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254.6.31\庁舎共有\000307\H15～R4環境班フォルダ\R4環境班\【01柏台太陽光発電所】\経営比較分析表\提出\"/>
    </mc:Choice>
  </mc:AlternateContent>
  <xr:revisionPtr revIDLastSave="0" documentId="13_ncr:1_{507B6CAB-557C-4A26-8925-A2D55CC82C22}" xr6:coauthVersionLast="36" xr6:coauthVersionMax="36" xr10:uidLastSave="{00000000-0000-0000-0000-000000000000}"/>
  <workbookProtection workbookAlgorithmName="SHA-512" workbookHashValue="k4Hn3M0JdIUP1VWB/M1HIXSBBNsAHa/h7jboGM7v4D5uskVxkdG0GNFaTgAdGDYE++X6inzpU0l+5O4WBScx4A==" workbookSaltValue="TNfWv35912e15iVXzJ/GIA=="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MK8" i="5"/>
  <c r="MJ8" i="5"/>
  <c r="MA8" i="5"/>
  <c r="ME12" i="5" s="1"/>
  <c r="UB102" i="4" s="1"/>
  <c r="LZ8" i="5"/>
  <c r="LQ8" i="5"/>
  <c r="LP8" i="5"/>
  <c r="LG8" i="5"/>
  <c r="LK18" i="5" s="1"/>
  <c r="LF8" i="5"/>
  <c r="KW8" i="5"/>
  <c r="KV8" i="5"/>
  <c r="KU8" i="5"/>
  <c r="KL8" i="5"/>
  <c r="KN18" i="5" s="1"/>
  <c r="KK8" i="5"/>
  <c r="KB8" i="5"/>
  <c r="KA8" i="5"/>
  <c r="JR8" i="5"/>
  <c r="JQ8" i="5"/>
  <c r="JH8" i="5"/>
  <c r="JG8" i="5"/>
  <c r="IX8" i="5"/>
  <c r="IZ18" i="5" s="1"/>
  <c r="IW8" i="5"/>
  <c r="IV8" i="5"/>
  <c r="IM8" i="5"/>
  <c r="IN12" i="5" s="1"/>
  <c r="JL118" i="4" s="1"/>
  <c r="IL8" i="5"/>
  <c r="IC8" i="5"/>
  <c r="IB8" i="5"/>
  <c r="HS8" i="5"/>
  <c r="HV12" i="5" s="1"/>
  <c r="HR8" i="5"/>
  <c r="HI8" i="5"/>
  <c r="HH8" i="5"/>
  <c r="GY8" i="5"/>
  <c r="HB18"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K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E16" i="5"/>
  <c r="KP16" i="5"/>
  <c r="JB16" i="5"/>
  <c r="HM16" i="5"/>
  <c r="FX16" i="5"/>
  <c r="EI16" i="5"/>
  <c r="CT16" i="5"/>
  <c r="BC16" i="5"/>
  <c r="HW16" i="5"/>
  <c r="BN16" i="5"/>
  <c r="LU10" i="5"/>
  <c r="UB85" i="4" s="1"/>
  <c r="KF10" i="5"/>
  <c r="PT100" i="4" s="1"/>
  <c r="IQ10" i="5"/>
  <c r="LK116" i="4" s="1"/>
  <c r="HC10" i="5"/>
  <c r="LK55" i="4" s="1"/>
  <c r="FN10" i="5"/>
  <c r="HC70" i="4" s="1"/>
  <c r="DY10" i="5"/>
  <c r="CR85" i="4" s="1"/>
  <c r="CJ10" i="5"/>
  <c r="PT35" i="4" s="1"/>
  <c r="MO16" i="5"/>
  <c r="GH16" i="5"/>
  <c r="LK10" i="5"/>
  <c r="UB70" i="4" s="1"/>
  <c r="JV10" i="5"/>
  <c r="PT85" i="4" s="1"/>
  <c r="IG10" i="5"/>
  <c r="LK100" i="4" s="1"/>
  <c r="GR10" i="5"/>
  <c r="HC116" i="4" s="1"/>
  <c r="FD10" i="5"/>
  <c r="HC55" i="4" s="1"/>
  <c r="DO10" i="5"/>
  <c r="CR70" i="4" s="1"/>
  <c r="BY10" i="5"/>
  <c r="LJ35" i="4" s="1"/>
  <c r="LA16" i="5"/>
  <c r="ES16" i="5"/>
  <c r="MO10" i="5"/>
  <c r="UB116" i="4" s="1"/>
  <c r="LA10" i="5"/>
  <c r="UB55" i="4" s="1"/>
  <c r="JL10" i="5"/>
  <c r="PT70" i="4" s="1"/>
  <c r="HW10" i="5"/>
  <c r="LK85" i="4" s="1"/>
  <c r="GH10" i="5"/>
  <c r="HC100" i="4" s="1"/>
  <c r="ES10" i="5"/>
  <c r="CR116" i="4" s="1"/>
  <c r="DE10" i="5"/>
  <c r="CR55" i="4" s="1"/>
  <c r="BN10" i="5"/>
  <c r="GZ35" i="4" s="1"/>
  <c r="JL16" i="5"/>
  <c r="DE16" i="5"/>
  <c r="ME10" i="5"/>
  <c r="UB100" i="4" s="1"/>
  <c r="KP10" i="5"/>
  <c r="PT116" i="4" s="1"/>
  <c r="JB10" i="5"/>
  <c r="PT55" i="4" s="1"/>
  <c r="HM10" i="5"/>
  <c r="LK70" i="4" s="1"/>
  <c r="FX10" i="5"/>
  <c r="HC85" i="4" s="1"/>
  <c r="EI10" i="5"/>
  <c r="CR100" i="4" s="1"/>
  <c r="CT10" i="5"/>
  <c r="UE35" i="4" s="1"/>
  <c r="BC10" i="5"/>
  <c r="CP35" i="4" s="1"/>
  <c r="HM18" i="5"/>
  <c r="HI18" i="5"/>
  <c r="HL18" i="5"/>
  <c r="HJ12" i="5"/>
  <c r="JL72" i="4" s="1"/>
  <c r="HJ18" i="5"/>
  <c r="HK18" i="5"/>
  <c r="HM12" i="5"/>
  <c r="LK72" i="4" s="1"/>
  <c r="HL12" i="5"/>
  <c r="KT72" i="4" s="1"/>
  <c r="HK12" i="5"/>
  <c r="KC72" i="4" s="1"/>
  <c r="HI12" i="5"/>
  <c r="IU72" i="4" s="1"/>
  <c r="IE18" i="5"/>
  <c r="IG12" i="5"/>
  <c r="LK102" i="4" s="1"/>
  <c r="ID18" i="5"/>
  <c r="IF12" i="5"/>
  <c r="KT102" i="4" s="1"/>
  <c r="IF18" i="5"/>
  <c r="IC12" i="5"/>
  <c r="IU102" i="4" s="1"/>
  <c r="IG18" i="5"/>
  <c r="IC18" i="5"/>
  <c r="IE12" i="5"/>
  <c r="KC102" i="4" s="1"/>
  <c r="ID12" i="5"/>
  <c r="JL102" i="4" s="1"/>
  <c r="KZ18" i="5"/>
  <c r="KX12" i="5"/>
  <c r="SC57" i="4" s="1"/>
  <c r="KY18" i="5"/>
  <c r="LA12" i="5"/>
  <c r="UB57" i="4" s="1"/>
  <c r="KW12" i="5"/>
  <c r="RL57" i="4" s="1"/>
  <c r="LA18" i="5"/>
  <c r="KW18" i="5"/>
  <c r="KY12" i="5"/>
  <c r="ST57" i="4" s="1"/>
  <c r="KX18" i="5"/>
  <c r="KZ12" i="5"/>
  <c r="TK57" i="4" s="1"/>
  <c r="LR18" i="5"/>
  <c r="LT12" i="5"/>
  <c r="TK87" i="4" s="1"/>
  <c r="LU18" i="5"/>
  <c r="LQ18" i="5"/>
  <c r="LS12" i="5"/>
  <c r="ST87" i="4" s="1"/>
  <c r="LT18" i="5"/>
  <c r="LS18" i="5"/>
  <c r="LU12" i="5"/>
  <c r="UB87" i="4" s="1"/>
  <c r="LQ12" i="5"/>
  <c r="RL87" i="4" s="1"/>
  <c r="LR12" i="5"/>
  <c r="SC87" i="4" s="1"/>
  <c r="MN18" i="5"/>
  <c r="ML12" i="5"/>
  <c r="SC118" i="4" s="1"/>
  <c r="MM18" i="5"/>
  <c r="MO12" i="5"/>
  <c r="UB118" i="4" s="1"/>
  <c r="MK12" i="5"/>
  <c r="RL118" i="4" s="1"/>
  <c r="ML18" i="5"/>
  <c r="MO18" i="5"/>
  <c r="MK18" i="5"/>
  <c r="MM12" i="5"/>
  <c r="ST118" i="4" s="1"/>
  <c r="MN12" i="5"/>
  <c r="TK118" i="4" s="1"/>
  <c r="GD8" i="5"/>
  <c r="FJ8" i="5"/>
  <c r="GN8" i="5"/>
  <c r="FT8" i="5"/>
  <c r="EZ8" i="5"/>
  <c r="JK18" i="5"/>
  <c r="JI12" i="5"/>
  <c r="NU72" i="4" s="1"/>
  <c r="JJ18" i="5"/>
  <c r="JL12" i="5"/>
  <c r="PT72" i="4" s="1"/>
  <c r="JH12" i="5"/>
  <c r="ND72" i="4" s="1"/>
  <c r="JL18" i="5"/>
  <c r="JH18" i="5"/>
  <c r="JJ12" i="5"/>
  <c r="OL72" i="4" s="1"/>
  <c r="KC18" i="5"/>
  <c r="KE12" i="5"/>
  <c r="PC102" i="4" s="1"/>
  <c r="KF18" i="5"/>
  <c r="KB18" i="5"/>
  <c r="KD12" i="5"/>
  <c r="OL102" i="4" s="1"/>
  <c r="KD18" i="5"/>
  <c r="KF12" i="5"/>
  <c r="PT102" i="4" s="1"/>
  <c r="KB12" i="5"/>
  <c r="ND102" i="4" s="1"/>
  <c r="C10" i="5"/>
  <c r="GZ12" i="5"/>
  <c r="JL57" i="4" s="1"/>
  <c r="HT12" i="5"/>
  <c r="JL87" i="4" s="1"/>
  <c r="JB12" i="5"/>
  <c r="PT57" i="4" s="1"/>
  <c r="KL12" i="5"/>
  <c r="ND118" i="4" s="1"/>
  <c r="HT18" i="5"/>
  <c r="KE18" i="5"/>
  <c r="D10" i="5"/>
  <c r="HA12" i="5"/>
  <c r="KC57" i="4" s="1"/>
  <c r="HU12" i="5"/>
  <c r="KC87" i="4" s="1"/>
  <c r="JK12" i="5"/>
  <c r="PC72" i="4" s="1"/>
  <c r="KP12" i="5"/>
  <c r="PT118" i="4" s="1"/>
  <c r="MA12" i="5"/>
  <c r="RL102" i="4" s="1"/>
  <c r="JI18" i="5"/>
  <c r="JB18" i="5"/>
  <c r="IX18" i="5"/>
  <c r="IZ12" i="5"/>
  <c r="OL57" i="4" s="1"/>
  <c r="JA18" i="5"/>
  <c r="IY12" i="5"/>
  <c r="NU57" i="4" s="1"/>
  <c r="IY18" i="5"/>
  <c r="JA12" i="5"/>
  <c r="PC57" i="4" s="1"/>
  <c r="JT18" i="5"/>
  <c r="JV12" i="5"/>
  <c r="PT87" i="4" s="1"/>
  <c r="JR12" i="5"/>
  <c r="ND87" i="4" s="1"/>
  <c r="JS18" i="5"/>
  <c r="JU12" i="5"/>
  <c r="PC87" i="4" s="1"/>
  <c r="JU18" i="5"/>
  <c r="JS12" i="5"/>
  <c r="NU87" i="4" s="1"/>
  <c r="KP18" i="5"/>
  <c r="KL18" i="5"/>
  <c r="KN12" i="5"/>
  <c r="OL118" i="4" s="1"/>
  <c r="KO18" i="5"/>
  <c r="KM12" i="5"/>
  <c r="NU118" i="4" s="1"/>
  <c r="KM18" i="5"/>
  <c r="KO12" i="5"/>
  <c r="PC118" i="4" s="1"/>
  <c r="E10" i="5"/>
  <c r="HB12" i="5"/>
  <c r="KT57" i="4" s="1"/>
  <c r="JT12" i="5"/>
  <c r="OL87" i="4" s="1"/>
  <c r="JR18" i="5"/>
  <c r="GZ18" i="5"/>
  <c r="HC18" i="5"/>
  <c r="GY18" i="5"/>
  <c r="HA18" i="5"/>
  <c r="HV18" i="5"/>
  <c r="HU18" i="5"/>
  <c r="HW12" i="5"/>
  <c r="LK87" i="4" s="1"/>
  <c r="HS12" i="5"/>
  <c r="IU87" i="4" s="1"/>
  <c r="HW18" i="5"/>
  <c r="HS18" i="5"/>
  <c r="IN18" i="5"/>
  <c r="IP12" i="5"/>
  <c r="KT118" i="4" s="1"/>
  <c r="IQ18" i="5"/>
  <c r="IM18" i="5"/>
  <c r="IO12" i="5"/>
  <c r="KC118" i="4" s="1"/>
  <c r="IO18" i="5"/>
  <c r="IQ12" i="5"/>
  <c r="LK118" i="4" s="1"/>
  <c r="IM12" i="5"/>
  <c r="IU118" i="4" s="1"/>
  <c r="LI18" i="5"/>
  <c r="LK12" i="5"/>
  <c r="UB72" i="4" s="1"/>
  <c r="LG12" i="5"/>
  <c r="RL72" i="4" s="1"/>
  <c r="LH18" i="5"/>
  <c r="LJ12" i="5"/>
  <c r="TK72" i="4" s="1"/>
  <c r="LJ18" i="5"/>
  <c r="LH12" i="5"/>
  <c r="SC72" i="4" s="1"/>
  <c r="ME18" i="5"/>
  <c r="MA18" i="5"/>
  <c r="MC12" i="5"/>
  <c r="ST102" i="4" s="1"/>
  <c r="MD18" i="5"/>
  <c r="MB12" i="5"/>
  <c r="SC102" i="4" s="1"/>
  <c r="MC18" i="5"/>
  <c r="MB18" i="5"/>
  <c r="MD12" i="5"/>
  <c r="TK102" i="4" s="1"/>
  <c r="B10" i="5"/>
  <c r="GY12" i="5"/>
  <c r="IU57" i="4" s="1"/>
  <c r="HC12" i="5"/>
  <c r="LK57" i="4" s="1"/>
  <c r="IX12" i="5"/>
  <c r="ND57" i="4" s="1"/>
  <c r="KC12" i="5"/>
  <c r="NU102" i="4" s="1"/>
  <c r="LI12" i="5"/>
  <c r="ST72" i="4" s="1"/>
  <c r="IP18" i="5"/>
  <c r="JV18" i="5"/>
  <c r="LG18" i="5"/>
  <c r="MM16" i="5" l="1"/>
  <c r="KY16" i="5"/>
  <c r="JJ16" i="5"/>
  <c r="HU16" i="5"/>
  <c r="GF16" i="5"/>
  <c r="EQ16" i="5"/>
  <c r="DC16" i="5"/>
  <c r="BL16" i="5"/>
  <c r="MC16" i="5"/>
  <c r="KN16" i="5"/>
  <c r="IZ16" i="5"/>
  <c r="HK16" i="5"/>
  <c r="FV16" i="5"/>
  <c r="EG16" i="5"/>
  <c r="CR16" i="5"/>
  <c r="BA16" i="5"/>
  <c r="LI16" i="5"/>
  <c r="JT16" i="5"/>
  <c r="IE16" i="5"/>
  <c r="GP16" i="5"/>
  <c r="FB16" i="5"/>
  <c r="DM16" i="5"/>
  <c r="BW16" i="5"/>
  <c r="LS16" i="5"/>
  <c r="FL16" i="5"/>
  <c r="MM10" i="5"/>
  <c r="ST116" i="4" s="1"/>
  <c r="KY10" i="5"/>
  <c r="ST55" i="4" s="1"/>
  <c r="JJ10" i="5"/>
  <c r="OL70" i="4" s="1"/>
  <c r="HU10" i="5"/>
  <c r="KC85" i="4" s="1"/>
  <c r="GF10" i="5"/>
  <c r="FU100" i="4" s="1"/>
  <c r="EQ10" i="5"/>
  <c r="BF116" i="4" s="1"/>
  <c r="DC10" i="5"/>
  <c r="BF55" i="4" s="1"/>
  <c r="BL10" i="5"/>
  <c r="FN35" i="4" s="1"/>
  <c r="KD16" i="5"/>
  <c r="DW16" i="5"/>
  <c r="MC10" i="5"/>
  <c r="ST100" i="4" s="1"/>
  <c r="KN10" i="5"/>
  <c r="OL116" i="4" s="1"/>
  <c r="IZ10" i="5"/>
  <c r="OL55" i="4" s="1"/>
  <c r="HK10" i="5"/>
  <c r="KC70" i="4" s="1"/>
  <c r="FV10" i="5"/>
  <c r="FU85" i="4" s="1"/>
  <c r="EG10" i="5"/>
  <c r="BF100" i="4" s="1"/>
  <c r="CR10" i="5"/>
  <c r="SS35" i="4" s="1"/>
  <c r="BA10" i="5"/>
  <c r="BD35" i="4" s="1"/>
  <c r="IO16" i="5"/>
  <c r="CH16" i="5"/>
  <c r="LS10" i="5"/>
  <c r="ST85" i="4" s="1"/>
  <c r="KD10" i="5"/>
  <c r="OL100" i="4" s="1"/>
  <c r="IO10" i="5"/>
  <c r="KC116" i="4" s="1"/>
  <c r="HA10" i="5"/>
  <c r="KC55" i="4" s="1"/>
  <c r="FL10" i="5"/>
  <c r="FU70" i="4" s="1"/>
  <c r="DW10" i="5"/>
  <c r="BF85" i="4" s="1"/>
  <c r="CH10" i="5"/>
  <c r="OH35" i="4" s="1"/>
  <c r="HA16" i="5"/>
  <c r="LI10" i="5"/>
  <c r="ST70" i="4" s="1"/>
  <c r="JT10" i="5"/>
  <c r="OL85" i="4" s="1"/>
  <c r="IE10" i="5"/>
  <c r="KC100" i="4" s="1"/>
  <c r="GP10" i="5"/>
  <c r="FU116" i="4" s="1"/>
  <c r="FB10" i="5"/>
  <c r="FU55" i="4" s="1"/>
  <c r="DM10" i="5"/>
  <c r="BF70" i="4" s="1"/>
  <c r="BW10" i="5"/>
  <c r="JX35" i="4" s="1"/>
  <c r="EK11" i="4"/>
  <c r="LQ16" i="5"/>
  <c r="KB16" i="5"/>
  <c r="IM16" i="5"/>
  <c r="GY16" i="5"/>
  <c r="FJ16" i="5"/>
  <c r="DU16" i="5"/>
  <c r="CF16" i="5"/>
  <c r="LG16" i="5"/>
  <c r="JR16" i="5"/>
  <c r="IC16" i="5"/>
  <c r="GN16" i="5"/>
  <c r="EZ16" i="5"/>
  <c r="DK16" i="5"/>
  <c r="BU16" i="5"/>
  <c r="MA16" i="5"/>
  <c r="KL16" i="5"/>
  <c r="IX16" i="5"/>
  <c r="HI16" i="5"/>
  <c r="FT16" i="5"/>
  <c r="EE16" i="5"/>
  <c r="CP16" i="5"/>
  <c r="AY16" i="5"/>
  <c r="JH16" i="5"/>
  <c r="DA16" i="5"/>
  <c r="LQ10" i="5"/>
  <c r="RL85" i="4" s="1"/>
  <c r="KB10" i="5"/>
  <c r="ND100" i="4" s="1"/>
  <c r="IM10" i="5"/>
  <c r="IU116" i="4" s="1"/>
  <c r="GY10" i="5"/>
  <c r="IU55" i="4" s="1"/>
  <c r="FJ10" i="5"/>
  <c r="EM70" i="4" s="1"/>
  <c r="DU10" i="5"/>
  <c r="T85" i="4" s="1"/>
  <c r="CF10" i="5"/>
  <c r="MV35" i="4" s="1"/>
  <c r="HS16" i="5"/>
  <c r="BJ16" i="5"/>
  <c r="LG10" i="5"/>
  <c r="RL70" i="4" s="1"/>
  <c r="JR10" i="5"/>
  <c r="ND85" i="4" s="1"/>
  <c r="IC10" i="5"/>
  <c r="IU100" i="4" s="1"/>
  <c r="GN10" i="5"/>
  <c r="EM116" i="4" s="1"/>
  <c r="EZ10" i="5"/>
  <c r="EM55" i="4" s="1"/>
  <c r="DK10" i="5"/>
  <c r="T70" i="4" s="1"/>
  <c r="BU10" i="5"/>
  <c r="IL35" i="4" s="1"/>
  <c r="MK16" i="5"/>
  <c r="GD16" i="5"/>
  <c r="MK10" i="5"/>
  <c r="RL116" i="4" s="1"/>
  <c r="KW10" i="5"/>
  <c r="RL55" i="4" s="1"/>
  <c r="JH10" i="5"/>
  <c r="ND70" i="4" s="1"/>
  <c r="HS10" i="5"/>
  <c r="IU85" i="4" s="1"/>
  <c r="GD10" i="5"/>
  <c r="EM100" i="4" s="1"/>
  <c r="EO10" i="5"/>
  <c r="T116" i="4" s="1"/>
  <c r="DA10" i="5"/>
  <c r="T55" i="4" s="1"/>
  <c r="BJ10" i="5"/>
  <c r="EB35" i="4" s="1"/>
  <c r="KW16" i="5"/>
  <c r="EO16" i="5"/>
  <c r="MA10" i="5"/>
  <c r="RL100" i="4" s="1"/>
  <c r="KL10" i="5"/>
  <c r="ND116" i="4" s="1"/>
  <c r="IX10" i="5"/>
  <c r="ND55" i="4" s="1"/>
  <c r="HI10" i="5"/>
  <c r="IU70" i="4" s="1"/>
  <c r="FT10" i="5"/>
  <c r="EM85" i="4" s="1"/>
  <c r="EE10" i="5"/>
  <c r="T100" i="4" s="1"/>
  <c r="CP10" i="5"/>
  <c r="RG35" i="4" s="1"/>
  <c r="AY10" i="5"/>
  <c r="R35" i="4" s="1"/>
  <c r="BS11" i="4"/>
  <c r="LH16" i="5"/>
  <c r="JS16" i="5"/>
  <c r="ID16" i="5"/>
  <c r="GO16" i="5"/>
  <c r="FA16" i="5"/>
  <c r="DL16" i="5"/>
  <c r="BV16" i="5"/>
  <c r="ML16" i="5"/>
  <c r="KX16" i="5"/>
  <c r="JI16" i="5"/>
  <c r="HT16" i="5"/>
  <c r="GE16" i="5"/>
  <c r="EP16" i="5"/>
  <c r="DB16" i="5"/>
  <c r="BK16" i="5"/>
  <c r="LR16" i="5"/>
  <c r="KC16" i="5"/>
  <c r="IN16" i="5"/>
  <c r="GZ16" i="5"/>
  <c r="FK16" i="5"/>
  <c r="DV16" i="5"/>
  <c r="CG16" i="5"/>
  <c r="KM16" i="5"/>
  <c r="EF16" i="5"/>
  <c r="LH10" i="5"/>
  <c r="SC70" i="4" s="1"/>
  <c r="JS10" i="5"/>
  <c r="NU85" i="4" s="1"/>
  <c r="ID10" i="5"/>
  <c r="JL100" i="4" s="1"/>
  <c r="GO10" i="5"/>
  <c r="FD116" i="4" s="1"/>
  <c r="FA10" i="5"/>
  <c r="FD55" i="4" s="1"/>
  <c r="DL10" i="5"/>
  <c r="AM70" i="4" s="1"/>
  <c r="BV10" i="5"/>
  <c r="JE35" i="4" s="1"/>
  <c r="IY16" i="5"/>
  <c r="CQ16" i="5"/>
  <c r="ML10" i="5"/>
  <c r="SC116" i="4" s="1"/>
  <c r="KX10" i="5"/>
  <c r="SC55" i="4" s="1"/>
  <c r="JI10" i="5"/>
  <c r="NU70" i="4" s="1"/>
  <c r="HT10" i="5"/>
  <c r="JL85" i="4" s="1"/>
  <c r="GE10" i="5"/>
  <c r="FD100" i="4" s="1"/>
  <c r="EP10" i="5"/>
  <c r="AM116" i="4" s="1"/>
  <c r="DB10" i="5"/>
  <c r="AM55" i="4" s="1"/>
  <c r="BK10" i="5"/>
  <c r="EU35" i="4" s="1"/>
  <c r="HJ16" i="5"/>
  <c r="AZ16" i="5"/>
  <c r="MB10" i="5"/>
  <c r="SC100" i="4" s="1"/>
  <c r="KM10" i="5"/>
  <c r="NU116" i="4" s="1"/>
  <c r="IY10" i="5"/>
  <c r="NU55" i="4" s="1"/>
  <c r="HJ10" i="5"/>
  <c r="JL70" i="4" s="1"/>
  <c r="FU10" i="5"/>
  <c r="FD85" i="4" s="1"/>
  <c r="EF10" i="5"/>
  <c r="AM100" i="4" s="1"/>
  <c r="CQ10" i="5"/>
  <c r="RZ35" i="4" s="1"/>
  <c r="AZ10" i="5"/>
  <c r="AK35" i="4" s="1"/>
  <c r="MB16" i="5"/>
  <c r="FU16" i="5"/>
  <c r="LR10" i="5"/>
  <c r="SC85" i="4" s="1"/>
  <c r="KC10" i="5"/>
  <c r="NU100" i="4" s="1"/>
  <c r="IN10" i="5"/>
  <c r="JL116" i="4" s="1"/>
  <c r="GZ10" i="5"/>
  <c r="JL55" i="4" s="1"/>
  <c r="FK10" i="5"/>
  <c r="FD70" i="4" s="1"/>
  <c r="DV10" i="5"/>
  <c r="AM85" i="4" s="1"/>
  <c r="CG10" i="5"/>
  <c r="NO35" i="4" s="1"/>
  <c r="DB11" i="4"/>
  <c r="FK18" i="5"/>
  <c r="FN18" i="5"/>
  <c r="FJ18" i="5"/>
  <c r="FL18" i="5"/>
  <c r="FN12" i="5"/>
  <c r="HC72" i="4" s="1"/>
  <c r="FJ12" i="5"/>
  <c r="EM72" i="4" s="1"/>
  <c r="FM12" i="5"/>
  <c r="GL72" i="4" s="1"/>
  <c r="FM18" i="5"/>
  <c r="FL12" i="5"/>
  <c r="FU72" i="4" s="1"/>
  <c r="FK12" i="5"/>
  <c r="FD72" i="4" s="1"/>
  <c r="MD16" i="5"/>
  <c r="KO16" i="5"/>
  <c r="JA16" i="5"/>
  <c r="HL16" i="5"/>
  <c r="FW16" i="5"/>
  <c r="EH16" i="5"/>
  <c r="CS16" i="5"/>
  <c r="BB16" i="5"/>
  <c r="LT16" i="5"/>
  <c r="KE16" i="5"/>
  <c r="IP16" i="5"/>
  <c r="HB16" i="5"/>
  <c r="FM16" i="5"/>
  <c r="DX16" i="5"/>
  <c r="CI16" i="5"/>
  <c r="MN16" i="5"/>
  <c r="KZ16" i="5"/>
  <c r="JK16" i="5"/>
  <c r="HV16" i="5"/>
  <c r="GG16" i="5"/>
  <c r="ER16" i="5"/>
  <c r="DD16" i="5"/>
  <c r="BM16" i="5"/>
  <c r="GQ16" i="5"/>
  <c r="MD10" i="5"/>
  <c r="TK100" i="4" s="1"/>
  <c r="KO10" i="5"/>
  <c r="PC116" i="4" s="1"/>
  <c r="JA10" i="5"/>
  <c r="PC55" i="4" s="1"/>
  <c r="HL10" i="5"/>
  <c r="KT70" i="4" s="1"/>
  <c r="FW10" i="5"/>
  <c r="GL85" i="4" s="1"/>
  <c r="EH10" i="5"/>
  <c r="BY100" i="4" s="1"/>
  <c r="CS10" i="5"/>
  <c r="TL35" i="4" s="1"/>
  <c r="BB10" i="5"/>
  <c r="BW35" i="4" s="1"/>
  <c r="LJ16" i="5"/>
  <c r="FC16" i="5"/>
  <c r="LT10" i="5"/>
  <c r="TK85" i="4" s="1"/>
  <c r="KE10" i="5"/>
  <c r="PC100" i="4" s="1"/>
  <c r="IP10" i="5"/>
  <c r="KT116" i="4" s="1"/>
  <c r="HB10" i="5"/>
  <c r="KT55" i="4" s="1"/>
  <c r="FM10" i="5"/>
  <c r="GL70" i="4" s="1"/>
  <c r="DX10" i="5"/>
  <c r="BY85" i="4" s="1"/>
  <c r="CI10" i="5"/>
  <c r="PA35" i="4" s="1"/>
  <c r="JU16" i="5"/>
  <c r="DN16" i="5"/>
  <c r="LJ10" i="5"/>
  <c r="TK70" i="4" s="1"/>
  <c r="JU10" i="5"/>
  <c r="PC85" i="4" s="1"/>
  <c r="IF10" i="5"/>
  <c r="KT100" i="4" s="1"/>
  <c r="GQ10" i="5"/>
  <c r="GL116" i="4" s="1"/>
  <c r="FC10" i="5"/>
  <c r="GL55" i="4" s="1"/>
  <c r="DN10" i="5"/>
  <c r="BY70" i="4" s="1"/>
  <c r="BX10" i="5"/>
  <c r="KQ35" i="4" s="1"/>
  <c r="IF16" i="5"/>
  <c r="BX16" i="5"/>
  <c r="MN10" i="5"/>
  <c r="TK116" i="4" s="1"/>
  <c r="KZ10" i="5"/>
  <c r="TK55" i="4" s="1"/>
  <c r="JK10" i="5"/>
  <c r="PC70" i="4" s="1"/>
  <c r="HV10" i="5"/>
  <c r="KT85" i="4" s="1"/>
  <c r="GG10" i="5"/>
  <c r="GL100" i="4" s="1"/>
  <c r="ER10" i="5"/>
  <c r="BY116" i="4" s="1"/>
  <c r="DD10" i="5"/>
  <c r="BY55" i="4" s="1"/>
  <c r="BM10" i="5"/>
  <c r="GG35" i="4" s="1"/>
  <c r="FT11" i="4"/>
  <c r="FB18" i="5"/>
  <c r="FA18" i="5"/>
  <c r="FC18" i="5"/>
  <c r="EZ18" i="5"/>
  <c r="FA12" i="5"/>
  <c r="FD57" i="4" s="1"/>
  <c r="FD12" i="5"/>
  <c r="HC57" i="4" s="1"/>
  <c r="EZ12" i="5"/>
  <c r="EM57" i="4" s="1"/>
  <c r="FC12" i="5"/>
  <c r="GL57" i="4" s="1"/>
  <c r="FD18" i="5"/>
  <c r="FB12" i="5"/>
  <c r="FU57" i="4" s="1"/>
  <c r="FX18" i="5"/>
  <c r="FT18" i="5"/>
  <c r="FW18" i="5"/>
  <c r="FU18" i="5"/>
  <c r="FW12" i="5"/>
  <c r="GL87" i="4" s="1"/>
  <c r="FV18" i="5"/>
  <c r="FV12" i="5"/>
  <c r="FU87" i="4" s="1"/>
  <c r="FU12" i="5"/>
  <c r="FD87" i="4" s="1"/>
  <c r="FX12" i="5"/>
  <c r="HC87" i="4" s="1"/>
  <c r="FT12" i="5"/>
  <c r="EM87" i="4" s="1"/>
  <c r="GG18" i="5"/>
  <c r="GF18" i="5"/>
  <c r="GH18" i="5"/>
  <c r="GD18" i="5"/>
  <c r="GE18" i="5"/>
  <c r="GF12" i="5"/>
  <c r="FU102" i="4" s="1"/>
  <c r="GE12" i="5"/>
  <c r="FD102" i="4" s="1"/>
  <c r="GH12" i="5"/>
  <c r="HC102" i="4" s="1"/>
  <c r="GD12" i="5"/>
  <c r="EM102" i="4" s="1"/>
  <c r="GG12" i="5"/>
  <c r="GL102" i="4" s="1"/>
  <c r="GP18" i="5"/>
  <c r="GO18" i="5"/>
  <c r="GQ18" i="5"/>
  <c r="GO12" i="5"/>
  <c r="FD118" i="4" s="1"/>
  <c r="GR12" i="5"/>
  <c r="HC118" i="4" s="1"/>
  <c r="GN12" i="5"/>
  <c r="EM118" i="4" s="1"/>
  <c r="GR18" i="5"/>
  <c r="GQ12" i="5"/>
  <c r="GL118" i="4" s="1"/>
  <c r="GN18" i="5"/>
  <c r="GP12" i="5"/>
  <c r="FU118" i="4" s="1"/>
</calcChain>
</file>

<file path=xl/sharedStrings.xml><?xml version="1.0" encoding="utf-8"?>
<sst xmlns="http://schemas.openxmlformats.org/spreadsheetml/2006/main" count="1027" uniqueCount="273">
  <si>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</si>
  <si>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</si>
  <si>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</si>
  <si>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</si>
  <si>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</si>
  <si>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</si>
  <si>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</si>
  <si>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</si>
  <si>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</si>
  <si>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</si>
  <si>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</si>
  <si>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</si>
  <si>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</si>
  <si>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</si>
  <si>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</si>
  <si>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</si>
  <si>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</si>
  <si>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</si>
  <si>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</si>
  <si>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</si>
  <si>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</si>
  <si>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</si>
  <si>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</si>
  <si>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</si>
  <si>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</si>
  <si>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</si>
  <si>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</si>
  <si>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</si>
  <si>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</si>
  <si>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</si>
  <si>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</si>
  <si>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</si>
  <si>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</si>
  <si>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</si>
  <si>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</si>
  <si>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</si>
  <si>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</si>
  <si>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</si>
  <si>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</si>
  <si>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</si>
  <si>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</si>
  <si>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</si>
  <si>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</si>
  <si>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</si>
  <si>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</si>
  <si>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</si>
  <si>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</si>
  <si>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</si>
  <si>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</si>
  <si>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</si>
  <si>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</si>
  <si>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</si>
  <si>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</si>
  <si>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</si>
  <si>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</si>
  <si>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</si>
  <si>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</si>
  <si>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</si>
  <si>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</si>
  <si>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</si>
  <si>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</si>
  <si>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</si>
  <si>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</si>
  <si>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</si>
  <si>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</si>
  <si>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</si>
  <si>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</si>
  <si>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</si>
  <si>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</si>
  <si>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</si>
  <si>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</si>
  <si>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</si>
  <si>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</si>
  <si>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</si>
  <si>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</si>
  <si>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</si>
  <si>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</si>
  <si>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</si>
  <si>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</si>
  <si>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</si>
  <si>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</si>
  <si>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</si>
  <si>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</si>
  <si>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</si>
  <si>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</si>
  <si>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</si>
  <si>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</si>
  <si>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</si>
  <si>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</si>
  <si>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</si>
  <si>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</si>
  <si>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</si>
  <si>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</si>
  <si>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</si>
  <si>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</si>
  <si>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</si>
  <si>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</si>
  <si>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</si>
  <si>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</si>
  <si>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</si>
  <si>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</si>
  <si>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</si>
  <si>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</si>
  <si>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</si>
  <si>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</si>
  <si>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</si>
  <si>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</si>
  <si>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</si>
  <si>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</si>
  <si>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</si>
  <si>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</si>
  <si>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</si>
  <si>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</si>
  <si>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</si>
  <si>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</si>
  <si>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</si>
  <si>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</si>
  <si>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</si>
  <si>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</si>
  <si>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</si>
  <si>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</si>
  <si>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</si>
  <si>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</si>
  <si>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</si>
  <si>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</si>
  <si>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</si>
  <si>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052124</t>
  </si>
  <si>
    <t>47</t>
  </si>
  <si>
    <t>04</t>
  </si>
  <si>
    <t>0</t>
  </si>
  <si>
    <t>000</t>
  </si>
  <si>
    <t>秋田県　大仙市</t>
  </si>
  <si>
    <t>法非適用</t>
  </si>
  <si>
    <t>電気事業</t>
  </si>
  <si>
    <t>非設置</t>
  </si>
  <si>
    <t>該当数値なし</t>
  </si>
  <si>
    <t>-</t>
  </si>
  <si>
    <t>令和17年12月24日　大仙市柏台太陽光発電所（第一発電所）、（第二発電所）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</si>
  <si>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</si>
  <si>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</si>
  <si>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</si>
  <si>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</si>
  <si>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</si>
  <si>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</si>
  <si>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</si>
  <si>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</si>
  <si>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</si>
  <si>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</si>
  <si>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</si>
  <si>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</si>
  <si>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</si>
  <si>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</si>
  <si>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</si>
  <si>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</si>
  <si>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</si>
  <si>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</si>
  <si>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</si>
  <si>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</si>
  <si>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</si>
  <si>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</si>
  <si>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</si>
  <si>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</si>
  <si>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</si>
  <si>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</si>
  <si>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</si>
  <si>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</si>
  <si>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</si>
  <si>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</si>
  <si>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</si>
  <si>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</si>
  <si>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</si>
  <si>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</si>
  <si>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</si>
  <si>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</si>
  <si>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</si>
  <si>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</si>
  <si>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</si>
  <si>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</si>
  <si>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</si>
  <si>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</si>
  <si>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</si>
  <si>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</si>
  <si>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</si>
  <si>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</si>
  <si>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</si>
  <si>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</si>
  <si>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</si>
  <si>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</si>
  <si>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</si>
  <si>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</si>
  <si>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</si>
  <si>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</si>
  <si>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</si>
  <si>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</si>
  <si>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</si>
  <si>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</si>
  <si>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</si>
  <si>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</si>
  <si>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</si>
  <si>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</si>
  <si>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</si>
  <si>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</si>
  <si>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</si>
  <si>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</si>
  <si>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</si>
  <si>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</si>
  <si>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</si>
  <si>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</si>
  <si>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</si>
  <si>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</si>
  <si>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</si>
  <si>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</si>
  <si>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</si>
  <si>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</si>
  <si>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</si>
  <si>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</si>
  <si>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</si>
  <si>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</si>
  <si>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</si>
  <si>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</si>
  <si>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</si>
  <si>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</si>
  <si>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</si>
  <si>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</si>
  <si>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</si>
  <si>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</si>
  <si>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</si>
  <si>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</si>
  <si>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</si>
  <si>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</si>
  <si>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</si>
  <si>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</si>
  <si>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</si>
  <si>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</si>
  <si>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</si>
  <si>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</si>
  <si>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</si>
  <si>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</si>
  <si>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</si>
  <si>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</si>
  <si>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</si>
  <si>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</si>
  <si>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</si>
  <si>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</si>
  <si>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</si>
  <si>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</si>
  <si>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</si>
  <si>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</si>
  <si>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</si>
  <si>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</si>
  <si>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</si>
  <si>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</si>
  <si>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</si>
  <si>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</si>
  <si>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</si>
  <si>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</si>
  <si>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</si>
  <si>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</si>
  <si>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</si>
  <si>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</si>
  <si>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</si>
  <si>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</si>
  <si>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</si>
  <si>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</si>
  <si>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</si>
  <si>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</si>
  <si>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</si>
  <si>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</si>
  <si>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</si>
  <si>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（小水力）
水力発電は欠損調整積立資産として積み立てしている。
（太陽光）
太陽光発電の余剰金12,830千円は、令和4年度に「大仙市地球温暖化対策基金」に積み立て、地球温暖化対策を推進する事業等に活用する予定となっている。</t>
    <rPh sb="1" eb="2">
      <t>ショウ</t>
    </rPh>
    <rPh sb="2" eb="4">
      <t>スイリョク</t>
    </rPh>
    <rPh sb="33" eb="36">
      <t>タイヨウコウ</t>
    </rPh>
    <phoneticPr fontId="5"/>
  </si>
  <si>
    <t>売電収益は「大仙市地球温暖化対策基金」に積み立て、地球温暖化対策を推進する事業等に活用する予定となっている。
　FIT収入割合が100％となっているが、FIT調達期間と包括的施設リース契約期間とが、ともに20年と同じであるため、事業経営上のリスクは低いものと考えられる。
　今後は、平成28年度に策定した経営戦略（平成28～37年度）に基づき、健全な経営に努める。</t>
    <phoneticPr fontId="5"/>
  </si>
  <si>
    <t>【収益的収支比率について】
　収益的収支比率は111.5％となっており、平均値は下回っているが黒字・赤字の目安となる100％を上回っている。
　比較的好天に恵まれ、年間日射量が前年比で1.7％下回ったことが、収益増加の要因となっている。
　なお、令和３年度は、一般会計からの繰入は行っていない。
【営業収支比率について】
　営業収支比率は111.5％となっている。収益的収支比率と同様に平均値は下回っているが黒字・赤字の目安となる100％を上回っている。
【供給原価について】
　供給原価は36,996.1円となっている。これは、収益的収支比率と同様の理由であり、前年度より増加した。
【ＥＢＩＴＤＡについて】
　ＥＢＩＴＤＡは13,005千円となっている。これは、収益的収支比率と同様の理由であり、前年度より減少した。</t>
    <rPh sb="72" eb="75">
      <t>ヒカクテキ</t>
    </rPh>
    <rPh sb="75" eb="77">
      <t>コウテン</t>
    </rPh>
    <rPh sb="78" eb="79">
      <t>メグ</t>
    </rPh>
    <rPh sb="106" eb="108">
      <t>ゾウカ</t>
    </rPh>
    <phoneticPr fontId="5"/>
  </si>
  <si>
    <t>【設備利用率について】
　設備利用率は14.6％となっている。比較的天候に恵まれ、年間日射量が前年比で1.7％上回ったが、ケーブル修繕等が設備利用率減少の要因となっている。
【修繕費比率及び企業債残高対料金収入比率について】
　修繕費比率、企業債残高対料金収入比率ともに0％となっている。この事業は民間企業と20年間の包括的施設リース契約を締結しているため、修繕は民間業者が対応し、維持修繕費が発生することはない。さらに、リース料は売電収入を充当するため、地方債を発行する予定もない。
【ＦＩＴ収入割合】
　ＦＩＴ収入割合は100％となっており、平均値よりも高くなっている。前述のとおり、この事業は民間企業と20年間の包括的施設リース契約により発電施設を借り受け、実施しており、契約期間内に発電した電気については、全て固定価格買取制度を利用し、東北電力へ売電していることから、収入が減少するリスクは少ない。</t>
    <rPh sb="31" eb="34">
      <t>ヒカクテキ</t>
    </rPh>
    <rPh sb="34" eb="36">
      <t>テンコウ</t>
    </rPh>
    <rPh sb="37" eb="38">
      <t>メグ</t>
    </rPh>
    <rPh sb="55" eb="56">
      <t>ウエ</t>
    </rPh>
    <rPh sb="65" eb="67">
      <t>シュウゼン</t>
    </rPh>
    <rPh sb="67" eb="6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</si>
</sst>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105.1</c:v>
                </c:pt>
                <c:pt idx="1">
                  <c:v>119.6</c:v>
                </c:pt>
                <c:pt idx="2">
                  <c:v>129.4</c:v>
                </c:pt>
                <c:pt idx="3">
                  <c:v>118.3</c:v>
                </c:pt>
                <c:pt idx="4">
                  <c:v>111.5</c:v>
                </c:pt>
              </c:numCache>
            </c:numRef>
          </c:val>
          <c:extLst>
            <c:ext xmlns:c16="http://schemas.microsoft.com/office/drawing/2014/chart" uri="{C3380CC4-5D6E-409C-BE32-E72D297353CC}">
              <c16:uniqueId val="{00000000-A89D-4161-9490-E895B77F83B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A89D-4161-9490-E895B77F83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9D-4161-9490-E895B77F83B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5C-4AA8-8482-027F5EFD26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005C-4AA8-8482-027F5EFD26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15.9</c:v>
                </c:pt>
                <c:pt idx="3">
                  <c:v>22.9</c:v>
                </c:pt>
                <c:pt idx="4">
                  <c:v>21.7</c:v>
                </c:pt>
              </c:numCache>
            </c:numRef>
          </c:val>
          <c:extLst>
            <c:ext xmlns:c16="http://schemas.microsoft.com/office/drawing/2014/chart" uri="{C3380CC4-5D6E-409C-BE32-E72D297353CC}">
              <c16:uniqueId val="{00000000-D5B6-4DF0-B41F-BDC67EA87F1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D5B6-4DF0-B41F-BDC67EA87F1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958B-4620-A085-A6AAE64816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958B-4620-A085-A6AAE64816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5C99-498E-9F78-89B7972B01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5C99-498E-9F78-89B7972B01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6-4916-8AF2-7B25401083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6-4916-8AF2-7B25401083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549C-464F-B87D-68E4C128E6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549C-464F-B87D-68E4C128E6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8-47FB-BC29-14B962A292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8-47FB-BC29-14B962A292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E-4D50-8E2F-2E2A119BBB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E-4D50-8E2F-2E2A119BBB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B-436E-AA11-8BDBB9C1A5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B-436E-AA11-8BDBB9C1A5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3-49FA-AE1A-C08DEB85DF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3-49FA-AE1A-C08DEB85DF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105.1</c:v>
                </c:pt>
                <c:pt idx="1">
                  <c:v>119.6</c:v>
                </c:pt>
                <c:pt idx="2">
                  <c:v>129.4</c:v>
                </c:pt>
                <c:pt idx="3">
                  <c:v>118.3</c:v>
                </c:pt>
                <c:pt idx="4">
                  <c:v>107</c:v>
                </c:pt>
              </c:numCache>
            </c:numRef>
          </c:val>
          <c:extLst>
            <c:ext xmlns:c16="http://schemas.microsoft.com/office/drawing/2014/chart" uri="{C3380CC4-5D6E-409C-BE32-E72D297353CC}">
              <c16:uniqueId val="{00000000-FBDB-4ECA-A29F-A63B818AF8B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FBDB-4ECA-A29F-A63B818AF8B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BDB-4ECA-A29F-A63B818AF8B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4B-4A31-9DF0-31F4F05F61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B-4A31-9DF0-31F4F05F61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9-4D5F-AA78-FA83F5D53B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9-4D5F-AA78-FA83F5D53B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2-4494-9909-9A80383DD3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2-4494-9909-9A80383DD3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14-443F-977E-3B230DC899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4-443F-977E-3B230DC899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6-49CB-BB9D-A399641CBD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6-49CB-BB9D-A399641CBD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C-404B-A024-8D6FF58142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C-404B-A024-8D6FF58142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14.1</c:v>
                </c:pt>
                <c:pt idx="1">
                  <c:v>16</c:v>
                </c:pt>
                <c:pt idx="2">
                  <c:v>17.5</c:v>
                </c:pt>
                <c:pt idx="3">
                  <c:v>16.100000000000001</c:v>
                </c:pt>
                <c:pt idx="4">
                  <c:v>14.6</c:v>
                </c:pt>
              </c:numCache>
            </c:numRef>
          </c:val>
          <c:extLst>
            <c:ext xmlns:c16="http://schemas.microsoft.com/office/drawing/2014/chart" uri="{C3380CC4-5D6E-409C-BE32-E72D297353CC}">
              <c16:uniqueId val="{00000000-7AD1-42F2-B990-05F9A859BC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7AD1-42F2-B990-05F9A859BC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9F3-4AC3-B902-FD576DDEE5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29F3-4AC3-B902-FD576DDEE5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79-4BD3-B5FF-CFA623A59A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9E79-4BD3-B5FF-CFA623A59A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4-4148-BB28-4BD6439FD1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4-4148-BB28-4BD6439FD1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2C-43B8-A6BE-B000B2C3156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2C-43B8-A6BE-B000B2C3156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A2C-43B8-A6BE-B000B2C3156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E9-4A80-8C73-8C02BFA3D7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A1E9-4A80-8C73-8C02BFA3D7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37008.9</c:v>
                </c:pt>
                <c:pt idx="1">
                  <c:v>32519.5</c:v>
                </c:pt>
                <c:pt idx="2">
                  <c:v>30176.2</c:v>
                </c:pt>
                <c:pt idx="3">
                  <c:v>33448.300000000003</c:v>
                </c:pt>
                <c:pt idx="4">
                  <c:v>36996.1</c:v>
                </c:pt>
              </c:numCache>
            </c:numRef>
          </c:val>
          <c:extLst>
            <c:ext xmlns:c16="http://schemas.microsoft.com/office/drawing/2014/chart" uri="{C3380CC4-5D6E-409C-BE32-E72D297353CC}">
              <c16:uniqueId val="{00000000-A6DD-4FF2-AE93-3B29F989BA5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A6DD-4FF2-AE93-3B29F989BA5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5485</c:v>
                </c:pt>
                <c:pt idx="1">
                  <c:v>21063</c:v>
                </c:pt>
                <c:pt idx="2">
                  <c:v>32297</c:v>
                </c:pt>
                <c:pt idx="3">
                  <c:v>20525</c:v>
                </c:pt>
                <c:pt idx="4">
                  <c:v>13005</c:v>
                </c:pt>
              </c:numCache>
            </c:numRef>
          </c:val>
          <c:extLst>
            <c:ext xmlns:c16="http://schemas.microsoft.com/office/drawing/2014/chart" uri="{C3380CC4-5D6E-409C-BE32-E72D297353CC}">
              <c16:uniqueId val="{00000000-9730-4174-A309-8E0754F0867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9730-4174-A309-8E0754F0867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14.1</c:v>
                </c:pt>
                <c:pt idx="1">
                  <c:v>16</c:v>
                </c:pt>
                <c:pt idx="2">
                  <c:v>17.5</c:v>
                </c:pt>
                <c:pt idx="3">
                  <c:v>16.100000000000001</c:v>
                </c:pt>
                <c:pt idx="4">
                  <c:v>14.7</c:v>
                </c:pt>
              </c:numCache>
            </c:numRef>
          </c:val>
          <c:extLst>
            <c:ext xmlns:c16="http://schemas.microsoft.com/office/drawing/2014/chart" uri="{C3380CC4-5D6E-409C-BE32-E72D297353CC}">
              <c16:uniqueId val="{00000000-DEB4-40A8-BFC5-BCC82454B3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EB4-40A8-BFC5-BCC82454B3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9A6-47F8-BD6A-483E23DB42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99A6-47F8-BD6A-483E23DB42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ACB-4D8A-9A65-A6672BB848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7ACB-4D8A-9A65-A6672BB848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7-4BB3-B887-46541B5E80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7-4BB3-B887-46541B5E80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（最大出力合計2,372kW）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（最大出力合計2,354kW）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秋田県　大仙市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269</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271</v>
      </c>
      <c r="VE3" s="125"/>
      <c r="VF3" s="125"/>
      <c r="VG3" s="125"/>
      <c r="VH3" s="125"/>
      <c r="VI3" s="125"/>
      <c r="VJ3" s="126"/>
    </row>
    <row r="4" spans="1:582" ht="23.1" customHeight="1" x14ac:dyDescent="0.1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2</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137</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137</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139</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25</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36</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34</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2907</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3305</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3613</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3310</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3016</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2907</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3305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3638</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3346</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3050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109720</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109720</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29</v>
      </c>
      <c r="G36" s="171"/>
      <c r="H36" s="171"/>
      <c r="I36" s="171"/>
      <c r="J36" s="171"/>
      <c r="K36" s="171"/>
      <c r="L36" s="171"/>
      <c r="M36" s="171"/>
      <c r="N36" s="171"/>
      <c r="O36" s="171"/>
      <c r="P36" s="171"/>
      <c r="Q36" s="172"/>
      <c r="R36" s="173">
        <f>データ!AY11</f>
        <v>105.1</v>
      </c>
      <c r="S36" s="174"/>
      <c r="T36" s="174"/>
      <c r="U36" s="174"/>
      <c r="V36" s="174"/>
      <c r="W36" s="174"/>
      <c r="X36" s="174"/>
      <c r="Y36" s="174"/>
      <c r="Z36" s="174"/>
      <c r="AA36" s="174"/>
      <c r="AB36" s="174"/>
      <c r="AC36" s="174"/>
      <c r="AD36" s="174"/>
      <c r="AE36" s="174"/>
      <c r="AF36" s="174"/>
      <c r="AG36" s="174"/>
      <c r="AH36" s="174"/>
      <c r="AI36" s="174"/>
      <c r="AJ36" s="175"/>
      <c r="AK36" s="173">
        <f>データ!AZ11</f>
        <v>119.6</v>
      </c>
      <c r="AL36" s="174"/>
      <c r="AM36" s="174"/>
      <c r="AN36" s="174"/>
      <c r="AO36" s="174"/>
      <c r="AP36" s="174"/>
      <c r="AQ36" s="174"/>
      <c r="AR36" s="174"/>
      <c r="AS36" s="174"/>
      <c r="AT36" s="174"/>
      <c r="AU36" s="174"/>
      <c r="AV36" s="174"/>
      <c r="AW36" s="174"/>
      <c r="AX36" s="174"/>
      <c r="AY36" s="174"/>
      <c r="AZ36" s="174"/>
      <c r="BA36" s="174"/>
      <c r="BB36" s="174"/>
      <c r="BC36" s="175"/>
      <c r="BD36" s="173">
        <f>データ!BA11</f>
        <v>129.4</v>
      </c>
      <c r="BE36" s="174"/>
      <c r="BF36" s="174"/>
      <c r="BG36" s="174"/>
      <c r="BH36" s="174"/>
      <c r="BI36" s="174"/>
      <c r="BJ36" s="174"/>
      <c r="BK36" s="174"/>
      <c r="BL36" s="174"/>
      <c r="BM36" s="174"/>
      <c r="BN36" s="174"/>
      <c r="BO36" s="174"/>
      <c r="BP36" s="174"/>
      <c r="BQ36" s="174"/>
      <c r="BR36" s="174"/>
      <c r="BS36" s="174"/>
      <c r="BT36" s="174"/>
      <c r="BU36" s="174"/>
      <c r="BV36" s="175"/>
      <c r="BW36" s="173">
        <f>データ!BB11</f>
        <v>118.3</v>
      </c>
      <c r="BX36" s="174"/>
      <c r="BY36" s="174"/>
      <c r="BZ36" s="174"/>
      <c r="CA36" s="174"/>
      <c r="CB36" s="174"/>
      <c r="CC36" s="174"/>
      <c r="CD36" s="174"/>
      <c r="CE36" s="174"/>
      <c r="CF36" s="174"/>
      <c r="CG36" s="174"/>
      <c r="CH36" s="174"/>
      <c r="CI36" s="174"/>
      <c r="CJ36" s="174"/>
      <c r="CK36" s="174"/>
      <c r="CL36" s="174"/>
      <c r="CM36" s="174"/>
      <c r="CN36" s="174"/>
      <c r="CO36" s="175"/>
      <c r="CP36" s="173">
        <f>データ!BC11</f>
        <v>111.5</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105.1</v>
      </c>
      <c r="EC36" s="174"/>
      <c r="ED36" s="174"/>
      <c r="EE36" s="174"/>
      <c r="EF36" s="174"/>
      <c r="EG36" s="174"/>
      <c r="EH36" s="174"/>
      <c r="EI36" s="174"/>
      <c r="EJ36" s="174"/>
      <c r="EK36" s="174"/>
      <c r="EL36" s="174"/>
      <c r="EM36" s="174"/>
      <c r="EN36" s="174"/>
      <c r="EO36" s="174"/>
      <c r="EP36" s="174"/>
      <c r="EQ36" s="174"/>
      <c r="ER36" s="174"/>
      <c r="ES36" s="174"/>
      <c r="ET36" s="175"/>
      <c r="EU36" s="173">
        <f>データ!BK11</f>
        <v>119.6</v>
      </c>
      <c r="EV36" s="174"/>
      <c r="EW36" s="174"/>
      <c r="EX36" s="174"/>
      <c r="EY36" s="174"/>
      <c r="EZ36" s="174"/>
      <c r="FA36" s="174"/>
      <c r="FB36" s="174"/>
      <c r="FC36" s="174"/>
      <c r="FD36" s="174"/>
      <c r="FE36" s="174"/>
      <c r="FF36" s="174"/>
      <c r="FG36" s="174"/>
      <c r="FH36" s="174"/>
      <c r="FI36" s="174"/>
      <c r="FJ36" s="174"/>
      <c r="FK36" s="174"/>
      <c r="FL36" s="174"/>
      <c r="FM36" s="175"/>
      <c r="FN36" s="173">
        <f>データ!BL11</f>
        <v>129.4</v>
      </c>
      <c r="FO36" s="174"/>
      <c r="FP36" s="174"/>
      <c r="FQ36" s="174"/>
      <c r="FR36" s="174"/>
      <c r="FS36" s="174"/>
      <c r="FT36" s="174"/>
      <c r="FU36" s="174"/>
      <c r="FV36" s="174"/>
      <c r="FW36" s="174"/>
      <c r="FX36" s="174"/>
      <c r="FY36" s="174"/>
      <c r="FZ36" s="174"/>
      <c r="GA36" s="174"/>
      <c r="GB36" s="174"/>
      <c r="GC36" s="174"/>
      <c r="GD36" s="174"/>
      <c r="GE36" s="174"/>
      <c r="GF36" s="175"/>
      <c r="GG36" s="173">
        <f>データ!BM11</f>
        <v>118.3</v>
      </c>
      <c r="GH36" s="174"/>
      <c r="GI36" s="174"/>
      <c r="GJ36" s="174"/>
      <c r="GK36" s="174"/>
      <c r="GL36" s="174"/>
      <c r="GM36" s="174"/>
      <c r="GN36" s="174"/>
      <c r="GO36" s="174"/>
      <c r="GP36" s="174"/>
      <c r="GQ36" s="174"/>
      <c r="GR36" s="174"/>
      <c r="GS36" s="174"/>
      <c r="GT36" s="174"/>
      <c r="GU36" s="174"/>
      <c r="GV36" s="174"/>
      <c r="GW36" s="174"/>
      <c r="GX36" s="174"/>
      <c r="GY36" s="175"/>
      <c r="GZ36" s="173">
        <f>データ!BN11</f>
        <v>107</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31</v>
      </c>
      <c r="MK36" s="171"/>
      <c r="ML36" s="171"/>
      <c r="MM36" s="171"/>
      <c r="MN36" s="171"/>
      <c r="MO36" s="171"/>
      <c r="MP36" s="171"/>
      <c r="MQ36" s="171"/>
      <c r="MR36" s="171"/>
      <c r="MS36" s="171"/>
      <c r="MT36" s="171"/>
      <c r="MU36" s="172"/>
      <c r="MV36" s="173">
        <f>データ!CF11</f>
        <v>37008.9</v>
      </c>
      <c r="MW36" s="174"/>
      <c r="MX36" s="174"/>
      <c r="MY36" s="174"/>
      <c r="MZ36" s="174"/>
      <c r="NA36" s="174"/>
      <c r="NB36" s="174"/>
      <c r="NC36" s="174"/>
      <c r="ND36" s="174"/>
      <c r="NE36" s="174"/>
      <c r="NF36" s="174"/>
      <c r="NG36" s="174"/>
      <c r="NH36" s="174"/>
      <c r="NI36" s="174"/>
      <c r="NJ36" s="174"/>
      <c r="NK36" s="174"/>
      <c r="NL36" s="174"/>
      <c r="NM36" s="174"/>
      <c r="NN36" s="175"/>
      <c r="NO36" s="173">
        <f>データ!CG11</f>
        <v>32519.5</v>
      </c>
      <c r="NP36" s="174"/>
      <c r="NQ36" s="174"/>
      <c r="NR36" s="174"/>
      <c r="NS36" s="174"/>
      <c r="NT36" s="174"/>
      <c r="NU36" s="174"/>
      <c r="NV36" s="174"/>
      <c r="NW36" s="174"/>
      <c r="NX36" s="174"/>
      <c r="NY36" s="174"/>
      <c r="NZ36" s="174"/>
      <c r="OA36" s="174"/>
      <c r="OB36" s="174"/>
      <c r="OC36" s="174"/>
      <c r="OD36" s="174"/>
      <c r="OE36" s="174"/>
      <c r="OF36" s="174"/>
      <c r="OG36" s="175"/>
      <c r="OH36" s="173">
        <f>データ!CH11</f>
        <v>30176.2</v>
      </c>
      <c r="OI36" s="174"/>
      <c r="OJ36" s="174"/>
      <c r="OK36" s="174"/>
      <c r="OL36" s="174"/>
      <c r="OM36" s="174"/>
      <c r="ON36" s="174"/>
      <c r="OO36" s="174"/>
      <c r="OP36" s="174"/>
      <c r="OQ36" s="174"/>
      <c r="OR36" s="174"/>
      <c r="OS36" s="174"/>
      <c r="OT36" s="174"/>
      <c r="OU36" s="174"/>
      <c r="OV36" s="174"/>
      <c r="OW36" s="174"/>
      <c r="OX36" s="174"/>
      <c r="OY36" s="174"/>
      <c r="OZ36" s="175"/>
      <c r="PA36" s="173">
        <f>データ!CI11</f>
        <v>33448.300000000003</v>
      </c>
      <c r="PB36" s="174"/>
      <c r="PC36" s="174"/>
      <c r="PD36" s="174"/>
      <c r="PE36" s="174"/>
      <c r="PF36" s="174"/>
      <c r="PG36" s="174"/>
      <c r="PH36" s="174"/>
      <c r="PI36" s="174"/>
      <c r="PJ36" s="174"/>
      <c r="PK36" s="174"/>
      <c r="PL36" s="174"/>
      <c r="PM36" s="174"/>
      <c r="PN36" s="174"/>
      <c r="PO36" s="174"/>
      <c r="PP36" s="174"/>
      <c r="PQ36" s="174"/>
      <c r="PR36" s="174"/>
      <c r="PS36" s="175"/>
      <c r="PT36" s="173">
        <f>データ!CJ11</f>
        <v>36996.1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5485</v>
      </c>
      <c r="RH36" s="177"/>
      <c r="RI36" s="177"/>
      <c r="RJ36" s="177"/>
      <c r="RK36" s="177"/>
      <c r="RL36" s="177"/>
      <c r="RM36" s="177"/>
      <c r="RN36" s="177"/>
      <c r="RO36" s="177"/>
      <c r="RP36" s="177"/>
      <c r="RQ36" s="177"/>
      <c r="RR36" s="177"/>
      <c r="RS36" s="177"/>
      <c r="RT36" s="177"/>
      <c r="RU36" s="177"/>
      <c r="RV36" s="177"/>
      <c r="RW36" s="177"/>
      <c r="RX36" s="177"/>
      <c r="RY36" s="178"/>
      <c r="RZ36" s="176">
        <f>データ!CQ11</f>
        <v>21063</v>
      </c>
      <c r="SA36" s="177"/>
      <c r="SB36" s="177"/>
      <c r="SC36" s="177"/>
      <c r="SD36" s="177"/>
      <c r="SE36" s="177"/>
      <c r="SF36" s="177"/>
      <c r="SG36" s="177"/>
      <c r="SH36" s="177"/>
      <c r="SI36" s="177"/>
      <c r="SJ36" s="177"/>
      <c r="SK36" s="177"/>
      <c r="SL36" s="177"/>
      <c r="SM36" s="177"/>
      <c r="SN36" s="177"/>
      <c r="SO36" s="177"/>
      <c r="SP36" s="177"/>
      <c r="SQ36" s="177"/>
      <c r="SR36" s="178"/>
      <c r="SS36" s="176">
        <f>データ!CR11</f>
        <v>32297</v>
      </c>
      <c r="ST36" s="177"/>
      <c r="SU36" s="177"/>
      <c r="SV36" s="177"/>
      <c r="SW36" s="177"/>
      <c r="SX36" s="177"/>
      <c r="SY36" s="177"/>
      <c r="SZ36" s="177"/>
      <c r="TA36" s="177"/>
      <c r="TB36" s="177"/>
      <c r="TC36" s="177"/>
      <c r="TD36" s="177"/>
      <c r="TE36" s="177"/>
      <c r="TF36" s="177"/>
      <c r="TG36" s="177"/>
      <c r="TH36" s="177"/>
      <c r="TI36" s="177"/>
      <c r="TJ36" s="177"/>
      <c r="TK36" s="178"/>
      <c r="TL36" s="176">
        <f>データ!CS11</f>
        <v>20525</v>
      </c>
      <c r="TM36" s="177"/>
      <c r="TN36" s="177"/>
      <c r="TO36" s="177"/>
      <c r="TP36" s="177"/>
      <c r="TQ36" s="177"/>
      <c r="TR36" s="177"/>
      <c r="TS36" s="177"/>
      <c r="TT36" s="177"/>
      <c r="TU36" s="177"/>
      <c r="TV36" s="177"/>
      <c r="TW36" s="177"/>
      <c r="TX36" s="177"/>
      <c r="TY36" s="177"/>
      <c r="TZ36" s="177"/>
      <c r="UA36" s="177"/>
      <c r="UB36" s="177"/>
      <c r="UC36" s="177"/>
      <c r="UD36" s="178"/>
      <c r="UE36" s="176">
        <f>データ!CT11</f>
        <v>13005</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272</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14.1</v>
      </c>
      <c r="U56" s="174"/>
      <c r="V56" s="174"/>
      <c r="W56" s="174"/>
      <c r="X56" s="174"/>
      <c r="Y56" s="174"/>
      <c r="Z56" s="174"/>
      <c r="AA56" s="174"/>
      <c r="AB56" s="174"/>
      <c r="AC56" s="174"/>
      <c r="AD56" s="174"/>
      <c r="AE56" s="174"/>
      <c r="AF56" s="174"/>
      <c r="AG56" s="174"/>
      <c r="AH56" s="174"/>
      <c r="AI56" s="174"/>
      <c r="AJ56" s="174"/>
      <c r="AK56" s="174"/>
      <c r="AL56" s="175"/>
      <c r="AM56" s="173">
        <f>データ!DB11</f>
        <v>16</v>
      </c>
      <c r="AN56" s="174"/>
      <c r="AO56" s="174"/>
      <c r="AP56" s="174"/>
      <c r="AQ56" s="174"/>
      <c r="AR56" s="174"/>
      <c r="AS56" s="174"/>
      <c r="AT56" s="174"/>
      <c r="AU56" s="174"/>
      <c r="AV56" s="174"/>
      <c r="AW56" s="174"/>
      <c r="AX56" s="174"/>
      <c r="AY56" s="174"/>
      <c r="AZ56" s="174"/>
      <c r="BA56" s="174"/>
      <c r="BB56" s="174"/>
      <c r="BC56" s="174"/>
      <c r="BD56" s="174"/>
      <c r="BE56" s="175"/>
      <c r="BF56" s="173">
        <f>データ!DC11</f>
        <v>17.5</v>
      </c>
      <c r="BG56" s="174"/>
      <c r="BH56" s="174"/>
      <c r="BI56" s="174"/>
      <c r="BJ56" s="174"/>
      <c r="BK56" s="174"/>
      <c r="BL56" s="174"/>
      <c r="BM56" s="174"/>
      <c r="BN56" s="174"/>
      <c r="BO56" s="174"/>
      <c r="BP56" s="174"/>
      <c r="BQ56" s="174"/>
      <c r="BR56" s="174"/>
      <c r="BS56" s="174"/>
      <c r="BT56" s="174"/>
      <c r="BU56" s="174"/>
      <c r="BV56" s="174"/>
      <c r="BW56" s="174"/>
      <c r="BX56" s="175"/>
      <c r="BY56" s="173">
        <f>データ!DD11</f>
        <v>16.100000000000001</v>
      </c>
      <c r="BZ56" s="174"/>
      <c r="CA56" s="174"/>
      <c r="CB56" s="174"/>
      <c r="CC56" s="174"/>
      <c r="CD56" s="174"/>
      <c r="CE56" s="174"/>
      <c r="CF56" s="174"/>
      <c r="CG56" s="174"/>
      <c r="CH56" s="174"/>
      <c r="CI56" s="174"/>
      <c r="CJ56" s="174"/>
      <c r="CK56" s="174"/>
      <c r="CL56" s="174"/>
      <c r="CM56" s="174"/>
      <c r="CN56" s="174"/>
      <c r="CO56" s="174"/>
      <c r="CP56" s="174"/>
      <c r="CQ56" s="175"/>
      <c r="CR56" s="173">
        <f>データ!DE11</f>
        <v>14.7</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f>データ!FB11</f>
        <v>15.9</v>
      </c>
      <c r="FV56" s="191"/>
      <c r="FW56" s="191"/>
      <c r="FX56" s="191"/>
      <c r="FY56" s="191"/>
      <c r="FZ56" s="191"/>
      <c r="GA56" s="191"/>
      <c r="GB56" s="191"/>
      <c r="GC56" s="191"/>
      <c r="GD56" s="191"/>
      <c r="GE56" s="191"/>
      <c r="GF56" s="191"/>
      <c r="GG56" s="191"/>
      <c r="GH56" s="191"/>
      <c r="GI56" s="191"/>
      <c r="GJ56" s="191"/>
      <c r="GK56" s="191"/>
      <c r="GL56" s="191">
        <f>データ!FC11</f>
        <v>22.9</v>
      </c>
      <c r="GM56" s="191"/>
      <c r="GN56" s="191"/>
      <c r="GO56" s="191"/>
      <c r="GP56" s="191"/>
      <c r="GQ56" s="191"/>
      <c r="GR56" s="191"/>
      <c r="GS56" s="191"/>
      <c r="GT56" s="191"/>
      <c r="GU56" s="191"/>
      <c r="GV56" s="191"/>
      <c r="GW56" s="191"/>
      <c r="GX56" s="191"/>
      <c r="GY56" s="191"/>
      <c r="GZ56" s="191"/>
      <c r="HA56" s="191"/>
      <c r="HB56" s="191"/>
      <c r="HC56" s="191">
        <f>データ!FD11</f>
        <v>21.7</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37</v>
      </c>
      <c r="RA56" s="171"/>
      <c r="RB56" s="171"/>
      <c r="RC56" s="171"/>
      <c r="RD56" s="171"/>
      <c r="RE56" s="171"/>
      <c r="RF56" s="171"/>
      <c r="RG56" s="171"/>
      <c r="RH56" s="171"/>
      <c r="RI56" s="171"/>
      <c r="RJ56" s="171"/>
      <c r="RK56" s="172"/>
      <c r="RL56" s="191">
        <f>データ!KW11</f>
        <v>14.1</v>
      </c>
      <c r="RM56" s="191"/>
      <c r="RN56" s="191"/>
      <c r="RO56" s="191"/>
      <c r="RP56" s="191"/>
      <c r="RQ56" s="191"/>
      <c r="RR56" s="191"/>
      <c r="RS56" s="191"/>
      <c r="RT56" s="191"/>
      <c r="RU56" s="191"/>
      <c r="RV56" s="191"/>
      <c r="RW56" s="191"/>
      <c r="RX56" s="191"/>
      <c r="RY56" s="191"/>
      <c r="RZ56" s="191"/>
      <c r="SA56" s="191"/>
      <c r="SB56" s="191"/>
      <c r="SC56" s="191">
        <f>データ!KX11</f>
        <v>16</v>
      </c>
      <c r="SD56" s="191"/>
      <c r="SE56" s="191"/>
      <c r="SF56" s="191"/>
      <c r="SG56" s="191"/>
      <c r="SH56" s="191"/>
      <c r="SI56" s="191"/>
      <c r="SJ56" s="191"/>
      <c r="SK56" s="191"/>
      <c r="SL56" s="191"/>
      <c r="SM56" s="191"/>
      <c r="SN56" s="191"/>
      <c r="SO56" s="191"/>
      <c r="SP56" s="191"/>
      <c r="SQ56" s="191"/>
      <c r="SR56" s="191"/>
      <c r="SS56" s="191"/>
      <c r="ST56" s="191">
        <f>データ!KY11</f>
        <v>17.5</v>
      </c>
      <c r="SU56" s="191"/>
      <c r="SV56" s="191"/>
      <c r="SW56" s="191"/>
      <c r="SX56" s="191"/>
      <c r="SY56" s="191"/>
      <c r="SZ56" s="191"/>
      <c r="TA56" s="191"/>
      <c r="TB56" s="191"/>
      <c r="TC56" s="191"/>
      <c r="TD56" s="191"/>
      <c r="TE56" s="191"/>
      <c r="TF56" s="191"/>
      <c r="TG56" s="191"/>
      <c r="TH56" s="191"/>
      <c r="TI56" s="191"/>
      <c r="TJ56" s="191"/>
      <c r="TK56" s="191">
        <f>データ!KZ11</f>
        <v>16.100000000000001</v>
      </c>
      <c r="TL56" s="191"/>
      <c r="TM56" s="191"/>
      <c r="TN56" s="191"/>
      <c r="TO56" s="191"/>
      <c r="TP56" s="191"/>
      <c r="TQ56" s="191"/>
      <c r="TR56" s="191"/>
      <c r="TS56" s="191"/>
      <c r="TT56" s="191"/>
      <c r="TU56" s="191"/>
      <c r="TV56" s="191"/>
      <c r="TW56" s="191"/>
      <c r="TX56" s="191"/>
      <c r="TY56" s="191"/>
      <c r="TZ56" s="191"/>
      <c r="UA56" s="191"/>
      <c r="UB56" s="191">
        <f>データ!LA11</f>
        <v>14.6</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f>データ!EZ12</f>
        <v>57.7</v>
      </c>
      <c r="EN57" s="191"/>
      <c r="EO57" s="191"/>
      <c r="EP57" s="191"/>
      <c r="EQ57" s="191"/>
      <c r="ER57" s="191"/>
      <c r="ES57" s="191"/>
      <c r="ET57" s="191"/>
      <c r="EU57" s="191"/>
      <c r="EV57" s="191"/>
      <c r="EW57" s="191"/>
      <c r="EX57" s="191"/>
      <c r="EY57" s="191"/>
      <c r="EZ57" s="191"/>
      <c r="FA57" s="191"/>
      <c r="FB57" s="191"/>
      <c r="FC57" s="191"/>
      <c r="FD57" s="191">
        <f>データ!FA12</f>
        <v>57.6</v>
      </c>
      <c r="FE57" s="191"/>
      <c r="FF57" s="191"/>
      <c r="FG57" s="191"/>
      <c r="FH57" s="191"/>
      <c r="FI57" s="191"/>
      <c r="FJ57" s="191"/>
      <c r="FK57" s="191"/>
      <c r="FL57" s="191"/>
      <c r="FM57" s="191"/>
      <c r="FN57" s="191"/>
      <c r="FO57" s="191"/>
      <c r="FP57" s="191"/>
      <c r="FQ57" s="191"/>
      <c r="FR57" s="191"/>
      <c r="FS57" s="191"/>
      <c r="FT57" s="191"/>
      <c r="FU57" s="191">
        <f>データ!FB12</f>
        <v>60.4</v>
      </c>
      <c r="FV57" s="191"/>
      <c r="FW57" s="191"/>
      <c r="FX57" s="191"/>
      <c r="FY57" s="191"/>
      <c r="FZ57" s="191"/>
      <c r="GA57" s="191"/>
      <c r="GB57" s="191"/>
      <c r="GC57" s="191"/>
      <c r="GD57" s="191"/>
      <c r="GE57" s="191"/>
      <c r="GF57" s="191"/>
      <c r="GG57" s="191"/>
      <c r="GH57" s="191"/>
      <c r="GI57" s="191"/>
      <c r="GJ57" s="191"/>
      <c r="GK57" s="191"/>
      <c r="GL57" s="191">
        <f>データ!FC12</f>
        <v>54.1</v>
      </c>
      <c r="GM57" s="191"/>
      <c r="GN57" s="191"/>
      <c r="GO57" s="191"/>
      <c r="GP57" s="191"/>
      <c r="GQ57" s="191"/>
      <c r="GR57" s="191"/>
      <c r="GS57" s="191"/>
      <c r="GT57" s="191"/>
      <c r="GU57" s="191"/>
      <c r="GV57" s="191"/>
      <c r="GW57" s="191"/>
      <c r="GX57" s="191"/>
      <c r="GY57" s="191"/>
      <c r="GZ57" s="191"/>
      <c r="HA57" s="191"/>
      <c r="HB57" s="191"/>
      <c r="HC57" s="191">
        <f>データ!FD12</f>
        <v>58.1</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f>データ!FL11</f>
        <v>0</v>
      </c>
      <c r="FV71" s="191"/>
      <c r="FW71" s="191"/>
      <c r="FX71" s="191"/>
      <c r="FY71" s="191"/>
      <c r="FZ71" s="191"/>
      <c r="GA71" s="191"/>
      <c r="GB71" s="191"/>
      <c r="GC71" s="191"/>
      <c r="GD71" s="191"/>
      <c r="GE71" s="191"/>
      <c r="GF71" s="191"/>
      <c r="GG71" s="191"/>
      <c r="GH71" s="191"/>
      <c r="GI71" s="191"/>
      <c r="GJ71" s="191"/>
      <c r="GK71" s="191"/>
      <c r="GL71" s="191">
        <f>データ!FM11</f>
        <v>0</v>
      </c>
      <c r="GM71" s="191"/>
      <c r="GN71" s="191"/>
      <c r="GO71" s="191"/>
      <c r="GP71" s="191"/>
      <c r="GQ71" s="191"/>
      <c r="GR71" s="191"/>
      <c r="GS71" s="191"/>
      <c r="GT71" s="191"/>
      <c r="GU71" s="191"/>
      <c r="GV71" s="191"/>
      <c r="GW71" s="191"/>
      <c r="GX71" s="191"/>
      <c r="GY71" s="191"/>
      <c r="GZ71" s="191"/>
      <c r="HA71" s="191"/>
      <c r="HB71" s="191"/>
      <c r="HC71" s="191">
        <f>データ!FN11</f>
        <v>0</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0</v>
      </c>
      <c r="RM71" s="191"/>
      <c r="RN71" s="191"/>
      <c r="RO71" s="191"/>
      <c r="RP71" s="191"/>
      <c r="RQ71" s="191"/>
      <c r="RR71" s="191"/>
      <c r="RS71" s="191"/>
      <c r="RT71" s="191"/>
      <c r="RU71" s="191"/>
      <c r="RV71" s="191"/>
      <c r="RW71" s="191"/>
      <c r="RX71" s="191"/>
      <c r="RY71" s="191"/>
      <c r="RZ71" s="191"/>
      <c r="SA71" s="191"/>
      <c r="SB71" s="191"/>
      <c r="SC71" s="191">
        <f>データ!LH11</f>
        <v>0</v>
      </c>
      <c r="SD71" s="191"/>
      <c r="SE71" s="191"/>
      <c r="SF71" s="191"/>
      <c r="SG71" s="191"/>
      <c r="SH71" s="191"/>
      <c r="SI71" s="191"/>
      <c r="SJ71" s="191"/>
      <c r="SK71" s="191"/>
      <c r="SL71" s="191"/>
      <c r="SM71" s="191"/>
      <c r="SN71" s="191"/>
      <c r="SO71" s="191"/>
      <c r="SP71" s="191"/>
      <c r="SQ71" s="191"/>
      <c r="SR71" s="191"/>
      <c r="SS71" s="191"/>
      <c r="ST71" s="191">
        <f>データ!LI11</f>
        <v>0</v>
      </c>
      <c r="SU71" s="191"/>
      <c r="SV71" s="191"/>
      <c r="SW71" s="191"/>
      <c r="SX71" s="191"/>
      <c r="SY71" s="191"/>
      <c r="SZ71" s="191"/>
      <c r="TA71" s="191"/>
      <c r="TB71" s="191"/>
      <c r="TC71" s="191"/>
      <c r="TD71" s="191"/>
      <c r="TE71" s="191"/>
      <c r="TF71" s="191"/>
      <c r="TG71" s="191"/>
      <c r="TH71" s="191"/>
      <c r="TI71" s="191"/>
      <c r="TJ71" s="191"/>
      <c r="TK71" s="191">
        <f>データ!LJ11</f>
        <v>0</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f>データ!FJ12</f>
        <v>5.4</v>
      </c>
      <c r="EN72" s="191"/>
      <c r="EO72" s="191"/>
      <c r="EP72" s="191"/>
      <c r="EQ72" s="191"/>
      <c r="ER72" s="191"/>
      <c r="ES72" s="191"/>
      <c r="ET72" s="191"/>
      <c r="EU72" s="191"/>
      <c r="EV72" s="191"/>
      <c r="EW72" s="191"/>
      <c r="EX72" s="191"/>
      <c r="EY72" s="191"/>
      <c r="EZ72" s="191"/>
      <c r="FA72" s="191"/>
      <c r="FB72" s="191"/>
      <c r="FC72" s="191"/>
      <c r="FD72" s="191">
        <f>データ!FK12</f>
        <v>8.6999999999999993</v>
      </c>
      <c r="FE72" s="191"/>
      <c r="FF72" s="191"/>
      <c r="FG72" s="191"/>
      <c r="FH72" s="191"/>
      <c r="FI72" s="191"/>
      <c r="FJ72" s="191"/>
      <c r="FK72" s="191"/>
      <c r="FL72" s="191"/>
      <c r="FM72" s="191"/>
      <c r="FN72" s="191"/>
      <c r="FO72" s="191"/>
      <c r="FP72" s="191"/>
      <c r="FQ72" s="191"/>
      <c r="FR72" s="191"/>
      <c r="FS72" s="191"/>
      <c r="FT72" s="191"/>
      <c r="FU72" s="191">
        <f>データ!FL12</f>
        <v>14.9</v>
      </c>
      <c r="FV72" s="191"/>
      <c r="FW72" s="191"/>
      <c r="FX72" s="191"/>
      <c r="FY72" s="191"/>
      <c r="FZ72" s="191"/>
      <c r="GA72" s="191"/>
      <c r="GB72" s="191"/>
      <c r="GC72" s="191"/>
      <c r="GD72" s="191"/>
      <c r="GE72" s="191"/>
      <c r="GF72" s="191"/>
      <c r="GG72" s="191"/>
      <c r="GH72" s="191"/>
      <c r="GI72" s="191"/>
      <c r="GJ72" s="191"/>
      <c r="GK72" s="191"/>
      <c r="GL72" s="191">
        <f>データ!FM12</f>
        <v>16.2</v>
      </c>
      <c r="GM72" s="191"/>
      <c r="GN72" s="191"/>
      <c r="GO72" s="191"/>
      <c r="GP72" s="191"/>
      <c r="GQ72" s="191"/>
      <c r="GR72" s="191"/>
      <c r="GS72" s="191"/>
      <c r="GT72" s="191"/>
      <c r="GU72" s="191"/>
      <c r="GV72" s="191"/>
      <c r="GW72" s="191"/>
      <c r="GX72" s="191"/>
      <c r="GY72" s="191"/>
      <c r="GZ72" s="191"/>
      <c r="HA72" s="191"/>
      <c r="HB72" s="191"/>
      <c r="HC72" s="191">
        <f>データ!FN12</f>
        <v>5.6</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f>データ!FV11</f>
        <v>0</v>
      </c>
      <c r="FV86" s="191"/>
      <c r="FW86" s="191"/>
      <c r="FX86" s="191"/>
      <c r="FY86" s="191"/>
      <c r="FZ86" s="191"/>
      <c r="GA86" s="191"/>
      <c r="GB86" s="191"/>
      <c r="GC86" s="191"/>
      <c r="GD86" s="191"/>
      <c r="GE86" s="191"/>
      <c r="GF86" s="191"/>
      <c r="GG86" s="191"/>
      <c r="GH86" s="191"/>
      <c r="GI86" s="191"/>
      <c r="GJ86" s="191"/>
      <c r="GK86" s="191"/>
      <c r="GL86" s="191">
        <f>データ!FW11</f>
        <v>0</v>
      </c>
      <c r="GM86" s="191"/>
      <c r="GN86" s="191"/>
      <c r="GO86" s="191"/>
      <c r="GP86" s="191"/>
      <c r="GQ86" s="191"/>
      <c r="GR86" s="191"/>
      <c r="GS86" s="191"/>
      <c r="GT86" s="191"/>
      <c r="GU86" s="191"/>
      <c r="GV86" s="191"/>
      <c r="GW86" s="191"/>
      <c r="GX86" s="191"/>
      <c r="GY86" s="191"/>
      <c r="GZ86" s="191"/>
      <c r="HA86" s="191"/>
      <c r="HB86" s="191"/>
      <c r="HC86" s="191">
        <f>データ!FX11</f>
        <v>0</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f>データ!FT12</f>
        <v>394.9</v>
      </c>
      <c r="EN87" s="191"/>
      <c r="EO87" s="191"/>
      <c r="EP87" s="191"/>
      <c r="EQ87" s="191"/>
      <c r="ER87" s="191"/>
      <c r="ES87" s="191"/>
      <c r="ET87" s="191"/>
      <c r="EU87" s="191"/>
      <c r="EV87" s="191"/>
      <c r="EW87" s="191"/>
      <c r="EX87" s="191"/>
      <c r="EY87" s="191"/>
      <c r="EZ87" s="191"/>
      <c r="FA87" s="191"/>
      <c r="FB87" s="191"/>
      <c r="FC87" s="191"/>
      <c r="FD87" s="191">
        <f>データ!FU12</f>
        <v>375</v>
      </c>
      <c r="FE87" s="191"/>
      <c r="FF87" s="191"/>
      <c r="FG87" s="191"/>
      <c r="FH87" s="191"/>
      <c r="FI87" s="191"/>
      <c r="FJ87" s="191"/>
      <c r="FK87" s="191"/>
      <c r="FL87" s="191"/>
      <c r="FM87" s="191"/>
      <c r="FN87" s="191"/>
      <c r="FO87" s="191"/>
      <c r="FP87" s="191"/>
      <c r="FQ87" s="191"/>
      <c r="FR87" s="191"/>
      <c r="FS87" s="191"/>
      <c r="FT87" s="191"/>
      <c r="FU87" s="191">
        <f>データ!FV12</f>
        <v>314.5</v>
      </c>
      <c r="FV87" s="191"/>
      <c r="FW87" s="191"/>
      <c r="FX87" s="191"/>
      <c r="FY87" s="191"/>
      <c r="FZ87" s="191"/>
      <c r="GA87" s="191"/>
      <c r="GB87" s="191"/>
      <c r="GC87" s="191"/>
      <c r="GD87" s="191"/>
      <c r="GE87" s="191"/>
      <c r="GF87" s="191"/>
      <c r="GG87" s="191"/>
      <c r="GH87" s="191"/>
      <c r="GI87" s="191"/>
      <c r="GJ87" s="191"/>
      <c r="GK87" s="191"/>
      <c r="GL87" s="191">
        <f>データ!FW12</f>
        <v>339.9</v>
      </c>
      <c r="GM87" s="191"/>
      <c r="GN87" s="191"/>
      <c r="GO87" s="191"/>
      <c r="GP87" s="191"/>
      <c r="GQ87" s="191"/>
      <c r="GR87" s="191"/>
      <c r="GS87" s="191"/>
      <c r="GT87" s="191"/>
      <c r="GU87" s="191"/>
      <c r="GV87" s="191"/>
      <c r="GW87" s="191"/>
      <c r="GX87" s="191"/>
      <c r="GY87" s="191"/>
      <c r="GZ87" s="191"/>
      <c r="HA87" s="191"/>
      <c r="HB87" s="191"/>
      <c r="HC87" s="191">
        <f>データ!FX12</f>
        <v>303.60000000000002</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270</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39</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40</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f>データ!GP11</f>
        <v>100</v>
      </c>
      <c r="FV117" s="191"/>
      <c r="FW117" s="191"/>
      <c r="FX117" s="191"/>
      <c r="FY117" s="191"/>
      <c r="FZ117" s="191"/>
      <c r="GA117" s="191"/>
      <c r="GB117" s="191"/>
      <c r="GC117" s="191"/>
      <c r="GD117" s="191"/>
      <c r="GE117" s="191"/>
      <c r="GF117" s="191"/>
      <c r="GG117" s="191"/>
      <c r="GH117" s="191"/>
      <c r="GI117" s="191"/>
      <c r="GJ117" s="191"/>
      <c r="GK117" s="191"/>
      <c r="GL117" s="191">
        <f>データ!GQ11</f>
        <v>100</v>
      </c>
      <c r="GM117" s="191"/>
      <c r="GN117" s="191"/>
      <c r="GO117" s="191"/>
      <c r="GP117" s="191"/>
      <c r="GQ117" s="191"/>
      <c r="GR117" s="191"/>
      <c r="GS117" s="191"/>
      <c r="GT117" s="191"/>
      <c r="GU117" s="191"/>
      <c r="GV117" s="191"/>
      <c r="GW117" s="191"/>
      <c r="GX117" s="191"/>
      <c r="GY117" s="191"/>
      <c r="GZ117" s="191"/>
      <c r="HA117" s="191"/>
      <c r="HB117" s="191"/>
      <c r="HC117" s="191">
        <f>データ!GR11</f>
        <v>100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39</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39</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39</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f>データ!GN12</f>
        <v>92</v>
      </c>
      <c r="EN118" s="191"/>
      <c r="EO118" s="191"/>
      <c r="EP118" s="191"/>
      <c r="EQ118" s="191"/>
      <c r="ER118" s="191"/>
      <c r="ES118" s="191"/>
      <c r="ET118" s="191"/>
      <c r="EU118" s="191"/>
      <c r="EV118" s="191"/>
      <c r="EW118" s="191"/>
      <c r="EX118" s="191"/>
      <c r="EY118" s="191"/>
      <c r="EZ118" s="191"/>
      <c r="FA118" s="191"/>
      <c r="FB118" s="191"/>
      <c r="FC118" s="191"/>
      <c r="FD118" s="191">
        <f>データ!GO12</f>
        <v>94.7</v>
      </c>
      <c r="FE118" s="191"/>
      <c r="FF118" s="191"/>
      <c r="FG118" s="191"/>
      <c r="FH118" s="191"/>
      <c r="FI118" s="191"/>
      <c r="FJ118" s="191"/>
      <c r="FK118" s="191"/>
      <c r="FL118" s="191"/>
      <c r="FM118" s="191"/>
      <c r="FN118" s="191"/>
      <c r="FO118" s="191"/>
      <c r="FP118" s="191"/>
      <c r="FQ118" s="191"/>
      <c r="FR118" s="191"/>
      <c r="FS118" s="191"/>
      <c r="FT118" s="191"/>
      <c r="FU118" s="191">
        <f>データ!GP12</f>
        <v>96</v>
      </c>
      <c r="FV118" s="191"/>
      <c r="FW118" s="191"/>
      <c r="FX118" s="191"/>
      <c r="FY118" s="191"/>
      <c r="FZ118" s="191"/>
      <c r="GA118" s="191"/>
      <c r="GB118" s="191"/>
      <c r="GC118" s="191"/>
      <c r="GD118" s="191"/>
      <c r="GE118" s="191"/>
      <c r="GF118" s="191"/>
      <c r="GG118" s="191"/>
      <c r="GH118" s="191"/>
      <c r="GI118" s="191"/>
      <c r="GJ118" s="191"/>
      <c r="GK118" s="191"/>
      <c r="GL118" s="191">
        <f>データ!GQ12</f>
        <v>97.1</v>
      </c>
      <c r="GM118" s="191"/>
      <c r="GN118" s="191"/>
      <c r="GO118" s="191"/>
      <c r="GP118" s="191"/>
      <c r="GQ118" s="191"/>
      <c r="GR118" s="191"/>
      <c r="GS118" s="191"/>
      <c r="GT118" s="191"/>
      <c r="GU118" s="191"/>
      <c r="GV118" s="191"/>
      <c r="GW118" s="191"/>
      <c r="GX118" s="191"/>
      <c r="GY118" s="191"/>
      <c r="GZ118" s="191"/>
      <c r="HA118" s="191"/>
      <c r="HB118" s="191"/>
      <c r="HC118" s="191">
        <f>データ!GR12</f>
        <v>98.9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41</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（最大出力合計2,372kW）</v>
      </c>
      <c r="D126" s="2" t="str">
        <f>データ!EX9</f>
        <v>（最大出力合計18kW）</v>
      </c>
      <c r="E126" s="2" t="str">
        <f>データ!GW9</f>
        <v>（最大出力合計-kW）</v>
      </c>
      <c r="F126" s="2" t="str">
        <f>データ!IV9</f>
        <v>（最大出力合計-kW）</v>
      </c>
      <c r="G126" s="2" t="str">
        <f>データ!KU9</f>
        <v>（最大出力合計2,354kW）</v>
      </c>
    </row>
  </sheetData>
  <sheetProtection algorithmName="SHA-512" hashValue="xjGYetmT5zUQyh8t4YGa1DKRxfETnoI0lul6Uk9FucV2Tiyk4xJG/3AKdrC0SmxL5N+fV6ydD6fNQydaJMUibg==" saltValue="KEY3k+QV2bMn/01hM3h4SA=="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15">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94.5" x14ac:dyDescent="0.15">
      <c r="A6" s="42" t="s">
        <v>124</v>
      </c>
      <c r="B6" s="60" t="str">
        <f>B7</f>
        <v>2021</v>
      </c>
      <c r="C6" s="60" t="str">
        <f t="shared" ref="C6:AX6" si="6">C7</f>
        <v>052124</v>
      </c>
      <c r="D6" s="60" t="str">
        <f t="shared" si="6"/>
        <v>47</v>
      </c>
      <c r="E6" s="60" t="str">
        <f t="shared" si="6"/>
        <v>04</v>
      </c>
      <c r="F6" s="60" t="str">
        <f t="shared" si="6"/>
        <v>0</v>
      </c>
      <c r="G6" s="60" t="str">
        <f t="shared" si="6"/>
        <v>000</v>
      </c>
      <c r="H6" s="60" t="str">
        <f t="shared" si="6"/>
        <v>秋田県　大仙市</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f t="shared" si="6"/>
        <v>2</v>
      </c>
      <c r="Q6" s="62" t="str">
        <f t="shared" si="6"/>
        <v>-</v>
      </c>
      <c r="R6" s="63" t="str">
        <f>R7</f>
        <v>令和17年12月24日　大仙市柏台太陽光発電所（第一発電所）、（第二発電所）</v>
      </c>
      <c r="S6" s="64" t="str">
        <f t="shared" si="6"/>
        <v>令和17年12月24日　大仙市柏台太陽光発電所（第一発電所）、（第二発電所）</v>
      </c>
      <c r="T6" s="60" t="str">
        <f t="shared" si="6"/>
        <v>無</v>
      </c>
      <c r="U6" s="64" t="str">
        <f t="shared" si="6"/>
        <v>東北電力株式会社</v>
      </c>
      <c r="V6" s="61" t="str">
        <f t="shared" si="6"/>
        <v>-</v>
      </c>
      <c r="W6" s="62" t="str">
        <f>W7</f>
        <v>-</v>
      </c>
      <c r="X6" s="62" t="str">
        <f t="shared" si="6"/>
        <v>-</v>
      </c>
      <c r="Y6" s="62">
        <f t="shared" si="6"/>
        <v>25</v>
      </c>
      <c r="Z6" s="62">
        <f t="shared" si="6"/>
        <v>36</v>
      </c>
      <c r="AA6" s="62">
        <f t="shared" si="6"/>
        <v>34</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2907</v>
      </c>
      <c r="AM6" s="62">
        <f t="shared" si="6"/>
        <v>3305</v>
      </c>
      <c r="AN6" s="62">
        <f t="shared" si="6"/>
        <v>3613</v>
      </c>
      <c r="AO6" s="62">
        <f t="shared" si="6"/>
        <v>3310</v>
      </c>
      <c r="AP6" s="62">
        <f t="shared" si="6"/>
        <v>3016</v>
      </c>
      <c r="AQ6" s="62">
        <f t="shared" si="6"/>
        <v>2907</v>
      </c>
      <c r="AR6" s="62">
        <f t="shared" si="6"/>
        <v>3305</v>
      </c>
      <c r="AS6" s="62">
        <f t="shared" si="6"/>
        <v>3638</v>
      </c>
      <c r="AT6" s="62">
        <f t="shared" si="6"/>
        <v>3346</v>
      </c>
      <c r="AU6" s="62">
        <f t="shared" si="6"/>
        <v>3050</v>
      </c>
      <c r="AV6" s="62" t="str">
        <f t="shared" si="6"/>
        <v>-</v>
      </c>
      <c r="AW6" s="62">
        <f t="shared" si="6"/>
        <v>109720</v>
      </c>
      <c r="AX6" s="62">
        <f t="shared" si="6"/>
        <v>109720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125</v>
      </c>
      <c r="C7" s="70" t="s">
        <v>126</v>
      </c>
      <c r="D7" s="70" t="s">
        <v>127</v>
      </c>
      <c r="E7" s="70" t="s">
        <v>128</v>
      </c>
      <c r="F7" s="70" t="s">
        <v>129</v>
      </c>
      <c r="G7" s="70" t="s">
        <v>130</v>
      </c>
      <c r="H7" s="70" t="s">
        <v>131</v>
      </c>
      <c r="I7" s="70" t="s">
        <v>132</v>
      </c>
      <c r="J7" s="70" t="s">
        <v>133</v>
      </c>
      <c r="K7" s="70" t="s">
        <v>134</v>
      </c>
      <c r="L7" s="71" t="s">
        <v>135</v>
      </c>
      <c r="M7" s="72">
        <v>1</v>
      </c>
      <c r="N7" s="72" t="s">
        <v>136</v>
      </c>
      <c r="O7" s="73" t="s">
        <v>136</v>
      </c>
      <c r="P7" s="73">
        <v>2</v>
      </c>
      <c r="Q7" s="73" t="s">
        <v>136</v>
      </c>
      <c r="R7" s="74" t="s">
        <v>137</v>
      </c>
      <c r="S7" s="74" t="s">
        <v>137</v>
      </c>
      <c r="T7" s="75" t="s">
        <v>138</v>
      </c>
      <c r="U7" s="74" t="s">
        <v>139</v>
      </c>
      <c r="V7" s="71" t="s">
        <v>136</v>
      </c>
      <c r="W7" s="73" t="s">
        <v>136</v>
      </c>
      <c r="X7" s="73" t="s">
        <v>136</v>
      </c>
      <c r="Y7" s="73">
        <v>25</v>
      </c>
      <c r="Z7" s="73">
        <v>36</v>
      </c>
      <c r="AA7" s="73">
        <v>34</v>
      </c>
      <c r="AB7" s="73" t="s">
        <v>136</v>
      </c>
      <c r="AC7" s="73" t="s">
        <v>136</v>
      </c>
      <c r="AD7" s="73" t="s">
        <v>136</v>
      </c>
      <c r="AE7" s="73" t="s">
        <v>136</v>
      </c>
      <c r="AF7" s="73" t="s">
        <v>136</v>
      </c>
      <c r="AG7" s="73" t="s">
        <v>136</v>
      </c>
      <c r="AH7" s="73" t="s">
        <v>136</v>
      </c>
      <c r="AI7" s="73" t="s">
        <v>136</v>
      </c>
      <c r="AJ7" s="73" t="s">
        <v>136</v>
      </c>
      <c r="AK7" s="73" t="s">
        <v>136</v>
      </c>
      <c r="AL7" s="73">
        <v>2907</v>
      </c>
      <c r="AM7" s="73">
        <v>3305</v>
      </c>
      <c r="AN7" s="73">
        <v>3613</v>
      </c>
      <c r="AO7" s="73">
        <v>3310</v>
      </c>
      <c r="AP7" s="73">
        <v>3016</v>
      </c>
      <c r="AQ7" s="73">
        <v>2907</v>
      </c>
      <c r="AR7" s="73">
        <v>3305</v>
      </c>
      <c r="AS7" s="73">
        <v>3638</v>
      </c>
      <c r="AT7" s="73">
        <v>3346</v>
      </c>
      <c r="AU7" s="73">
        <v>3050</v>
      </c>
      <c r="AV7" s="73" t="s">
        <v>136</v>
      </c>
      <c r="AW7" s="73">
        <v>109720</v>
      </c>
      <c r="AX7" s="73">
        <v>109720</v>
      </c>
      <c r="AY7" s="76">
        <v>105.1</v>
      </c>
      <c r="AZ7" s="76">
        <v>119.6</v>
      </c>
      <c r="BA7" s="76">
        <v>129.4</v>
      </c>
      <c r="BB7" s="76">
        <v>118.3</v>
      </c>
      <c r="BC7" s="76">
        <v>111.5</v>
      </c>
      <c r="BD7" s="76">
        <v>121.3</v>
      </c>
      <c r="BE7" s="76">
        <v>123.2</v>
      </c>
      <c r="BF7" s="76">
        <v>134.69999999999999</v>
      </c>
      <c r="BG7" s="76">
        <v>141.80000000000001</v>
      </c>
      <c r="BH7" s="76">
        <v>138.19999999999999</v>
      </c>
      <c r="BI7" s="76">
        <v>100</v>
      </c>
      <c r="BJ7" s="76">
        <v>105.1</v>
      </c>
      <c r="BK7" s="76">
        <v>119.6</v>
      </c>
      <c r="BL7" s="76">
        <v>129.4</v>
      </c>
      <c r="BM7" s="76">
        <v>118.3</v>
      </c>
      <c r="BN7" s="76">
        <v>107</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37008.9</v>
      </c>
      <c r="CG7" s="76">
        <v>32519.5</v>
      </c>
      <c r="CH7" s="76">
        <v>30176.2</v>
      </c>
      <c r="CI7" s="76">
        <v>33448.300000000003</v>
      </c>
      <c r="CJ7" s="76">
        <v>36996.1</v>
      </c>
      <c r="CK7" s="76">
        <v>19199</v>
      </c>
      <c r="CL7" s="76">
        <v>19863.5</v>
      </c>
      <c r="CM7" s="76">
        <v>19066.3</v>
      </c>
      <c r="CN7" s="76">
        <v>18998.7</v>
      </c>
      <c r="CO7" s="76">
        <v>17544.5</v>
      </c>
      <c r="CP7" s="73">
        <v>5485</v>
      </c>
      <c r="CQ7" s="73">
        <v>21063</v>
      </c>
      <c r="CR7" s="73">
        <v>32297</v>
      </c>
      <c r="CS7" s="73">
        <v>20525</v>
      </c>
      <c r="CT7" s="73">
        <v>13005</v>
      </c>
      <c r="CU7" s="73">
        <v>32739</v>
      </c>
      <c r="CV7" s="73">
        <v>34140</v>
      </c>
      <c r="CW7" s="73">
        <v>33434</v>
      </c>
      <c r="CX7" s="73">
        <v>36820</v>
      </c>
      <c r="CY7" s="73">
        <v>35532</v>
      </c>
      <c r="CZ7" s="73">
        <v>2372</v>
      </c>
      <c r="DA7" s="76">
        <v>14.1</v>
      </c>
      <c r="DB7" s="76">
        <v>16</v>
      </c>
      <c r="DC7" s="76">
        <v>17.5</v>
      </c>
      <c r="DD7" s="76">
        <v>16.100000000000001</v>
      </c>
      <c r="DE7" s="76">
        <v>14.7</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v>18</v>
      </c>
      <c r="EZ7" s="76" t="s">
        <v>136</v>
      </c>
      <c r="FA7" s="76" t="s">
        <v>136</v>
      </c>
      <c r="FB7" s="76">
        <v>15.9</v>
      </c>
      <c r="FC7" s="76">
        <v>22.9</v>
      </c>
      <c r="FD7" s="76">
        <v>21.7</v>
      </c>
      <c r="FE7" s="76">
        <v>57.7</v>
      </c>
      <c r="FF7" s="76">
        <v>57.6</v>
      </c>
      <c r="FG7" s="76">
        <v>60.4</v>
      </c>
      <c r="FH7" s="76">
        <v>54.1</v>
      </c>
      <c r="FI7" s="76">
        <v>58.1</v>
      </c>
      <c r="FJ7" s="76" t="s">
        <v>136</v>
      </c>
      <c r="FK7" s="76" t="s">
        <v>136</v>
      </c>
      <c r="FL7" s="76">
        <v>0</v>
      </c>
      <c r="FM7" s="76">
        <v>0</v>
      </c>
      <c r="FN7" s="76">
        <v>0</v>
      </c>
      <c r="FO7" s="76">
        <v>5.4</v>
      </c>
      <c r="FP7" s="76">
        <v>8.6999999999999993</v>
      </c>
      <c r="FQ7" s="76">
        <v>14.9</v>
      </c>
      <c r="FR7" s="76">
        <v>16.2</v>
      </c>
      <c r="FS7" s="76">
        <v>5.6</v>
      </c>
      <c r="FT7" s="76" t="s">
        <v>136</v>
      </c>
      <c r="FU7" s="76" t="s">
        <v>136</v>
      </c>
      <c r="FV7" s="76">
        <v>0</v>
      </c>
      <c r="FW7" s="76">
        <v>0</v>
      </c>
      <c r="FX7" s="76">
        <v>0</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t="s">
        <v>136</v>
      </c>
      <c r="GO7" s="76" t="s">
        <v>136</v>
      </c>
      <c r="GP7" s="76">
        <v>100</v>
      </c>
      <c r="GQ7" s="76">
        <v>100</v>
      </c>
      <c r="GR7" s="76">
        <v>100</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v>2354</v>
      </c>
      <c r="KW7" s="76">
        <v>14.1</v>
      </c>
      <c r="KX7" s="76">
        <v>16</v>
      </c>
      <c r="KY7" s="76">
        <v>17.5</v>
      </c>
      <c r="KZ7" s="76">
        <v>16.100000000000001</v>
      </c>
      <c r="LA7" s="76">
        <v>14.6</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v>100</v>
      </c>
      <c r="ML7" s="76">
        <v>100</v>
      </c>
      <c r="MM7" s="76">
        <v>100</v>
      </c>
      <c r="MN7" s="76">
        <v>100</v>
      </c>
      <c r="MO7" s="76">
        <v>100</v>
      </c>
      <c r="MP7" s="76">
        <v>98.2</v>
      </c>
      <c r="MQ7" s="76">
        <v>98.7</v>
      </c>
      <c r="MR7" s="76">
        <v>98.8</v>
      </c>
      <c r="MS7" s="76">
        <v>98.9</v>
      </c>
      <c r="MT7" s="76">
        <v>99.7</v>
      </c>
      <c r="MU7" s="76" t="s">
        <v>136</v>
      </c>
      <c r="MV7" s="76" t="s">
        <v>136</v>
      </c>
      <c r="MW7" s="76">
        <v>1</v>
      </c>
      <c r="MX7" s="76">
        <v>1</v>
      </c>
      <c r="MY7" s="76" t="s">
        <v>136</v>
      </c>
      <c r="MZ7" s="76" t="s">
        <v>136</v>
      </c>
      <c r="NA7" s="76" t="s">
        <v>136</v>
      </c>
      <c r="NB7" s="76" t="s">
        <v>136</v>
      </c>
      <c r="NC7" s="76" t="s">
        <v>136</v>
      </c>
      <c r="ND7" s="76" t="s">
        <v>136</v>
      </c>
      <c r="NE7" s="76" t="s">
        <v>136</v>
      </c>
      <c r="NF7" s="76" t="s">
        <v>136</v>
      </c>
      <c r="NG7" s="76">
        <v>2</v>
      </c>
      <c r="NH7" s="76">
        <v>2</v>
      </c>
      <c r="NI7" s="76">
        <v>2</v>
      </c>
      <c r="NJ7" s="76">
        <v>2</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1</v>
      </c>
      <c r="KX8" s="80" t="s">
        <v>140</v>
      </c>
      <c r="KY8" s="78"/>
      <c r="KZ8" s="78"/>
      <c r="LA8" s="78"/>
      <c r="LB8" s="78"/>
      <c r="LC8" s="79"/>
      <c r="LD8" s="78"/>
      <c r="LE8" s="78"/>
      <c r="LF8" s="78" t="str">
        <f>LG4</f>
        <v>修繕費比率（％）</v>
      </c>
      <c r="LG8" s="78" t="b">
        <f>IF(SUM($P$7,$NG$7:$NJ$7)=0,FALSE,TRUE)</f>
        <v>1</v>
      </c>
      <c r="LH8" s="80" t="s">
        <v>140</v>
      </c>
      <c r="LI8" s="78"/>
      <c r="LJ8" s="78"/>
      <c r="LK8" s="78"/>
      <c r="LL8" s="78"/>
      <c r="LM8" s="78"/>
      <c r="LN8" s="79"/>
      <c r="LO8" s="78"/>
      <c r="LP8" s="78" t="str">
        <f>LQ4</f>
        <v>企業債残高対料金収入比率（％）</v>
      </c>
      <c r="LQ8" s="78" t="b">
        <f>IF(SUM($P$7,$NG$7:$NJ$7)=0,FALSE,TRUE)</f>
        <v>1</v>
      </c>
      <c r="LR8" s="80" t="s">
        <v>140</v>
      </c>
      <c r="LS8" s="78"/>
      <c r="LT8" s="78"/>
      <c r="LU8" s="78"/>
      <c r="LV8" s="78"/>
      <c r="LW8" s="78"/>
      <c r="LX8" s="78"/>
      <c r="LY8" s="79"/>
      <c r="LZ8" s="78" t="str">
        <f>MA4</f>
        <v>有形固定資産減価償却率（％）</v>
      </c>
      <c r="MA8" s="78" t="b">
        <f>IF(SUM($P$7,$NG$7:$NJ$7)=0,FALSE,TRUE)</f>
        <v>1</v>
      </c>
      <c r="MB8" s="80" t="s">
        <v>140</v>
      </c>
      <c r="MC8" s="78"/>
      <c r="MD8" s="78"/>
      <c r="ME8" s="78"/>
      <c r="MF8" s="78"/>
      <c r="MG8" s="78"/>
      <c r="MH8" s="78"/>
      <c r="MI8" s="78"/>
      <c r="MJ8" s="78" t="str">
        <f>MK4</f>
        <v>FIT収入割合（％）</v>
      </c>
      <c r="MK8" s="78" t="b">
        <f>IF(SUM($P$7,$NG$7:$NJ$7)=0,FALSE,TRUE)</f>
        <v>1</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（最大出力合計2,372kW）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（最大出力合計18kW）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（最大出力合計2,354kW）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105.1</v>
      </c>
      <c r="AZ11" s="88">
        <f>AZ7</f>
        <v>119.6</v>
      </c>
      <c r="BA11" s="88">
        <f>BA7</f>
        <v>129.4</v>
      </c>
      <c r="BB11" s="88">
        <f>BB7</f>
        <v>118.3</v>
      </c>
      <c r="BC11" s="88">
        <f>BC7</f>
        <v>111.5</v>
      </c>
      <c r="BD11" s="77"/>
      <c r="BE11" s="77"/>
      <c r="BF11" s="77"/>
      <c r="BG11" s="77"/>
      <c r="BH11" s="77"/>
      <c r="BI11" s="87" t="s">
        <v>149</v>
      </c>
      <c r="BJ11" s="88">
        <f>BJ7</f>
        <v>105.1</v>
      </c>
      <c r="BK11" s="88">
        <f>BK7</f>
        <v>119.6</v>
      </c>
      <c r="BL11" s="88">
        <f>BL7</f>
        <v>129.4</v>
      </c>
      <c r="BM11" s="88">
        <f>BM7</f>
        <v>118.3</v>
      </c>
      <c r="BN11" s="88">
        <f>BN7</f>
        <v>107</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149</v>
      </c>
      <c r="CF11" s="88">
        <f>CF7</f>
        <v>37008.9</v>
      </c>
      <c r="CG11" s="88">
        <f>CG7</f>
        <v>32519.5</v>
      </c>
      <c r="CH11" s="88">
        <f>CH7</f>
        <v>30176.2</v>
      </c>
      <c r="CI11" s="88">
        <f>CI7</f>
        <v>33448.300000000003</v>
      </c>
      <c r="CJ11" s="88">
        <f>CJ7</f>
        <v>36996.1</v>
      </c>
      <c r="CK11" s="77"/>
      <c r="CL11" s="77"/>
      <c r="CM11" s="77"/>
      <c r="CN11" s="77"/>
      <c r="CO11" s="87" t="s">
        <v>148</v>
      </c>
      <c r="CP11" s="89">
        <f>CP7</f>
        <v>5485</v>
      </c>
      <c r="CQ11" s="89">
        <f>CQ7</f>
        <v>21063</v>
      </c>
      <c r="CR11" s="89">
        <f>CR7</f>
        <v>32297</v>
      </c>
      <c r="CS11" s="89">
        <f>CS7</f>
        <v>20525</v>
      </c>
      <c r="CT11" s="89">
        <f>CT7</f>
        <v>13005</v>
      </c>
      <c r="CU11" s="77"/>
      <c r="CV11" s="77"/>
      <c r="CW11" s="77"/>
      <c r="CX11" s="77"/>
      <c r="CY11" s="77"/>
      <c r="CZ11" s="87" t="s">
        <v>149</v>
      </c>
      <c r="DA11" s="88">
        <f>DA7</f>
        <v>14.1</v>
      </c>
      <c r="DB11" s="88">
        <f>DB7</f>
        <v>16</v>
      </c>
      <c r="DC11" s="88">
        <f>DC7</f>
        <v>17.5</v>
      </c>
      <c r="DD11" s="88">
        <f>DD7</f>
        <v>16.100000000000001</v>
      </c>
      <c r="DE11" s="88">
        <f>DE7</f>
        <v>14.7</v>
      </c>
      <c r="DF11" s="77"/>
      <c r="DG11" s="77"/>
      <c r="DH11" s="77"/>
      <c r="DI11" s="77"/>
      <c r="DJ11" s="87" t="s">
        <v>149</v>
      </c>
      <c r="DK11" s="88">
        <f>DK7</f>
        <v>0</v>
      </c>
      <c r="DL11" s="88">
        <f>DL7</f>
        <v>0</v>
      </c>
      <c r="DM11" s="88">
        <f>DM7</f>
        <v>0</v>
      </c>
      <c r="DN11" s="88">
        <f>DN7</f>
        <v>0</v>
      </c>
      <c r="DO11" s="88">
        <f>DO7</f>
        <v>0</v>
      </c>
      <c r="DP11" s="77"/>
      <c r="DQ11" s="77"/>
      <c r="DR11" s="77"/>
      <c r="DS11" s="77"/>
      <c r="DT11" s="87" t="s">
        <v>150</v>
      </c>
      <c r="DU11" s="88">
        <f>DU7</f>
        <v>0</v>
      </c>
      <c r="DV11" s="88">
        <f>DV7</f>
        <v>0</v>
      </c>
      <c r="DW11" s="88">
        <f>DW7</f>
        <v>0</v>
      </c>
      <c r="DX11" s="88">
        <f>DX7</f>
        <v>0</v>
      </c>
      <c r="DY11" s="88">
        <f>DY7</f>
        <v>0</v>
      </c>
      <c r="DZ11" s="77"/>
      <c r="EA11" s="77"/>
      <c r="EB11" s="77"/>
      <c r="EC11" s="77"/>
      <c r="ED11" s="87" t="s">
        <v>149</v>
      </c>
      <c r="EE11" s="88" t="str">
        <f>EE7</f>
        <v>-</v>
      </c>
      <c r="EF11" s="88" t="str">
        <f>EF7</f>
        <v>-</v>
      </c>
      <c r="EG11" s="88" t="str">
        <f>EG7</f>
        <v>-</v>
      </c>
      <c r="EH11" s="88" t="str">
        <f>EH7</f>
        <v>-</v>
      </c>
      <c r="EI11" s="88" t="str">
        <f>EI7</f>
        <v>-</v>
      </c>
      <c r="EJ11" s="77"/>
      <c r="EK11" s="77"/>
      <c r="EL11" s="77"/>
      <c r="EM11" s="77"/>
      <c r="EN11" s="87" t="s">
        <v>151</v>
      </c>
      <c r="EO11" s="88">
        <f>EO7</f>
        <v>100</v>
      </c>
      <c r="EP11" s="88">
        <f>EP7</f>
        <v>100</v>
      </c>
      <c r="EQ11" s="88">
        <f>EQ7</f>
        <v>100</v>
      </c>
      <c r="ER11" s="88">
        <f>ER7</f>
        <v>100</v>
      </c>
      <c r="ES11" s="88">
        <f>ES7</f>
        <v>100</v>
      </c>
      <c r="ET11" s="77"/>
      <c r="EU11" s="77"/>
      <c r="EV11" s="77"/>
      <c r="EW11" s="77"/>
      <c r="EX11" s="77"/>
      <c r="EY11" s="87" t="s">
        <v>152</v>
      </c>
      <c r="EZ11" s="88" t="str">
        <f>EZ7</f>
        <v>-</v>
      </c>
      <c r="FA11" s="88" t="str">
        <f>FA7</f>
        <v>-</v>
      </c>
      <c r="FB11" s="88">
        <f>FB7</f>
        <v>15.9</v>
      </c>
      <c r="FC11" s="88">
        <f>FC7</f>
        <v>22.9</v>
      </c>
      <c r="FD11" s="88">
        <f>FD7</f>
        <v>21.7</v>
      </c>
      <c r="FE11" s="77"/>
      <c r="FF11" s="77"/>
      <c r="FG11" s="77"/>
      <c r="FH11" s="77"/>
      <c r="FI11" s="87" t="s">
        <v>149</v>
      </c>
      <c r="FJ11" s="88" t="str">
        <f>FJ7</f>
        <v>-</v>
      </c>
      <c r="FK11" s="88" t="str">
        <f>FK7</f>
        <v>-</v>
      </c>
      <c r="FL11" s="88">
        <f>FL7</f>
        <v>0</v>
      </c>
      <c r="FM11" s="88">
        <f>FM7</f>
        <v>0</v>
      </c>
      <c r="FN11" s="88">
        <f>FN7</f>
        <v>0</v>
      </c>
      <c r="FO11" s="77"/>
      <c r="FP11" s="77"/>
      <c r="FQ11" s="77"/>
      <c r="FR11" s="77"/>
      <c r="FS11" s="87" t="s">
        <v>153</v>
      </c>
      <c r="FT11" s="88" t="str">
        <f>FT7</f>
        <v>-</v>
      </c>
      <c r="FU11" s="88" t="str">
        <f>FU7</f>
        <v>-</v>
      </c>
      <c r="FV11" s="88">
        <f>FV7</f>
        <v>0</v>
      </c>
      <c r="FW11" s="88">
        <f>FW7</f>
        <v>0</v>
      </c>
      <c r="FX11" s="88">
        <f>FX7</f>
        <v>0</v>
      </c>
      <c r="FY11" s="77"/>
      <c r="FZ11" s="77"/>
      <c r="GA11" s="77"/>
      <c r="GB11" s="77"/>
      <c r="GC11" s="87" t="s">
        <v>153</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f>GP7</f>
        <v>100</v>
      </c>
      <c r="GQ11" s="88">
        <f>GQ7</f>
        <v>100</v>
      </c>
      <c r="GR11" s="88">
        <f>GR7</f>
        <v>100</v>
      </c>
      <c r="GS11" s="77"/>
      <c r="GT11" s="77"/>
      <c r="GU11" s="77"/>
      <c r="GV11" s="77"/>
      <c r="GW11" s="77"/>
      <c r="GX11" s="87" t="s">
        <v>154</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155</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156</v>
      </c>
      <c r="KL11" s="88" t="str">
        <f>KL7</f>
        <v>-</v>
      </c>
      <c r="KM11" s="88" t="str">
        <f>KM7</f>
        <v>-</v>
      </c>
      <c r="KN11" s="88" t="str">
        <f>KN7</f>
        <v>-</v>
      </c>
      <c r="KO11" s="88" t="str">
        <f>KO7</f>
        <v>-</v>
      </c>
      <c r="KP11" s="88" t="str">
        <f>KP7</f>
        <v>-</v>
      </c>
      <c r="KQ11" s="77"/>
      <c r="KR11" s="77"/>
      <c r="KS11" s="77"/>
      <c r="KT11" s="77"/>
      <c r="KU11" s="77"/>
      <c r="KV11" s="87" t="s">
        <v>149</v>
      </c>
      <c r="KW11" s="88">
        <f>KW7</f>
        <v>14.1</v>
      </c>
      <c r="KX11" s="88">
        <f>KX7</f>
        <v>16</v>
      </c>
      <c r="KY11" s="88">
        <f>KY7</f>
        <v>17.5</v>
      </c>
      <c r="KZ11" s="88">
        <f>KZ7</f>
        <v>16.100000000000001</v>
      </c>
      <c r="LA11" s="88">
        <f>LA7</f>
        <v>14.6</v>
      </c>
      <c r="LB11" s="77"/>
      <c r="LC11" s="77"/>
      <c r="LD11" s="77"/>
      <c r="LE11" s="77"/>
      <c r="LF11" s="87" t="s">
        <v>149</v>
      </c>
      <c r="LG11" s="88">
        <f>LG7</f>
        <v>0</v>
      </c>
      <c r="LH11" s="88">
        <f>LH7</f>
        <v>0</v>
      </c>
      <c r="LI11" s="88">
        <f>LI7</f>
        <v>0</v>
      </c>
      <c r="LJ11" s="88">
        <f>LJ7</f>
        <v>0</v>
      </c>
      <c r="LK11" s="88">
        <f>LK7</f>
        <v>0</v>
      </c>
      <c r="LL11" s="77"/>
      <c r="LM11" s="77"/>
      <c r="LN11" s="77"/>
      <c r="LO11" s="77"/>
      <c r="LP11" s="87" t="s">
        <v>149</v>
      </c>
      <c r="LQ11" s="88">
        <f>LQ7</f>
        <v>0</v>
      </c>
      <c r="LR11" s="88">
        <f>LR7</f>
        <v>0</v>
      </c>
      <c r="LS11" s="88">
        <f>LS7</f>
        <v>0</v>
      </c>
      <c r="LT11" s="88">
        <f>LT7</f>
        <v>0</v>
      </c>
      <c r="LU11" s="88">
        <f>LU7</f>
        <v>0</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121.3</v>
      </c>
      <c r="AZ12" s="88">
        <f>BE7</f>
        <v>123.2</v>
      </c>
      <c r="BA12" s="88">
        <f>BF7</f>
        <v>134.69999999999999</v>
      </c>
      <c r="BB12" s="88">
        <f>BG7</f>
        <v>141.80000000000001</v>
      </c>
      <c r="BC12" s="88">
        <f>BH7</f>
        <v>138.19999999999999</v>
      </c>
      <c r="BD12" s="77"/>
      <c r="BE12" s="77"/>
      <c r="BF12" s="77"/>
      <c r="BG12" s="77"/>
      <c r="BH12" s="77"/>
      <c r="BI12" s="87" t="s">
        <v>157</v>
      </c>
      <c r="BJ12" s="88">
        <f>BO7</f>
        <v>247.9</v>
      </c>
      <c r="BK12" s="88">
        <f>BP7</f>
        <v>240.1</v>
      </c>
      <c r="BL12" s="88">
        <f>BQ7</f>
        <v>253.6</v>
      </c>
      <c r="BM12" s="88">
        <f>BR7</f>
        <v>238</v>
      </c>
      <c r="BN12" s="88">
        <f>BS7</f>
        <v>227.5</v>
      </c>
      <c r="BO12" s="77"/>
      <c r="BP12" s="77"/>
      <c r="BQ12" s="77"/>
      <c r="BR12" s="77"/>
      <c r="BS12" s="77"/>
      <c r="BT12" s="87" t="s">
        <v>157</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157</v>
      </c>
      <c r="CP12" s="89">
        <f>CU7</f>
        <v>32739</v>
      </c>
      <c r="CQ12" s="89">
        <f>CV7</f>
        <v>34140</v>
      </c>
      <c r="CR12" s="89">
        <f>CW7</f>
        <v>33434</v>
      </c>
      <c r="CS12" s="89">
        <f>CX7</f>
        <v>36820</v>
      </c>
      <c r="CT12" s="89">
        <f>CY7</f>
        <v>35532</v>
      </c>
      <c r="CU12" s="77"/>
      <c r="CV12" s="77"/>
      <c r="CW12" s="77"/>
      <c r="CX12" s="77"/>
      <c r="CY12" s="77"/>
      <c r="CZ12" s="87" t="s">
        <v>157</v>
      </c>
      <c r="DA12" s="88">
        <f>DF7</f>
        <v>32.700000000000003</v>
      </c>
      <c r="DB12" s="88">
        <f>DG7</f>
        <v>32.6</v>
      </c>
      <c r="DC12" s="88">
        <f>DH7</f>
        <v>31.3</v>
      </c>
      <c r="DD12" s="88">
        <f>DI7</f>
        <v>31.8</v>
      </c>
      <c r="DE12" s="88">
        <f>DJ7</f>
        <v>31.6</v>
      </c>
      <c r="DF12" s="77"/>
      <c r="DG12" s="77"/>
      <c r="DH12" s="77"/>
      <c r="DI12" s="77"/>
      <c r="DJ12" s="87" t="s">
        <v>157</v>
      </c>
      <c r="DK12" s="88">
        <f>DP7</f>
        <v>5.3</v>
      </c>
      <c r="DL12" s="88">
        <f>DQ7</f>
        <v>7.3</v>
      </c>
      <c r="DM12" s="88">
        <f>DR7</f>
        <v>5.4</v>
      </c>
      <c r="DN12" s="88">
        <f>DS7</f>
        <v>6.4</v>
      </c>
      <c r="DO12" s="88">
        <f>DT7</f>
        <v>5</v>
      </c>
      <c r="DP12" s="77"/>
      <c r="DQ12" s="77"/>
      <c r="DR12" s="77"/>
      <c r="DS12" s="77"/>
      <c r="DT12" s="87" t="s">
        <v>157</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158</v>
      </c>
      <c r="EO12" s="88">
        <f>ET7</f>
        <v>86.6</v>
      </c>
      <c r="EP12" s="88">
        <f>EU7</f>
        <v>83.4</v>
      </c>
      <c r="EQ12" s="88">
        <f>EV7</f>
        <v>82.5</v>
      </c>
      <c r="ER12" s="88">
        <f>EW7</f>
        <v>83.2</v>
      </c>
      <c r="ES12" s="88">
        <f>EX7</f>
        <v>87.9</v>
      </c>
      <c r="ET12" s="77"/>
      <c r="EU12" s="77"/>
      <c r="EV12" s="77"/>
      <c r="EW12" s="77"/>
      <c r="EX12" s="77"/>
      <c r="EY12" s="87" t="s">
        <v>157</v>
      </c>
      <c r="EZ12" s="88">
        <f>IF($EZ$8,FE7,"-")</f>
        <v>57.7</v>
      </c>
      <c r="FA12" s="88">
        <f>IF($EZ$8,FF7,"-")</f>
        <v>57.6</v>
      </c>
      <c r="FB12" s="88">
        <f>IF($EZ$8,FG7,"-")</f>
        <v>60.4</v>
      </c>
      <c r="FC12" s="88">
        <f>IF($EZ$8,FH7,"-")</f>
        <v>54.1</v>
      </c>
      <c r="FD12" s="88">
        <f>IF($EZ$8,FI7,"-")</f>
        <v>58.1</v>
      </c>
      <c r="FE12" s="77"/>
      <c r="FF12" s="77"/>
      <c r="FG12" s="77"/>
      <c r="FH12" s="77"/>
      <c r="FI12" s="87" t="s">
        <v>157</v>
      </c>
      <c r="FJ12" s="88">
        <f>IF($FJ$8,FO7,"-")</f>
        <v>5.4</v>
      </c>
      <c r="FK12" s="88">
        <f>IF($FJ$8,FP7,"-")</f>
        <v>8.6999999999999993</v>
      </c>
      <c r="FL12" s="88">
        <f>IF($FJ$8,FQ7,"-")</f>
        <v>14.9</v>
      </c>
      <c r="FM12" s="88">
        <f>IF($FJ$8,FR7,"-")</f>
        <v>16.2</v>
      </c>
      <c r="FN12" s="88">
        <f>IF($FJ$8,FS7,"-")</f>
        <v>5.6</v>
      </c>
      <c r="FO12" s="77"/>
      <c r="FP12" s="77"/>
      <c r="FQ12" s="77"/>
      <c r="FR12" s="77"/>
      <c r="FS12" s="87" t="s">
        <v>157</v>
      </c>
      <c r="FT12" s="88">
        <f>IF($FT$8,FY7,"-")</f>
        <v>394.9</v>
      </c>
      <c r="FU12" s="88">
        <f>IF($FT$8,FZ7,"-")</f>
        <v>375</v>
      </c>
      <c r="FV12" s="88">
        <f>IF($FT$8,GA7,"-")</f>
        <v>314.5</v>
      </c>
      <c r="FW12" s="88">
        <f>IF($FT$8,GB7,"-")</f>
        <v>339.9</v>
      </c>
      <c r="FX12" s="88">
        <f>IF($FT$8,GC7,"-")</f>
        <v>303.60000000000002</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157</v>
      </c>
      <c r="GN12" s="88">
        <f>IF($GN$8,GS7,"-")</f>
        <v>92</v>
      </c>
      <c r="GO12" s="88">
        <f>IF($GN$8,GT7,"-")</f>
        <v>94.7</v>
      </c>
      <c r="GP12" s="88">
        <f>IF($GN$8,GU7,"-")</f>
        <v>96</v>
      </c>
      <c r="GQ12" s="88">
        <f>IF($GN$8,GV7,"-")</f>
        <v>97.1</v>
      </c>
      <c r="GR12" s="88">
        <f>IF($GN$8,GW7,"-")</f>
        <v>98.9</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14.9</v>
      </c>
      <c r="KX12" s="88">
        <f>IF($KW$8,LC7,"-")</f>
        <v>15.3</v>
      </c>
      <c r="KY12" s="88">
        <f>IF($KW$8,LD7,"-")</f>
        <v>14.9</v>
      </c>
      <c r="KZ12" s="88">
        <f>IF($KW$8,LE7,"-")</f>
        <v>14.9</v>
      </c>
      <c r="LA12" s="88">
        <f>IF($KW$8,LF7,"-")</f>
        <v>14.3</v>
      </c>
      <c r="LB12" s="77"/>
      <c r="LC12" s="77"/>
      <c r="LD12" s="77"/>
      <c r="LE12" s="77"/>
      <c r="LF12" s="87" t="s">
        <v>157</v>
      </c>
      <c r="LG12" s="88">
        <f>IF($LG$8,LL7,"-")</f>
        <v>0.3</v>
      </c>
      <c r="LH12" s="88">
        <f>IF($LG$8,LM7,"-")</f>
        <v>0.7</v>
      </c>
      <c r="LI12" s="88">
        <f>IF($LG$8,LN7,"-")</f>
        <v>0.4</v>
      </c>
      <c r="LJ12" s="88">
        <f>IF($LG$8,LO7,"-")</f>
        <v>1.8</v>
      </c>
      <c r="LK12" s="88">
        <f>IF($LG$8,LP7,"-")</f>
        <v>1.8</v>
      </c>
      <c r="LL12" s="77"/>
      <c r="LM12" s="77"/>
      <c r="LN12" s="77"/>
      <c r="LO12" s="77"/>
      <c r="LP12" s="87" t="s">
        <v>157</v>
      </c>
      <c r="LQ12" s="88">
        <f>IF($LQ$8,LV7,"-")</f>
        <v>172</v>
      </c>
      <c r="LR12" s="88">
        <f>IF($LQ$8,LW7,"-")</f>
        <v>151.69999999999999</v>
      </c>
      <c r="LS12" s="88">
        <f>IF($LQ$8,LX7,"-")</f>
        <v>138.1</v>
      </c>
      <c r="LT12" s="88">
        <f>IF($LQ$8,LY7,"-")</f>
        <v>125.8</v>
      </c>
      <c r="LU12" s="88">
        <f>IF($LQ$8,LZ7,"-")</f>
        <v>119.4</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105.1</v>
      </c>
      <c r="AZ17" s="99">
        <f t="shared" ref="AZ17:BC17" si="9">IF(AZ7="-",NA(),AZ7)</f>
        <v>119.6</v>
      </c>
      <c r="BA17" s="99">
        <f t="shared" si="9"/>
        <v>129.4</v>
      </c>
      <c r="BB17" s="99">
        <f t="shared" si="9"/>
        <v>118.3</v>
      </c>
      <c r="BC17" s="99">
        <f t="shared" si="9"/>
        <v>111.5</v>
      </c>
      <c r="BD17" s="93"/>
      <c r="BE17" s="93"/>
      <c r="BF17" s="93"/>
      <c r="BG17" s="93"/>
      <c r="BH17" s="93"/>
      <c r="BI17" s="98" t="s">
        <v>172</v>
      </c>
      <c r="BJ17" s="99">
        <f>IF(BJ7="-",NA(),BJ7)</f>
        <v>105.1</v>
      </c>
      <c r="BK17" s="99">
        <f t="shared" ref="BK17:BN17" si="10">IF(BK7="-",NA(),BK7)</f>
        <v>119.6</v>
      </c>
      <c r="BL17" s="99">
        <f t="shared" si="10"/>
        <v>129.4</v>
      </c>
      <c r="BM17" s="99">
        <f t="shared" si="10"/>
        <v>118.3</v>
      </c>
      <c r="BN17" s="99">
        <f t="shared" si="10"/>
        <v>107</v>
      </c>
      <c r="BO17" s="93"/>
      <c r="BP17" s="93"/>
      <c r="BQ17" s="93"/>
      <c r="BR17" s="93"/>
      <c r="BS17" s="93"/>
      <c r="BT17" s="98" t="s">
        <v>172</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172</v>
      </c>
      <c r="CF17" s="99">
        <f>IF(CF7="-",NA(),CF7)</f>
        <v>37008.9</v>
      </c>
      <c r="CG17" s="99">
        <f t="shared" ref="CG17:CJ17" si="12">IF(CG7="-",NA(),CG7)</f>
        <v>32519.5</v>
      </c>
      <c r="CH17" s="99">
        <f t="shared" si="12"/>
        <v>30176.2</v>
      </c>
      <c r="CI17" s="99">
        <f t="shared" si="12"/>
        <v>33448.300000000003</v>
      </c>
      <c r="CJ17" s="99">
        <f t="shared" si="12"/>
        <v>36996.1</v>
      </c>
      <c r="CK17" s="93"/>
      <c r="CL17" s="93"/>
      <c r="CM17" s="93"/>
      <c r="CN17" s="93"/>
      <c r="CO17" s="98" t="s">
        <v>172</v>
      </c>
      <c r="CP17" s="100">
        <f>IF(CP7="-",NA(),CP7)</f>
        <v>5485</v>
      </c>
      <c r="CQ17" s="100">
        <f t="shared" ref="CQ17:CT17" si="13">IF(CQ7="-",NA(),CQ7)</f>
        <v>21063</v>
      </c>
      <c r="CR17" s="100">
        <f t="shared" si="13"/>
        <v>32297</v>
      </c>
      <c r="CS17" s="100">
        <f t="shared" si="13"/>
        <v>20525</v>
      </c>
      <c r="CT17" s="100">
        <f t="shared" si="13"/>
        <v>13005</v>
      </c>
      <c r="CU17" s="93"/>
      <c r="CV17" s="93"/>
      <c r="CW17" s="93"/>
      <c r="CX17" s="93"/>
      <c r="CY17" s="93"/>
      <c r="CZ17" s="98" t="s">
        <v>172</v>
      </c>
      <c r="DA17" s="99">
        <f>IF(DA7="-",NA(),DA7)</f>
        <v>14.1</v>
      </c>
      <c r="DB17" s="99">
        <f t="shared" ref="DB17:DE17" si="14">IF(DB7="-",NA(),DB7)</f>
        <v>16</v>
      </c>
      <c r="DC17" s="99">
        <f t="shared" si="14"/>
        <v>17.5</v>
      </c>
      <c r="DD17" s="99">
        <f t="shared" si="14"/>
        <v>16.100000000000001</v>
      </c>
      <c r="DE17" s="99">
        <f t="shared" si="14"/>
        <v>14.7</v>
      </c>
      <c r="DF17" s="93"/>
      <c r="DG17" s="93"/>
      <c r="DH17" s="93"/>
      <c r="DI17" s="93"/>
      <c r="DJ17" s="98" t="s">
        <v>172</v>
      </c>
      <c r="DK17" s="99">
        <f>IF(DK7="-",NA(),DK7)</f>
        <v>0</v>
      </c>
      <c r="DL17" s="99">
        <f t="shared" ref="DL17:DO17" si="15">IF(DL7="-",NA(),DL7)</f>
        <v>0</v>
      </c>
      <c r="DM17" s="99">
        <f t="shared" si="15"/>
        <v>0</v>
      </c>
      <c r="DN17" s="99">
        <f t="shared" si="15"/>
        <v>0</v>
      </c>
      <c r="DO17" s="99">
        <f t="shared" si="15"/>
        <v>0</v>
      </c>
      <c r="DP17" s="93"/>
      <c r="DQ17" s="93"/>
      <c r="DR17" s="93"/>
      <c r="DS17" s="93"/>
      <c r="DT17" s="98" t="s">
        <v>172</v>
      </c>
      <c r="DU17" s="99">
        <f>IF(DU7="-",NA(),DU7)</f>
        <v>0</v>
      </c>
      <c r="DV17" s="99">
        <f t="shared" ref="DV17:DY17" si="16">IF(DV7="-",NA(),DV7)</f>
        <v>0</v>
      </c>
      <c r="DW17" s="99">
        <f t="shared" si="16"/>
        <v>0</v>
      </c>
      <c r="DX17" s="99">
        <f t="shared" si="16"/>
        <v>0</v>
      </c>
      <c r="DY17" s="99">
        <f t="shared" si="16"/>
        <v>0</v>
      </c>
      <c r="DZ17" s="93"/>
      <c r="EA17" s="93"/>
      <c r="EB17" s="93"/>
      <c r="EC17" s="93"/>
      <c r="ED17" s="98" t="s">
        <v>172</v>
      </c>
      <c r="EE17" s="99" t="e">
        <f>IF(EE7="-",NA(),EE7)</f>
        <v>#N/A</v>
      </c>
      <c r="EF17" s="99" t="e">
        <f t="shared" ref="EF17:EI17" si="17">IF(EF7="-",NA(),EF7)</f>
        <v>#N/A</v>
      </c>
      <c r="EG17" s="99" t="e">
        <f t="shared" si="17"/>
        <v>#N/A</v>
      </c>
      <c r="EH17" s="99" t="e">
        <f t="shared" si="17"/>
        <v>#N/A</v>
      </c>
      <c r="EI17" s="99" t="e">
        <f t="shared" si="17"/>
        <v>#N/A</v>
      </c>
      <c r="EJ17" s="93"/>
      <c r="EK17" s="93"/>
      <c r="EL17" s="93"/>
      <c r="EM17" s="93"/>
      <c r="EN17" s="98" t="s">
        <v>172</v>
      </c>
      <c r="EO17" s="99">
        <f>IF(EO7="-",NA(),EO7)</f>
        <v>100</v>
      </c>
      <c r="EP17" s="99">
        <f t="shared" ref="EP17:ES17" si="18">IF(EP7="-",NA(),EP7)</f>
        <v>100</v>
      </c>
      <c r="EQ17" s="99">
        <f t="shared" si="18"/>
        <v>100</v>
      </c>
      <c r="ER17" s="99">
        <f t="shared" si="18"/>
        <v>100</v>
      </c>
      <c r="ES17" s="99">
        <f t="shared" si="18"/>
        <v>100</v>
      </c>
      <c r="ET17" s="93"/>
      <c r="EU17" s="93"/>
      <c r="EV17" s="93"/>
      <c r="EW17" s="93"/>
      <c r="EX17" s="93"/>
      <c r="EY17" s="98" t="s">
        <v>172</v>
      </c>
      <c r="EZ17" s="99" t="e">
        <f>IF(EZ7="-",NA(),EZ7)</f>
        <v>#N/A</v>
      </c>
      <c r="FA17" s="99" t="e">
        <f t="shared" ref="FA17:FD17" si="19">IF(FA7="-",NA(),FA7)</f>
        <v>#N/A</v>
      </c>
      <c r="FB17" s="99">
        <f t="shared" si="19"/>
        <v>15.9</v>
      </c>
      <c r="FC17" s="99">
        <f t="shared" si="19"/>
        <v>22.9</v>
      </c>
      <c r="FD17" s="99">
        <f t="shared" si="19"/>
        <v>21.7</v>
      </c>
      <c r="FE17" s="93"/>
      <c r="FF17" s="93"/>
      <c r="FG17" s="93"/>
      <c r="FH17" s="93"/>
      <c r="FI17" s="98" t="s">
        <v>172</v>
      </c>
      <c r="FJ17" s="99" t="e">
        <f>IF(FJ7="-",NA(),FJ7)</f>
        <v>#N/A</v>
      </c>
      <c r="FK17" s="99" t="e">
        <f t="shared" ref="FK17:FN17" si="20">IF(FK7="-",NA(),FK7)</f>
        <v>#N/A</v>
      </c>
      <c r="FL17" s="99">
        <f t="shared" si="20"/>
        <v>0</v>
      </c>
      <c r="FM17" s="99">
        <f t="shared" si="20"/>
        <v>0</v>
      </c>
      <c r="FN17" s="99">
        <f t="shared" si="20"/>
        <v>0</v>
      </c>
      <c r="FO17" s="93"/>
      <c r="FP17" s="93"/>
      <c r="FQ17" s="93"/>
      <c r="FR17" s="93"/>
      <c r="FS17" s="98" t="s">
        <v>172</v>
      </c>
      <c r="FT17" s="99" t="e">
        <f>IF(FT7="-",NA(),FT7)</f>
        <v>#N/A</v>
      </c>
      <c r="FU17" s="99" t="e">
        <f t="shared" ref="FU17:FX17" si="21">IF(FU7="-",NA(),FU7)</f>
        <v>#N/A</v>
      </c>
      <c r="FV17" s="99">
        <f t="shared" si="21"/>
        <v>0</v>
      </c>
      <c r="FW17" s="99">
        <f t="shared" si="21"/>
        <v>0</v>
      </c>
      <c r="FX17" s="99">
        <f t="shared" si="21"/>
        <v>0</v>
      </c>
      <c r="FY17" s="93"/>
      <c r="FZ17" s="93"/>
      <c r="GA17" s="93"/>
      <c r="GB17" s="93"/>
      <c r="GC17" s="98" t="s">
        <v>172</v>
      </c>
      <c r="GD17" s="99" t="e">
        <f>IF(GD7="-",NA(),GD7)</f>
        <v>#N/A</v>
      </c>
      <c r="GE17" s="99" t="e">
        <f t="shared" ref="GE17:GH17" si="22">IF(GE7="-",NA(),GE7)</f>
        <v>#N/A</v>
      </c>
      <c r="GF17" s="99" t="e">
        <f t="shared" si="22"/>
        <v>#N/A</v>
      </c>
      <c r="GG17" s="99" t="e">
        <f t="shared" si="22"/>
        <v>#N/A</v>
      </c>
      <c r="GH17" s="99" t="e">
        <f t="shared" si="22"/>
        <v>#N/A</v>
      </c>
      <c r="GI17" s="93"/>
      <c r="GJ17" s="93"/>
      <c r="GK17" s="93"/>
      <c r="GL17" s="93"/>
      <c r="GM17" s="98" t="s">
        <v>172</v>
      </c>
      <c r="GN17" s="99" t="e">
        <f>IF(GN7="-",NA(),GN7)</f>
        <v>#N/A</v>
      </c>
      <c r="GO17" s="99" t="e">
        <f t="shared" ref="GO17:GR17" si="23">IF(GO7="-",NA(),GO7)</f>
        <v>#N/A</v>
      </c>
      <c r="GP17" s="99">
        <f t="shared" si="23"/>
        <v>100</v>
      </c>
      <c r="GQ17" s="99">
        <f t="shared" si="23"/>
        <v>100</v>
      </c>
      <c r="GR17" s="99">
        <f t="shared" si="23"/>
        <v>100</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172</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172</v>
      </c>
      <c r="JH17" s="99" t="e">
        <f>IF(JH7="-",NA(),JH7)</f>
        <v>#N/A</v>
      </c>
      <c r="JI17" s="99" t="e">
        <f t="shared" ref="JI17:JL17" si="30">IF(JI7="-",NA(),JI7)</f>
        <v>#N/A</v>
      </c>
      <c r="JJ17" s="99" t="e">
        <f t="shared" si="30"/>
        <v>#N/A</v>
      </c>
      <c r="JK17" s="99" t="e">
        <f t="shared" si="30"/>
        <v>#N/A</v>
      </c>
      <c r="JL17" s="99" t="e">
        <f t="shared" si="30"/>
        <v>#N/A</v>
      </c>
      <c r="JM17" s="93"/>
      <c r="JN17" s="93"/>
      <c r="JO17" s="93"/>
      <c r="JP17" s="93"/>
      <c r="JQ17" s="98" t="s">
        <v>172</v>
      </c>
      <c r="JR17" s="99" t="e">
        <f>IF(JR7="-",NA(),JR7)</f>
        <v>#N/A</v>
      </c>
      <c r="JS17" s="99" t="e">
        <f t="shared" ref="JS17:JV17" si="31">IF(JS7="-",NA(),JS7)</f>
        <v>#N/A</v>
      </c>
      <c r="JT17" s="99" t="e">
        <f t="shared" si="31"/>
        <v>#N/A</v>
      </c>
      <c r="JU17" s="99" t="e">
        <f t="shared" si="31"/>
        <v>#N/A</v>
      </c>
      <c r="JV17" s="99" t="e">
        <f t="shared" si="31"/>
        <v>#N/A</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172</v>
      </c>
      <c r="KW17" s="99">
        <f>IF(KW7="-",NA(),KW7)</f>
        <v>14.1</v>
      </c>
      <c r="KX17" s="99">
        <f t="shared" ref="KX17:LA17" si="34">IF(KX7="-",NA(),KX7)</f>
        <v>16</v>
      </c>
      <c r="KY17" s="99">
        <f t="shared" si="34"/>
        <v>17.5</v>
      </c>
      <c r="KZ17" s="99">
        <f t="shared" si="34"/>
        <v>16.100000000000001</v>
      </c>
      <c r="LA17" s="99">
        <f t="shared" si="34"/>
        <v>14.6</v>
      </c>
      <c r="LB17" s="93"/>
      <c r="LC17" s="93"/>
      <c r="LD17" s="93"/>
      <c r="LE17" s="93"/>
      <c r="LF17" s="98" t="s">
        <v>172</v>
      </c>
      <c r="LG17" s="99">
        <f>IF(LG7="-",NA(),LG7)</f>
        <v>0</v>
      </c>
      <c r="LH17" s="99">
        <f t="shared" ref="LH17:LK17" si="35">IF(LH7="-",NA(),LH7)</f>
        <v>0</v>
      </c>
      <c r="LI17" s="99">
        <f t="shared" si="35"/>
        <v>0</v>
      </c>
      <c r="LJ17" s="99">
        <f t="shared" si="35"/>
        <v>0</v>
      </c>
      <c r="LK17" s="99">
        <f t="shared" si="35"/>
        <v>0</v>
      </c>
      <c r="LL17" s="93"/>
      <c r="LM17" s="93"/>
      <c r="LN17" s="93"/>
      <c r="LO17" s="93"/>
      <c r="LP17" s="98" t="s">
        <v>172</v>
      </c>
      <c r="LQ17" s="99">
        <f>IF(LQ7="-",NA(),LQ7)</f>
        <v>0</v>
      </c>
      <c r="LR17" s="99">
        <f t="shared" ref="LR17:LU17" si="36">IF(LR7="-",NA(),LR7)</f>
        <v>0</v>
      </c>
      <c r="LS17" s="99">
        <f t="shared" si="36"/>
        <v>0</v>
      </c>
      <c r="LT17" s="99">
        <f t="shared" si="36"/>
        <v>0</v>
      </c>
      <c r="LU17" s="99">
        <f t="shared" si="36"/>
        <v>0</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174</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174</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174</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174</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174</v>
      </c>
      <c r="DK18" s="99">
        <f>IF(DP7="-",NA(),DP7)</f>
        <v>5.3</v>
      </c>
      <c r="DL18" s="99">
        <f t="shared" ref="DL18:DO18" si="45">IF(DQ7="-",NA(),DQ7)</f>
        <v>7.3</v>
      </c>
      <c r="DM18" s="99">
        <f t="shared" si="45"/>
        <v>5.4</v>
      </c>
      <c r="DN18" s="99">
        <f t="shared" si="45"/>
        <v>6.4</v>
      </c>
      <c r="DO18" s="99">
        <f t="shared" si="45"/>
        <v>5</v>
      </c>
      <c r="DP18" s="93"/>
      <c r="DQ18" s="93"/>
      <c r="DR18" s="93"/>
      <c r="DS18" s="93"/>
      <c r="DT18" s="98" t="s">
        <v>174</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f>IF(OR(NOT($EZ$8),FE7="-"),NA(),FE7)</f>
        <v>57.7</v>
      </c>
      <c r="FA18" s="99">
        <f>IF(OR(NOT($EZ$8),FF7="-"),NA(),FF7)</f>
        <v>57.6</v>
      </c>
      <c r="FB18" s="99">
        <f>IF(OR(NOT($EZ$8),FG7="-"),NA(),FG7)</f>
        <v>60.4</v>
      </c>
      <c r="FC18" s="99">
        <f>IF(OR(NOT($EZ$8),FH7="-"),NA(),FH7)</f>
        <v>54.1</v>
      </c>
      <c r="FD18" s="99">
        <f>IF(OR(NOT($EZ$8),FI7="-"),NA(),FI7)</f>
        <v>58.1</v>
      </c>
      <c r="FE18" s="93"/>
      <c r="FF18" s="93"/>
      <c r="FG18" s="93"/>
      <c r="FH18" s="93"/>
      <c r="FI18" s="98" t="s">
        <v>174</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174</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174</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f>IF(OR(NOT($KW$8),LB7="-"),NA(),LB7)</f>
        <v>14.9</v>
      </c>
      <c r="KX18" s="99">
        <f>IF(OR(NOT($KW$8),LC7="-"),NA(),LC7)</f>
        <v>15.3</v>
      </c>
      <c r="KY18" s="99">
        <f>IF(OR(NOT($KW$8),LD7="-"),NA(),LD7)</f>
        <v>14.9</v>
      </c>
      <c r="KZ18" s="99">
        <f>IF(OR(NOT($KW$8),LE7="-"),NA(),LE7)</f>
        <v>14.9</v>
      </c>
      <c r="LA18" s="99">
        <f>IF(OR(NOT($KW$8),LF7="-"),NA(),LF7)</f>
        <v>14.3</v>
      </c>
      <c r="LB18" s="93"/>
      <c r="LC18" s="93"/>
      <c r="LD18" s="93"/>
      <c r="LE18" s="93"/>
      <c r="LF18" s="98" t="s">
        <v>174</v>
      </c>
      <c r="LG18" s="99">
        <f>IF(OR(NOT($LG$8),LL7="-"),NA(),LL7)</f>
        <v>0.3</v>
      </c>
      <c r="LH18" s="99">
        <f>IF(OR(NOT($LG$8),LM7="-"),NA(),LM7)</f>
        <v>0.7</v>
      </c>
      <c r="LI18" s="99">
        <f>IF(OR(NOT($LG$8),LN7="-"),NA(),LN7)</f>
        <v>0.4</v>
      </c>
      <c r="LJ18" s="99">
        <f>IF(OR(NOT($LG$8),LO7="-"),NA(),LO7)</f>
        <v>1.8</v>
      </c>
      <c r="LK18" s="99">
        <f>IF(OR(NOT($LG$8),LP7="-"),NA(),LP7)</f>
        <v>1.8</v>
      </c>
      <c r="LL18" s="93"/>
      <c r="LM18" s="93"/>
      <c r="LN18" s="93"/>
      <c r="LO18" s="93"/>
      <c r="LP18" s="98" t="s">
        <v>174</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176</v>
      </c>
      <c r="C20" s="202"/>
      <c r="D20" s="93"/>
    </row>
    <row r="21" spans="1:374" x14ac:dyDescent="0.15">
      <c r="A21" s="90">
        <f t="shared" si="7"/>
        <v>7</v>
      </c>
      <c r="B21" s="202" t="s">
        <v>177</v>
      </c>
      <c r="C21" s="202"/>
      <c r="D21" s="93"/>
    </row>
    <row r="22" spans="1:374" x14ac:dyDescent="0.15">
      <c r="A22" s="90">
        <f t="shared" si="7"/>
        <v>8</v>
      </c>
      <c r="B22" s="202" t="s">
        <v>178</v>
      </c>
      <c r="C22" s="202"/>
      <c r="D22" s="93"/>
      <c r="E22" s="204" t="s">
        <v>179</v>
      </c>
      <c r="F22" s="205"/>
      <c r="G22" s="205"/>
      <c r="H22" s="205"/>
      <c r="I22" s="206"/>
    </row>
    <row r="23" spans="1:374" x14ac:dyDescent="0.15">
      <c r="A23" s="90">
        <f t="shared" si="7"/>
        <v>9</v>
      </c>
      <c r="B23" s="202" t="s">
        <v>180</v>
      </c>
      <c r="C23" s="202"/>
      <c r="D23" s="93"/>
      <c r="E23" s="207"/>
      <c r="F23" s="208"/>
      <c r="G23" s="208"/>
      <c r="H23" s="208"/>
      <c r="I23" s="209"/>
    </row>
    <row r="24" spans="1:374" x14ac:dyDescent="0.15">
      <c r="A24" s="90">
        <f t="shared" si="7"/>
        <v>10</v>
      </c>
      <c r="B24" s="202" t="s">
        <v>181</v>
      </c>
      <c r="C24" s="202"/>
      <c r="D24" s="93"/>
      <c r="E24" s="207"/>
      <c r="F24" s="208"/>
      <c r="G24" s="208"/>
      <c r="H24" s="208"/>
      <c r="I24" s="209"/>
    </row>
    <row r="25" spans="1:374" x14ac:dyDescent="0.15">
      <c r="A25" s="90">
        <f t="shared" si="7"/>
        <v>11</v>
      </c>
      <c r="B25" s="202" t="s">
        <v>182</v>
      </c>
      <c r="C25" s="202"/>
      <c r="D25" s="93"/>
      <c r="E25" s="207"/>
      <c r="F25" s="208"/>
      <c r="G25" s="208"/>
      <c r="H25" s="208"/>
      <c r="I25" s="209"/>
    </row>
    <row r="26" spans="1:374" x14ac:dyDescent="0.15">
      <c r="A26" s="90">
        <f t="shared" si="7"/>
        <v>12</v>
      </c>
      <c r="B26" s="202" t="s">
        <v>183</v>
      </c>
      <c r="C26" s="202"/>
      <c r="D26" s="93"/>
      <c r="E26" s="207"/>
      <c r="F26" s="208"/>
      <c r="G26" s="208"/>
      <c r="H26" s="208"/>
      <c r="I26" s="209"/>
    </row>
    <row r="27" spans="1:374" x14ac:dyDescent="0.15">
      <c r="A27" s="90">
        <f t="shared" si="7"/>
        <v>13</v>
      </c>
      <c r="B27" s="202" t="s">
        <v>184</v>
      </c>
      <c r="C27" s="202"/>
      <c r="D27" s="93"/>
      <c r="E27" s="207"/>
      <c r="F27" s="208"/>
      <c r="G27" s="208"/>
      <c r="H27" s="208"/>
      <c r="I27" s="209"/>
    </row>
    <row r="28" spans="1:374" x14ac:dyDescent="0.15">
      <c r="A28" s="90">
        <f t="shared" si="7"/>
        <v>14</v>
      </c>
      <c r="B28" s="202" t="s">
        <v>185</v>
      </c>
      <c r="C28" s="202"/>
      <c r="D28" s="93"/>
      <c r="E28" s="207"/>
      <c r="F28" s="208"/>
      <c r="G28" s="208"/>
      <c r="H28" s="208"/>
      <c r="I28" s="209"/>
    </row>
    <row r="29" spans="1:374" x14ac:dyDescent="0.15">
      <c r="A29" s="90">
        <f t="shared" si="7"/>
        <v>15</v>
      </c>
      <c r="B29" s="202" t="s">
        <v>186</v>
      </c>
      <c r="C29" s="202"/>
      <c r="D29" s="93"/>
      <c r="E29" s="207"/>
      <c r="F29" s="208"/>
      <c r="G29" s="208"/>
      <c r="H29" s="208"/>
      <c r="I29" s="209"/>
    </row>
    <row r="30" spans="1:374" x14ac:dyDescent="0.15">
      <c r="A30" s="90">
        <f t="shared" si="7"/>
        <v>16</v>
      </c>
      <c r="B30" s="202" t="s">
        <v>187</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2023-02-14T02:34:29Z</cp:lastPrinted>
  <dcterms:created xsi:type="dcterms:W3CDTF">2022-12-01T02:12:26Z</dcterms:created>
  <dcterms:modified xsi:type="dcterms:W3CDTF">2023-03-24T00:01:38Z</dcterms:modified>
  <cp:category/>
</cp:coreProperties>
</file>