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０．上下水道\"/>
    </mc:Choice>
  </mc:AlternateContent>
  <xr:revisionPtr revIDLastSave="0" documentId="13_ncr:1_{F0937AD1-884D-426B-B73B-C97D8DA11BE1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合併浄化槽補助金の状況" sheetId="1" r:id="rId1"/>
  </sheets>
  <definedNames>
    <definedName name="_xlnm.Print_Area" localSheetId="0">合併浄化槽補助金の状況!$A$1:$J$204</definedName>
    <definedName name="_xlnm.Print_Titles" localSheetId="0">合併浄化槽補助金の状況!$1:$2</definedName>
  </definedNames>
  <calcPr calcId="191029"/>
</workbook>
</file>

<file path=xl/calcChain.xml><?xml version="1.0" encoding="utf-8"?>
<calcChain xmlns="http://schemas.openxmlformats.org/spreadsheetml/2006/main">
  <c r="D14" i="1" l="1"/>
  <c r="H19" i="1" l="1"/>
  <c r="I19" i="1"/>
  <c r="E19" i="1"/>
  <c r="D19" i="1"/>
  <c r="G195" i="1"/>
  <c r="C195" i="1"/>
  <c r="G173" i="1"/>
  <c r="C173" i="1"/>
  <c r="G151" i="1"/>
  <c r="C151" i="1"/>
  <c r="G129" i="1"/>
  <c r="C129" i="1"/>
  <c r="G107" i="1"/>
  <c r="C107" i="1"/>
  <c r="G85" i="1"/>
  <c r="C85" i="1"/>
  <c r="G63" i="1"/>
  <c r="C63" i="1"/>
  <c r="G41" i="1"/>
  <c r="G19" i="1" s="1"/>
  <c r="C41" i="1"/>
  <c r="C19" i="1" s="1"/>
  <c r="G62" i="1" l="1"/>
  <c r="G194" i="1"/>
  <c r="C194" i="1"/>
  <c r="G172" i="1"/>
  <c r="C172" i="1"/>
  <c r="G150" i="1"/>
  <c r="C150" i="1"/>
  <c r="G128" i="1"/>
  <c r="C128" i="1"/>
  <c r="G106" i="1"/>
  <c r="C106" i="1"/>
  <c r="G84" i="1"/>
  <c r="C84" i="1"/>
  <c r="C62" i="1"/>
  <c r="G40" i="1"/>
  <c r="C40" i="1"/>
  <c r="D18" i="1"/>
  <c r="E18" i="1"/>
  <c r="H18" i="1"/>
  <c r="I18" i="1"/>
  <c r="G18" i="1" l="1"/>
  <c r="C18" i="1"/>
  <c r="G193" i="1"/>
  <c r="C193" i="1"/>
  <c r="J192" i="1"/>
  <c r="I192" i="1"/>
  <c r="H192" i="1"/>
  <c r="C192" i="1"/>
  <c r="J191" i="1"/>
  <c r="I191" i="1"/>
  <c r="H191" i="1"/>
  <c r="C191" i="1"/>
  <c r="J190" i="1"/>
  <c r="I190" i="1"/>
  <c r="H190" i="1"/>
  <c r="C190" i="1"/>
  <c r="J189" i="1"/>
  <c r="I189" i="1"/>
  <c r="H189" i="1"/>
  <c r="C189" i="1"/>
  <c r="J188" i="1"/>
  <c r="I188" i="1"/>
  <c r="H188" i="1"/>
  <c r="C188" i="1"/>
  <c r="G171" i="1"/>
  <c r="C171" i="1"/>
  <c r="J170" i="1"/>
  <c r="I170" i="1"/>
  <c r="H170" i="1"/>
  <c r="C170" i="1"/>
  <c r="J169" i="1"/>
  <c r="I169" i="1"/>
  <c r="H169" i="1"/>
  <c r="C169" i="1"/>
  <c r="J168" i="1"/>
  <c r="I168" i="1"/>
  <c r="H168" i="1"/>
  <c r="C168" i="1"/>
  <c r="J167" i="1"/>
  <c r="I167" i="1"/>
  <c r="H167" i="1"/>
  <c r="C167" i="1"/>
  <c r="J166" i="1"/>
  <c r="I166" i="1"/>
  <c r="H166" i="1"/>
  <c r="C166" i="1"/>
  <c r="G149" i="1"/>
  <c r="C149" i="1"/>
  <c r="J148" i="1"/>
  <c r="I148" i="1"/>
  <c r="H148" i="1"/>
  <c r="G148" i="1" s="1"/>
  <c r="C148" i="1"/>
  <c r="J147" i="1"/>
  <c r="I147" i="1"/>
  <c r="H147" i="1"/>
  <c r="G147" i="1" s="1"/>
  <c r="C147" i="1"/>
  <c r="J146" i="1"/>
  <c r="I146" i="1"/>
  <c r="H146" i="1"/>
  <c r="C146" i="1"/>
  <c r="J145" i="1"/>
  <c r="I145" i="1"/>
  <c r="H145" i="1"/>
  <c r="C145" i="1"/>
  <c r="J144" i="1"/>
  <c r="I144" i="1"/>
  <c r="H144" i="1"/>
  <c r="G144" i="1" s="1"/>
  <c r="C144" i="1"/>
  <c r="G127" i="1"/>
  <c r="C127" i="1"/>
  <c r="J126" i="1"/>
  <c r="I126" i="1"/>
  <c r="H126" i="1"/>
  <c r="C126" i="1"/>
  <c r="J125" i="1"/>
  <c r="I125" i="1"/>
  <c r="H125" i="1"/>
  <c r="C125" i="1"/>
  <c r="J124" i="1"/>
  <c r="I124" i="1"/>
  <c r="H124" i="1"/>
  <c r="C124" i="1"/>
  <c r="J123" i="1"/>
  <c r="I123" i="1"/>
  <c r="H123" i="1"/>
  <c r="G105" i="1"/>
  <c r="C105" i="1"/>
  <c r="J104" i="1"/>
  <c r="I104" i="1"/>
  <c r="H104" i="1"/>
  <c r="C104" i="1"/>
  <c r="J103" i="1"/>
  <c r="I103" i="1"/>
  <c r="H103" i="1"/>
  <c r="C103" i="1"/>
  <c r="J102" i="1"/>
  <c r="I102" i="1"/>
  <c r="H102" i="1"/>
  <c r="C102" i="1"/>
  <c r="J101" i="1"/>
  <c r="I101" i="1"/>
  <c r="H101" i="1"/>
  <c r="C101" i="1"/>
  <c r="J100" i="1"/>
  <c r="I100" i="1"/>
  <c r="H100" i="1"/>
  <c r="C100" i="1"/>
  <c r="J98" i="1"/>
  <c r="I98" i="1"/>
  <c r="I10" i="1" s="1"/>
  <c r="H98" i="1"/>
  <c r="C98" i="1"/>
  <c r="C10" i="1" s="1"/>
  <c r="G83" i="1"/>
  <c r="C83" i="1"/>
  <c r="J82" i="1"/>
  <c r="I82" i="1"/>
  <c r="H82" i="1"/>
  <c r="C82" i="1"/>
  <c r="J81" i="1"/>
  <c r="I81" i="1"/>
  <c r="H81" i="1"/>
  <c r="C81" i="1"/>
  <c r="J80" i="1"/>
  <c r="I80" i="1"/>
  <c r="H80" i="1"/>
  <c r="C80" i="1"/>
  <c r="J79" i="1"/>
  <c r="I79" i="1"/>
  <c r="H79" i="1"/>
  <c r="C79" i="1"/>
  <c r="I78" i="1"/>
  <c r="H78" i="1"/>
  <c r="C78" i="1"/>
  <c r="G61" i="1"/>
  <c r="C61" i="1"/>
  <c r="J60" i="1"/>
  <c r="I60" i="1"/>
  <c r="H60" i="1"/>
  <c r="C60" i="1"/>
  <c r="J59" i="1"/>
  <c r="I59" i="1"/>
  <c r="H59" i="1"/>
  <c r="C59" i="1"/>
  <c r="J58" i="1"/>
  <c r="I58" i="1"/>
  <c r="H58" i="1"/>
  <c r="C58" i="1"/>
  <c r="J57" i="1"/>
  <c r="I57" i="1"/>
  <c r="H57" i="1"/>
  <c r="C57" i="1"/>
  <c r="J56" i="1"/>
  <c r="I56" i="1"/>
  <c r="H56" i="1"/>
  <c r="C56" i="1"/>
  <c r="G39" i="1"/>
  <c r="C39" i="1"/>
  <c r="J38" i="1"/>
  <c r="I38" i="1"/>
  <c r="H38" i="1"/>
  <c r="C38" i="1"/>
  <c r="J37" i="1"/>
  <c r="I37" i="1"/>
  <c r="H37" i="1"/>
  <c r="C37" i="1"/>
  <c r="J36" i="1"/>
  <c r="I36" i="1"/>
  <c r="H36" i="1"/>
  <c r="C36" i="1"/>
  <c r="J35" i="1"/>
  <c r="I35" i="1"/>
  <c r="H35" i="1"/>
  <c r="C35" i="1"/>
  <c r="J34" i="1"/>
  <c r="I34" i="1"/>
  <c r="H34" i="1"/>
  <c r="C34" i="1"/>
  <c r="J17" i="1"/>
  <c r="I17" i="1"/>
  <c r="H17" i="1"/>
  <c r="F17" i="1"/>
  <c r="E17" i="1"/>
  <c r="D17" i="1"/>
  <c r="F16" i="1"/>
  <c r="E16" i="1"/>
  <c r="D16" i="1"/>
  <c r="F15" i="1"/>
  <c r="E15" i="1"/>
  <c r="D15" i="1"/>
  <c r="F14" i="1"/>
  <c r="E14" i="1"/>
  <c r="F13" i="1"/>
  <c r="E13" i="1"/>
  <c r="D13" i="1"/>
  <c r="F12" i="1"/>
  <c r="E12" i="1"/>
  <c r="D12" i="1"/>
  <c r="J11" i="1"/>
  <c r="I11" i="1"/>
  <c r="H11" i="1"/>
  <c r="G11" i="1"/>
  <c r="F11" i="1"/>
  <c r="E11" i="1"/>
  <c r="D11" i="1"/>
  <c r="C11" i="1"/>
  <c r="J10" i="1"/>
  <c r="F10" i="1"/>
  <c r="E10" i="1"/>
  <c r="D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G190" i="1" l="1"/>
  <c r="G125" i="1"/>
  <c r="G98" i="1"/>
  <c r="G10" i="1" s="1"/>
  <c r="G104" i="1"/>
  <c r="I14" i="1"/>
  <c r="I15" i="1"/>
  <c r="J12" i="1"/>
  <c r="G60" i="1"/>
  <c r="G123" i="1"/>
  <c r="G124" i="1"/>
  <c r="G35" i="1"/>
  <c r="I16" i="1"/>
  <c r="G78" i="1"/>
  <c r="G79" i="1"/>
  <c r="I13" i="1"/>
  <c r="G34" i="1"/>
  <c r="C14" i="1"/>
  <c r="C15" i="1"/>
  <c r="C17" i="1"/>
  <c r="G82" i="1"/>
  <c r="G100" i="1"/>
  <c r="G101" i="1"/>
  <c r="H14" i="1"/>
  <c r="C13" i="1"/>
  <c r="I12" i="1"/>
  <c r="G37" i="1"/>
  <c r="G38" i="1"/>
  <c r="G167" i="1"/>
  <c r="G169" i="1"/>
  <c r="G170" i="1"/>
  <c r="H13" i="1"/>
  <c r="G146" i="1"/>
  <c r="C12" i="1"/>
  <c r="J15" i="1"/>
  <c r="G80" i="1"/>
  <c r="G81" i="1"/>
  <c r="G102" i="1"/>
  <c r="G103" i="1"/>
  <c r="G145" i="1"/>
  <c r="G168" i="1"/>
  <c r="G188" i="1"/>
  <c r="G189" i="1"/>
  <c r="G17" i="1"/>
  <c r="G191" i="1"/>
  <c r="G36" i="1"/>
  <c r="G56" i="1"/>
  <c r="G57" i="1"/>
  <c r="G58" i="1"/>
  <c r="C16" i="1"/>
  <c r="G126" i="1"/>
  <c r="G166" i="1"/>
  <c r="G192" i="1"/>
  <c r="J13" i="1"/>
  <c r="J16" i="1"/>
  <c r="G59" i="1"/>
  <c r="J14" i="1"/>
  <c r="H10" i="1"/>
  <c r="H12" i="1"/>
  <c r="H15" i="1"/>
  <c r="H16" i="1"/>
  <c r="G13" i="1" l="1"/>
  <c r="G12" i="1"/>
  <c r="G16" i="1"/>
  <c r="G14" i="1"/>
  <c r="G15" i="1"/>
</calcChain>
</file>

<file path=xl/sharedStrings.xml><?xml version="1.0" encoding="utf-8"?>
<sst xmlns="http://schemas.openxmlformats.org/spreadsheetml/2006/main" count="201" uniqueCount="33">
  <si>
    <t>年　度</t>
    <rPh sb="0" eb="3">
      <t>ネンド</t>
    </rPh>
    <phoneticPr fontId="2"/>
  </si>
  <si>
    <t>申請件数</t>
    <rPh sb="0" eb="2">
      <t>シンセイ</t>
    </rPh>
    <rPh sb="2" eb="4">
      <t>ケンスウ</t>
    </rPh>
    <phoneticPr fontId="2"/>
  </si>
  <si>
    <t>補助金決定額</t>
    <rPh sb="0" eb="3">
      <t>ホジョキン</t>
    </rPh>
    <rPh sb="3" eb="5">
      <t>ケッテイ</t>
    </rPh>
    <rPh sb="5" eb="6">
      <t>ガク</t>
    </rPh>
    <phoneticPr fontId="2"/>
  </si>
  <si>
    <t>総　数</t>
    <rPh sb="0" eb="3">
      <t>ソウスウ</t>
    </rPh>
    <phoneticPr fontId="2"/>
  </si>
  <si>
    <t>5人槽</t>
    <rPh sb="1" eb="2">
      <t>ニン</t>
    </rPh>
    <rPh sb="2" eb="3">
      <t>ソウ</t>
    </rPh>
    <phoneticPr fontId="2"/>
  </si>
  <si>
    <t>6～7人槽</t>
    <rPh sb="3" eb="4">
      <t>ニン</t>
    </rPh>
    <rPh sb="4" eb="5">
      <t>ソウ</t>
    </rPh>
    <phoneticPr fontId="2"/>
  </si>
  <si>
    <t>8～10人槽</t>
    <rPh sb="4" eb="5">
      <t>ニン</t>
    </rPh>
    <rPh sb="5" eb="6">
      <t>ソウ</t>
    </rPh>
    <phoneticPr fontId="2"/>
  </si>
  <si>
    <t>総　額</t>
    <rPh sb="0" eb="1">
      <t>ソウスウ</t>
    </rPh>
    <rPh sb="2" eb="3">
      <t>ガク</t>
    </rPh>
    <phoneticPr fontId="2"/>
  </si>
  <si>
    <t>平成17年度</t>
    <rPh sb="0" eb="2">
      <t>ヘイセイ</t>
    </rPh>
    <rPh sb="4" eb="6">
      <t>ネンド</t>
    </rPh>
    <phoneticPr fontId="2"/>
  </si>
  <si>
    <t>20</t>
    <phoneticPr fontId="2"/>
  </si>
  <si>
    <t>27</t>
    <phoneticPr fontId="2"/>
  </si>
  <si>
    <t>1</t>
    <phoneticPr fontId="2"/>
  </si>
  <si>
    <t>28</t>
    <phoneticPr fontId="2"/>
  </si>
  <si>
    <t>【大仙市】</t>
    <rPh sb="1" eb="3">
      <t>ダイセン</t>
    </rPh>
    <rPh sb="3" eb="4">
      <t>オオマガリシ</t>
    </rPh>
    <phoneticPr fontId="2"/>
  </si>
  <si>
    <t>【大曲地域】</t>
    <rPh sb="1" eb="3">
      <t>タイキョク</t>
    </rPh>
    <rPh sb="3" eb="5">
      <t>チイキ</t>
    </rPh>
    <phoneticPr fontId="2"/>
  </si>
  <si>
    <t>【神岡地域】</t>
    <rPh sb="1" eb="3">
      <t>カミオカ</t>
    </rPh>
    <rPh sb="3" eb="5">
      <t>チイキ</t>
    </rPh>
    <phoneticPr fontId="2"/>
  </si>
  <si>
    <t>【西仙北地域】</t>
    <rPh sb="1" eb="4">
      <t>ニシセンボク</t>
    </rPh>
    <rPh sb="4" eb="6">
      <t>チイキ</t>
    </rPh>
    <phoneticPr fontId="2"/>
  </si>
  <si>
    <t>【中仙地域】</t>
    <rPh sb="1" eb="3">
      <t>ナカセン</t>
    </rPh>
    <rPh sb="3" eb="5">
      <t>チイキ</t>
    </rPh>
    <phoneticPr fontId="2"/>
  </si>
  <si>
    <t>【協和地域】</t>
    <rPh sb="1" eb="3">
      <t>キョウワ</t>
    </rPh>
    <rPh sb="3" eb="5">
      <t>チイキ</t>
    </rPh>
    <phoneticPr fontId="2"/>
  </si>
  <si>
    <t>【南外地域】</t>
    <rPh sb="1" eb="2">
      <t>ミナミ</t>
    </rPh>
    <rPh sb="2" eb="3">
      <t>ガイ</t>
    </rPh>
    <rPh sb="3" eb="5">
      <t>チイキ</t>
    </rPh>
    <phoneticPr fontId="2"/>
  </si>
  <si>
    <t>【仙北地域】</t>
    <rPh sb="1" eb="3">
      <t>センボク</t>
    </rPh>
    <rPh sb="3" eb="5">
      <t>チイキ</t>
    </rPh>
    <phoneticPr fontId="2"/>
  </si>
  <si>
    <t>【太田地域】</t>
    <rPh sb="1" eb="3">
      <t>オオタ</t>
    </rPh>
    <rPh sb="3" eb="5">
      <t>チイキ</t>
    </rPh>
    <phoneticPr fontId="2"/>
  </si>
  <si>
    <t>合併浄化槽補助金の状況</t>
    <rPh sb="0" eb="2">
      <t>ガッペイ</t>
    </rPh>
    <rPh sb="2" eb="5">
      <t>ジョウカソウ</t>
    </rPh>
    <rPh sb="5" eb="8">
      <t>ホジョキン</t>
    </rPh>
    <rPh sb="9" eb="11">
      <t>ジョウキョウ</t>
    </rPh>
    <phoneticPr fontId="2"/>
  </si>
  <si>
    <t>20</t>
    <phoneticPr fontId="2"/>
  </si>
  <si>
    <t>27</t>
    <phoneticPr fontId="2"/>
  </si>
  <si>
    <t>28</t>
    <phoneticPr fontId="2"/>
  </si>
  <si>
    <t>29</t>
  </si>
  <si>
    <t>30</t>
    <phoneticPr fontId="2"/>
  </si>
  <si>
    <t>資料：市民部生活環境課</t>
    <rPh sb="0" eb="2">
      <t>シリョウ</t>
    </rPh>
    <rPh sb="3" eb="6">
      <t>シミンブ</t>
    </rPh>
    <rPh sb="6" eb="8">
      <t>セイカツ</t>
    </rPh>
    <rPh sb="8" eb="11">
      <t>カンキョウカ</t>
    </rPh>
    <phoneticPr fontId="2"/>
  </si>
  <si>
    <t>　各年度末現在　単位：千円</t>
    <rPh sb="1" eb="4">
      <t>カクネンド</t>
    </rPh>
    <rPh sb="4" eb="5">
      <t>マツ</t>
    </rPh>
    <rPh sb="5" eb="7">
      <t>ゲンザイ</t>
    </rPh>
    <rPh sb="8" eb="10">
      <t>タンイ</t>
    </rPh>
    <rPh sb="11" eb="13">
      <t>センエン</t>
    </rPh>
    <phoneticPr fontId="2"/>
  </si>
  <si>
    <t>平成31/令和元</t>
    <rPh sb="0" eb="2">
      <t>ヘイセイ</t>
    </rPh>
    <rPh sb="5" eb="7">
      <t>レイワ</t>
    </rPh>
    <rPh sb="7" eb="8">
      <t>ガン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</si>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</sst>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right" vertical="center"/>
    </xf>
    <xf numFmtId="38" fontId="9" fillId="4" borderId="2" xfId="1" applyFont="1" applyFill="1" applyBorder="1" applyAlignment="1">
      <alignment horizontal="right" vertical="center"/>
    </xf>
    <xf numFmtId="176" fontId="9" fillId="4" borderId="2" xfId="0" applyNumberFormat="1" applyFont="1" applyFill="1" applyBorder="1" applyAlignment="1">
      <alignment horizontal="right" vertical="center"/>
    </xf>
    <xf numFmtId="49" fontId="8" fillId="3" borderId="3" xfId="0" applyNumberFormat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right" vertical="center"/>
    </xf>
    <xf numFmtId="0" fontId="9" fillId="4" borderId="2" xfId="1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9" fillId="0" borderId="3" xfId="1" applyNumberFormat="1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right" vertical="center"/>
    </xf>
    <xf numFmtId="0" fontId="9" fillId="4" borderId="5" xfId="0" applyNumberFormat="1" applyFont="1" applyFill="1" applyBorder="1" applyAlignment="1">
      <alignment horizontal="right" vertical="center"/>
    </xf>
    <xf numFmtId="38" fontId="9" fillId="4" borderId="6" xfId="1" applyFont="1" applyFill="1" applyBorder="1" applyAlignment="1">
      <alignment horizontal="right" vertical="center"/>
    </xf>
    <xf numFmtId="0" fontId="9" fillId="4" borderId="6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04"/>
  <sheetViews>
    <sheetView showGridLines="0" tabSelected="1" view="pageBreakPreview" zoomScaleNormal="100" zoomScaleSheetLayoutView="100" workbookViewId="0">
      <selection activeCell="B26" sqref="B26:E26"/>
    </sheetView>
  </sheetViews>
  <sheetFormatPr defaultRowHeight="12" x14ac:dyDescent="0.15"/>
  <cols>
    <col min="1" max="1" width="2.625" style="3" customWidth="1"/>
    <col min="2" max="2" width="13.125" style="4" customWidth="1"/>
    <col min="3" max="10" width="10.125" style="3" customWidth="1"/>
    <col min="11" max="16384" width="9" style="3"/>
  </cols>
  <sheetData>
    <row r="1" spans="2:10" ht="12.75" thickBot="1" x14ac:dyDescent="0.2"/>
    <row r="2" spans="2:10" ht="22.5" customHeight="1" x14ac:dyDescent="0.15">
      <c r="B2" s="16" t="s">
        <v>22</v>
      </c>
      <c r="C2" s="17"/>
      <c r="D2" s="17"/>
      <c r="E2" s="17"/>
      <c r="F2" s="17"/>
      <c r="G2" s="17"/>
      <c r="H2" s="17"/>
      <c r="I2" s="17"/>
      <c r="J2" s="17"/>
    </row>
    <row r="3" spans="2:10" ht="12" customHeight="1" x14ac:dyDescent="0.15">
      <c r="B3" s="1"/>
      <c r="C3" s="1"/>
      <c r="D3" s="2"/>
      <c r="E3" s="2"/>
      <c r="F3" s="2"/>
      <c r="G3" s="2"/>
      <c r="H3" s="2"/>
      <c r="I3" s="2"/>
      <c r="J3" s="2"/>
    </row>
    <row r="4" spans="2:10" s="6" customFormat="1" ht="12" customHeight="1" x14ac:dyDescent="0.15">
      <c r="B4" s="29" t="s">
        <v>13</v>
      </c>
      <c r="C4" s="29"/>
      <c r="D4" s="29"/>
      <c r="E4" s="29"/>
      <c r="I4" s="30" t="s">
        <v>29</v>
      </c>
      <c r="J4" s="30"/>
    </row>
    <row r="5" spans="2:10" ht="6.75" customHeight="1" x14ac:dyDescent="0.15"/>
    <row r="6" spans="2:10" ht="18" customHeight="1" x14ac:dyDescent="0.15">
      <c r="B6" s="25" t="s">
        <v>0</v>
      </c>
      <c r="C6" s="27" t="s">
        <v>1</v>
      </c>
      <c r="D6" s="27"/>
      <c r="E6" s="27"/>
      <c r="F6" s="28"/>
      <c r="G6" s="27" t="s">
        <v>2</v>
      </c>
      <c r="H6" s="27"/>
      <c r="I6" s="27"/>
      <c r="J6" s="28"/>
    </row>
    <row r="7" spans="2:10" ht="18" customHeight="1" x14ac:dyDescent="0.15">
      <c r="B7" s="26"/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4</v>
      </c>
      <c r="I7" s="8" t="s">
        <v>5</v>
      </c>
      <c r="J7" s="8" t="s">
        <v>6</v>
      </c>
    </row>
    <row r="8" spans="2:10" ht="18" customHeight="1" x14ac:dyDescent="0.15">
      <c r="B8" s="7" t="s">
        <v>8</v>
      </c>
      <c r="C8" s="9">
        <f>N(C30)+N(C52)+N(C74)+N(C96)+N(C140)+N(C162)+N(C184)+N(C118)</f>
        <v>246</v>
      </c>
      <c r="D8" s="9">
        <f>N(D30)+N(D52)+N(D74)+N(D96)+N(D140)+N(D162)+N(D184)+N(D118)</f>
        <v>84</v>
      </c>
      <c r="E8" s="9">
        <f>N(E30)+N(E52)+N(E74)+N(E96)+N(E140)+N(E162)+N(E184)+N(E118)</f>
        <v>157</v>
      </c>
      <c r="F8" s="9">
        <f>N(F30)+N(F52)+N(F74)+N(F96)+N(F140)+N(F162)+N(F184)+N(F118)</f>
        <v>5</v>
      </c>
      <c r="G8" s="9">
        <f>N(G30)+N(G52)+N(G74)+N(G96)+N(G140)+N(G162)+N(G184)+N(G118)</f>
        <v>154517</v>
      </c>
      <c r="H8" s="9">
        <f>N(H30)+N(H52)+N(H74)+N(H96)+N(H140)+N(H162)+N(H184)+N(H118)</f>
        <v>47208</v>
      </c>
      <c r="I8" s="9">
        <f>N(I30)+N(I52)+N(I74)+N(I96)+N(I140)+N(I162)+N(I184)+N(I118)</f>
        <v>103149</v>
      </c>
      <c r="J8" s="9">
        <f>N(J30)+N(J52)+N(J74)+N(J96)+N(J140)+N(J162)+N(J184)+N(J118)</f>
        <v>4160</v>
      </c>
    </row>
    <row r="9" spans="2:10" ht="18" customHeight="1" x14ac:dyDescent="0.15">
      <c r="B9" s="7">
        <v>18</v>
      </c>
      <c r="C9" s="9">
        <f>N(C31)+N(C53)+N(C75)+N(C97)+N(C141)+N(C163)+N(C185)+N(C119)</f>
        <v>221</v>
      </c>
      <c r="D9" s="9">
        <f>N(D31)+N(D53)+N(D75)+N(D97)+N(D141)+N(D163)+N(D185)+N(D119)</f>
        <v>78</v>
      </c>
      <c r="E9" s="9">
        <f>N(E31)+N(E53)+N(E75)+N(E97)+N(E141)+N(E163)+N(E185)+N(E119)</f>
        <v>141</v>
      </c>
      <c r="F9" s="9">
        <f>N(F31)+N(F53)+N(F75)+N(F97)+N(F141)+N(F163)+N(F185)+N(F119)</f>
        <v>2</v>
      </c>
      <c r="G9" s="9">
        <f>N(G31)+N(G53)+N(G75)+N(G97)+N(G141)+N(G163)+N(G185)+N(G119)</f>
        <v>138137</v>
      </c>
      <c r="H9" s="9">
        <f>N(H31)+N(H53)+N(H75)+N(H97)+N(H141)+N(H163)+N(H185)+N(H119)</f>
        <v>43836</v>
      </c>
      <c r="I9" s="9">
        <f>N(I31)+N(I53)+N(I75)+N(I97)+N(I141)+N(I163)+N(I185)+N(I119)</f>
        <v>92637</v>
      </c>
      <c r="J9" s="9">
        <f>N(J31)+N(J53)+N(J75)+N(J97)+N(J141)+N(J163)+N(J185)+N(J119)</f>
        <v>1664</v>
      </c>
    </row>
    <row r="10" spans="2:10" ht="18" customHeight="1" x14ac:dyDescent="0.15">
      <c r="B10" s="7">
        <v>19</v>
      </c>
      <c r="C10" s="9">
        <f>N(C32)+N(C54)+N(C76)+N(C98)+N(C142)+N(C164)+N(C186)+N(C120)</f>
        <v>217</v>
      </c>
      <c r="D10" s="9">
        <f>N(D32)+N(D54)+N(D76)+N(D98)+N(D142)+N(D164)+N(D186)+N(D120)</f>
        <v>87</v>
      </c>
      <c r="E10" s="9">
        <f>N(E32)+N(E54)+N(E76)+N(E98)+N(E142)+N(E164)+N(E186)+N(E120)</f>
        <v>125</v>
      </c>
      <c r="F10" s="9">
        <f>N(F32)+N(F54)+N(F76)+N(F98)+N(F142)+N(F164)+N(F186)+N(F120)</f>
        <v>5</v>
      </c>
      <c r="G10" s="9">
        <f>N(G32)+N(G54)+N(G76)+N(G98)+N(G142)+N(G164)+N(G186)+N(G120)</f>
        <v>104411</v>
      </c>
      <c r="H10" s="9">
        <f>N(H32)+N(H54)+N(H76)+N(H98)+N(H142)+N(H164)+N(H186)+N(H120)</f>
        <v>36801</v>
      </c>
      <c r="I10" s="9">
        <f>N(I32)+N(I54)+N(I76)+N(I98)+N(I142)+N(I164)+N(I186)+N(I120)</f>
        <v>64250</v>
      </c>
      <c r="J10" s="9">
        <f>N(J32)+N(J54)+N(J76)+N(J98)+N(J142)+N(J164)+N(J186)+N(J120)</f>
        <v>3360</v>
      </c>
    </row>
    <row r="11" spans="2:10" ht="18" customHeight="1" x14ac:dyDescent="0.15">
      <c r="B11" s="12" t="s">
        <v>9</v>
      </c>
      <c r="C11" s="13">
        <f>N(C33)+N(C55)+N(C77)+N(C99)+N(C143)+N(C165)+N(C187)+N(C121)</f>
        <v>181</v>
      </c>
      <c r="D11" s="13">
        <f>N(D33)+N(D55)+N(D77)+N(D99)+N(D143)+N(D165)+N(D187)+N(D121)</f>
        <v>78</v>
      </c>
      <c r="E11" s="13">
        <f>N(E33)+N(E55)+N(E77)+N(E99)+N(E143)+N(E165)+N(E187)+N(E121)</f>
        <v>98</v>
      </c>
      <c r="F11" s="13">
        <f>N(F33)+N(F55)+N(F77)+N(F99)+N(F143)+N(F165)+N(F187)+N(F121)</f>
        <v>5</v>
      </c>
      <c r="G11" s="13">
        <f>N(G33)+N(G55)+N(G77)+N(G99)+N(G143)+N(G165)+N(G187)+N(G121)</f>
        <v>85860</v>
      </c>
      <c r="H11" s="13">
        <f>N(H33)+N(H55)+N(H77)+N(H99)+N(H143)+N(H165)+N(H187)+N(H121)</f>
        <v>32058</v>
      </c>
      <c r="I11" s="13">
        <f>N(I33)+N(I55)+N(I77)+N(I99)+N(I143)+N(I165)+N(I187)+N(I121)</f>
        <v>50372</v>
      </c>
      <c r="J11" s="13">
        <f>N(J33)+N(J55)+N(J77)+N(J99)+N(J143)+N(J165)+N(J187)+N(J121)</f>
        <v>3430</v>
      </c>
    </row>
    <row r="12" spans="2:10" ht="18" customHeight="1" x14ac:dyDescent="0.15">
      <c r="B12" s="7">
        <v>21</v>
      </c>
      <c r="C12" s="9">
        <f>N(C34)+N(C56)+N(C78)+N(C100)+N(C144)+N(C166)+N(C188)+N(C122)</f>
        <v>203</v>
      </c>
      <c r="D12" s="9">
        <f>N(D34)+N(D56)+N(D78)+N(D100)+N(D144)+N(D166)+N(D188)+N(D122)</f>
        <v>74</v>
      </c>
      <c r="E12" s="9">
        <f>N(E34)+N(E56)+N(E78)+N(E100)+N(E144)+N(E166)+N(E188)+N(E122)</f>
        <v>127</v>
      </c>
      <c r="F12" s="9">
        <f>N(F34)+N(F56)+N(F78)+N(F100)+N(F144)+N(F166)+N(F188)+N(F122)</f>
        <v>2</v>
      </c>
      <c r="G12" s="9">
        <f>N(G34)+N(G56)+N(G78)+N(G100)+N(G144)+N(G166)+N(G188)+N(G122)</f>
        <v>97064</v>
      </c>
      <c r="H12" s="9">
        <f>N(H34)+N(H56)+N(H78)+N(H100)+N(H144)+N(H166)+N(H188)+N(H122)</f>
        <v>30414</v>
      </c>
      <c r="I12" s="9">
        <f>N(I34)+N(I56)+N(I78)+N(I100)+N(I144)+N(I166)+N(I188)+N(I122)</f>
        <v>65278</v>
      </c>
      <c r="J12" s="9">
        <f>N(J34)+N(J56)+N(J78)+N(J100)+N(J144)+N(J166)+N(J188)+N(J122)</f>
        <v>1372</v>
      </c>
    </row>
    <row r="13" spans="2:10" ht="18" customHeight="1" x14ac:dyDescent="0.15">
      <c r="B13" s="7">
        <v>22</v>
      </c>
      <c r="C13" s="9">
        <f>N(C35)+N(C57)+N(C79)+N(C101)+N(C145)+N(C167)+N(C189)+N(C123)</f>
        <v>166</v>
      </c>
      <c r="D13" s="9">
        <f>N(D35)+N(D57)+N(D79)+N(D101)+N(D145)+N(D167)+N(D189)+N(D123)</f>
        <v>57</v>
      </c>
      <c r="E13" s="9">
        <f>N(E35)+N(E57)+N(E79)+N(E101)+N(E145)+N(E167)+N(E189)+N(E123)</f>
        <v>103</v>
      </c>
      <c r="F13" s="9">
        <f>N(F35)+N(F57)+N(F79)+N(F101)+N(F145)+N(F167)+N(F189)+N(F123)</f>
        <v>5</v>
      </c>
      <c r="G13" s="9">
        <f>N(G35)+N(G57)+N(G79)+N(G101)+N(G145)+N(G167)+N(G189)+N(G123)</f>
        <v>80210</v>
      </c>
      <c r="H13" s="9">
        <f>N(H35)+N(H57)+N(H79)+N(H101)+N(H145)+N(H167)+N(H189)+N(H123)</f>
        <v>23838</v>
      </c>
      <c r="I13" s="9">
        <f>N(I35)+N(I57)+N(I79)+N(I101)+N(I145)+N(I167)+N(I189)+N(I123)</f>
        <v>52942</v>
      </c>
      <c r="J13" s="9">
        <f>N(J35)+N(J57)+N(J79)+N(J101)+N(J145)+N(J167)+N(J189)+N(J123)</f>
        <v>3430</v>
      </c>
    </row>
    <row r="14" spans="2:10" ht="18" customHeight="1" x14ac:dyDescent="0.15">
      <c r="B14" s="7">
        <v>23</v>
      </c>
      <c r="C14" s="9">
        <f>N(C36)+N(C58)+N(C80)+N(C102)+N(C146)+N(C168)+N(C190)+N(C124)</f>
        <v>189</v>
      </c>
      <c r="D14" s="9">
        <f>N(D36)+N(D58)+N(D80)+N(D102)+N(D146)+N(D168)+N(D190)+N(D124)</f>
        <v>84</v>
      </c>
      <c r="E14" s="9">
        <f>N(E36)+N(E58)+N(E80)+N(E102)+N(E146)+N(E168)+N(E190)+N(E124)</f>
        <v>100</v>
      </c>
      <c r="F14" s="9">
        <f>N(F36)+N(F58)+N(F80)+N(F102)+N(F146)+N(F168)+N(F190)+N(F124)</f>
        <v>5</v>
      </c>
      <c r="G14" s="9">
        <f>N(G36)+N(G58)+N(G80)+N(G102)+N(G146)+N(G168)+N(G190)+N(G124)</f>
        <v>89354</v>
      </c>
      <c r="H14" s="9">
        <f>N(H36)+N(H58)+N(H80)+N(H102)+N(H146)+N(H168)+N(H190)+N(H124)</f>
        <v>34524</v>
      </c>
      <c r="I14" s="9">
        <f>N(I36)+N(I58)+N(I80)+N(I102)+N(I146)+N(I168)+N(I190)+N(I124)</f>
        <v>51400</v>
      </c>
      <c r="J14" s="9">
        <f>N(J36)+N(J58)+N(J80)+N(J102)+N(J146)+N(J168)+N(J190)+N(J124)</f>
        <v>3430</v>
      </c>
    </row>
    <row r="15" spans="2:10" ht="18" customHeight="1" x14ac:dyDescent="0.15">
      <c r="B15" s="7">
        <v>24</v>
      </c>
      <c r="C15" s="9">
        <f>N(C37)+N(C59)+N(C81)+N(C103)+N(C147)+N(C169)+N(C191)+N(C125)</f>
        <v>151</v>
      </c>
      <c r="D15" s="9">
        <f>N(D37)+N(D59)+N(D81)+N(D103)+N(D147)+N(D169)+N(D191)+N(D125)</f>
        <v>71</v>
      </c>
      <c r="E15" s="9">
        <f>N(E37)+N(E59)+N(E81)+N(E103)+N(E147)+N(E169)+N(E191)+N(E125)</f>
        <v>79</v>
      </c>
      <c r="F15" s="9">
        <f>N(F37)+N(F59)+N(F81)+N(F103)+N(F147)+N(F169)+N(F191)+N(F125)</f>
        <v>1</v>
      </c>
      <c r="G15" s="9">
        <f>N(G37)+N(G59)+N(G81)+N(G103)+N(G147)+N(G169)+N(G191)+N(G125)</f>
        <v>70473</v>
      </c>
      <c r="H15" s="9">
        <f>N(H37)+N(H59)+N(H81)+N(H103)+N(H147)+N(H169)+N(H191)+N(H125)</f>
        <v>29181</v>
      </c>
      <c r="I15" s="9">
        <f>N(I37)+N(I59)+N(I81)+N(I103)+N(I147)+N(I169)+N(I191)+N(I125)</f>
        <v>40606</v>
      </c>
      <c r="J15" s="9">
        <f>N(J37)+N(J59)+N(J81)+N(J103)+N(J147)+N(J169)+N(J191)+N(J125)</f>
        <v>686</v>
      </c>
    </row>
    <row r="16" spans="2:10" ht="18" customHeight="1" x14ac:dyDescent="0.15">
      <c r="B16" s="7">
        <v>25</v>
      </c>
      <c r="C16" s="9">
        <f>N(C38)+N(C60)+N(C82)+N(C104)+N(C148)+N(C170)+N(C192)+N(C126)</f>
        <v>166</v>
      </c>
      <c r="D16" s="9">
        <f>N(D38)+N(D60)+N(D82)+N(D104)+N(D148)+N(D170)+N(D192)+N(D126)</f>
        <v>71</v>
      </c>
      <c r="E16" s="9">
        <f>N(E38)+N(E60)+N(E82)+N(E104)+N(E148)+N(E170)+N(E192)+N(E126)</f>
        <v>91</v>
      </c>
      <c r="F16" s="9">
        <f>N(F38)+N(F60)+N(F82)+N(F104)+N(F148)+N(F170)+N(F192)+N(F126)</f>
        <v>4</v>
      </c>
      <c r="G16" s="9">
        <f>N(G38)+N(G60)+N(G82)+N(G104)+N(G148)+N(G170)+N(G192)+N(G126)</f>
        <v>78699</v>
      </c>
      <c r="H16" s="9">
        <f>N(H38)+N(H60)+N(H82)+N(H104)+N(H148)+N(H170)+N(H192)+N(H126)</f>
        <v>29181</v>
      </c>
      <c r="I16" s="9">
        <f>N(I38)+N(I60)+N(I82)+N(I104)+N(I148)+N(I170)+N(I192)+N(I126)</f>
        <v>46774</v>
      </c>
      <c r="J16" s="9">
        <f>N(J38)+N(J60)+N(J82)+N(J104)+N(J148)+N(J170)+N(J192)+N(J126)</f>
        <v>2744</v>
      </c>
    </row>
    <row r="17" spans="2:10" ht="18" customHeight="1" x14ac:dyDescent="0.15">
      <c r="B17" s="7">
        <v>26</v>
      </c>
      <c r="C17" s="10">
        <f>N(C39)+N(C61)+N(C83)+N(C105)+N(C149)+N(C171)+N(C193)+N(C127)</f>
        <v>126</v>
      </c>
      <c r="D17" s="10">
        <f>N(D39)+N(D61)+N(D83)+N(D105)+N(D149)+N(D171)+N(D193)+N(D127)</f>
        <v>59</v>
      </c>
      <c r="E17" s="10">
        <f>N(E39)+N(E61)+N(E83)+N(E105)+N(E149)+N(E171)+N(E193)+N(E127)</f>
        <v>66</v>
      </c>
      <c r="F17" s="10">
        <f>N(F39)+N(F61)+N(F83)+N(F105)+N(F149)+N(F171)+N(F193)+N(F127)</f>
        <v>1</v>
      </c>
      <c r="G17" s="10">
        <f>N(G39)+N(G61)+N(G83)+N(G105)+N(G149)+N(G171)+N(G193)+N(G127)</f>
        <v>66262</v>
      </c>
      <c r="H17" s="10">
        <f>N(H39)+N(H61)+N(H83)+N(H105)+N(H149)+N(H171)+N(H193)+N(H127)</f>
        <v>27258</v>
      </c>
      <c r="I17" s="10">
        <f>N(I39)+N(I61)+N(I83)+N(I105)+N(I149)+N(I171)+N(I193)+N(I127)</f>
        <v>38220</v>
      </c>
      <c r="J17" s="10">
        <f>N(J39)+N(J61)+N(J83)+N(J105)+N(J149)+N(J171)+N(J193)+N(J127)</f>
        <v>784</v>
      </c>
    </row>
    <row r="18" spans="2:10" ht="18" customHeight="1" x14ac:dyDescent="0.15">
      <c r="B18" s="7" t="s">
        <v>10</v>
      </c>
      <c r="C18" s="10">
        <f>N(C40)+N(C62)+N(C84)+N(C106)+N(C150)+N(C172)+N(C194)+N(C128)</f>
        <v>149</v>
      </c>
      <c r="D18" s="10">
        <f>N(D40)+N(D62)+N(D84)+N(D106)+N(D150)+N(D172)+N(D194)+N(D128)</f>
        <v>67</v>
      </c>
      <c r="E18" s="10">
        <f>N(E40)+N(E62)+N(E84)+N(E106)+N(E150)+N(E172)+N(E194)+N(E128)</f>
        <v>82</v>
      </c>
      <c r="F18" s="14">
        <v>0</v>
      </c>
      <c r="G18" s="10">
        <f>N(G40)+N(G62)+N(G84)+N(G106)+N(G150)+N(G172)+N(G194)+N(G128)</f>
        <v>79000</v>
      </c>
      <c r="H18" s="10">
        <f>N(H40)+N(H62)+N(H84)+N(H106)+N(H150)+N(H172)+N(H194)+N(H128)</f>
        <v>31372</v>
      </c>
      <c r="I18" s="10">
        <f>N(I40)+N(I62)+N(I84)+N(I106)+N(I150)+N(I172)+N(I194)+N(I128)</f>
        <v>47628</v>
      </c>
      <c r="J18" s="14">
        <v>0</v>
      </c>
    </row>
    <row r="19" spans="2:10" ht="18" customHeight="1" x14ac:dyDescent="0.15">
      <c r="B19" s="7" t="s">
        <v>12</v>
      </c>
      <c r="C19" s="10">
        <f>N(C41)+N(C63)+N(C85)+N(C107)+N(C151)+N(C173)+N(C195)+N(C129)</f>
        <v>125</v>
      </c>
      <c r="D19" s="10">
        <f>D41+D63+D85+D107+D129+D151+D173+D195</f>
        <v>63</v>
      </c>
      <c r="E19" s="10">
        <f>N(E41)+N(E63)+N(E85)+N(E107)+N(E151)+N(E173)+N(E195)+N(E129)</f>
        <v>62</v>
      </c>
      <c r="F19" s="14">
        <v>0</v>
      </c>
      <c r="G19" s="10">
        <f>N(G41)+N(G63)+N(G85)+N(G107)+N(G151)+N(G173)+N(G195)+N(G129)</f>
        <v>65507</v>
      </c>
      <c r="H19" s="10">
        <f>N(H41)+N(H63)+N(H85)+N(H107)+N(H151)+N(H173)+N(H195)+N(H129)</f>
        <v>29492</v>
      </c>
      <c r="I19" s="10">
        <f>N(I41)+N(I63)+N(I85)+N(I107)+N(I151)+N(I173)+N(I195)+N(I129)</f>
        <v>36015</v>
      </c>
      <c r="J19" s="11">
        <v>1</v>
      </c>
    </row>
    <row r="20" spans="2:10" ht="18" customHeight="1" x14ac:dyDescent="0.15">
      <c r="B20" s="7" t="s">
        <v>26</v>
      </c>
      <c r="C20" s="10">
        <v>110</v>
      </c>
      <c r="D20" s="10">
        <v>54</v>
      </c>
      <c r="E20" s="10">
        <v>55</v>
      </c>
      <c r="F20" s="11">
        <v>1</v>
      </c>
      <c r="G20" s="10">
        <v>58239</v>
      </c>
      <c r="H20" s="10">
        <v>25262</v>
      </c>
      <c r="I20" s="10">
        <v>32193</v>
      </c>
      <c r="J20" s="11">
        <v>784</v>
      </c>
    </row>
    <row r="21" spans="2:10" ht="18" customHeight="1" x14ac:dyDescent="0.15">
      <c r="B21" s="12" t="s">
        <v>27</v>
      </c>
      <c r="C21" s="13">
        <v>115</v>
      </c>
      <c r="D21" s="13">
        <v>60</v>
      </c>
      <c r="E21" s="13">
        <v>54</v>
      </c>
      <c r="F21" s="13">
        <v>1</v>
      </c>
      <c r="G21" s="13">
        <v>59941</v>
      </c>
      <c r="H21" s="13">
        <v>27846</v>
      </c>
      <c r="I21" s="13">
        <v>31311</v>
      </c>
      <c r="J21" s="13">
        <v>784</v>
      </c>
    </row>
    <row r="22" spans="2:10" ht="18" customHeight="1" x14ac:dyDescent="0.15">
      <c r="B22" s="20" t="s">
        <v>30</v>
      </c>
      <c r="C22" s="21">
        <v>101</v>
      </c>
      <c r="D22" s="21">
        <v>66</v>
      </c>
      <c r="E22" s="21">
        <v>35</v>
      </c>
      <c r="F22" s="22">
        <v>0</v>
      </c>
      <c r="G22" s="21">
        <v>44543</v>
      </c>
      <c r="H22" s="21">
        <v>26772</v>
      </c>
      <c r="I22" s="21">
        <v>17771</v>
      </c>
      <c r="J22" s="22">
        <v>0</v>
      </c>
    </row>
    <row r="23" spans="2:10" ht="18" customHeight="1" x14ac:dyDescent="0.15">
      <c r="B23" s="20" t="s">
        <v>31</v>
      </c>
      <c r="C23" s="23">
        <v>84</v>
      </c>
      <c r="D23" s="23">
        <v>54</v>
      </c>
      <c r="E23" s="23">
        <v>30</v>
      </c>
      <c r="F23" s="24">
        <v>0</v>
      </c>
      <c r="G23" s="23">
        <v>37187</v>
      </c>
      <c r="H23" s="23">
        <v>21840</v>
      </c>
      <c r="I23" s="23">
        <v>15347</v>
      </c>
      <c r="J23" s="24">
        <v>0</v>
      </c>
    </row>
    <row r="24" spans="2:10" ht="18" customHeight="1" x14ac:dyDescent="0.15">
      <c r="B24" s="20" t="s">
        <v>32</v>
      </c>
      <c r="C24" s="23">
        <v>79</v>
      </c>
      <c r="D24" s="23">
        <v>70</v>
      </c>
      <c r="E24" s="23">
        <v>8</v>
      </c>
      <c r="F24" s="24">
        <v>1</v>
      </c>
      <c r="G24" s="23">
        <v>30551</v>
      </c>
      <c r="H24" s="23">
        <v>25997</v>
      </c>
      <c r="I24" s="23">
        <v>3966</v>
      </c>
      <c r="J24" s="24">
        <v>588</v>
      </c>
    </row>
    <row r="25" spans="2:10" ht="12" customHeight="1" x14ac:dyDescent="0.15"/>
    <row r="26" spans="2:10" s="6" customFormat="1" ht="12" customHeight="1" x14ac:dyDescent="0.15">
      <c r="B26" s="29" t="s">
        <v>14</v>
      </c>
      <c r="C26" s="29"/>
      <c r="D26" s="29"/>
      <c r="E26" s="29"/>
      <c r="I26" s="30" t="s">
        <v>29</v>
      </c>
      <c r="J26" s="30"/>
    </row>
    <row r="27" spans="2:10" ht="6.75" customHeight="1" x14ac:dyDescent="0.15"/>
    <row r="28" spans="2:10" ht="18" customHeight="1" x14ac:dyDescent="0.15">
      <c r="B28" s="25" t="s">
        <v>0</v>
      </c>
      <c r="C28" s="27" t="s">
        <v>1</v>
      </c>
      <c r="D28" s="27"/>
      <c r="E28" s="27"/>
      <c r="F28" s="28"/>
      <c r="G28" s="27" t="s">
        <v>2</v>
      </c>
      <c r="H28" s="27"/>
      <c r="I28" s="27"/>
      <c r="J28" s="28"/>
    </row>
    <row r="29" spans="2:10" ht="18" customHeight="1" x14ac:dyDescent="0.15">
      <c r="B29" s="26"/>
      <c r="C29" s="8" t="s">
        <v>3</v>
      </c>
      <c r="D29" s="8" t="s">
        <v>4</v>
      </c>
      <c r="E29" s="8" t="s">
        <v>5</v>
      </c>
      <c r="F29" s="8" t="s">
        <v>6</v>
      </c>
      <c r="G29" s="8" t="s">
        <v>7</v>
      </c>
      <c r="H29" s="8" t="s">
        <v>4</v>
      </c>
      <c r="I29" s="8" t="s">
        <v>5</v>
      </c>
      <c r="J29" s="8" t="s">
        <v>6</v>
      </c>
    </row>
    <row r="30" spans="2:10" ht="18" customHeight="1" x14ac:dyDescent="0.15">
      <c r="B30" s="7" t="s">
        <v>8</v>
      </c>
      <c r="C30" s="9">
        <v>121</v>
      </c>
      <c r="D30" s="9">
        <v>58</v>
      </c>
      <c r="E30" s="9">
        <v>61</v>
      </c>
      <c r="F30" s="9">
        <v>2</v>
      </c>
      <c r="G30" s="9">
        <v>74337</v>
      </c>
      <c r="H30" s="9">
        <v>32596</v>
      </c>
      <c r="I30" s="9">
        <v>40077</v>
      </c>
      <c r="J30" s="9">
        <v>1664</v>
      </c>
    </row>
    <row r="31" spans="2:10" ht="18" customHeight="1" x14ac:dyDescent="0.15">
      <c r="B31" s="7">
        <v>18</v>
      </c>
      <c r="C31" s="9">
        <v>119</v>
      </c>
      <c r="D31" s="9">
        <v>56</v>
      </c>
      <c r="E31" s="9">
        <v>61</v>
      </c>
      <c r="F31" s="9">
        <v>2</v>
      </c>
      <c r="G31" s="9">
        <v>73213</v>
      </c>
      <c r="H31" s="9">
        <v>31472</v>
      </c>
      <c r="I31" s="9">
        <v>40077</v>
      </c>
      <c r="J31" s="9">
        <v>1664</v>
      </c>
    </row>
    <row r="32" spans="2:10" ht="18" customHeight="1" x14ac:dyDescent="0.15">
      <c r="B32" s="7">
        <v>19</v>
      </c>
      <c r="C32" s="9">
        <v>130</v>
      </c>
      <c r="D32" s="9">
        <v>73</v>
      </c>
      <c r="E32" s="9">
        <v>54</v>
      </c>
      <c r="F32" s="9">
        <v>3</v>
      </c>
      <c r="G32" s="9">
        <v>60651</v>
      </c>
      <c r="H32" s="9">
        <v>30879</v>
      </c>
      <c r="I32" s="9">
        <v>27756</v>
      </c>
      <c r="J32" s="9">
        <v>2016</v>
      </c>
    </row>
    <row r="33" spans="2:10" ht="18" customHeight="1" x14ac:dyDescent="0.15">
      <c r="B33" s="12" t="s">
        <v>23</v>
      </c>
      <c r="C33" s="13">
        <v>99</v>
      </c>
      <c r="D33" s="13">
        <v>60</v>
      </c>
      <c r="E33" s="13">
        <v>36</v>
      </c>
      <c r="F33" s="13">
        <v>3</v>
      </c>
      <c r="G33" s="13">
        <v>45222</v>
      </c>
      <c r="H33" s="13">
        <v>24660</v>
      </c>
      <c r="I33" s="13">
        <v>18504</v>
      </c>
      <c r="J33" s="13">
        <v>2058</v>
      </c>
    </row>
    <row r="34" spans="2:10" ht="18" customHeight="1" x14ac:dyDescent="0.15">
      <c r="B34" s="7">
        <v>21</v>
      </c>
      <c r="C34" s="9">
        <f t="shared" ref="C34:C41" si="0">SUM(D34:F34)</f>
        <v>107</v>
      </c>
      <c r="D34" s="9">
        <v>55</v>
      </c>
      <c r="E34" s="9">
        <v>51</v>
      </c>
      <c r="F34" s="9">
        <v>1</v>
      </c>
      <c r="G34" s="9">
        <f t="shared" ref="G34:G41" si="1">SUM(H34:J34)</f>
        <v>49505</v>
      </c>
      <c r="H34" s="9">
        <f>D34*411</f>
        <v>22605</v>
      </c>
      <c r="I34" s="9">
        <f>E34*514</f>
        <v>26214</v>
      </c>
      <c r="J34" s="9">
        <f>F34*686</f>
        <v>686</v>
      </c>
    </row>
    <row r="35" spans="2:10" ht="18" customHeight="1" x14ac:dyDescent="0.15">
      <c r="B35" s="7">
        <v>22</v>
      </c>
      <c r="C35" s="9">
        <f t="shared" si="0"/>
        <v>100</v>
      </c>
      <c r="D35" s="9">
        <v>41</v>
      </c>
      <c r="E35" s="9">
        <v>54</v>
      </c>
      <c r="F35" s="9">
        <v>5</v>
      </c>
      <c r="G35" s="9">
        <f t="shared" si="1"/>
        <v>48037</v>
      </c>
      <c r="H35" s="9">
        <f>D35*411</f>
        <v>16851</v>
      </c>
      <c r="I35" s="9">
        <f>E35*514</f>
        <v>27756</v>
      </c>
      <c r="J35" s="9">
        <f>F35*686</f>
        <v>3430</v>
      </c>
    </row>
    <row r="36" spans="2:10" ht="18" customHeight="1" x14ac:dyDescent="0.15">
      <c r="B36" s="7">
        <v>23</v>
      </c>
      <c r="C36" s="9">
        <f t="shared" si="0"/>
        <v>104</v>
      </c>
      <c r="D36" s="9">
        <v>59</v>
      </c>
      <c r="E36" s="9">
        <v>41</v>
      </c>
      <c r="F36" s="9">
        <v>4</v>
      </c>
      <c r="G36" s="9">
        <f t="shared" si="1"/>
        <v>48067</v>
      </c>
      <c r="H36" s="9">
        <f>D36*411</f>
        <v>24249</v>
      </c>
      <c r="I36" s="9">
        <f>E36*514</f>
        <v>21074</v>
      </c>
      <c r="J36" s="9">
        <f>F36*686</f>
        <v>2744</v>
      </c>
    </row>
    <row r="37" spans="2:10" ht="18" customHeight="1" x14ac:dyDescent="0.15">
      <c r="B37" s="7">
        <v>24</v>
      </c>
      <c r="C37" s="9">
        <f t="shared" si="0"/>
        <v>85</v>
      </c>
      <c r="D37" s="9">
        <v>53</v>
      </c>
      <c r="E37" s="9">
        <v>31</v>
      </c>
      <c r="F37" s="9">
        <v>1</v>
      </c>
      <c r="G37" s="9">
        <f t="shared" si="1"/>
        <v>38403</v>
      </c>
      <c r="H37" s="9">
        <f>D37*411</f>
        <v>21783</v>
      </c>
      <c r="I37" s="9">
        <f>E37*514</f>
        <v>15934</v>
      </c>
      <c r="J37" s="9">
        <f>F37*686</f>
        <v>686</v>
      </c>
    </row>
    <row r="38" spans="2:10" ht="18" customHeight="1" x14ac:dyDescent="0.15">
      <c r="B38" s="7">
        <v>25</v>
      </c>
      <c r="C38" s="9">
        <f t="shared" si="0"/>
        <v>89</v>
      </c>
      <c r="D38" s="9">
        <v>48</v>
      </c>
      <c r="E38" s="9">
        <v>38</v>
      </c>
      <c r="F38" s="9">
        <v>3</v>
      </c>
      <c r="G38" s="9">
        <f t="shared" si="1"/>
        <v>41318</v>
      </c>
      <c r="H38" s="9">
        <f>D38*411</f>
        <v>19728</v>
      </c>
      <c r="I38" s="9">
        <f>E38*514</f>
        <v>19532</v>
      </c>
      <c r="J38" s="9">
        <f>F38*686</f>
        <v>2058</v>
      </c>
    </row>
    <row r="39" spans="2:10" ht="18" customHeight="1" x14ac:dyDescent="0.15">
      <c r="B39" s="7">
        <v>26</v>
      </c>
      <c r="C39" s="10">
        <f t="shared" si="0"/>
        <v>70</v>
      </c>
      <c r="D39" s="10">
        <v>38</v>
      </c>
      <c r="E39" s="10">
        <v>31</v>
      </c>
      <c r="F39" s="10">
        <v>1</v>
      </c>
      <c r="G39" s="10">
        <f t="shared" si="1"/>
        <v>36342</v>
      </c>
      <c r="H39" s="10">
        <v>17624</v>
      </c>
      <c r="I39" s="10">
        <v>17934</v>
      </c>
      <c r="J39" s="10">
        <v>784</v>
      </c>
    </row>
    <row r="40" spans="2:10" ht="18" customHeight="1" x14ac:dyDescent="0.15">
      <c r="B40" s="7" t="s">
        <v>24</v>
      </c>
      <c r="C40" s="10">
        <f t="shared" si="0"/>
        <v>64</v>
      </c>
      <c r="D40" s="10">
        <v>34</v>
      </c>
      <c r="E40" s="10">
        <v>30</v>
      </c>
      <c r="F40" s="14">
        <v>0</v>
      </c>
      <c r="G40" s="10">
        <f t="shared" si="1"/>
        <v>33179</v>
      </c>
      <c r="H40" s="10">
        <v>15980</v>
      </c>
      <c r="I40" s="10">
        <v>17199</v>
      </c>
      <c r="J40" s="14">
        <v>0</v>
      </c>
    </row>
    <row r="41" spans="2:10" ht="18" customHeight="1" x14ac:dyDescent="0.15">
      <c r="B41" s="7" t="s">
        <v>25</v>
      </c>
      <c r="C41" s="10">
        <f t="shared" si="0"/>
        <v>62</v>
      </c>
      <c r="D41" s="10">
        <v>36</v>
      </c>
      <c r="E41" s="10">
        <v>26</v>
      </c>
      <c r="F41" s="14">
        <v>0</v>
      </c>
      <c r="G41" s="10">
        <f t="shared" si="1"/>
        <v>31943</v>
      </c>
      <c r="H41" s="10">
        <v>16802</v>
      </c>
      <c r="I41" s="10">
        <v>15141</v>
      </c>
      <c r="J41" s="14">
        <v>0</v>
      </c>
    </row>
    <row r="42" spans="2:10" ht="18" customHeight="1" x14ac:dyDescent="0.15">
      <c r="B42" s="7" t="s">
        <v>26</v>
      </c>
      <c r="C42" s="10">
        <v>51</v>
      </c>
      <c r="D42" s="10">
        <v>27</v>
      </c>
      <c r="E42" s="10">
        <v>24</v>
      </c>
      <c r="F42" s="14">
        <v>0</v>
      </c>
      <c r="G42" s="10">
        <v>26537</v>
      </c>
      <c r="H42" s="10">
        <v>12572</v>
      </c>
      <c r="I42" s="10">
        <v>13965</v>
      </c>
      <c r="J42" s="14">
        <v>0</v>
      </c>
    </row>
    <row r="43" spans="2:10" ht="18" customHeight="1" x14ac:dyDescent="0.15">
      <c r="B43" s="12" t="s">
        <v>27</v>
      </c>
      <c r="C43" s="13">
        <v>65</v>
      </c>
      <c r="D43" s="13">
        <v>40</v>
      </c>
      <c r="E43" s="13">
        <v>24</v>
      </c>
      <c r="F43" s="13">
        <v>1</v>
      </c>
      <c r="G43" s="13">
        <v>33166</v>
      </c>
      <c r="H43" s="13">
        <v>18564</v>
      </c>
      <c r="I43" s="13">
        <v>13818</v>
      </c>
      <c r="J43" s="13">
        <v>784</v>
      </c>
    </row>
    <row r="44" spans="2:10" ht="18" customHeight="1" x14ac:dyDescent="0.15">
      <c r="B44" s="7" t="s">
        <v>30</v>
      </c>
      <c r="C44" s="10">
        <v>71</v>
      </c>
      <c r="D44" s="10">
        <v>50</v>
      </c>
      <c r="E44" s="10">
        <v>21</v>
      </c>
      <c r="F44" s="14">
        <v>0</v>
      </c>
      <c r="G44" s="10">
        <v>30962</v>
      </c>
      <c r="H44" s="10">
        <v>20314</v>
      </c>
      <c r="I44" s="10">
        <v>10648</v>
      </c>
      <c r="J44" s="14">
        <v>0</v>
      </c>
    </row>
    <row r="45" spans="2:10" ht="18" customHeight="1" x14ac:dyDescent="0.15">
      <c r="B45" s="20" t="s">
        <v>31</v>
      </c>
      <c r="C45" s="23">
        <v>56</v>
      </c>
      <c r="D45" s="23">
        <v>40</v>
      </c>
      <c r="E45" s="23">
        <v>16</v>
      </c>
      <c r="F45" s="24">
        <v>0</v>
      </c>
      <c r="G45" s="23">
        <v>24237</v>
      </c>
      <c r="H45" s="23">
        <v>16086</v>
      </c>
      <c r="I45" s="23">
        <v>8151</v>
      </c>
      <c r="J45" s="24">
        <v>0</v>
      </c>
    </row>
    <row r="46" spans="2:10" ht="18" customHeight="1" x14ac:dyDescent="0.15">
      <c r="B46" s="20" t="s">
        <v>32</v>
      </c>
      <c r="C46" s="23">
        <v>49</v>
      </c>
      <c r="D46" s="23">
        <v>46</v>
      </c>
      <c r="E46" s="23">
        <v>3</v>
      </c>
      <c r="F46" s="24">
        <v>0</v>
      </c>
      <c r="G46" s="23">
        <v>18074</v>
      </c>
      <c r="H46" s="23">
        <v>16605</v>
      </c>
      <c r="I46" s="23">
        <v>1469</v>
      </c>
      <c r="J46" s="24">
        <v>0</v>
      </c>
    </row>
    <row r="48" spans="2:10" s="6" customFormat="1" x14ac:dyDescent="0.15">
      <c r="B48" s="29" t="s">
        <v>15</v>
      </c>
      <c r="C48" s="29"/>
      <c r="D48" s="29"/>
      <c r="E48" s="29"/>
      <c r="I48" s="30" t="s">
        <v>29</v>
      </c>
      <c r="J48" s="30"/>
    </row>
    <row r="49" spans="2:10" ht="6.75" customHeight="1" x14ac:dyDescent="0.15"/>
    <row r="50" spans="2:10" ht="18" customHeight="1" x14ac:dyDescent="0.15">
      <c r="B50" s="25" t="s">
        <v>0</v>
      </c>
      <c r="C50" s="27" t="s">
        <v>1</v>
      </c>
      <c r="D50" s="27"/>
      <c r="E50" s="27"/>
      <c r="F50" s="28"/>
      <c r="G50" s="27" t="s">
        <v>2</v>
      </c>
      <c r="H50" s="27"/>
      <c r="I50" s="27"/>
      <c r="J50" s="28"/>
    </row>
    <row r="51" spans="2:10" ht="18" customHeight="1" x14ac:dyDescent="0.15">
      <c r="B51" s="26"/>
      <c r="C51" s="8" t="s">
        <v>3</v>
      </c>
      <c r="D51" s="8" t="s">
        <v>4</v>
      </c>
      <c r="E51" s="8" t="s">
        <v>5</v>
      </c>
      <c r="F51" s="8" t="s">
        <v>6</v>
      </c>
      <c r="G51" s="8" t="s">
        <v>7</v>
      </c>
      <c r="H51" s="8" t="s">
        <v>4</v>
      </c>
      <c r="I51" s="8" t="s">
        <v>5</v>
      </c>
      <c r="J51" s="8" t="s">
        <v>6</v>
      </c>
    </row>
    <row r="52" spans="2:10" ht="18" customHeight="1" x14ac:dyDescent="0.15">
      <c r="B52" s="7" t="s">
        <v>8</v>
      </c>
      <c r="C52" s="9">
        <v>9</v>
      </c>
      <c r="D52" s="9">
        <v>4</v>
      </c>
      <c r="E52" s="9">
        <v>5</v>
      </c>
      <c r="F52" s="9">
        <v>0</v>
      </c>
      <c r="G52" s="9">
        <v>5533</v>
      </c>
      <c r="H52" s="9">
        <v>2248</v>
      </c>
      <c r="I52" s="9">
        <v>3285</v>
      </c>
      <c r="J52" s="9">
        <v>0</v>
      </c>
    </row>
    <row r="53" spans="2:10" ht="18" customHeight="1" x14ac:dyDescent="0.15">
      <c r="B53" s="7">
        <v>18</v>
      </c>
      <c r="C53" s="9">
        <v>13</v>
      </c>
      <c r="D53" s="9">
        <v>4</v>
      </c>
      <c r="E53" s="9">
        <v>9</v>
      </c>
      <c r="F53" s="9">
        <v>0</v>
      </c>
      <c r="G53" s="9">
        <v>8161</v>
      </c>
      <c r="H53" s="9">
        <v>2248</v>
      </c>
      <c r="I53" s="9">
        <v>5913</v>
      </c>
      <c r="J53" s="9">
        <v>0</v>
      </c>
    </row>
    <row r="54" spans="2:10" ht="18" customHeight="1" x14ac:dyDescent="0.15">
      <c r="B54" s="7">
        <v>19</v>
      </c>
      <c r="C54" s="9">
        <v>13</v>
      </c>
      <c r="D54" s="9">
        <v>4</v>
      </c>
      <c r="E54" s="9">
        <v>8</v>
      </c>
      <c r="F54" s="9">
        <v>1</v>
      </c>
      <c r="G54" s="9">
        <v>6476</v>
      </c>
      <c r="H54" s="9">
        <v>1692</v>
      </c>
      <c r="I54" s="9">
        <v>4112</v>
      </c>
      <c r="J54" s="9">
        <v>672</v>
      </c>
    </row>
    <row r="55" spans="2:10" ht="18" customHeight="1" x14ac:dyDescent="0.15">
      <c r="B55" s="12" t="s">
        <v>23</v>
      </c>
      <c r="C55" s="13">
        <v>4</v>
      </c>
      <c r="D55" s="13">
        <v>2</v>
      </c>
      <c r="E55" s="13">
        <v>1</v>
      </c>
      <c r="F55" s="13">
        <v>1</v>
      </c>
      <c r="G55" s="13">
        <v>2022</v>
      </c>
      <c r="H55" s="13">
        <v>822</v>
      </c>
      <c r="I55" s="13">
        <v>514</v>
      </c>
      <c r="J55" s="13">
        <v>686</v>
      </c>
    </row>
    <row r="56" spans="2:10" ht="18" customHeight="1" x14ac:dyDescent="0.15">
      <c r="B56" s="7">
        <v>21</v>
      </c>
      <c r="C56" s="9">
        <f t="shared" ref="C56:C63" si="2">SUM(D56:F56)</f>
        <v>4</v>
      </c>
      <c r="D56" s="9">
        <v>2</v>
      </c>
      <c r="E56" s="9">
        <v>2</v>
      </c>
      <c r="F56" s="9">
        <v>0</v>
      </c>
      <c r="G56" s="9">
        <f t="shared" ref="G56:G61" si="3">SUM(H56:J56)</f>
        <v>1850</v>
      </c>
      <c r="H56" s="9">
        <f>D56*411</f>
        <v>822</v>
      </c>
      <c r="I56" s="9">
        <f>E56*514</f>
        <v>1028</v>
      </c>
      <c r="J56" s="9">
        <f>F56*686</f>
        <v>0</v>
      </c>
    </row>
    <row r="57" spans="2:10" ht="18" customHeight="1" x14ac:dyDescent="0.15">
      <c r="B57" s="7">
        <v>22</v>
      </c>
      <c r="C57" s="9">
        <f t="shared" si="2"/>
        <v>0</v>
      </c>
      <c r="D57" s="9">
        <v>0</v>
      </c>
      <c r="E57" s="9">
        <v>0</v>
      </c>
      <c r="F57" s="9">
        <v>0</v>
      </c>
      <c r="G57" s="9">
        <f t="shared" si="3"/>
        <v>0</v>
      </c>
      <c r="H57" s="9">
        <f>D57*411</f>
        <v>0</v>
      </c>
      <c r="I57" s="9">
        <f>E57*514</f>
        <v>0</v>
      </c>
      <c r="J57" s="9">
        <f>F57*686</f>
        <v>0</v>
      </c>
    </row>
    <row r="58" spans="2:10" ht="18" customHeight="1" x14ac:dyDescent="0.15">
      <c r="B58" s="7">
        <v>23</v>
      </c>
      <c r="C58" s="9">
        <f t="shared" si="2"/>
        <v>3</v>
      </c>
      <c r="D58" s="9">
        <v>1</v>
      </c>
      <c r="E58" s="9">
        <v>2</v>
      </c>
      <c r="F58" s="9">
        <v>0</v>
      </c>
      <c r="G58" s="9">
        <f t="shared" si="3"/>
        <v>1439</v>
      </c>
      <c r="H58" s="9">
        <f>D58*411</f>
        <v>411</v>
      </c>
      <c r="I58" s="9">
        <f>E58*514</f>
        <v>1028</v>
      </c>
      <c r="J58" s="9">
        <f>F58*686</f>
        <v>0</v>
      </c>
    </row>
    <row r="59" spans="2:10" ht="18" customHeight="1" x14ac:dyDescent="0.15">
      <c r="B59" s="7">
        <v>24</v>
      </c>
      <c r="C59" s="9">
        <f t="shared" si="2"/>
        <v>3</v>
      </c>
      <c r="D59" s="9">
        <v>1</v>
      </c>
      <c r="E59" s="9">
        <v>2</v>
      </c>
      <c r="F59" s="9">
        <v>0</v>
      </c>
      <c r="G59" s="9">
        <f t="shared" si="3"/>
        <v>1439</v>
      </c>
      <c r="H59" s="9">
        <f>D59*411</f>
        <v>411</v>
      </c>
      <c r="I59" s="9">
        <f>E59*514</f>
        <v>1028</v>
      </c>
      <c r="J59" s="9">
        <f>F59*686</f>
        <v>0</v>
      </c>
    </row>
    <row r="60" spans="2:10" ht="18" customHeight="1" x14ac:dyDescent="0.15">
      <c r="B60" s="7">
        <v>25</v>
      </c>
      <c r="C60" s="9">
        <f t="shared" si="2"/>
        <v>5</v>
      </c>
      <c r="D60" s="9">
        <v>3</v>
      </c>
      <c r="E60" s="9">
        <v>1</v>
      </c>
      <c r="F60" s="9">
        <v>1</v>
      </c>
      <c r="G60" s="9">
        <f t="shared" si="3"/>
        <v>2433</v>
      </c>
      <c r="H60" s="9">
        <f>D60*411</f>
        <v>1233</v>
      </c>
      <c r="I60" s="9">
        <f>E60*514</f>
        <v>514</v>
      </c>
      <c r="J60" s="9">
        <f>F60*686</f>
        <v>686</v>
      </c>
    </row>
    <row r="61" spans="2:10" ht="18" customHeight="1" x14ac:dyDescent="0.15">
      <c r="B61" s="7">
        <v>26</v>
      </c>
      <c r="C61" s="10">
        <f t="shared" si="2"/>
        <v>2</v>
      </c>
      <c r="D61" s="10">
        <v>2</v>
      </c>
      <c r="E61" s="10">
        <v>0</v>
      </c>
      <c r="F61" s="10">
        <v>0</v>
      </c>
      <c r="G61" s="10">
        <f t="shared" si="3"/>
        <v>940</v>
      </c>
      <c r="H61" s="10">
        <v>940</v>
      </c>
      <c r="I61" s="10">
        <v>0</v>
      </c>
      <c r="J61" s="10">
        <v>0</v>
      </c>
    </row>
    <row r="62" spans="2:10" ht="18" customHeight="1" x14ac:dyDescent="0.15">
      <c r="B62" s="7" t="s">
        <v>24</v>
      </c>
      <c r="C62" s="10">
        <f t="shared" si="2"/>
        <v>5</v>
      </c>
      <c r="D62" s="10">
        <v>2</v>
      </c>
      <c r="E62" s="10">
        <v>3</v>
      </c>
      <c r="F62" s="14">
        <v>0</v>
      </c>
      <c r="G62" s="10">
        <f>SUM(H62:J62)</f>
        <v>2704</v>
      </c>
      <c r="H62" s="10">
        <v>940</v>
      </c>
      <c r="I62" s="10">
        <v>1764</v>
      </c>
      <c r="J62" s="14">
        <v>0</v>
      </c>
    </row>
    <row r="63" spans="2:10" ht="18" customHeight="1" x14ac:dyDescent="0.15">
      <c r="B63" s="7" t="s">
        <v>25</v>
      </c>
      <c r="C63" s="10">
        <f t="shared" si="2"/>
        <v>3</v>
      </c>
      <c r="D63" s="10">
        <v>3</v>
      </c>
      <c r="E63" s="10">
        <v>0</v>
      </c>
      <c r="F63" s="14">
        <v>0</v>
      </c>
      <c r="G63" s="10">
        <f>SUM(H63:J63)</f>
        <v>1410</v>
      </c>
      <c r="H63" s="10">
        <v>1410</v>
      </c>
      <c r="I63" s="10">
        <v>0</v>
      </c>
      <c r="J63" s="14">
        <v>0</v>
      </c>
    </row>
    <row r="64" spans="2:10" ht="18" customHeight="1" x14ac:dyDescent="0.15">
      <c r="B64" s="7" t="s">
        <v>26</v>
      </c>
      <c r="C64" s="10">
        <v>1</v>
      </c>
      <c r="D64" s="10">
        <v>1</v>
      </c>
      <c r="E64" s="10">
        <v>0</v>
      </c>
      <c r="F64" s="14">
        <v>0</v>
      </c>
      <c r="G64" s="10">
        <v>470</v>
      </c>
      <c r="H64" s="10">
        <v>470</v>
      </c>
      <c r="I64" s="10">
        <v>0</v>
      </c>
      <c r="J64" s="14">
        <v>0</v>
      </c>
    </row>
    <row r="65" spans="2:10" ht="18" customHeight="1" x14ac:dyDescent="0.15">
      <c r="B65" s="12" t="s">
        <v>27</v>
      </c>
      <c r="C65" s="13">
        <v>2</v>
      </c>
      <c r="D65" s="13">
        <v>1</v>
      </c>
      <c r="E65" s="13">
        <v>1</v>
      </c>
      <c r="F65" s="13">
        <v>0</v>
      </c>
      <c r="G65" s="13">
        <v>1058</v>
      </c>
      <c r="H65" s="13">
        <v>470</v>
      </c>
      <c r="I65" s="13">
        <v>588</v>
      </c>
      <c r="J65" s="13">
        <v>0</v>
      </c>
    </row>
    <row r="66" spans="2:10" ht="18" customHeight="1" x14ac:dyDescent="0.15">
      <c r="B66" s="7" t="s">
        <v>30</v>
      </c>
      <c r="C66" s="10">
        <v>3</v>
      </c>
      <c r="D66" s="10">
        <v>2</v>
      </c>
      <c r="E66" s="10">
        <v>1</v>
      </c>
      <c r="F66" s="14">
        <v>0</v>
      </c>
      <c r="G66" s="10">
        <v>1277</v>
      </c>
      <c r="H66" s="10">
        <v>763</v>
      </c>
      <c r="I66" s="10">
        <v>514</v>
      </c>
      <c r="J66" s="14">
        <v>0</v>
      </c>
    </row>
    <row r="67" spans="2:10" ht="18" customHeight="1" x14ac:dyDescent="0.15">
      <c r="B67" s="20" t="s">
        <v>31</v>
      </c>
      <c r="C67" s="23">
        <v>0</v>
      </c>
      <c r="D67" s="23">
        <v>0</v>
      </c>
      <c r="E67" s="23">
        <v>0</v>
      </c>
      <c r="F67" s="24">
        <v>0</v>
      </c>
      <c r="G67" s="23">
        <v>0</v>
      </c>
      <c r="H67" s="23">
        <v>0</v>
      </c>
      <c r="I67" s="23">
        <v>0</v>
      </c>
      <c r="J67" s="24">
        <v>0</v>
      </c>
    </row>
    <row r="68" spans="2:10" ht="18" customHeight="1" x14ac:dyDescent="0.15">
      <c r="B68" s="20" t="s">
        <v>32</v>
      </c>
      <c r="C68" s="23">
        <v>1</v>
      </c>
      <c r="D68" s="23">
        <v>1</v>
      </c>
      <c r="E68" s="23">
        <v>0</v>
      </c>
      <c r="F68" s="24">
        <v>0</v>
      </c>
      <c r="G68" s="23">
        <v>352</v>
      </c>
      <c r="H68" s="23">
        <v>352</v>
      </c>
      <c r="I68" s="23">
        <v>0</v>
      </c>
      <c r="J68" s="24">
        <v>0</v>
      </c>
    </row>
    <row r="69" spans="2:10" ht="12" customHeight="1" x14ac:dyDescent="0.15"/>
    <row r="70" spans="2:10" s="6" customFormat="1" ht="12" customHeight="1" x14ac:dyDescent="0.15">
      <c r="B70" s="29" t="s">
        <v>16</v>
      </c>
      <c r="C70" s="29"/>
      <c r="D70" s="29"/>
      <c r="E70" s="29"/>
      <c r="I70" s="30" t="s">
        <v>29</v>
      </c>
      <c r="J70" s="30"/>
    </row>
    <row r="71" spans="2:10" ht="6.75" customHeight="1" x14ac:dyDescent="0.15"/>
    <row r="72" spans="2:10" ht="18" customHeight="1" x14ac:dyDescent="0.15">
      <c r="B72" s="25" t="s">
        <v>0</v>
      </c>
      <c r="C72" s="27" t="s">
        <v>1</v>
      </c>
      <c r="D72" s="27"/>
      <c r="E72" s="27"/>
      <c r="F72" s="28"/>
      <c r="G72" s="27" t="s">
        <v>2</v>
      </c>
      <c r="H72" s="27"/>
      <c r="I72" s="27"/>
      <c r="J72" s="28"/>
    </row>
    <row r="73" spans="2:10" ht="18" customHeight="1" x14ac:dyDescent="0.15">
      <c r="B73" s="26"/>
      <c r="C73" s="8" t="s">
        <v>3</v>
      </c>
      <c r="D73" s="8" t="s">
        <v>4</v>
      </c>
      <c r="E73" s="8" t="s">
        <v>5</v>
      </c>
      <c r="F73" s="8" t="s">
        <v>6</v>
      </c>
      <c r="G73" s="8" t="s">
        <v>7</v>
      </c>
      <c r="H73" s="8" t="s">
        <v>4</v>
      </c>
      <c r="I73" s="8" t="s">
        <v>5</v>
      </c>
      <c r="J73" s="8" t="s">
        <v>6</v>
      </c>
    </row>
    <row r="74" spans="2:10" ht="18" customHeight="1" x14ac:dyDescent="0.15">
      <c r="B74" s="7" t="s">
        <v>8</v>
      </c>
      <c r="C74" s="9">
        <v>12</v>
      </c>
      <c r="D74" s="9">
        <v>1</v>
      </c>
      <c r="E74" s="9">
        <v>11</v>
      </c>
      <c r="F74" s="9">
        <v>0</v>
      </c>
      <c r="G74" s="9">
        <v>7789</v>
      </c>
      <c r="H74" s="9">
        <v>562</v>
      </c>
      <c r="I74" s="9">
        <v>7227</v>
      </c>
      <c r="J74" s="9">
        <v>0</v>
      </c>
    </row>
    <row r="75" spans="2:10" ht="18" customHeight="1" x14ac:dyDescent="0.15">
      <c r="B75" s="7">
        <v>18</v>
      </c>
      <c r="C75" s="9">
        <v>5</v>
      </c>
      <c r="D75" s="9">
        <v>1</v>
      </c>
      <c r="E75" s="9">
        <v>4</v>
      </c>
      <c r="F75" s="9">
        <v>0</v>
      </c>
      <c r="G75" s="9">
        <v>3190</v>
      </c>
      <c r="H75" s="9">
        <v>562</v>
      </c>
      <c r="I75" s="9">
        <v>2628</v>
      </c>
      <c r="J75" s="9">
        <v>0</v>
      </c>
    </row>
    <row r="76" spans="2:10" ht="18" customHeight="1" x14ac:dyDescent="0.15">
      <c r="B76" s="7">
        <v>19</v>
      </c>
      <c r="C76" s="9">
        <v>5</v>
      </c>
      <c r="D76" s="9">
        <v>1</v>
      </c>
      <c r="E76" s="9">
        <v>4</v>
      </c>
      <c r="F76" s="9">
        <v>0</v>
      </c>
      <c r="G76" s="9">
        <v>2479</v>
      </c>
      <c r="H76" s="9">
        <v>423</v>
      </c>
      <c r="I76" s="9">
        <v>2056</v>
      </c>
      <c r="J76" s="9">
        <v>0</v>
      </c>
    </row>
    <row r="77" spans="2:10" ht="18" customHeight="1" x14ac:dyDescent="0.15">
      <c r="B77" s="12" t="s">
        <v>23</v>
      </c>
      <c r="C77" s="13">
        <v>10</v>
      </c>
      <c r="D77" s="13">
        <v>4</v>
      </c>
      <c r="E77" s="13">
        <v>6</v>
      </c>
      <c r="F77" s="13">
        <v>0</v>
      </c>
      <c r="G77" s="13">
        <v>4728</v>
      </c>
      <c r="H77" s="13">
        <v>1644</v>
      </c>
      <c r="I77" s="13">
        <v>3084</v>
      </c>
      <c r="J77" s="13">
        <v>0</v>
      </c>
    </row>
    <row r="78" spans="2:10" ht="18" customHeight="1" x14ac:dyDescent="0.15">
      <c r="B78" s="7">
        <v>21</v>
      </c>
      <c r="C78" s="9">
        <f t="shared" ref="C78:C85" si="4">SUM(D78:F78)</f>
        <v>17</v>
      </c>
      <c r="D78" s="9">
        <v>4</v>
      </c>
      <c r="E78" s="9">
        <v>13</v>
      </c>
      <c r="F78" s="9">
        <v>0</v>
      </c>
      <c r="G78" s="9">
        <f t="shared" ref="G78:G85" si="5">SUM(H78:J78)</f>
        <v>8326</v>
      </c>
      <c r="H78" s="9">
        <f>D78*411</f>
        <v>1644</v>
      </c>
      <c r="I78" s="9">
        <f>E78*514</f>
        <v>6682</v>
      </c>
      <c r="J78" s="9">
        <v>0</v>
      </c>
    </row>
    <row r="79" spans="2:10" ht="18" customHeight="1" x14ac:dyDescent="0.15">
      <c r="B79" s="7">
        <v>22</v>
      </c>
      <c r="C79" s="9">
        <f t="shared" si="4"/>
        <v>10</v>
      </c>
      <c r="D79" s="9">
        <v>5</v>
      </c>
      <c r="E79" s="9">
        <v>5</v>
      </c>
      <c r="F79" s="9">
        <v>0</v>
      </c>
      <c r="G79" s="9">
        <f t="shared" si="5"/>
        <v>4625</v>
      </c>
      <c r="H79" s="9">
        <f>D79*411</f>
        <v>2055</v>
      </c>
      <c r="I79" s="9">
        <f>E79*514</f>
        <v>2570</v>
      </c>
      <c r="J79" s="9">
        <f>F79*686</f>
        <v>0</v>
      </c>
    </row>
    <row r="80" spans="2:10" ht="18" customHeight="1" x14ac:dyDescent="0.15">
      <c r="B80" s="7">
        <v>23</v>
      </c>
      <c r="C80" s="9">
        <f t="shared" si="4"/>
        <v>17</v>
      </c>
      <c r="D80" s="9">
        <v>4</v>
      </c>
      <c r="E80" s="9">
        <v>13</v>
      </c>
      <c r="F80" s="9">
        <v>0</v>
      </c>
      <c r="G80" s="9">
        <f t="shared" si="5"/>
        <v>8326</v>
      </c>
      <c r="H80" s="9">
        <f>D80*411</f>
        <v>1644</v>
      </c>
      <c r="I80" s="9">
        <f>E80*514</f>
        <v>6682</v>
      </c>
      <c r="J80" s="9">
        <f>F80*686</f>
        <v>0</v>
      </c>
    </row>
    <row r="81" spans="2:10" ht="18" customHeight="1" x14ac:dyDescent="0.15">
      <c r="B81" s="7">
        <v>24</v>
      </c>
      <c r="C81" s="9">
        <f t="shared" si="4"/>
        <v>6</v>
      </c>
      <c r="D81" s="9">
        <v>0</v>
      </c>
      <c r="E81" s="9">
        <v>6</v>
      </c>
      <c r="F81" s="9">
        <v>0</v>
      </c>
      <c r="G81" s="9">
        <f t="shared" si="5"/>
        <v>3084</v>
      </c>
      <c r="H81" s="9">
        <f>D81*411</f>
        <v>0</v>
      </c>
      <c r="I81" s="9">
        <f>E81*514</f>
        <v>3084</v>
      </c>
      <c r="J81" s="9">
        <f>F81*686</f>
        <v>0</v>
      </c>
    </row>
    <row r="82" spans="2:10" ht="18" customHeight="1" x14ac:dyDescent="0.15">
      <c r="B82" s="7">
        <v>25</v>
      </c>
      <c r="C82" s="9">
        <f t="shared" si="4"/>
        <v>10</v>
      </c>
      <c r="D82" s="9">
        <v>2</v>
      </c>
      <c r="E82" s="9">
        <v>8</v>
      </c>
      <c r="F82" s="9">
        <v>0</v>
      </c>
      <c r="G82" s="9">
        <f t="shared" si="5"/>
        <v>4934</v>
      </c>
      <c r="H82" s="9">
        <f>D82*411</f>
        <v>822</v>
      </c>
      <c r="I82" s="9">
        <f>E82*514</f>
        <v>4112</v>
      </c>
      <c r="J82" s="9">
        <f>F82*686</f>
        <v>0</v>
      </c>
    </row>
    <row r="83" spans="2:10" ht="18" customHeight="1" x14ac:dyDescent="0.15">
      <c r="B83" s="7">
        <v>26</v>
      </c>
      <c r="C83" s="10">
        <f t="shared" si="4"/>
        <v>6</v>
      </c>
      <c r="D83" s="10">
        <v>4</v>
      </c>
      <c r="E83" s="10">
        <v>2</v>
      </c>
      <c r="F83" s="10">
        <v>0</v>
      </c>
      <c r="G83" s="10">
        <f t="shared" si="5"/>
        <v>2938</v>
      </c>
      <c r="H83" s="10">
        <v>1762</v>
      </c>
      <c r="I83" s="10">
        <v>1176</v>
      </c>
      <c r="J83" s="15">
        <v>0</v>
      </c>
    </row>
    <row r="84" spans="2:10" ht="18" customHeight="1" x14ac:dyDescent="0.15">
      <c r="B84" s="7" t="s">
        <v>24</v>
      </c>
      <c r="C84" s="10">
        <f t="shared" si="4"/>
        <v>13</v>
      </c>
      <c r="D84" s="10">
        <v>5</v>
      </c>
      <c r="E84" s="10">
        <v>8</v>
      </c>
      <c r="F84" s="14">
        <v>0</v>
      </c>
      <c r="G84" s="10">
        <f t="shared" si="5"/>
        <v>6789</v>
      </c>
      <c r="H84" s="10">
        <v>2232</v>
      </c>
      <c r="I84" s="10">
        <v>4557</v>
      </c>
      <c r="J84" s="14">
        <v>0</v>
      </c>
    </row>
    <row r="85" spans="2:10" ht="18" customHeight="1" x14ac:dyDescent="0.15">
      <c r="B85" s="7" t="s">
        <v>25</v>
      </c>
      <c r="C85" s="10">
        <f t="shared" si="4"/>
        <v>5</v>
      </c>
      <c r="D85" s="10">
        <v>3</v>
      </c>
      <c r="E85" s="10">
        <v>2</v>
      </c>
      <c r="F85" s="14">
        <v>0</v>
      </c>
      <c r="G85" s="10">
        <f t="shared" si="5"/>
        <v>2586</v>
      </c>
      <c r="H85" s="10">
        <v>1410</v>
      </c>
      <c r="I85" s="10">
        <v>1176</v>
      </c>
      <c r="J85" s="14">
        <v>0</v>
      </c>
    </row>
    <row r="86" spans="2:10" ht="18" customHeight="1" x14ac:dyDescent="0.15">
      <c r="B86" s="7" t="s">
        <v>26</v>
      </c>
      <c r="C86" s="10">
        <v>9</v>
      </c>
      <c r="D86" s="10">
        <v>3</v>
      </c>
      <c r="E86" s="10">
        <v>6</v>
      </c>
      <c r="F86" s="14">
        <v>0</v>
      </c>
      <c r="G86" s="10">
        <v>4938</v>
      </c>
      <c r="H86" s="10">
        <v>1410</v>
      </c>
      <c r="I86" s="10">
        <v>3528</v>
      </c>
      <c r="J86" s="14">
        <v>0</v>
      </c>
    </row>
    <row r="87" spans="2:10" ht="18" customHeight="1" x14ac:dyDescent="0.15">
      <c r="B87" s="12" t="s">
        <v>27</v>
      </c>
      <c r="C87" s="13">
        <v>9</v>
      </c>
      <c r="D87" s="13">
        <v>6</v>
      </c>
      <c r="E87" s="13">
        <v>3</v>
      </c>
      <c r="F87" s="13">
        <v>0</v>
      </c>
      <c r="G87" s="13">
        <v>4584</v>
      </c>
      <c r="H87" s="13">
        <v>2820</v>
      </c>
      <c r="I87" s="13">
        <v>1764</v>
      </c>
      <c r="J87" s="13">
        <v>0</v>
      </c>
    </row>
    <row r="88" spans="2:10" ht="18" customHeight="1" x14ac:dyDescent="0.15">
      <c r="B88" s="7" t="s">
        <v>30</v>
      </c>
      <c r="C88" s="10">
        <v>5</v>
      </c>
      <c r="D88" s="10">
        <v>2</v>
      </c>
      <c r="E88" s="10">
        <v>3</v>
      </c>
      <c r="F88" s="14">
        <v>0</v>
      </c>
      <c r="G88" s="10">
        <v>2364</v>
      </c>
      <c r="H88" s="10">
        <v>822</v>
      </c>
      <c r="I88" s="10">
        <v>1542</v>
      </c>
      <c r="J88" s="14">
        <v>0</v>
      </c>
    </row>
    <row r="89" spans="2:10" ht="18" customHeight="1" x14ac:dyDescent="0.15">
      <c r="B89" s="20" t="s">
        <v>31</v>
      </c>
      <c r="C89" s="23">
        <v>6</v>
      </c>
      <c r="D89" s="23">
        <v>3</v>
      </c>
      <c r="E89" s="23">
        <v>3</v>
      </c>
      <c r="F89" s="24">
        <v>0</v>
      </c>
      <c r="G89" s="23">
        <v>2775</v>
      </c>
      <c r="H89" s="23">
        <v>1233</v>
      </c>
      <c r="I89" s="23">
        <v>1542</v>
      </c>
      <c r="J89" s="24">
        <v>0</v>
      </c>
    </row>
    <row r="90" spans="2:10" ht="18" customHeight="1" x14ac:dyDescent="0.15">
      <c r="B90" s="20" t="s">
        <v>32</v>
      </c>
      <c r="C90" s="23">
        <v>6</v>
      </c>
      <c r="D90" s="23">
        <v>4</v>
      </c>
      <c r="E90" s="23">
        <v>2</v>
      </c>
      <c r="F90" s="24">
        <v>0</v>
      </c>
      <c r="G90" s="23">
        <v>2672</v>
      </c>
      <c r="H90" s="23">
        <v>1644</v>
      </c>
      <c r="I90" s="23">
        <v>1028</v>
      </c>
      <c r="J90" s="24">
        <v>0</v>
      </c>
    </row>
    <row r="91" spans="2:10" ht="12" customHeight="1" x14ac:dyDescent="0.15"/>
    <row r="92" spans="2:10" s="6" customFormat="1" ht="12" customHeight="1" x14ac:dyDescent="0.15">
      <c r="B92" s="29" t="s">
        <v>17</v>
      </c>
      <c r="C92" s="29"/>
      <c r="D92" s="29"/>
      <c r="E92" s="29"/>
      <c r="I92" s="30" t="s">
        <v>29</v>
      </c>
      <c r="J92" s="30"/>
    </row>
    <row r="93" spans="2:10" ht="6.75" customHeight="1" x14ac:dyDescent="0.15"/>
    <row r="94" spans="2:10" ht="18" customHeight="1" x14ac:dyDescent="0.15">
      <c r="B94" s="25" t="s">
        <v>0</v>
      </c>
      <c r="C94" s="27" t="s">
        <v>1</v>
      </c>
      <c r="D94" s="27"/>
      <c r="E94" s="27"/>
      <c r="F94" s="28"/>
      <c r="G94" s="27" t="s">
        <v>2</v>
      </c>
      <c r="H94" s="27"/>
      <c r="I94" s="27"/>
      <c r="J94" s="28"/>
    </row>
    <row r="95" spans="2:10" ht="18" customHeight="1" x14ac:dyDescent="0.15">
      <c r="B95" s="26"/>
      <c r="C95" s="8" t="s">
        <v>3</v>
      </c>
      <c r="D95" s="8" t="s">
        <v>4</v>
      </c>
      <c r="E95" s="8" t="s">
        <v>5</v>
      </c>
      <c r="F95" s="8" t="s">
        <v>6</v>
      </c>
      <c r="G95" s="8" t="s">
        <v>7</v>
      </c>
      <c r="H95" s="8" t="s">
        <v>4</v>
      </c>
      <c r="I95" s="8" t="s">
        <v>5</v>
      </c>
      <c r="J95" s="8" t="s">
        <v>6</v>
      </c>
    </row>
    <row r="96" spans="2:10" ht="18" customHeight="1" x14ac:dyDescent="0.15">
      <c r="B96" s="7" t="s">
        <v>8</v>
      </c>
      <c r="C96" s="9">
        <v>44</v>
      </c>
      <c r="D96" s="9">
        <v>6</v>
      </c>
      <c r="E96" s="9">
        <v>37</v>
      </c>
      <c r="F96" s="9">
        <v>1</v>
      </c>
      <c r="G96" s="9">
        <v>28513</v>
      </c>
      <c r="H96" s="9">
        <v>3372</v>
      </c>
      <c r="I96" s="9">
        <v>24309</v>
      </c>
      <c r="J96" s="9">
        <v>832</v>
      </c>
    </row>
    <row r="97" spans="2:10" ht="18" customHeight="1" x14ac:dyDescent="0.15">
      <c r="B97" s="7">
        <v>18</v>
      </c>
      <c r="C97" s="9">
        <v>32</v>
      </c>
      <c r="D97" s="9">
        <v>6</v>
      </c>
      <c r="E97" s="9">
        <v>26</v>
      </c>
      <c r="F97" s="9">
        <v>0</v>
      </c>
      <c r="G97" s="9">
        <v>20454</v>
      </c>
      <c r="H97" s="9">
        <v>3372</v>
      </c>
      <c r="I97" s="9">
        <v>17082</v>
      </c>
      <c r="J97" s="9">
        <v>0</v>
      </c>
    </row>
    <row r="98" spans="2:10" ht="18" customHeight="1" x14ac:dyDescent="0.15">
      <c r="B98" s="7">
        <v>19</v>
      </c>
      <c r="C98" s="9">
        <f>SUM(D98:F98)</f>
        <v>29</v>
      </c>
      <c r="D98" s="9">
        <v>4</v>
      </c>
      <c r="E98" s="9">
        <v>24</v>
      </c>
      <c r="F98" s="9">
        <v>1</v>
      </c>
      <c r="G98" s="9">
        <f>SUM(H98:J98)</f>
        <v>14700</v>
      </c>
      <c r="H98" s="9">
        <f>D98*423</f>
        <v>1692</v>
      </c>
      <c r="I98" s="9">
        <f>E98*514</f>
        <v>12336</v>
      </c>
      <c r="J98" s="9">
        <f>F98*672</f>
        <v>672</v>
      </c>
    </row>
    <row r="99" spans="2:10" ht="18" customHeight="1" x14ac:dyDescent="0.15">
      <c r="B99" s="12" t="s">
        <v>23</v>
      </c>
      <c r="C99" s="13">
        <v>38</v>
      </c>
      <c r="D99" s="13">
        <v>7</v>
      </c>
      <c r="E99" s="13">
        <v>31</v>
      </c>
      <c r="F99" s="13">
        <v>0</v>
      </c>
      <c r="G99" s="13">
        <v>18811</v>
      </c>
      <c r="H99" s="13">
        <v>2877</v>
      </c>
      <c r="I99" s="13">
        <v>15934</v>
      </c>
      <c r="J99" s="13">
        <v>0</v>
      </c>
    </row>
    <row r="100" spans="2:10" ht="18" customHeight="1" x14ac:dyDescent="0.15">
      <c r="B100" s="7">
        <v>21</v>
      </c>
      <c r="C100" s="9">
        <f t="shared" ref="C100:C107" si="6">SUM(D100:F100)</f>
        <v>45</v>
      </c>
      <c r="D100" s="9">
        <v>6</v>
      </c>
      <c r="E100" s="9">
        <v>38</v>
      </c>
      <c r="F100" s="9">
        <v>1</v>
      </c>
      <c r="G100" s="9">
        <f t="shared" ref="G100:G107" si="7">SUM(H100:J100)</f>
        <v>22684</v>
      </c>
      <c r="H100" s="9">
        <f>D100*411</f>
        <v>2466</v>
      </c>
      <c r="I100" s="9">
        <f>E100*514</f>
        <v>19532</v>
      </c>
      <c r="J100" s="9">
        <f>F100*686</f>
        <v>686</v>
      </c>
    </row>
    <row r="101" spans="2:10" ht="18" customHeight="1" x14ac:dyDescent="0.15">
      <c r="B101" s="7">
        <v>22</v>
      </c>
      <c r="C101" s="9">
        <f t="shared" si="6"/>
        <v>24</v>
      </c>
      <c r="D101" s="9">
        <v>7</v>
      </c>
      <c r="E101" s="9">
        <v>17</v>
      </c>
      <c r="F101" s="9">
        <v>0</v>
      </c>
      <c r="G101" s="9">
        <f t="shared" si="7"/>
        <v>11615</v>
      </c>
      <c r="H101" s="9">
        <f>D101*411</f>
        <v>2877</v>
      </c>
      <c r="I101" s="9">
        <f>E101*514</f>
        <v>8738</v>
      </c>
      <c r="J101" s="9">
        <f>F101*686</f>
        <v>0</v>
      </c>
    </row>
    <row r="102" spans="2:10" ht="18" customHeight="1" x14ac:dyDescent="0.15">
      <c r="B102" s="7">
        <v>23</v>
      </c>
      <c r="C102" s="9">
        <f t="shared" si="6"/>
        <v>22</v>
      </c>
      <c r="D102" s="9">
        <v>7</v>
      </c>
      <c r="E102" s="9">
        <v>15</v>
      </c>
      <c r="F102" s="9">
        <v>0</v>
      </c>
      <c r="G102" s="9">
        <f t="shared" si="7"/>
        <v>10587</v>
      </c>
      <c r="H102" s="9">
        <f>D102*411</f>
        <v>2877</v>
      </c>
      <c r="I102" s="9">
        <f>E102*514</f>
        <v>7710</v>
      </c>
      <c r="J102" s="9">
        <f>F102*686</f>
        <v>0</v>
      </c>
    </row>
    <row r="103" spans="2:10" ht="18" customHeight="1" x14ac:dyDescent="0.15">
      <c r="B103" s="7">
        <v>24</v>
      </c>
      <c r="C103" s="9">
        <f t="shared" si="6"/>
        <v>24</v>
      </c>
      <c r="D103" s="9">
        <v>7</v>
      </c>
      <c r="E103" s="9">
        <v>17</v>
      </c>
      <c r="F103" s="9">
        <v>0</v>
      </c>
      <c r="G103" s="9">
        <f t="shared" si="7"/>
        <v>11615</v>
      </c>
      <c r="H103" s="9">
        <f>D103*411</f>
        <v>2877</v>
      </c>
      <c r="I103" s="9">
        <f>E103*514</f>
        <v>8738</v>
      </c>
      <c r="J103" s="9">
        <f>F103*686</f>
        <v>0</v>
      </c>
    </row>
    <row r="104" spans="2:10" ht="18" customHeight="1" x14ac:dyDescent="0.15">
      <c r="B104" s="7">
        <v>25</v>
      </c>
      <c r="C104" s="9">
        <f t="shared" si="6"/>
        <v>27</v>
      </c>
      <c r="D104" s="9">
        <v>7</v>
      </c>
      <c r="E104" s="9">
        <v>20</v>
      </c>
      <c r="F104" s="9">
        <v>0</v>
      </c>
      <c r="G104" s="9">
        <f t="shared" si="7"/>
        <v>13157</v>
      </c>
      <c r="H104" s="9">
        <f>D104*411</f>
        <v>2877</v>
      </c>
      <c r="I104" s="9">
        <f>E104*514</f>
        <v>10280</v>
      </c>
      <c r="J104" s="9">
        <f>F104*686</f>
        <v>0</v>
      </c>
    </row>
    <row r="105" spans="2:10" ht="18" customHeight="1" x14ac:dyDescent="0.15">
      <c r="B105" s="7">
        <v>26</v>
      </c>
      <c r="C105" s="10">
        <f t="shared" si="6"/>
        <v>24</v>
      </c>
      <c r="D105" s="10">
        <v>4</v>
      </c>
      <c r="E105" s="10">
        <v>20</v>
      </c>
      <c r="F105" s="10">
        <v>0</v>
      </c>
      <c r="G105" s="10">
        <f t="shared" si="7"/>
        <v>13375</v>
      </c>
      <c r="H105" s="10">
        <v>1762</v>
      </c>
      <c r="I105" s="10">
        <v>11613</v>
      </c>
      <c r="J105" s="10">
        <v>0</v>
      </c>
    </row>
    <row r="106" spans="2:10" ht="18" customHeight="1" x14ac:dyDescent="0.15">
      <c r="B106" s="7" t="s">
        <v>24</v>
      </c>
      <c r="C106" s="10">
        <f t="shared" si="6"/>
        <v>30</v>
      </c>
      <c r="D106" s="10">
        <v>7</v>
      </c>
      <c r="E106" s="10">
        <v>23</v>
      </c>
      <c r="F106" s="14">
        <v>0</v>
      </c>
      <c r="G106" s="10">
        <f t="shared" si="7"/>
        <v>16814</v>
      </c>
      <c r="H106" s="10">
        <v>3290</v>
      </c>
      <c r="I106" s="10">
        <v>13524</v>
      </c>
      <c r="J106" s="14">
        <v>0</v>
      </c>
    </row>
    <row r="107" spans="2:10" ht="18" customHeight="1" x14ac:dyDescent="0.15">
      <c r="B107" s="7" t="s">
        <v>25</v>
      </c>
      <c r="C107" s="10">
        <f t="shared" si="6"/>
        <v>24</v>
      </c>
      <c r="D107" s="10">
        <v>8</v>
      </c>
      <c r="E107" s="10">
        <v>16</v>
      </c>
      <c r="F107" s="14">
        <v>0</v>
      </c>
      <c r="G107" s="10">
        <f t="shared" si="7"/>
        <v>13021</v>
      </c>
      <c r="H107" s="10">
        <v>3760</v>
      </c>
      <c r="I107" s="10">
        <v>9261</v>
      </c>
      <c r="J107" s="14">
        <v>0</v>
      </c>
    </row>
    <row r="108" spans="2:10" ht="18" customHeight="1" x14ac:dyDescent="0.15">
      <c r="B108" s="7" t="s">
        <v>26</v>
      </c>
      <c r="C108" s="10">
        <v>24</v>
      </c>
      <c r="D108" s="10">
        <v>9</v>
      </c>
      <c r="E108" s="10">
        <v>14</v>
      </c>
      <c r="F108" s="11">
        <v>1</v>
      </c>
      <c r="G108" s="10">
        <v>13246</v>
      </c>
      <c r="H108" s="10">
        <v>4230</v>
      </c>
      <c r="I108" s="10">
        <v>8232</v>
      </c>
      <c r="J108" s="11">
        <v>784</v>
      </c>
    </row>
    <row r="109" spans="2:10" ht="18" customHeight="1" x14ac:dyDescent="0.15">
      <c r="B109" s="12" t="s">
        <v>27</v>
      </c>
      <c r="C109" s="13">
        <v>17</v>
      </c>
      <c r="D109" s="13">
        <v>7</v>
      </c>
      <c r="E109" s="13">
        <v>10</v>
      </c>
      <c r="F109" s="13">
        <v>0</v>
      </c>
      <c r="G109" s="13">
        <v>9052</v>
      </c>
      <c r="H109" s="13">
        <v>3172</v>
      </c>
      <c r="I109" s="13">
        <v>5880</v>
      </c>
      <c r="J109" s="13">
        <v>0</v>
      </c>
    </row>
    <row r="110" spans="2:10" ht="18" customHeight="1" x14ac:dyDescent="0.15">
      <c r="B110" s="7" t="s">
        <v>30</v>
      </c>
      <c r="C110" s="10">
        <v>9</v>
      </c>
      <c r="D110" s="10">
        <v>4</v>
      </c>
      <c r="E110" s="10">
        <v>5</v>
      </c>
      <c r="F110" s="14">
        <v>0</v>
      </c>
      <c r="G110" s="10">
        <v>4141</v>
      </c>
      <c r="H110" s="10">
        <v>1644</v>
      </c>
      <c r="I110" s="10">
        <v>2497</v>
      </c>
      <c r="J110" s="14">
        <v>0</v>
      </c>
    </row>
    <row r="111" spans="2:10" ht="18" customHeight="1" x14ac:dyDescent="0.15">
      <c r="B111" s="20" t="s">
        <v>31</v>
      </c>
      <c r="C111" s="23">
        <v>11</v>
      </c>
      <c r="D111" s="23">
        <v>7</v>
      </c>
      <c r="E111" s="23">
        <v>4</v>
      </c>
      <c r="F111" s="24">
        <v>0</v>
      </c>
      <c r="G111" s="23">
        <v>4933</v>
      </c>
      <c r="H111" s="23">
        <v>2877</v>
      </c>
      <c r="I111" s="23">
        <v>2056</v>
      </c>
      <c r="J111" s="24">
        <v>0</v>
      </c>
    </row>
    <row r="112" spans="2:10" ht="18" customHeight="1" x14ac:dyDescent="0.15">
      <c r="B112" s="20" t="s">
        <v>32</v>
      </c>
      <c r="C112" s="23">
        <v>9</v>
      </c>
      <c r="D112" s="23">
        <v>8</v>
      </c>
      <c r="E112" s="23">
        <v>0</v>
      </c>
      <c r="F112" s="24">
        <v>1</v>
      </c>
      <c r="G112" s="23">
        <v>3699</v>
      </c>
      <c r="H112" s="23">
        <v>3111</v>
      </c>
      <c r="I112" s="23">
        <v>0</v>
      </c>
      <c r="J112" s="24">
        <v>588</v>
      </c>
    </row>
    <row r="114" spans="2:10" s="6" customFormat="1" x14ac:dyDescent="0.15">
      <c r="B114" s="29" t="s">
        <v>18</v>
      </c>
      <c r="C114" s="29"/>
      <c r="D114" s="29"/>
      <c r="E114" s="29"/>
      <c r="I114" s="30" t="s">
        <v>29</v>
      </c>
      <c r="J114" s="30"/>
    </row>
    <row r="115" spans="2:10" ht="6.75" customHeight="1" x14ac:dyDescent="0.15"/>
    <row r="116" spans="2:10" ht="18" customHeight="1" x14ac:dyDescent="0.15">
      <c r="B116" s="25" t="s">
        <v>0</v>
      </c>
      <c r="C116" s="27" t="s">
        <v>1</v>
      </c>
      <c r="D116" s="27"/>
      <c r="E116" s="27"/>
      <c r="F116" s="28"/>
      <c r="G116" s="27" t="s">
        <v>2</v>
      </c>
      <c r="H116" s="27"/>
      <c r="I116" s="27"/>
      <c r="J116" s="28"/>
    </row>
    <row r="117" spans="2:10" ht="18" customHeight="1" x14ac:dyDescent="0.15">
      <c r="B117" s="26"/>
      <c r="C117" s="8" t="s">
        <v>3</v>
      </c>
      <c r="D117" s="8" t="s">
        <v>4</v>
      </c>
      <c r="E117" s="8" t="s">
        <v>5</v>
      </c>
      <c r="F117" s="8" t="s">
        <v>6</v>
      </c>
      <c r="G117" s="8" t="s">
        <v>7</v>
      </c>
      <c r="H117" s="8" t="s">
        <v>4</v>
      </c>
      <c r="I117" s="8" t="s">
        <v>5</v>
      </c>
      <c r="J117" s="8" t="s">
        <v>6</v>
      </c>
    </row>
    <row r="118" spans="2:10" ht="18" customHeight="1" x14ac:dyDescent="0.15">
      <c r="B118" s="7" t="s">
        <v>8</v>
      </c>
      <c r="C118" s="9">
        <v>4</v>
      </c>
      <c r="D118" s="9">
        <v>2</v>
      </c>
      <c r="E118" s="9">
        <v>2</v>
      </c>
      <c r="F118" s="9">
        <v>0</v>
      </c>
      <c r="G118" s="9">
        <v>2438</v>
      </c>
      <c r="H118" s="9">
        <v>1124</v>
      </c>
      <c r="I118" s="9">
        <v>1314</v>
      </c>
      <c r="J118" s="9">
        <v>0</v>
      </c>
    </row>
    <row r="119" spans="2:10" ht="18" customHeight="1" x14ac:dyDescent="0.15">
      <c r="B119" s="7">
        <v>18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</row>
    <row r="120" spans="2:10" ht="18" customHeight="1" x14ac:dyDescent="0.15">
      <c r="B120" s="7">
        <v>19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</row>
    <row r="121" spans="2:10" ht="18" customHeight="1" x14ac:dyDescent="0.15">
      <c r="B121" s="12" t="s">
        <v>23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</row>
    <row r="122" spans="2:10" ht="18" customHeight="1" x14ac:dyDescent="0.15">
      <c r="B122" s="7">
        <v>21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</row>
    <row r="123" spans="2:10" ht="18" customHeight="1" x14ac:dyDescent="0.15">
      <c r="B123" s="7">
        <v>22</v>
      </c>
      <c r="C123" s="9">
        <v>1</v>
      </c>
      <c r="D123" s="9" t="s">
        <v>11</v>
      </c>
      <c r="E123" s="9">
        <v>0</v>
      </c>
      <c r="F123" s="9">
        <v>0</v>
      </c>
      <c r="G123" s="9">
        <f t="shared" ref="G123:G129" si="8">SUM(H123:J123)</f>
        <v>411</v>
      </c>
      <c r="H123" s="9">
        <f>D123*411</f>
        <v>411</v>
      </c>
      <c r="I123" s="9">
        <f>E123*514</f>
        <v>0</v>
      </c>
      <c r="J123" s="9">
        <f>F123*686</f>
        <v>0</v>
      </c>
    </row>
    <row r="124" spans="2:10" ht="18" customHeight="1" x14ac:dyDescent="0.15">
      <c r="B124" s="7">
        <v>23</v>
      </c>
      <c r="C124" s="9">
        <f t="shared" ref="C124:C129" si="9">SUM(D124:F124)</f>
        <v>1</v>
      </c>
      <c r="D124" s="9">
        <v>1</v>
      </c>
      <c r="E124" s="9">
        <v>0</v>
      </c>
      <c r="F124" s="9">
        <v>0</v>
      </c>
      <c r="G124" s="9">
        <f t="shared" si="8"/>
        <v>411</v>
      </c>
      <c r="H124" s="9">
        <f>D124*411</f>
        <v>411</v>
      </c>
      <c r="I124" s="9">
        <f>E124*514</f>
        <v>0</v>
      </c>
      <c r="J124" s="9">
        <f>F124*686</f>
        <v>0</v>
      </c>
    </row>
    <row r="125" spans="2:10" ht="18" customHeight="1" x14ac:dyDescent="0.15">
      <c r="B125" s="7">
        <v>24</v>
      </c>
      <c r="C125" s="9">
        <f t="shared" si="9"/>
        <v>1</v>
      </c>
      <c r="D125" s="9">
        <v>1</v>
      </c>
      <c r="E125" s="9">
        <v>0</v>
      </c>
      <c r="F125" s="9">
        <v>0</v>
      </c>
      <c r="G125" s="9">
        <f t="shared" si="8"/>
        <v>411</v>
      </c>
      <c r="H125" s="9">
        <f>D125*411</f>
        <v>411</v>
      </c>
      <c r="I125" s="9">
        <f>E125*514</f>
        <v>0</v>
      </c>
      <c r="J125" s="9">
        <f>F125*686</f>
        <v>0</v>
      </c>
    </row>
    <row r="126" spans="2:10" ht="18" customHeight="1" x14ac:dyDescent="0.15">
      <c r="B126" s="7">
        <v>25</v>
      </c>
      <c r="C126" s="9">
        <f t="shared" si="9"/>
        <v>1</v>
      </c>
      <c r="D126" s="9">
        <v>0</v>
      </c>
      <c r="E126" s="9">
        <v>1</v>
      </c>
      <c r="F126" s="9">
        <v>0</v>
      </c>
      <c r="G126" s="9">
        <f t="shared" si="8"/>
        <v>514</v>
      </c>
      <c r="H126" s="9">
        <f>D126*411</f>
        <v>0</v>
      </c>
      <c r="I126" s="9">
        <f>E126*514</f>
        <v>514</v>
      </c>
      <c r="J126" s="9">
        <f>F126*686</f>
        <v>0</v>
      </c>
    </row>
    <row r="127" spans="2:10" ht="18" customHeight="1" x14ac:dyDescent="0.15">
      <c r="B127" s="7">
        <v>26</v>
      </c>
      <c r="C127" s="10">
        <f t="shared" si="9"/>
        <v>1</v>
      </c>
      <c r="D127" s="10">
        <v>1</v>
      </c>
      <c r="E127" s="10">
        <v>0</v>
      </c>
      <c r="F127" s="10">
        <v>0</v>
      </c>
      <c r="G127" s="10">
        <f t="shared" si="8"/>
        <v>470</v>
      </c>
      <c r="H127" s="10">
        <v>470</v>
      </c>
      <c r="I127" s="10">
        <v>0</v>
      </c>
      <c r="J127" s="10">
        <v>0</v>
      </c>
    </row>
    <row r="128" spans="2:10" ht="18" customHeight="1" x14ac:dyDescent="0.15">
      <c r="B128" s="7" t="s">
        <v>24</v>
      </c>
      <c r="C128" s="10">
        <f t="shared" si="9"/>
        <v>3</v>
      </c>
      <c r="D128" s="10">
        <v>1</v>
      </c>
      <c r="E128" s="10">
        <v>2</v>
      </c>
      <c r="F128" s="14">
        <v>0</v>
      </c>
      <c r="G128" s="10">
        <f t="shared" si="8"/>
        <v>1646</v>
      </c>
      <c r="H128" s="10">
        <v>470</v>
      </c>
      <c r="I128" s="10">
        <v>1176</v>
      </c>
      <c r="J128" s="14">
        <v>0</v>
      </c>
    </row>
    <row r="129" spans="2:10" ht="18" customHeight="1" x14ac:dyDescent="0.15">
      <c r="B129" s="7" t="s">
        <v>25</v>
      </c>
      <c r="C129" s="10">
        <f t="shared" si="9"/>
        <v>1</v>
      </c>
      <c r="D129" s="10">
        <v>1</v>
      </c>
      <c r="E129" s="10">
        <v>0</v>
      </c>
      <c r="F129" s="14">
        <v>0</v>
      </c>
      <c r="G129" s="10">
        <f t="shared" si="8"/>
        <v>470</v>
      </c>
      <c r="H129" s="10">
        <v>470</v>
      </c>
      <c r="I129" s="10">
        <v>0</v>
      </c>
      <c r="J129" s="14">
        <v>0</v>
      </c>
    </row>
    <row r="130" spans="2:10" ht="18" customHeight="1" x14ac:dyDescent="0.15">
      <c r="B130" s="7" t="s">
        <v>26</v>
      </c>
      <c r="C130" s="10">
        <v>3</v>
      </c>
      <c r="D130" s="10">
        <v>3</v>
      </c>
      <c r="E130" s="10">
        <v>0</v>
      </c>
      <c r="F130" s="14">
        <v>0</v>
      </c>
      <c r="G130" s="10">
        <v>1410</v>
      </c>
      <c r="H130" s="10">
        <v>1410</v>
      </c>
      <c r="I130" s="10">
        <v>0</v>
      </c>
      <c r="J130" s="14">
        <v>0</v>
      </c>
    </row>
    <row r="131" spans="2:10" ht="18" customHeight="1" x14ac:dyDescent="0.15">
      <c r="B131" s="12" t="s">
        <v>27</v>
      </c>
      <c r="C131" s="13">
        <v>1</v>
      </c>
      <c r="D131" s="13">
        <v>1</v>
      </c>
      <c r="E131" s="13">
        <v>0</v>
      </c>
      <c r="F131" s="13">
        <v>0</v>
      </c>
      <c r="G131" s="13">
        <v>470</v>
      </c>
      <c r="H131" s="13">
        <v>470</v>
      </c>
      <c r="I131" s="13">
        <v>0</v>
      </c>
      <c r="J131" s="13">
        <v>0</v>
      </c>
    </row>
    <row r="132" spans="2:10" ht="18" customHeight="1" x14ac:dyDescent="0.15">
      <c r="B132" s="7" t="s">
        <v>30</v>
      </c>
      <c r="C132" s="10">
        <v>0</v>
      </c>
      <c r="D132" s="10">
        <v>0</v>
      </c>
      <c r="E132" s="10">
        <v>0</v>
      </c>
      <c r="F132" s="14">
        <v>0</v>
      </c>
      <c r="G132" s="10">
        <v>0</v>
      </c>
      <c r="H132" s="10">
        <v>0</v>
      </c>
      <c r="I132" s="10">
        <v>0</v>
      </c>
      <c r="J132" s="14">
        <v>0</v>
      </c>
    </row>
    <row r="133" spans="2:10" ht="18" customHeight="1" x14ac:dyDescent="0.15">
      <c r="B133" s="20" t="s">
        <v>31</v>
      </c>
      <c r="C133" s="23">
        <v>0</v>
      </c>
      <c r="D133" s="23">
        <v>0</v>
      </c>
      <c r="E133" s="23">
        <v>0</v>
      </c>
      <c r="F133" s="24">
        <v>0</v>
      </c>
      <c r="G133" s="23">
        <v>0</v>
      </c>
      <c r="H133" s="23">
        <v>0</v>
      </c>
      <c r="I133" s="23">
        <v>0</v>
      </c>
      <c r="J133" s="24">
        <v>0</v>
      </c>
    </row>
    <row r="134" spans="2:10" ht="18" customHeight="1" x14ac:dyDescent="0.15">
      <c r="B134" s="20" t="s">
        <v>32</v>
      </c>
      <c r="C134" s="23">
        <v>2</v>
      </c>
      <c r="D134" s="23">
        <v>2</v>
      </c>
      <c r="E134" s="23">
        <v>0</v>
      </c>
      <c r="F134" s="24">
        <v>0</v>
      </c>
      <c r="G134" s="23">
        <v>704</v>
      </c>
      <c r="H134" s="23">
        <v>704</v>
      </c>
      <c r="I134" s="23">
        <v>0</v>
      </c>
      <c r="J134" s="24">
        <v>0</v>
      </c>
    </row>
    <row r="136" spans="2:10" s="6" customFormat="1" x14ac:dyDescent="0.15">
      <c r="B136" s="29" t="s">
        <v>19</v>
      </c>
      <c r="C136" s="29"/>
      <c r="D136" s="29"/>
      <c r="E136" s="29"/>
      <c r="I136" s="30" t="s">
        <v>29</v>
      </c>
      <c r="J136" s="30"/>
    </row>
    <row r="137" spans="2:10" ht="6.75" customHeight="1" x14ac:dyDescent="0.15"/>
    <row r="138" spans="2:10" ht="18" customHeight="1" x14ac:dyDescent="0.15">
      <c r="B138" s="25" t="s">
        <v>0</v>
      </c>
      <c r="C138" s="27" t="s">
        <v>1</v>
      </c>
      <c r="D138" s="27"/>
      <c r="E138" s="27"/>
      <c r="F138" s="28"/>
      <c r="G138" s="27" t="s">
        <v>2</v>
      </c>
      <c r="H138" s="27"/>
      <c r="I138" s="27"/>
      <c r="J138" s="28"/>
    </row>
    <row r="139" spans="2:10" ht="18" customHeight="1" x14ac:dyDescent="0.15">
      <c r="B139" s="26"/>
      <c r="C139" s="8" t="s">
        <v>3</v>
      </c>
      <c r="D139" s="8" t="s">
        <v>4</v>
      </c>
      <c r="E139" s="8" t="s">
        <v>5</v>
      </c>
      <c r="F139" s="8" t="s">
        <v>6</v>
      </c>
      <c r="G139" s="8" t="s">
        <v>7</v>
      </c>
      <c r="H139" s="8" t="s">
        <v>4</v>
      </c>
      <c r="I139" s="8" t="s">
        <v>5</v>
      </c>
      <c r="J139" s="8" t="s">
        <v>6</v>
      </c>
    </row>
    <row r="140" spans="2:10" ht="18" customHeight="1" x14ac:dyDescent="0.15">
      <c r="B140" s="7" t="s">
        <v>8</v>
      </c>
      <c r="C140" s="9">
        <v>18</v>
      </c>
      <c r="D140" s="9">
        <v>3</v>
      </c>
      <c r="E140" s="9">
        <v>15</v>
      </c>
      <c r="F140" s="9">
        <v>0</v>
      </c>
      <c r="G140" s="9">
        <v>11541</v>
      </c>
      <c r="H140" s="9">
        <v>1686</v>
      </c>
      <c r="I140" s="9">
        <v>9855</v>
      </c>
      <c r="J140" s="9">
        <v>0</v>
      </c>
    </row>
    <row r="141" spans="2:10" ht="18" customHeight="1" x14ac:dyDescent="0.15">
      <c r="B141" s="7">
        <v>18</v>
      </c>
      <c r="C141" s="9">
        <v>22</v>
      </c>
      <c r="D141" s="9">
        <v>3</v>
      </c>
      <c r="E141" s="9">
        <v>19</v>
      </c>
      <c r="F141" s="9">
        <v>0</v>
      </c>
      <c r="G141" s="9">
        <v>14169</v>
      </c>
      <c r="H141" s="9">
        <v>1686</v>
      </c>
      <c r="I141" s="9">
        <v>12483</v>
      </c>
      <c r="J141" s="9">
        <v>0</v>
      </c>
    </row>
    <row r="142" spans="2:10" ht="18" customHeight="1" x14ac:dyDescent="0.15">
      <c r="B142" s="7">
        <v>19</v>
      </c>
      <c r="C142" s="9">
        <v>16</v>
      </c>
      <c r="D142" s="9">
        <v>3</v>
      </c>
      <c r="E142" s="9">
        <v>13</v>
      </c>
      <c r="F142" s="9">
        <v>0</v>
      </c>
      <c r="G142" s="9">
        <v>7951</v>
      </c>
      <c r="H142" s="9">
        <v>1269</v>
      </c>
      <c r="I142" s="9">
        <v>6682</v>
      </c>
      <c r="J142" s="9">
        <v>0</v>
      </c>
    </row>
    <row r="143" spans="2:10" ht="18" customHeight="1" x14ac:dyDescent="0.15">
      <c r="B143" s="12" t="s">
        <v>23</v>
      </c>
      <c r="C143" s="13">
        <v>9</v>
      </c>
      <c r="D143" s="13">
        <v>2</v>
      </c>
      <c r="E143" s="13">
        <v>7</v>
      </c>
      <c r="F143" s="13">
        <v>0</v>
      </c>
      <c r="G143" s="13">
        <v>4420</v>
      </c>
      <c r="H143" s="13">
        <v>822</v>
      </c>
      <c r="I143" s="13">
        <v>3598</v>
      </c>
      <c r="J143" s="13">
        <v>0</v>
      </c>
    </row>
    <row r="144" spans="2:10" ht="18" customHeight="1" x14ac:dyDescent="0.15">
      <c r="B144" s="7">
        <v>21</v>
      </c>
      <c r="C144" s="9">
        <f t="shared" ref="C144:C151" si="10">SUM(D144:F144)</f>
        <v>19</v>
      </c>
      <c r="D144" s="9">
        <v>6</v>
      </c>
      <c r="E144" s="9">
        <v>13</v>
      </c>
      <c r="F144" s="9">
        <v>0</v>
      </c>
      <c r="G144" s="9">
        <f t="shared" ref="G144:G151" si="11">SUM(H144:J144)</f>
        <v>9148</v>
      </c>
      <c r="H144" s="9">
        <f>D144*411</f>
        <v>2466</v>
      </c>
      <c r="I144" s="9">
        <f>E144*514</f>
        <v>6682</v>
      </c>
      <c r="J144" s="9">
        <f>F144*686</f>
        <v>0</v>
      </c>
    </row>
    <row r="145" spans="2:10" ht="18" customHeight="1" x14ac:dyDescent="0.15">
      <c r="B145" s="7">
        <v>22</v>
      </c>
      <c r="C145" s="9">
        <f t="shared" si="10"/>
        <v>20</v>
      </c>
      <c r="D145" s="9">
        <v>2</v>
      </c>
      <c r="E145" s="9">
        <v>18</v>
      </c>
      <c r="F145" s="9">
        <v>0</v>
      </c>
      <c r="G145" s="9">
        <f t="shared" si="11"/>
        <v>10074</v>
      </c>
      <c r="H145" s="9">
        <f>D145*411</f>
        <v>822</v>
      </c>
      <c r="I145" s="9">
        <f>E145*514</f>
        <v>9252</v>
      </c>
      <c r="J145" s="9">
        <f>F145*686</f>
        <v>0</v>
      </c>
    </row>
    <row r="146" spans="2:10" ht="18" customHeight="1" x14ac:dyDescent="0.15">
      <c r="B146" s="7">
        <v>23</v>
      </c>
      <c r="C146" s="9">
        <f t="shared" si="10"/>
        <v>22</v>
      </c>
      <c r="D146" s="9">
        <v>5</v>
      </c>
      <c r="E146" s="9">
        <v>17</v>
      </c>
      <c r="F146" s="9">
        <v>0</v>
      </c>
      <c r="G146" s="9">
        <f t="shared" si="11"/>
        <v>10793</v>
      </c>
      <c r="H146" s="9">
        <f>D146*411</f>
        <v>2055</v>
      </c>
      <c r="I146" s="9">
        <f>E146*514</f>
        <v>8738</v>
      </c>
      <c r="J146" s="9">
        <f>F146*686</f>
        <v>0</v>
      </c>
    </row>
    <row r="147" spans="2:10" ht="18" customHeight="1" x14ac:dyDescent="0.15">
      <c r="B147" s="7">
        <v>24</v>
      </c>
      <c r="C147" s="9">
        <f t="shared" si="10"/>
        <v>13</v>
      </c>
      <c r="D147" s="9">
        <v>1</v>
      </c>
      <c r="E147" s="9">
        <v>12</v>
      </c>
      <c r="F147" s="9">
        <v>0</v>
      </c>
      <c r="G147" s="9">
        <f t="shared" si="11"/>
        <v>6579</v>
      </c>
      <c r="H147" s="9">
        <f>D147*411</f>
        <v>411</v>
      </c>
      <c r="I147" s="9">
        <f>E147*514</f>
        <v>6168</v>
      </c>
      <c r="J147" s="9">
        <f>F147*686</f>
        <v>0</v>
      </c>
    </row>
    <row r="148" spans="2:10" ht="18" customHeight="1" x14ac:dyDescent="0.15">
      <c r="B148" s="7">
        <v>25</v>
      </c>
      <c r="C148" s="9">
        <f t="shared" si="10"/>
        <v>20</v>
      </c>
      <c r="D148" s="9">
        <v>4</v>
      </c>
      <c r="E148" s="9">
        <v>16</v>
      </c>
      <c r="F148" s="9">
        <v>0</v>
      </c>
      <c r="G148" s="9">
        <f t="shared" si="11"/>
        <v>9868</v>
      </c>
      <c r="H148" s="9">
        <f>D148*411</f>
        <v>1644</v>
      </c>
      <c r="I148" s="9">
        <f>E148*514</f>
        <v>8224</v>
      </c>
      <c r="J148" s="9">
        <f>F148*686</f>
        <v>0</v>
      </c>
    </row>
    <row r="149" spans="2:10" ht="18" customHeight="1" x14ac:dyDescent="0.15">
      <c r="B149" s="7">
        <v>26</v>
      </c>
      <c r="C149" s="10">
        <f t="shared" si="10"/>
        <v>15</v>
      </c>
      <c r="D149" s="10">
        <v>5</v>
      </c>
      <c r="E149" s="10">
        <v>10</v>
      </c>
      <c r="F149" s="10">
        <v>0</v>
      </c>
      <c r="G149" s="10">
        <f t="shared" si="11"/>
        <v>8230</v>
      </c>
      <c r="H149" s="10">
        <v>2350</v>
      </c>
      <c r="I149" s="10">
        <v>5880</v>
      </c>
      <c r="J149" s="10">
        <v>0</v>
      </c>
    </row>
    <row r="150" spans="2:10" ht="18" customHeight="1" x14ac:dyDescent="0.15">
      <c r="B150" s="7" t="s">
        <v>24</v>
      </c>
      <c r="C150" s="10">
        <f t="shared" si="10"/>
        <v>9</v>
      </c>
      <c r="D150" s="10">
        <v>1</v>
      </c>
      <c r="E150" s="10">
        <v>8</v>
      </c>
      <c r="F150" s="14">
        <v>0</v>
      </c>
      <c r="G150" s="10">
        <f t="shared" si="11"/>
        <v>5174</v>
      </c>
      <c r="H150" s="10">
        <v>470</v>
      </c>
      <c r="I150" s="10">
        <v>4704</v>
      </c>
      <c r="J150" s="14">
        <v>0</v>
      </c>
    </row>
    <row r="151" spans="2:10" ht="18" customHeight="1" x14ac:dyDescent="0.15">
      <c r="B151" s="7" t="s">
        <v>25</v>
      </c>
      <c r="C151" s="10">
        <f t="shared" si="10"/>
        <v>12</v>
      </c>
      <c r="D151" s="10">
        <v>3</v>
      </c>
      <c r="E151" s="10">
        <v>9</v>
      </c>
      <c r="F151" s="14">
        <v>0</v>
      </c>
      <c r="G151" s="10">
        <f t="shared" si="11"/>
        <v>6702</v>
      </c>
      <c r="H151" s="10">
        <v>1410</v>
      </c>
      <c r="I151" s="10">
        <v>5292</v>
      </c>
      <c r="J151" s="14">
        <v>0</v>
      </c>
    </row>
    <row r="152" spans="2:10" ht="18" customHeight="1" x14ac:dyDescent="0.15">
      <c r="B152" s="7" t="s">
        <v>26</v>
      </c>
      <c r="C152" s="10">
        <v>13</v>
      </c>
      <c r="D152" s="10">
        <v>7</v>
      </c>
      <c r="E152" s="10">
        <v>6</v>
      </c>
      <c r="F152" s="14">
        <v>0</v>
      </c>
      <c r="G152" s="10">
        <v>6818</v>
      </c>
      <c r="H152" s="10">
        <v>3290</v>
      </c>
      <c r="I152" s="10">
        <v>3528</v>
      </c>
      <c r="J152" s="14">
        <v>0</v>
      </c>
    </row>
    <row r="153" spans="2:10" ht="18" customHeight="1" x14ac:dyDescent="0.15">
      <c r="B153" s="12" t="s">
        <v>27</v>
      </c>
      <c r="C153" s="13">
        <v>9</v>
      </c>
      <c r="D153" s="13">
        <v>0</v>
      </c>
      <c r="E153" s="13">
        <v>9</v>
      </c>
      <c r="F153" s="19">
        <v>0</v>
      </c>
      <c r="G153" s="13">
        <v>5145</v>
      </c>
      <c r="H153" s="13">
        <v>0</v>
      </c>
      <c r="I153" s="13">
        <v>5145</v>
      </c>
      <c r="J153" s="13">
        <v>0</v>
      </c>
    </row>
    <row r="154" spans="2:10" ht="18" customHeight="1" x14ac:dyDescent="0.15">
      <c r="B154" s="7" t="s">
        <v>30</v>
      </c>
      <c r="C154" s="10">
        <v>5</v>
      </c>
      <c r="D154" s="10">
        <v>4</v>
      </c>
      <c r="E154" s="10">
        <v>1</v>
      </c>
      <c r="F154" s="14">
        <v>0</v>
      </c>
      <c r="G154" s="10">
        <v>2158</v>
      </c>
      <c r="H154" s="10">
        <v>1644</v>
      </c>
      <c r="I154" s="10">
        <v>514</v>
      </c>
      <c r="J154" s="14">
        <v>0</v>
      </c>
    </row>
    <row r="155" spans="2:10" ht="18" customHeight="1" x14ac:dyDescent="0.15">
      <c r="B155" s="20" t="s">
        <v>31</v>
      </c>
      <c r="C155" s="23">
        <v>4</v>
      </c>
      <c r="D155" s="23">
        <v>0</v>
      </c>
      <c r="E155" s="23">
        <v>4</v>
      </c>
      <c r="F155" s="24">
        <v>0</v>
      </c>
      <c r="G155" s="23">
        <v>2056</v>
      </c>
      <c r="H155" s="23">
        <v>0</v>
      </c>
      <c r="I155" s="23">
        <v>2056</v>
      </c>
      <c r="J155" s="24">
        <v>0</v>
      </c>
    </row>
    <row r="156" spans="2:10" ht="18" customHeight="1" x14ac:dyDescent="0.15">
      <c r="B156" s="20" t="s">
        <v>32</v>
      </c>
      <c r="C156" s="23">
        <v>5</v>
      </c>
      <c r="D156" s="23">
        <v>3</v>
      </c>
      <c r="E156" s="23">
        <v>2</v>
      </c>
      <c r="F156" s="24">
        <v>0</v>
      </c>
      <c r="G156" s="23">
        <v>2261</v>
      </c>
      <c r="H156" s="23">
        <v>1233</v>
      </c>
      <c r="I156" s="23">
        <v>1028</v>
      </c>
      <c r="J156" s="24">
        <v>0</v>
      </c>
    </row>
    <row r="157" spans="2:10" x14ac:dyDescent="0.15">
      <c r="H157" s="5"/>
      <c r="I157" s="5"/>
      <c r="J157" s="5"/>
    </row>
    <row r="158" spans="2:10" s="6" customFormat="1" x14ac:dyDescent="0.15">
      <c r="B158" s="29" t="s">
        <v>20</v>
      </c>
      <c r="C158" s="29"/>
      <c r="D158" s="29"/>
      <c r="E158" s="29"/>
      <c r="I158" s="30" t="s">
        <v>29</v>
      </c>
      <c r="J158" s="30"/>
    </row>
    <row r="159" spans="2:10" ht="6.75" customHeight="1" x14ac:dyDescent="0.15"/>
    <row r="160" spans="2:10" ht="18" customHeight="1" x14ac:dyDescent="0.15">
      <c r="B160" s="25" t="s">
        <v>0</v>
      </c>
      <c r="C160" s="27" t="s">
        <v>1</v>
      </c>
      <c r="D160" s="27"/>
      <c r="E160" s="27"/>
      <c r="F160" s="28"/>
      <c r="G160" s="27" t="s">
        <v>2</v>
      </c>
      <c r="H160" s="27"/>
      <c r="I160" s="27"/>
      <c r="J160" s="28"/>
    </row>
    <row r="161" spans="2:10" ht="18" customHeight="1" x14ac:dyDescent="0.15">
      <c r="B161" s="26"/>
      <c r="C161" s="8" t="s">
        <v>3</v>
      </c>
      <c r="D161" s="8" t="s">
        <v>4</v>
      </c>
      <c r="E161" s="8" t="s">
        <v>5</v>
      </c>
      <c r="F161" s="8" t="s">
        <v>6</v>
      </c>
      <c r="G161" s="8" t="s">
        <v>7</v>
      </c>
      <c r="H161" s="8" t="s">
        <v>4</v>
      </c>
      <c r="I161" s="8" t="s">
        <v>5</v>
      </c>
      <c r="J161" s="8" t="s">
        <v>6</v>
      </c>
    </row>
    <row r="162" spans="2:10" ht="18" customHeight="1" x14ac:dyDescent="0.15">
      <c r="B162" s="7" t="s">
        <v>8</v>
      </c>
      <c r="C162" s="9">
        <v>20</v>
      </c>
      <c r="D162" s="9">
        <v>10</v>
      </c>
      <c r="E162" s="9">
        <v>9</v>
      </c>
      <c r="F162" s="9">
        <v>1</v>
      </c>
      <c r="G162" s="9">
        <v>12365</v>
      </c>
      <c r="H162" s="9">
        <v>5620</v>
      </c>
      <c r="I162" s="9">
        <v>5913</v>
      </c>
      <c r="J162" s="9">
        <v>832</v>
      </c>
    </row>
    <row r="163" spans="2:10" ht="18" customHeight="1" x14ac:dyDescent="0.15">
      <c r="B163" s="7">
        <v>18</v>
      </c>
      <c r="C163" s="9">
        <v>11</v>
      </c>
      <c r="D163" s="9">
        <v>6</v>
      </c>
      <c r="E163" s="9">
        <v>5</v>
      </c>
      <c r="F163" s="9">
        <v>0</v>
      </c>
      <c r="G163" s="9">
        <v>6657</v>
      </c>
      <c r="H163" s="9">
        <v>3372</v>
      </c>
      <c r="I163" s="9">
        <v>3285</v>
      </c>
      <c r="J163" s="9">
        <v>0</v>
      </c>
    </row>
    <row r="164" spans="2:10" ht="18" customHeight="1" x14ac:dyDescent="0.15">
      <c r="B164" s="7">
        <v>19</v>
      </c>
      <c r="C164" s="9">
        <v>7</v>
      </c>
      <c r="D164" s="9">
        <v>0</v>
      </c>
      <c r="E164" s="9">
        <v>7</v>
      </c>
      <c r="F164" s="9">
        <v>0</v>
      </c>
      <c r="G164" s="9">
        <v>3598</v>
      </c>
      <c r="H164" s="9">
        <v>0</v>
      </c>
      <c r="I164" s="9">
        <v>3598</v>
      </c>
      <c r="J164" s="9">
        <v>0</v>
      </c>
    </row>
    <row r="165" spans="2:10" ht="18" customHeight="1" x14ac:dyDescent="0.15">
      <c r="B165" s="12" t="s">
        <v>23</v>
      </c>
      <c r="C165" s="13">
        <v>10</v>
      </c>
      <c r="D165" s="13">
        <v>2</v>
      </c>
      <c r="E165" s="13">
        <v>7</v>
      </c>
      <c r="F165" s="13">
        <v>1</v>
      </c>
      <c r="G165" s="13">
        <v>5106</v>
      </c>
      <c r="H165" s="13">
        <v>822</v>
      </c>
      <c r="I165" s="13">
        <v>3598</v>
      </c>
      <c r="J165" s="13">
        <v>686</v>
      </c>
    </row>
    <row r="166" spans="2:10" ht="18" customHeight="1" x14ac:dyDescent="0.15">
      <c r="B166" s="7">
        <v>21</v>
      </c>
      <c r="C166" s="9">
        <f t="shared" ref="C166:C173" si="12">SUM(D166:F166)</f>
        <v>2</v>
      </c>
      <c r="D166" s="9">
        <v>1</v>
      </c>
      <c r="E166" s="9">
        <v>1</v>
      </c>
      <c r="F166" s="9">
        <v>0</v>
      </c>
      <c r="G166" s="9">
        <f t="shared" ref="G166:G173" si="13">SUM(H166:J166)</f>
        <v>925</v>
      </c>
      <c r="H166" s="9">
        <f>D166*411</f>
        <v>411</v>
      </c>
      <c r="I166" s="9">
        <f>E166*514</f>
        <v>514</v>
      </c>
      <c r="J166" s="9">
        <f>F166*686</f>
        <v>0</v>
      </c>
    </row>
    <row r="167" spans="2:10" ht="18" customHeight="1" x14ac:dyDescent="0.15">
      <c r="B167" s="7">
        <v>22</v>
      </c>
      <c r="C167" s="9">
        <f t="shared" si="12"/>
        <v>4</v>
      </c>
      <c r="D167" s="9">
        <v>1</v>
      </c>
      <c r="E167" s="9">
        <v>3</v>
      </c>
      <c r="F167" s="9">
        <v>0</v>
      </c>
      <c r="G167" s="9">
        <f t="shared" si="13"/>
        <v>1953</v>
      </c>
      <c r="H167" s="9">
        <f>D167*411</f>
        <v>411</v>
      </c>
      <c r="I167" s="9">
        <f>E167*514</f>
        <v>1542</v>
      </c>
      <c r="J167" s="9">
        <f>F167*686</f>
        <v>0</v>
      </c>
    </row>
    <row r="168" spans="2:10" ht="18" customHeight="1" x14ac:dyDescent="0.15">
      <c r="B168" s="7">
        <v>23</v>
      </c>
      <c r="C168" s="9">
        <f t="shared" si="12"/>
        <v>12</v>
      </c>
      <c r="D168" s="9">
        <v>6</v>
      </c>
      <c r="E168" s="9">
        <v>5</v>
      </c>
      <c r="F168" s="9">
        <v>1</v>
      </c>
      <c r="G168" s="9">
        <f t="shared" si="13"/>
        <v>5722</v>
      </c>
      <c r="H168" s="9">
        <f>D168*411</f>
        <v>2466</v>
      </c>
      <c r="I168" s="9">
        <f>E168*514</f>
        <v>2570</v>
      </c>
      <c r="J168" s="9">
        <f>F168*686</f>
        <v>686</v>
      </c>
    </row>
    <row r="169" spans="2:10" ht="18" customHeight="1" x14ac:dyDescent="0.15">
      <c r="B169" s="7">
        <v>24</v>
      </c>
      <c r="C169" s="9">
        <f t="shared" si="12"/>
        <v>11</v>
      </c>
      <c r="D169" s="9">
        <v>6</v>
      </c>
      <c r="E169" s="9">
        <v>5</v>
      </c>
      <c r="F169" s="9">
        <v>0</v>
      </c>
      <c r="G169" s="9">
        <f t="shared" si="13"/>
        <v>5036</v>
      </c>
      <c r="H169" s="9">
        <f>D169*411</f>
        <v>2466</v>
      </c>
      <c r="I169" s="9">
        <f>E169*514</f>
        <v>2570</v>
      </c>
      <c r="J169" s="9">
        <f>F169*686</f>
        <v>0</v>
      </c>
    </row>
    <row r="170" spans="2:10" ht="18" customHeight="1" x14ac:dyDescent="0.15">
      <c r="B170" s="7">
        <v>25</v>
      </c>
      <c r="C170" s="9">
        <f t="shared" si="12"/>
        <v>7</v>
      </c>
      <c r="D170" s="9">
        <v>5</v>
      </c>
      <c r="E170" s="9">
        <v>2</v>
      </c>
      <c r="F170" s="9">
        <v>0</v>
      </c>
      <c r="G170" s="9">
        <f t="shared" si="13"/>
        <v>3083</v>
      </c>
      <c r="H170" s="9">
        <f>D170*411</f>
        <v>2055</v>
      </c>
      <c r="I170" s="9">
        <f>E170*514</f>
        <v>1028</v>
      </c>
      <c r="J170" s="9">
        <f>F170*686</f>
        <v>0</v>
      </c>
    </row>
    <row r="171" spans="2:10" ht="18" customHeight="1" x14ac:dyDescent="0.15">
      <c r="B171" s="7">
        <v>26</v>
      </c>
      <c r="C171" s="10">
        <f t="shared" si="12"/>
        <v>3</v>
      </c>
      <c r="D171" s="10">
        <v>2</v>
      </c>
      <c r="E171" s="10">
        <v>1</v>
      </c>
      <c r="F171" s="10">
        <v>0</v>
      </c>
      <c r="G171" s="10">
        <f t="shared" si="13"/>
        <v>1528</v>
      </c>
      <c r="H171" s="10">
        <v>940</v>
      </c>
      <c r="I171" s="10">
        <v>588</v>
      </c>
      <c r="J171" s="10">
        <v>0</v>
      </c>
    </row>
    <row r="172" spans="2:10" ht="18" customHeight="1" x14ac:dyDescent="0.15">
      <c r="B172" s="7" t="s">
        <v>24</v>
      </c>
      <c r="C172" s="10">
        <f t="shared" si="12"/>
        <v>18</v>
      </c>
      <c r="D172" s="10">
        <v>15</v>
      </c>
      <c r="E172" s="10">
        <v>3</v>
      </c>
      <c r="F172" s="14">
        <v>0</v>
      </c>
      <c r="G172" s="10">
        <f t="shared" si="13"/>
        <v>8814</v>
      </c>
      <c r="H172" s="10">
        <v>7050</v>
      </c>
      <c r="I172" s="10">
        <v>1764</v>
      </c>
      <c r="J172" s="14">
        <v>0</v>
      </c>
    </row>
    <row r="173" spans="2:10" ht="18" customHeight="1" x14ac:dyDescent="0.15">
      <c r="B173" s="7" t="s">
        <v>25</v>
      </c>
      <c r="C173" s="10">
        <f t="shared" si="12"/>
        <v>10</v>
      </c>
      <c r="D173" s="10">
        <v>8</v>
      </c>
      <c r="E173" s="10">
        <v>2</v>
      </c>
      <c r="F173" s="14">
        <v>0</v>
      </c>
      <c r="G173" s="10">
        <f t="shared" si="13"/>
        <v>4936</v>
      </c>
      <c r="H173" s="10">
        <v>3760</v>
      </c>
      <c r="I173" s="10">
        <v>1176</v>
      </c>
      <c r="J173" s="14">
        <v>0</v>
      </c>
    </row>
    <row r="174" spans="2:10" ht="18" customHeight="1" x14ac:dyDescent="0.15">
      <c r="B174" s="7" t="s">
        <v>26</v>
      </c>
      <c r="C174" s="10">
        <v>6</v>
      </c>
      <c r="D174" s="10">
        <v>4</v>
      </c>
      <c r="E174" s="10">
        <v>2</v>
      </c>
      <c r="F174" s="14">
        <v>0</v>
      </c>
      <c r="G174" s="10">
        <v>3056</v>
      </c>
      <c r="H174" s="10">
        <v>1880</v>
      </c>
      <c r="I174" s="10">
        <v>1176</v>
      </c>
      <c r="J174" s="14">
        <v>0</v>
      </c>
    </row>
    <row r="175" spans="2:10" ht="18" customHeight="1" x14ac:dyDescent="0.15">
      <c r="B175" s="12" t="s">
        <v>27</v>
      </c>
      <c r="C175" s="13">
        <v>3</v>
      </c>
      <c r="D175" s="13">
        <v>3</v>
      </c>
      <c r="E175" s="13">
        <v>0</v>
      </c>
      <c r="F175" s="13">
        <v>0</v>
      </c>
      <c r="G175" s="13">
        <v>1410</v>
      </c>
      <c r="H175" s="13">
        <v>1410</v>
      </c>
      <c r="I175" s="13">
        <v>0</v>
      </c>
      <c r="J175" s="13">
        <v>0</v>
      </c>
    </row>
    <row r="176" spans="2:10" ht="18" customHeight="1" x14ac:dyDescent="0.15">
      <c r="B176" s="7" t="s">
        <v>30</v>
      </c>
      <c r="C176" s="10">
        <v>4</v>
      </c>
      <c r="D176" s="10">
        <v>3</v>
      </c>
      <c r="E176" s="10">
        <v>1</v>
      </c>
      <c r="F176" s="14">
        <v>0</v>
      </c>
      <c r="G176" s="10">
        <v>1688</v>
      </c>
      <c r="H176" s="10">
        <v>1174</v>
      </c>
      <c r="I176" s="10">
        <v>514</v>
      </c>
      <c r="J176" s="14">
        <v>0</v>
      </c>
    </row>
    <row r="177" spans="2:10" ht="18" customHeight="1" x14ac:dyDescent="0.15">
      <c r="B177" s="20" t="s">
        <v>31</v>
      </c>
      <c r="C177" s="23">
        <v>3</v>
      </c>
      <c r="D177" s="23">
        <v>2</v>
      </c>
      <c r="E177" s="23">
        <v>1</v>
      </c>
      <c r="F177" s="24">
        <v>0</v>
      </c>
      <c r="G177" s="23">
        <v>1336</v>
      </c>
      <c r="H177" s="23">
        <v>822</v>
      </c>
      <c r="I177" s="23">
        <v>514</v>
      </c>
      <c r="J177" s="24">
        <v>0</v>
      </c>
    </row>
    <row r="178" spans="2:10" ht="18" customHeight="1" x14ac:dyDescent="0.15">
      <c r="B178" s="20" t="s">
        <v>32</v>
      </c>
      <c r="C178" s="23">
        <v>4</v>
      </c>
      <c r="D178" s="23">
        <v>4</v>
      </c>
      <c r="E178" s="23">
        <v>0</v>
      </c>
      <c r="F178" s="24">
        <v>0</v>
      </c>
      <c r="G178" s="23">
        <v>1526</v>
      </c>
      <c r="H178" s="23">
        <v>1526</v>
      </c>
      <c r="I178" s="23">
        <v>0</v>
      </c>
      <c r="J178" s="24">
        <v>0</v>
      </c>
    </row>
    <row r="179" spans="2:10" ht="12" customHeight="1" x14ac:dyDescent="0.15"/>
    <row r="180" spans="2:10" s="6" customFormat="1" ht="12" customHeight="1" x14ac:dyDescent="0.15">
      <c r="B180" s="29" t="s">
        <v>21</v>
      </c>
      <c r="C180" s="29"/>
      <c r="D180" s="29"/>
      <c r="E180" s="29"/>
      <c r="I180" s="30" t="s">
        <v>29</v>
      </c>
      <c r="J180" s="30"/>
    </row>
    <row r="181" spans="2:10" ht="6.75" customHeight="1" x14ac:dyDescent="0.15"/>
    <row r="182" spans="2:10" ht="18" customHeight="1" x14ac:dyDescent="0.15">
      <c r="B182" s="25" t="s">
        <v>0</v>
      </c>
      <c r="C182" s="27" t="s">
        <v>1</v>
      </c>
      <c r="D182" s="27"/>
      <c r="E182" s="27"/>
      <c r="F182" s="28"/>
      <c r="G182" s="27" t="s">
        <v>2</v>
      </c>
      <c r="H182" s="27"/>
      <c r="I182" s="27"/>
      <c r="J182" s="28"/>
    </row>
    <row r="183" spans="2:10" ht="18" customHeight="1" x14ac:dyDescent="0.15">
      <c r="B183" s="26"/>
      <c r="C183" s="8" t="s">
        <v>3</v>
      </c>
      <c r="D183" s="8" t="s">
        <v>4</v>
      </c>
      <c r="E183" s="8" t="s">
        <v>5</v>
      </c>
      <c r="F183" s="8" t="s">
        <v>6</v>
      </c>
      <c r="G183" s="8" t="s">
        <v>7</v>
      </c>
      <c r="H183" s="8" t="s">
        <v>4</v>
      </c>
      <c r="I183" s="8" t="s">
        <v>5</v>
      </c>
      <c r="J183" s="8" t="s">
        <v>6</v>
      </c>
    </row>
    <row r="184" spans="2:10" ht="18" customHeight="1" x14ac:dyDescent="0.15">
      <c r="B184" s="7" t="s">
        <v>8</v>
      </c>
      <c r="C184" s="9">
        <v>18</v>
      </c>
      <c r="D184" s="9">
        <v>0</v>
      </c>
      <c r="E184" s="9">
        <v>17</v>
      </c>
      <c r="F184" s="9">
        <v>1</v>
      </c>
      <c r="G184" s="9">
        <v>12001</v>
      </c>
      <c r="H184" s="9">
        <v>0</v>
      </c>
      <c r="I184" s="9">
        <v>11169</v>
      </c>
      <c r="J184" s="9">
        <v>832</v>
      </c>
    </row>
    <row r="185" spans="2:10" ht="18" customHeight="1" x14ac:dyDescent="0.15">
      <c r="B185" s="7">
        <v>18</v>
      </c>
      <c r="C185" s="9">
        <v>19</v>
      </c>
      <c r="D185" s="9">
        <v>2</v>
      </c>
      <c r="E185" s="9">
        <v>17</v>
      </c>
      <c r="F185" s="9">
        <v>0</v>
      </c>
      <c r="G185" s="9">
        <v>12293</v>
      </c>
      <c r="H185" s="9">
        <v>1124</v>
      </c>
      <c r="I185" s="9">
        <v>11169</v>
      </c>
      <c r="J185" s="9">
        <v>0</v>
      </c>
    </row>
    <row r="186" spans="2:10" ht="18" customHeight="1" x14ac:dyDescent="0.15">
      <c r="B186" s="7">
        <v>19</v>
      </c>
      <c r="C186" s="9">
        <v>17</v>
      </c>
      <c r="D186" s="9">
        <v>2</v>
      </c>
      <c r="E186" s="9">
        <v>15</v>
      </c>
      <c r="F186" s="9">
        <v>0</v>
      </c>
      <c r="G186" s="9">
        <v>8556</v>
      </c>
      <c r="H186" s="9">
        <v>846</v>
      </c>
      <c r="I186" s="9">
        <v>7710</v>
      </c>
      <c r="J186" s="9">
        <v>0</v>
      </c>
    </row>
    <row r="187" spans="2:10" ht="18" customHeight="1" x14ac:dyDescent="0.15">
      <c r="B187" s="12" t="s">
        <v>23</v>
      </c>
      <c r="C187" s="13">
        <v>11</v>
      </c>
      <c r="D187" s="13">
        <v>1</v>
      </c>
      <c r="E187" s="13">
        <v>10</v>
      </c>
      <c r="F187" s="13">
        <v>0</v>
      </c>
      <c r="G187" s="13">
        <v>5551</v>
      </c>
      <c r="H187" s="13">
        <v>411</v>
      </c>
      <c r="I187" s="13">
        <v>5140</v>
      </c>
      <c r="J187" s="13">
        <v>0</v>
      </c>
    </row>
    <row r="188" spans="2:10" ht="18" customHeight="1" x14ac:dyDescent="0.15">
      <c r="B188" s="7">
        <v>21</v>
      </c>
      <c r="C188" s="9">
        <f t="shared" ref="C188:C195" si="14">SUM(D188:F188)</f>
        <v>9</v>
      </c>
      <c r="D188" s="9">
        <v>0</v>
      </c>
      <c r="E188" s="9">
        <v>9</v>
      </c>
      <c r="F188" s="9">
        <v>0</v>
      </c>
      <c r="G188" s="9">
        <f t="shared" ref="G188:G195" si="15">SUM(H188:J188)</f>
        <v>4626</v>
      </c>
      <c r="H188" s="9">
        <f>D188*411</f>
        <v>0</v>
      </c>
      <c r="I188" s="9">
        <f>E188*514</f>
        <v>4626</v>
      </c>
      <c r="J188" s="9">
        <f>F188*686</f>
        <v>0</v>
      </c>
    </row>
    <row r="189" spans="2:10" ht="18" customHeight="1" x14ac:dyDescent="0.15">
      <c r="B189" s="7">
        <v>22</v>
      </c>
      <c r="C189" s="9">
        <f t="shared" si="14"/>
        <v>7</v>
      </c>
      <c r="D189" s="9">
        <v>1</v>
      </c>
      <c r="E189" s="9">
        <v>6</v>
      </c>
      <c r="F189" s="9">
        <v>0</v>
      </c>
      <c r="G189" s="9">
        <f t="shared" si="15"/>
        <v>3495</v>
      </c>
      <c r="H189" s="9">
        <f>D189*411</f>
        <v>411</v>
      </c>
      <c r="I189" s="9">
        <f>E189*514</f>
        <v>3084</v>
      </c>
      <c r="J189" s="9">
        <f>F189*686</f>
        <v>0</v>
      </c>
    </row>
    <row r="190" spans="2:10" ht="18" customHeight="1" x14ac:dyDescent="0.15">
      <c r="B190" s="7">
        <v>23</v>
      </c>
      <c r="C190" s="9">
        <f t="shared" si="14"/>
        <v>8</v>
      </c>
      <c r="D190" s="9">
        <v>1</v>
      </c>
      <c r="E190" s="9">
        <v>7</v>
      </c>
      <c r="F190" s="9">
        <v>0</v>
      </c>
      <c r="G190" s="9">
        <f t="shared" si="15"/>
        <v>4009</v>
      </c>
      <c r="H190" s="9">
        <f>D190*411</f>
        <v>411</v>
      </c>
      <c r="I190" s="9">
        <f>E190*514</f>
        <v>3598</v>
      </c>
      <c r="J190" s="9">
        <f>F190*686</f>
        <v>0</v>
      </c>
    </row>
    <row r="191" spans="2:10" ht="18" customHeight="1" x14ac:dyDescent="0.15">
      <c r="B191" s="7">
        <v>24</v>
      </c>
      <c r="C191" s="9">
        <f t="shared" si="14"/>
        <v>8</v>
      </c>
      <c r="D191" s="9">
        <v>2</v>
      </c>
      <c r="E191" s="9">
        <v>6</v>
      </c>
      <c r="F191" s="9">
        <v>0</v>
      </c>
      <c r="G191" s="9">
        <f t="shared" si="15"/>
        <v>3906</v>
      </c>
      <c r="H191" s="9">
        <f>D191*411</f>
        <v>822</v>
      </c>
      <c r="I191" s="9">
        <f>E191*514</f>
        <v>3084</v>
      </c>
      <c r="J191" s="9">
        <f>F191*686</f>
        <v>0</v>
      </c>
    </row>
    <row r="192" spans="2:10" ht="18" customHeight="1" x14ac:dyDescent="0.15">
      <c r="B192" s="7">
        <v>25</v>
      </c>
      <c r="C192" s="9">
        <f t="shared" si="14"/>
        <v>7</v>
      </c>
      <c r="D192" s="9">
        <v>2</v>
      </c>
      <c r="E192" s="9">
        <v>5</v>
      </c>
      <c r="F192" s="9">
        <v>0</v>
      </c>
      <c r="G192" s="9">
        <f t="shared" si="15"/>
        <v>3392</v>
      </c>
      <c r="H192" s="9">
        <f>D192*411</f>
        <v>822</v>
      </c>
      <c r="I192" s="9">
        <f>E192*514</f>
        <v>2570</v>
      </c>
      <c r="J192" s="9">
        <f>F192*686</f>
        <v>0</v>
      </c>
    </row>
    <row r="193" spans="2:10" ht="18" customHeight="1" x14ac:dyDescent="0.15">
      <c r="B193" s="7">
        <v>26</v>
      </c>
      <c r="C193" s="10">
        <f t="shared" si="14"/>
        <v>5</v>
      </c>
      <c r="D193" s="10">
        <v>3</v>
      </c>
      <c r="E193" s="10">
        <v>2</v>
      </c>
      <c r="F193" s="10">
        <v>0</v>
      </c>
      <c r="G193" s="10">
        <f t="shared" si="15"/>
        <v>2439</v>
      </c>
      <c r="H193" s="10">
        <v>1410</v>
      </c>
      <c r="I193" s="10">
        <v>1029</v>
      </c>
      <c r="J193" s="10">
        <v>0</v>
      </c>
    </row>
    <row r="194" spans="2:10" ht="18" customHeight="1" x14ac:dyDescent="0.15">
      <c r="B194" s="7" t="s">
        <v>24</v>
      </c>
      <c r="C194" s="10">
        <f t="shared" si="14"/>
        <v>7</v>
      </c>
      <c r="D194" s="10">
        <v>2</v>
      </c>
      <c r="E194" s="10">
        <v>5</v>
      </c>
      <c r="F194" s="14">
        <v>0</v>
      </c>
      <c r="G194" s="10">
        <f t="shared" si="15"/>
        <v>3880</v>
      </c>
      <c r="H194" s="10">
        <v>940</v>
      </c>
      <c r="I194" s="10">
        <v>2940</v>
      </c>
      <c r="J194" s="14">
        <v>0</v>
      </c>
    </row>
    <row r="195" spans="2:10" ht="18" customHeight="1" x14ac:dyDescent="0.15">
      <c r="B195" s="7" t="s">
        <v>25</v>
      </c>
      <c r="C195" s="10">
        <f t="shared" si="14"/>
        <v>8</v>
      </c>
      <c r="D195" s="10">
        <v>1</v>
      </c>
      <c r="E195" s="10">
        <v>7</v>
      </c>
      <c r="F195" s="14">
        <v>0</v>
      </c>
      <c r="G195" s="10">
        <f t="shared" si="15"/>
        <v>4439</v>
      </c>
      <c r="H195" s="10">
        <v>470</v>
      </c>
      <c r="I195" s="10">
        <v>3969</v>
      </c>
      <c r="J195" s="14">
        <v>0</v>
      </c>
    </row>
    <row r="196" spans="2:10" ht="18" customHeight="1" x14ac:dyDescent="0.15">
      <c r="B196" s="7" t="s">
        <v>26</v>
      </c>
      <c r="C196" s="10">
        <v>3</v>
      </c>
      <c r="D196" s="10">
        <v>0</v>
      </c>
      <c r="E196" s="10">
        <v>3</v>
      </c>
      <c r="F196" s="14">
        <v>0</v>
      </c>
      <c r="G196" s="10">
        <v>1764</v>
      </c>
      <c r="H196" s="10">
        <v>0</v>
      </c>
      <c r="I196" s="10">
        <v>1764</v>
      </c>
      <c r="J196" s="14">
        <v>0</v>
      </c>
    </row>
    <row r="197" spans="2:10" ht="18" customHeight="1" x14ac:dyDescent="0.15">
      <c r="B197" s="12" t="s">
        <v>27</v>
      </c>
      <c r="C197" s="13">
        <v>9</v>
      </c>
      <c r="D197" s="13">
        <v>2</v>
      </c>
      <c r="E197" s="13">
        <v>7</v>
      </c>
      <c r="F197" s="13">
        <v>0</v>
      </c>
      <c r="G197" s="13">
        <v>5056</v>
      </c>
      <c r="H197" s="13">
        <v>940</v>
      </c>
      <c r="I197" s="13">
        <v>4116</v>
      </c>
      <c r="J197" s="13">
        <v>0</v>
      </c>
    </row>
    <row r="198" spans="2:10" ht="18" customHeight="1" x14ac:dyDescent="0.15">
      <c r="B198" s="7" t="s">
        <v>30</v>
      </c>
      <c r="C198" s="10">
        <v>4</v>
      </c>
      <c r="D198" s="10">
        <v>1</v>
      </c>
      <c r="E198" s="10">
        <v>3</v>
      </c>
      <c r="F198" s="14">
        <v>0</v>
      </c>
      <c r="G198" s="10">
        <v>1953</v>
      </c>
      <c r="H198" s="10">
        <v>411</v>
      </c>
      <c r="I198" s="10">
        <v>1542</v>
      </c>
      <c r="J198" s="14">
        <v>0</v>
      </c>
    </row>
    <row r="199" spans="2:10" ht="18" customHeight="1" x14ac:dyDescent="0.15">
      <c r="B199" s="20" t="s">
        <v>31</v>
      </c>
      <c r="C199" s="23">
        <v>4</v>
      </c>
      <c r="D199" s="23">
        <v>2</v>
      </c>
      <c r="E199" s="23">
        <v>2</v>
      </c>
      <c r="F199" s="24">
        <v>0</v>
      </c>
      <c r="G199" s="23">
        <v>1850</v>
      </c>
      <c r="H199" s="23">
        <v>822</v>
      </c>
      <c r="I199" s="23">
        <v>1028</v>
      </c>
      <c r="J199" s="24">
        <v>0</v>
      </c>
    </row>
    <row r="200" spans="2:10" ht="18" customHeight="1" x14ac:dyDescent="0.15">
      <c r="B200" s="20" t="s">
        <v>32</v>
      </c>
      <c r="C200" s="23">
        <v>3</v>
      </c>
      <c r="D200" s="23">
        <v>2</v>
      </c>
      <c r="E200" s="23">
        <v>1</v>
      </c>
      <c r="F200" s="24">
        <v>0</v>
      </c>
      <c r="G200" s="23">
        <v>1263</v>
      </c>
      <c r="H200" s="23">
        <v>822</v>
      </c>
      <c r="I200" s="23">
        <v>441</v>
      </c>
      <c r="J200" s="24">
        <v>0</v>
      </c>
    </row>
    <row r="201" spans="2:10" ht="9" customHeight="1" x14ac:dyDescent="0.15"/>
    <row r="202" spans="2:10" s="6" customFormat="1" x14ac:dyDescent="0.15">
      <c r="B202" s="29" t="s">
        <v>28</v>
      </c>
      <c r="C202" s="29"/>
      <c r="D202" s="29"/>
      <c r="E202" s="29"/>
    </row>
    <row r="203" spans="2:10" ht="9" customHeight="1" thickBot="1" x14ac:dyDescent="0.2"/>
    <row r="204" spans="2:10" x14ac:dyDescent="0.15">
      <c r="B204" s="18"/>
      <c r="C204" s="17"/>
      <c r="D204" s="17"/>
      <c r="E204" s="17"/>
      <c r="F204" s="17"/>
      <c r="G204" s="17"/>
      <c r="H204" s="17"/>
      <c r="I204" s="17"/>
      <c r="J204" s="17"/>
    </row>
  </sheetData>
  <mergeCells count="46">
    <mergeCell ref="I70:J70"/>
    <mergeCell ref="I92:J92"/>
    <mergeCell ref="I114:J114"/>
    <mergeCell ref="I136:J136"/>
    <mergeCell ref="I158:J158"/>
    <mergeCell ref="B202:E202"/>
    <mergeCell ref="B158:E158"/>
    <mergeCell ref="B160:B161"/>
    <mergeCell ref="C160:F160"/>
    <mergeCell ref="G160:J160"/>
    <mergeCell ref="B180:E180"/>
    <mergeCell ref="B182:B183"/>
    <mergeCell ref="C182:F182"/>
    <mergeCell ref="G182:J182"/>
    <mergeCell ref="I180:J180"/>
    <mergeCell ref="B138:B139"/>
    <mergeCell ref="C138:F138"/>
    <mergeCell ref="G138:J138"/>
    <mergeCell ref="B70:E70"/>
    <mergeCell ref="B72:B73"/>
    <mergeCell ref="C72:F72"/>
    <mergeCell ref="G72:J72"/>
    <mergeCell ref="B92:E92"/>
    <mergeCell ref="B94:B95"/>
    <mergeCell ref="C94:F94"/>
    <mergeCell ref="G94:J94"/>
    <mergeCell ref="B114:E114"/>
    <mergeCell ref="B116:B117"/>
    <mergeCell ref="C116:F116"/>
    <mergeCell ref="G116:J116"/>
    <mergeCell ref="B136:E136"/>
    <mergeCell ref="B50:B51"/>
    <mergeCell ref="C50:F50"/>
    <mergeCell ref="G50:J50"/>
    <mergeCell ref="B4:E4"/>
    <mergeCell ref="B6:B7"/>
    <mergeCell ref="C6:F6"/>
    <mergeCell ref="G6:J6"/>
    <mergeCell ref="B26:E26"/>
    <mergeCell ref="B28:B29"/>
    <mergeCell ref="C28:F28"/>
    <mergeCell ref="G28:J28"/>
    <mergeCell ref="B48:E48"/>
    <mergeCell ref="I4:J4"/>
    <mergeCell ref="I26:J26"/>
    <mergeCell ref="I48:J48"/>
  </mergeCells>
  <phoneticPr fontId="2"/>
  <printOptions horizontalCentered="1"/>
  <pageMargins left="0.59055118110236227" right="0.59055118110236227" top="0.70866141732283472" bottom="0.27559055118110237" header="0.55118110236220474" footer="0.23622047244094491"/>
  <pageSetup paperSize="9" scale="95" orientation="portrait" r:id="rId1"/>
  <headerFooter alignWithMargins="0"/>
  <rowBreaks count="4" manualBreakCount="4">
    <brk id="47" max="9" man="1"/>
    <brk id="91" max="9" man="1"/>
    <brk id="135" max="9" man="1"/>
    <brk id="1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合併浄化槽補助金の状況</vt:lpstr>
      <vt:lpstr>合併浄化槽補助金の状況!Print_Area</vt:lpstr>
      <vt:lpstr>合併浄化槽補助金の状況!Print_Titles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2023-01-20T05:03:08Z</cp:lastPrinted>
  <dcterms:created xsi:type="dcterms:W3CDTF">2016-06-15T06:21:42Z</dcterms:created>
  <dcterms:modified xsi:type="dcterms:W3CDTF">2023-01-20T05:06:27Z</dcterms:modified>
</cp:coreProperties>
</file>