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８．選挙\"/>
    </mc:Choice>
  </mc:AlternateContent>
  <xr:revisionPtr revIDLastSave="0" documentId="13_ncr:1_{FE62290C-664C-4600-AA9E-3FCBDDD4650C}" xr6:coauthVersionLast="36" xr6:coauthVersionMax="36" xr10:uidLastSave="{00000000-0000-0000-0000-000000000000}"/>
  <bookViews>
    <workbookView xWindow="30" yWindow="525" windowWidth="15240" windowHeight="8475" xr2:uid="{00000000-000D-0000-FFFF-FFFF00000000}"/>
  </bookViews>
  <sheets>
    <sheet name="選挙人名簿登録者数の推移" sheetId="1" r:id="rId1"/>
  </sheets>
  <definedNames>
    <definedName name="_xlnm.Print_Area" localSheetId="0">選挙人名簿登録者数の推移!$A$1:$K$216</definedName>
    <definedName name="_xlnm.Print_Titles" localSheetId="0">選挙人名簿登録者数の推移!$1:$2</definedName>
  </definedNames>
  <calcPr calcId="191029"/>
</workbook>
</file>

<file path=xl/calcChain.xml><?xml version="1.0" encoding="utf-8"?>
<calcChain xmlns="http://schemas.openxmlformats.org/spreadsheetml/2006/main">
  <c r="J47" i="1" l="1"/>
  <c r="K47" i="1" s="1"/>
  <c r="G47" i="1"/>
  <c r="H47" i="1" s="1"/>
  <c r="J208" i="1"/>
  <c r="K208" i="1" s="1"/>
  <c r="G208" i="1"/>
  <c r="H208" i="1" s="1"/>
  <c r="D208" i="1"/>
  <c r="E208" i="1" s="1"/>
  <c r="J185" i="1"/>
  <c r="K185" i="1" s="1"/>
  <c r="G185" i="1"/>
  <c r="H185" i="1" s="1"/>
  <c r="D185" i="1"/>
  <c r="E185" i="1" s="1"/>
  <c r="J162" i="1"/>
  <c r="K162" i="1" s="1"/>
  <c r="G162" i="1"/>
  <c r="H162" i="1" s="1"/>
  <c r="D162" i="1"/>
  <c r="E162" i="1" s="1"/>
  <c r="J139" i="1"/>
  <c r="K139" i="1" s="1"/>
  <c r="G139" i="1"/>
  <c r="H139" i="1" s="1"/>
  <c r="D139" i="1"/>
  <c r="E139" i="1" s="1"/>
  <c r="J116" i="1"/>
  <c r="K116" i="1" s="1"/>
  <c r="G116" i="1"/>
  <c r="H116" i="1" s="1"/>
  <c r="D116" i="1"/>
  <c r="E116" i="1" s="1"/>
  <c r="J93" i="1"/>
  <c r="K93" i="1" s="1"/>
  <c r="G93" i="1"/>
  <c r="H93" i="1" s="1"/>
  <c r="D93" i="1"/>
  <c r="E93" i="1" s="1"/>
  <c r="J70" i="1"/>
  <c r="K70" i="1" s="1"/>
  <c r="G70" i="1"/>
  <c r="H70" i="1" s="1"/>
  <c r="D70" i="1"/>
  <c r="E70" i="1" s="1"/>
  <c r="E47" i="1"/>
  <c r="D47" i="1"/>
  <c r="J203" i="1" l="1"/>
  <c r="K203" i="1" s="1"/>
  <c r="G203" i="1"/>
  <c r="H203" i="1" s="1"/>
  <c r="C203" i="1"/>
  <c r="D203" i="1" s="1"/>
  <c r="E203" i="1" s="1"/>
  <c r="J180" i="1"/>
  <c r="K180" i="1" s="1"/>
  <c r="G180" i="1"/>
  <c r="H180" i="1" s="1"/>
  <c r="C180" i="1"/>
  <c r="D180" i="1" s="1"/>
  <c r="E180" i="1" s="1"/>
  <c r="J157" i="1"/>
  <c r="K157" i="1" s="1"/>
  <c r="G157" i="1"/>
  <c r="H157" i="1" s="1"/>
  <c r="C157" i="1"/>
  <c r="D157" i="1" s="1"/>
  <c r="E157" i="1" s="1"/>
  <c r="J134" i="1"/>
  <c r="K134" i="1" s="1"/>
  <c r="G134" i="1"/>
  <c r="H134" i="1" s="1"/>
  <c r="C134" i="1"/>
  <c r="D134" i="1" s="1"/>
  <c r="E134" i="1" s="1"/>
  <c r="J111" i="1"/>
  <c r="K111" i="1" s="1"/>
  <c r="G111" i="1"/>
  <c r="H111" i="1" s="1"/>
  <c r="C111" i="1"/>
  <c r="D111" i="1" s="1"/>
  <c r="E111" i="1" s="1"/>
  <c r="J88" i="1"/>
  <c r="K88" i="1" s="1"/>
  <c r="G88" i="1"/>
  <c r="H88" i="1" s="1"/>
  <c r="C88" i="1"/>
  <c r="D88" i="1" s="1"/>
  <c r="E88" i="1" s="1"/>
  <c r="J65" i="1"/>
  <c r="K65" i="1" s="1"/>
  <c r="G65" i="1"/>
  <c r="H65" i="1" s="1"/>
  <c r="C65" i="1"/>
  <c r="D65" i="1" s="1"/>
  <c r="E65" i="1" s="1"/>
  <c r="J42" i="1"/>
  <c r="K42" i="1" s="1"/>
  <c r="G42" i="1"/>
  <c r="H42" i="1" s="1"/>
  <c r="C42" i="1"/>
  <c r="D42" i="1" s="1"/>
  <c r="E42" i="1" s="1"/>
  <c r="J19" i="1"/>
  <c r="K19" i="1" s="1"/>
  <c r="G19" i="1"/>
  <c r="H19" i="1" s="1"/>
  <c r="C19" i="1"/>
  <c r="D19" i="1" s="1"/>
  <c r="E19" i="1" s="1"/>
  <c r="J197" i="1" l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D202" i="1"/>
  <c r="E202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D179" i="1"/>
  <c r="E179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D149" i="1"/>
  <c r="E149" i="1" s="1"/>
  <c r="D150" i="1"/>
  <c r="E150" i="1" s="1"/>
  <c r="D156" i="1"/>
  <c r="E156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D133" i="1"/>
  <c r="E133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D110" i="1"/>
  <c r="E110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D87" i="1"/>
  <c r="E87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D64" i="1"/>
  <c r="E64" i="1" s="1"/>
  <c r="J36" i="1" l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D41" i="1"/>
  <c r="E41" i="1" s="1"/>
  <c r="J13" i="1"/>
  <c r="K13" i="1" s="1"/>
  <c r="J14" i="1"/>
  <c r="K14" i="1" s="1"/>
  <c r="J18" i="1"/>
  <c r="K18" i="1" s="1"/>
  <c r="G18" i="1"/>
  <c r="H18" i="1" s="1"/>
  <c r="D18" i="1"/>
  <c r="E18" i="1" s="1"/>
  <c r="I16" i="1" l="1"/>
  <c r="F16" i="1"/>
  <c r="C39" i="1"/>
  <c r="C38" i="1"/>
  <c r="C62" i="1"/>
  <c r="C61" i="1"/>
  <c r="C85" i="1"/>
  <c r="C84" i="1"/>
  <c r="C108" i="1"/>
  <c r="C107" i="1"/>
  <c r="C131" i="1"/>
  <c r="C130" i="1"/>
  <c r="C154" i="1"/>
  <c r="C153" i="1"/>
  <c r="C177" i="1"/>
  <c r="C176" i="1"/>
  <c r="C200" i="1"/>
  <c r="C199" i="1"/>
  <c r="G14" i="1"/>
  <c r="H14" i="1" s="1"/>
  <c r="C14" i="1"/>
  <c r="I15" i="1"/>
  <c r="J15" i="1" s="1"/>
  <c r="K15" i="1" s="1"/>
  <c r="F15" i="1"/>
  <c r="C37" i="1"/>
  <c r="C60" i="1"/>
  <c r="C83" i="1"/>
  <c r="C106" i="1"/>
  <c r="C129" i="1"/>
  <c r="C152" i="1"/>
  <c r="C175" i="1"/>
  <c r="C198" i="1"/>
  <c r="G13" i="1"/>
  <c r="H13" i="1" s="1"/>
  <c r="C13" i="1"/>
  <c r="D13" i="1" s="1"/>
  <c r="E13" i="1" s="1"/>
  <c r="C36" i="1"/>
  <c r="D36" i="1" s="1"/>
  <c r="E36" i="1" s="1"/>
  <c r="C59" i="1"/>
  <c r="D59" i="1" s="1"/>
  <c r="E59" i="1" s="1"/>
  <c r="C82" i="1"/>
  <c r="D82" i="1" s="1"/>
  <c r="E82" i="1" s="1"/>
  <c r="C105" i="1"/>
  <c r="D105" i="1" s="1"/>
  <c r="E105" i="1" s="1"/>
  <c r="C128" i="1"/>
  <c r="D128" i="1" s="1"/>
  <c r="E128" i="1" s="1"/>
  <c r="C151" i="1"/>
  <c r="D151" i="1" s="1"/>
  <c r="E151" i="1" s="1"/>
  <c r="C174" i="1"/>
  <c r="D174" i="1" s="1"/>
  <c r="E174" i="1" s="1"/>
  <c r="C197" i="1"/>
  <c r="D197" i="1" s="1"/>
  <c r="E197" i="1" s="1"/>
  <c r="J193" i="1"/>
  <c r="K193" i="1" s="1"/>
  <c r="J194" i="1"/>
  <c r="K194" i="1" s="1"/>
  <c r="J195" i="1"/>
  <c r="K195" i="1" s="1"/>
  <c r="J196" i="1"/>
  <c r="K196" i="1" s="1"/>
  <c r="G196" i="1"/>
  <c r="H196" i="1" s="1"/>
  <c r="G193" i="1"/>
  <c r="H193" i="1" s="1"/>
  <c r="G194" i="1"/>
  <c r="H194" i="1" s="1"/>
  <c r="G195" i="1"/>
  <c r="H195" i="1" s="1"/>
  <c r="D194" i="1"/>
  <c r="E194" i="1" s="1"/>
  <c r="D195" i="1"/>
  <c r="E195" i="1" s="1"/>
  <c r="D196" i="1"/>
  <c r="E196" i="1" s="1"/>
  <c r="J170" i="1"/>
  <c r="K170" i="1" s="1"/>
  <c r="J171" i="1"/>
  <c r="K171" i="1" s="1"/>
  <c r="J172" i="1"/>
  <c r="K172" i="1" s="1"/>
  <c r="J173" i="1"/>
  <c r="K173" i="1" s="1"/>
  <c r="G170" i="1"/>
  <c r="H170" i="1" s="1"/>
  <c r="G171" i="1"/>
  <c r="H171" i="1" s="1"/>
  <c r="G172" i="1"/>
  <c r="H172" i="1" s="1"/>
  <c r="G173" i="1"/>
  <c r="H173" i="1" s="1"/>
  <c r="D171" i="1"/>
  <c r="E171" i="1" s="1"/>
  <c r="D172" i="1"/>
  <c r="E172" i="1" s="1"/>
  <c r="D173" i="1"/>
  <c r="E173" i="1" s="1"/>
  <c r="J124" i="1"/>
  <c r="K124" i="1" s="1"/>
  <c r="J125" i="1"/>
  <c r="K125" i="1" s="1"/>
  <c r="J126" i="1"/>
  <c r="K126" i="1" s="1"/>
  <c r="J127" i="1"/>
  <c r="K127" i="1" s="1"/>
  <c r="G124" i="1"/>
  <c r="H124" i="1" s="1"/>
  <c r="G125" i="1"/>
  <c r="H125" i="1" s="1"/>
  <c r="G126" i="1"/>
  <c r="H126" i="1" s="1"/>
  <c r="G127" i="1"/>
  <c r="H127" i="1" s="1"/>
  <c r="D125" i="1"/>
  <c r="E125" i="1" s="1"/>
  <c r="D126" i="1"/>
  <c r="E126" i="1" s="1"/>
  <c r="D127" i="1"/>
  <c r="E127" i="1" s="1"/>
  <c r="J101" i="1"/>
  <c r="K101" i="1" s="1"/>
  <c r="J102" i="1"/>
  <c r="K102" i="1" s="1"/>
  <c r="J103" i="1"/>
  <c r="K103" i="1" s="1"/>
  <c r="J104" i="1"/>
  <c r="K104" i="1" s="1"/>
  <c r="G101" i="1"/>
  <c r="H101" i="1" s="1"/>
  <c r="G102" i="1"/>
  <c r="H102" i="1" s="1"/>
  <c r="G103" i="1"/>
  <c r="H103" i="1" s="1"/>
  <c r="G104" i="1"/>
  <c r="H104" i="1" s="1"/>
  <c r="D102" i="1"/>
  <c r="E102" i="1" s="1"/>
  <c r="D103" i="1"/>
  <c r="E103" i="1" s="1"/>
  <c r="D104" i="1"/>
  <c r="E104" i="1" s="1"/>
  <c r="J78" i="1"/>
  <c r="K78" i="1" s="1"/>
  <c r="J79" i="1"/>
  <c r="K79" i="1" s="1"/>
  <c r="J80" i="1"/>
  <c r="K80" i="1" s="1"/>
  <c r="J81" i="1"/>
  <c r="K81" i="1" s="1"/>
  <c r="G78" i="1"/>
  <c r="H78" i="1" s="1"/>
  <c r="G79" i="1"/>
  <c r="H79" i="1" s="1"/>
  <c r="G80" i="1"/>
  <c r="H80" i="1" s="1"/>
  <c r="G81" i="1"/>
  <c r="H81" i="1" s="1"/>
  <c r="D79" i="1"/>
  <c r="E79" i="1" s="1"/>
  <c r="D80" i="1"/>
  <c r="E80" i="1" s="1"/>
  <c r="D81" i="1"/>
  <c r="E81" i="1" s="1"/>
  <c r="J55" i="1"/>
  <c r="K55" i="1" s="1"/>
  <c r="J56" i="1"/>
  <c r="K56" i="1" s="1"/>
  <c r="J57" i="1"/>
  <c r="K57" i="1" s="1"/>
  <c r="J58" i="1"/>
  <c r="K58" i="1" s="1"/>
  <c r="G55" i="1"/>
  <c r="H55" i="1" s="1"/>
  <c r="G56" i="1"/>
  <c r="H56" i="1" s="1"/>
  <c r="G57" i="1"/>
  <c r="H57" i="1" s="1"/>
  <c r="G58" i="1"/>
  <c r="H58" i="1" s="1"/>
  <c r="D56" i="1"/>
  <c r="E56" i="1" s="1"/>
  <c r="D57" i="1"/>
  <c r="E57" i="1" s="1"/>
  <c r="D58" i="1"/>
  <c r="E58" i="1" s="1"/>
  <c r="J32" i="1"/>
  <c r="K32" i="1" s="1"/>
  <c r="J33" i="1"/>
  <c r="K33" i="1" s="1"/>
  <c r="J34" i="1"/>
  <c r="K34" i="1" s="1"/>
  <c r="J35" i="1"/>
  <c r="K35" i="1" s="1"/>
  <c r="G32" i="1"/>
  <c r="H32" i="1" s="1"/>
  <c r="G33" i="1"/>
  <c r="H33" i="1" s="1"/>
  <c r="G34" i="1"/>
  <c r="H34" i="1" s="1"/>
  <c r="G35" i="1"/>
  <c r="H35" i="1" s="1"/>
  <c r="D33" i="1"/>
  <c r="E33" i="1" s="1"/>
  <c r="D34" i="1"/>
  <c r="E34" i="1" s="1"/>
  <c r="J12" i="1"/>
  <c r="K12" i="1" s="1"/>
  <c r="G11" i="1"/>
  <c r="H11" i="1" s="1"/>
  <c r="G12" i="1"/>
  <c r="H12" i="1" s="1"/>
  <c r="D11" i="1"/>
  <c r="E11" i="1" s="1"/>
  <c r="D12" i="1"/>
  <c r="E12" i="1" s="1"/>
  <c r="D35" i="1"/>
  <c r="E35" i="1" s="1"/>
  <c r="J11" i="1"/>
  <c r="K11" i="1" s="1"/>
  <c r="J10" i="1"/>
  <c r="K10" i="1" s="1"/>
  <c r="J9" i="1"/>
  <c r="G10" i="1"/>
  <c r="H10" i="1" s="1"/>
  <c r="G9" i="1"/>
  <c r="D10" i="1"/>
  <c r="E10" i="1" s="1"/>
  <c r="D9" i="1"/>
  <c r="C192" i="1"/>
  <c r="D193" i="1" s="1"/>
  <c r="E193" i="1" s="1"/>
  <c r="C169" i="1"/>
  <c r="J148" i="1"/>
  <c r="K148" i="1" s="1"/>
  <c r="G148" i="1"/>
  <c r="H148" i="1" s="1"/>
  <c r="D148" i="1"/>
  <c r="E148" i="1" s="1"/>
  <c r="J147" i="1"/>
  <c r="K147" i="1" s="1"/>
  <c r="G147" i="1"/>
  <c r="H147" i="1" s="1"/>
  <c r="C146" i="1"/>
  <c r="D147" i="1" s="1"/>
  <c r="E147" i="1" s="1"/>
  <c r="C123" i="1"/>
  <c r="D124" i="1" s="1"/>
  <c r="E124" i="1" s="1"/>
  <c r="C100" i="1"/>
  <c r="D101" i="1" s="1"/>
  <c r="E101" i="1" s="1"/>
  <c r="C77" i="1"/>
  <c r="D78" i="1" s="1"/>
  <c r="E78" i="1" s="1"/>
  <c r="C54" i="1"/>
  <c r="D55" i="1" s="1"/>
  <c r="E55" i="1" s="1"/>
  <c r="C31" i="1"/>
  <c r="D152" i="1" l="1"/>
  <c r="E152" i="1" s="1"/>
  <c r="D60" i="1"/>
  <c r="E60" i="1" s="1"/>
  <c r="D176" i="1"/>
  <c r="E176" i="1" s="1"/>
  <c r="D130" i="1"/>
  <c r="E130" i="1" s="1"/>
  <c r="D84" i="1"/>
  <c r="E84" i="1" s="1"/>
  <c r="D38" i="1"/>
  <c r="E38" i="1" s="1"/>
  <c r="D129" i="1"/>
  <c r="E129" i="1" s="1"/>
  <c r="D37" i="1"/>
  <c r="E37" i="1" s="1"/>
  <c r="D177" i="1"/>
  <c r="E177" i="1" s="1"/>
  <c r="D178" i="1"/>
  <c r="E178" i="1" s="1"/>
  <c r="D132" i="1"/>
  <c r="E132" i="1" s="1"/>
  <c r="D131" i="1"/>
  <c r="E131" i="1" s="1"/>
  <c r="D86" i="1"/>
  <c r="E86" i="1" s="1"/>
  <c r="D85" i="1"/>
  <c r="E85" i="1" s="1"/>
  <c r="D39" i="1"/>
  <c r="E39" i="1" s="1"/>
  <c r="D40" i="1"/>
  <c r="E40" i="1" s="1"/>
  <c r="D198" i="1"/>
  <c r="E198" i="1" s="1"/>
  <c r="D106" i="1"/>
  <c r="E106" i="1" s="1"/>
  <c r="D199" i="1"/>
  <c r="E199" i="1" s="1"/>
  <c r="D153" i="1"/>
  <c r="E153" i="1" s="1"/>
  <c r="D107" i="1"/>
  <c r="E107" i="1" s="1"/>
  <c r="D61" i="1"/>
  <c r="E61" i="1" s="1"/>
  <c r="D175" i="1"/>
  <c r="E175" i="1" s="1"/>
  <c r="D83" i="1"/>
  <c r="E83" i="1" s="1"/>
  <c r="D201" i="1"/>
  <c r="E201" i="1" s="1"/>
  <c r="D200" i="1"/>
  <c r="E200" i="1" s="1"/>
  <c r="D155" i="1"/>
  <c r="E155" i="1" s="1"/>
  <c r="D154" i="1"/>
  <c r="E154" i="1" s="1"/>
  <c r="D109" i="1"/>
  <c r="E109" i="1" s="1"/>
  <c r="D108" i="1"/>
  <c r="E108" i="1" s="1"/>
  <c r="D63" i="1"/>
  <c r="E63" i="1" s="1"/>
  <c r="D62" i="1"/>
  <c r="E62" i="1" s="1"/>
  <c r="J17" i="1"/>
  <c r="K17" i="1" s="1"/>
  <c r="J16" i="1"/>
  <c r="K16" i="1" s="1"/>
  <c r="D170" i="1"/>
  <c r="E170" i="1" s="1"/>
  <c r="D32" i="1"/>
  <c r="E32" i="1" s="1"/>
  <c r="G17" i="1"/>
  <c r="H17" i="1" s="1"/>
  <c r="G16" i="1"/>
  <c r="H16" i="1" s="1"/>
  <c r="C16" i="1"/>
  <c r="D14" i="1"/>
  <c r="E14" i="1" s="1"/>
  <c r="G15" i="1"/>
  <c r="H15" i="1" s="1"/>
  <c r="C15" i="1"/>
  <c r="D15" i="1" s="1"/>
  <c r="E15" i="1" s="1"/>
  <c r="D16" i="1" l="1"/>
  <c r="E16" i="1" s="1"/>
  <c r="D17" i="1"/>
  <c r="E17" i="1" s="1"/>
</calcChain>
</file>

<file path=xl/sharedStrings.xml><?xml version="1.0" encoding="utf-8"?>
<sst xmlns="http://schemas.openxmlformats.org/spreadsheetml/2006/main" count="327" uniqueCount="83">
  <si>
    <t>総　数</t>
    <rPh sb="0" eb="3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</si>
  <si>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</si>
  <si>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</si>
  <si>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増減数</t>
    <rPh sb="0" eb="2">
      <t>ゾウゲン</t>
    </rPh>
    <rPh sb="2" eb="3">
      <t>スウ</t>
    </rPh>
    <phoneticPr fontId="1"/>
  </si>
  <si>
    <t>増減率</t>
    <rPh sb="0" eb="3">
      <t>ゾウゲンリツ</t>
    </rPh>
    <phoneticPr fontId="1"/>
  </si>
  <si>
    <t>-</t>
    <phoneticPr fontId="1"/>
  </si>
  <si>
    <t>平成17年　</t>
    <rPh sb="0" eb="2">
      <t>ヘイセイ</t>
    </rPh>
    <rPh sb="4" eb="5">
      <t>ネン</t>
    </rPh>
    <phoneticPr fontId="1"/>
  </si>
  <si>
    <t>18</t>
    <phoneticPr fontId="1"/>
  </si>
  <si>
    <t>19</t>
    <phoneticPr fontId="1"/>
  </si>
  <si>
    <t>年　次</t>
    <rPh sb="0" eb="1">
      <t>ネン</t>
    </rPh>
    <rPh sb="2" eb="3">
      <t>ジ</t>
    </rPh>
    <phoneticPr fontId="1"/>
  </si>
  <si>
    <t>20</t>
    <phoneticPr fontId="1"/>
  </si>
  <si>
    <t>27</t>
    <phoneticPr fontId="1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</si>
  <si>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1"/>
  </si>
  <si>
    <t>28</t>
    <phoneticPr fontId="1"/>
  </si>
  <si>
    <t>【大仙市】</t>
    <rPh sb="1" eb="4">
      <t>ダイセンシ</t>
    </rPh>
    <phoneticPr fontId="1"/>
  </si>
  <si>
    <t>【大曲地域】</t>
    <rPh sb="1" eb="3">
      <t>タイキョク</t>
    </rPh>
    <rPh sb="3" eb="5">
      <t>チイキ</t>
    </rPh>
    <phoneticPr fontId="1"/>
  </si>
  <si>
    <t>【神岡地域】</t>
    <rPh sb="1" eb="3">
      <t>カミオカ</t>
    </rPh>
    <rPh sb="3" eb="5">
      <t>チイキ</t>
    </rPh>
    <phoneticPr fontId="1"/>
  </si>
  <si>
    <t>【西仙北地域】</t>
    <rPh sb="1" eb="4">
      <t>ニシセンボク</t>
    </rPh>
    <rPh sb="4" eb="6">
      <t>チイキ</t>
    </rPh>
    <phoneticPr fontId="1"/>
  </si>
  <si>
    <t>【中仙地域】</t>
    <rPh sb="1" eb="3">
      <t>ナカセン</t>
    </rPh>
    <rPh sb="3" eb="5">
      <t>チイキ</t>
    </rPh>
    <phoneticPr fontId="1"/>
  </si>
  <si>
    <t>【協和地域】</t>
    <rPh sb="1" eb="3">
      <t>キョウワ</t>
    </rPh>
    <rPh sb="3" eb="5">
      <t>チイキ</t>
    </rPh>
    <phoneticPr fontId="1"/>
  </si>
  <si>
    <t>【南外地域】</t>
    <rPh sb="1" eb="3">
      <t>ナンガイ</t>
    </rPh>
    <rPh sb="3" eb="5">
      <t>チイキ</t>
    </rPh>
    <phoneticPr fontId="1"/>
  </si>
  <si>
    <t>【仙北地域】</t>
    <rPh sb="1" eb="3">
      <t>センボク</t>
    </rPh>
    <rPh sb="3" eb="5">
      <t>チイキ</t>
    </rPh>
    <phoneticPr fontId="1"/>
  </si>
  <si>
    <t>【太田地域】</t>
    <rPh sb="1" eb="3">
      <t>オオタ</t>
    </rPh>
    <rPh sb="3" eb="5">
      <t>チイキ</t>
    </rPh>
    <phoneticPr fontId="1"/>
  </si>
  <si>
    <t>各年9月2日現在(～H28)、9月1日現在(H29～）　単位：人、％</t>
    <rPh sb="0" eb="2">
      <t>カクネン</t>
    </rPh>
    <rPh sb="3" eb="4">
      <t>ガツ</t>
    </rPh>
    <rPh sb="5" eb="6">
      <t>ニチ</t>
    </rPh>
    <rPh sb="6" eb="8">
      <t>ゲンザイ</t>
    </rPh>
    <rPh sb="16" eb="17">
      <t>ツキ</t>
    </rPh>
    <rPh sb="18" eb="19">
      <t>ニチ</t>
    </rPh>
    <rPh sb="19" eb="21">
      <t>ゲンザイ</t>
    </rPh>
    <rPh sb="28" eb="30">
      <t>タンイ</t>
    </rPh>
    <rPh sb="31" eb="32">
      <t>ニン</t>
    </rPh>
    <phoneticPr fontId="1"/>
  </si>
  <si>
    <t>選挙人名簿登録者数の推移</t>
    <phoneticPr fontId="1"/>
  </si>
  <si>
    <t>29</t>
  </si>
  <si>
    <t>30</t>
  </si>
  <si>
    <t>-</t>
    <phoneticPr fontId="1"/>
  </si>
  <si>
    <t>18</t>
    <phoneticPr fontId="1"/>
  </si>
  <si>
    <t>19</t>
    <phoneticPr fontId="1"/>
  </si>
  <si>
    <t>20</t>
    <phoneticPr fontId="1"/>
  </si>
  <si>
    <t>27</t>
    <phoneticPr fontId="1"/>
  </si>
  <si>
    <t>28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</si>
  <si>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</si>
  <si>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△ 1,043</t>
  </si>
  <si>
    <t>△ 1.5</t>
  </si>
  <si>
    <t>△ 419</t>
  </si>
  <si>
    <t>△ 1.3</t>
  </si>
  <si>
    <t>△ 624</t>
  </si>
  <si>
    <t>△ 1.6</t>
  </si>
  <si>
    <t>△ 154</t>
  </si>
  <si>
    <t>△ 0.5</t>
  </si>
  <si>
    <t>△ 43</t>
  </si>
  <si>
    <t>△ 0.3</t>
  </si>
  <si>
    <t>△ 111</t>
  </si>
  <si>
    <t>△ 0.7</t>
  </si>
  <si>
    <t>△ 119</t>
  </si>
  <si>
    <t>△ 2.6</t>
  </si>
  <si>
    <t>△ 46</t>
  </si>
  <si>
    <t>△ 2.2</t>
  </si>
  <si>
    <t>△ 73</t>
  </si>
  <si>
    <t>△ 2.9</t>
  </si>
  <si>
    <t>△ 180</t>
  </si>
  <si>
    <t>△ 2.4</t>
  </si>
  <si>
    <t>△ 79</t>
  </si>
  <si>
    <t>△ 2.3</t>
  </si>
  <si>
    <t>△ 101</t>
  </si>
  <si>
    <t>△ 134</t>
  </si>
  <si>
    <t>△ 51</t>
  </si>
  <si>
    <t>△ 83</t>
  </si>
  <si>
    <t>△ 1.9</t>
  </si>
  <si>
    <t>△ 143</t>
  </si>
  <si>
    <t>△ 55</t>
  </si>
  <si>
    <t>△ 2.0</t>
  </si>
  <si>
    <t>△ 88</t>
  </si>
  <si>
    <t>△ 2.8</t>
  </si>
  <si>
    <t>△ 107</t>
  </si>
  <si>
    <t>△ 3.4</t>
  </si>
  <si>
    <t>△ 53</t>
  </si>
  <si>
    <t>△ 3.6</t>
  </si>
  <si>
    <t>△ 54</t>
  </si>
  <si>
    <t>△ 3.2</t>
  </si>
  <si>
    <t>△ 93</t>
  </si>
  <si>
    <t>△ 42</t>
  </si>
  <si>
    <t>△ 113</t>
  </si>
  <si>
    <t>△ 2.1</t>
  </si>
  <si>
    <t>△ 50</t>
  </si>
  <si>
    <t>△ 63</t>
  </si>
  <si>
    <t>（注）平成28年12月、公職選挙法の一部を改正する法律が成立・公布され、平成29年以降は9月1日現在の人数とするこ　　ととした。</t>
    <rPh sb="1" eb="2">
      <t>チュウ</t>
    </rPh>
    <phoneticPr fontId="1"/>
  </si>
  <si>
    <t>2</t>
    <phoneticPr fontId="1"/>
  </si>
  <si>
    <t>30</t>
    <phoneticPr fontId="1"/>
  </si>
  <si>
    <t>3</t>
    <phoneticPr fontId="1"/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</si>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</sst>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;&quot;△ &quot;#,##0.0"/>
    <numFmt numFmtId="178" formatCode="#,##0;[Red]#,##0"/>
    <numFmt numFmtId="185" formatCode="0.000000000000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176" fontId="8" fillId="4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4" borderId="1" xfId="0" applyNumberFormat="1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vertical="center"/>
    </xf>
    <xf numFmtId="178" fontId="8" fillId="0" borderId="2" xfId="0" applyNumberFormat="1" applyFont="1" applyFill="1" applyBorder="1" applyAlignment="1">
      <alignment vertical="center"/>
    </xf>
    <xf numFmtId="178" fontId="8" fillId="4" borderId="1" xfId="0" applyNumberFormat="1" applyFont="1" applyFill="1" applyBorder="1" applyAlignment="1">
      <alignment vertical="center"/>
    </xf>
    <xf numFmtId="176" fontId="8" fillId="0" borderId="1" xfId="0" applyNumberFormat="1" applyFont="1" applyFill="1" applyBorder="1">
      <alignment vertical="center"/>
    </xf>
    <xf numFmtId="176" fontId="8" fillId="0" borderId="2" xfId="0" applyNumberFormat="1" applyFont="1" applyFill="1" applyBorder="1">
      <alignment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8" fillId="0" borderId="2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6" fontId="8" fillId="0" borderId="6" xfId="0" applyNumberFormat="1" applyFont="1" applyFill="1" applyBorder="1">
      <alignment vertical="center"/>
    </xf>
    <xf numFmtId="176" fontId="8" fillId="0" borderId="7" xfId="0" applyNumberFormat="1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vertical="center"/>
    </xf>
    <xf numFmtId="176" fontId="8" fillId="0" borderId="7" xfId="0" applyNumberFormat="1" applyFont="1" applyFill="1" applyBorder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85" fontId="3" fillId="0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216"/>
  <sheetViews>
    <sheetView showGridLines="0" tabSelected="1" view="pageBreakPreview" zoomScaleNormal="150" zoomScaleSheetLayoutView="100" workbookViewId="0">
      <selection activeCell="L6" sqref="L6"/>
    </sheetView>
  </sheetViews>
  <sheetFormatPr defaultRowHeight="19.5" customHeight="1" x14ac:dyDescent="0.15"/>
  <cols>
    <col min="1" max="1" width="4.625" style="2" customWidth="1"/>
    <col min="2" max="2" width="10.25" style="2" customWidth="1"/>
    <col min="3" max="11" width="9.25" style="2" customWidth="1"/>
    <col min="12" max="12" width="9" style="2"/>
    <col min="13" max="13" width="7.375" style="2" bestFit="1" customWidth="1"/>
    <col min="14" max="14" width="17.5" style="2" bestFit="1" customWidth="1"/>
    <col min="15" max="16384" width="9" style="2"/>
  </cols>
  <sheetData>
    <row r="1" spans="2:11" ht="14.25" customHeight="1" thickBot="1" x14ac:dyDescent="0.2"/>
    <row r="2" spans="2:11" ht="22.5" customHeight="1" x14ac:dyDescent="0.15">
      <c r="B2" s="35" t="s">
        <v>24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ht="12" customHeight="1" x14ac:dyDescent="0.15">
      <c r="B3" s="1"/>
      <c r="C3" s="1"/>
    </row>
    <row r="4" spans="2:11" s="12" customFormat="1" ht="12" customHeight="1" x14ac:dyDescent="0.15">
      <c r="B4" s="13" t="s">
        <v>14</v>
      </c>
      <c r="F4" s="48" t="s">
        <v>23</v>
      </c>
      <c r="G4" s="48"/>
      <c r="H4" s="48"/>
      <c r="I4" s="48"/>
      <c r="J4" s="48"/>
      <c r="K4" s="48"/>
    </row>
    <row r="5" spans="2:11" ht="6.75" customHeight="1" x14ac:dyDescent="0.15">
      <c r="B5" s="10"/>
      <c r="C5" s="3"/>
      <c r="D5" s="3"/>
      <c r="E5" s="3"/>
      <c r="F5" s="3"/>
      <c r="G5" s="4"/>
      <c r="H5" s="4"/>
      <c r="I5" s="4"/>
      <c r="J5" s="4"/>
      <c r="K5" s="4"/>
    </row>
    <row r="6" spans="2:11" s="14" customFormat="1" ht="18" customHeight="1" x14ac:dyDescent="0.15">
      <c r="B6" s="44" t="s">
        <v>9</v>
      </c>
      <c r="C6" s="46" t="s">
        <v>0</v>
      </c>
      <c r="D6" s="46"/>
      <c r="E6" s="47"/>
      <c r="F6" s="46" t="s">
        <v>1</v>
      </c>
      <c r="G6" s="46"/>
      <c r="H6" s="47"/>
      <c r="I6" s="46" t="s">
        <v>2</v>
      </c>
      <c r="J6" s="46"/>
      <c r="K6" s="47"/>
    </row>
    <row r="7" spans="2:11" s="14" customFormat="1" ht="18" customHeight="1" x14ac:dyDescent="0.15">
      <c r="B7" s="45"/>
      <c r="C7" s="17"/>
      <c r="D7" s="21" t="s">
        <v>3</v>
      </c>
      <c r="E7" s="21" t="s">
        <v>4</v>
      </c>
      <c r="F7" s="34"/>
      <c r="G7" s="21" t="s">
        <v>3</v>
      </c>
      <c r="H7" s="21" t="s">
        <v>4</v>
      </c>
      <c r="I7" s="34"/>
      <c r="J7" s="21" t="s">
        <v>3</v>
      </c>
      <c r="K7" s="21" t="s">
        <v>4</v>
      </c>
    </row>
    <row r="8" spans="2:11" ht="17.25" customHeight="1" x14ac:dyDescent="0.15">
      <c r="B8" s="15" t="s">
        <v>6</v>
      </c>
      <c r="C8" s="18">
        <v>79672</v>
      </c>
      <c r="D8" s="22" t="s">
        <v>5</v>
      </c>
      <c r="E8" s="23" t="s">
        <v>5</v>
      </c>
      <c r="F8" s="27">
        <v>37229</v>
      </c>
      <c r="G8" s="22" t="s">
        <v>5</v>
      </c>
      <c r="H8" s="23" t="s">
        <v>5</v>
      </c>
      <c r="I8" s="32">
        <v>42443</v>
      </c>
      <c r="J8" s="22" t="s">
        <v>5</v>
      </c>
      <c r="K8" s="23" t="s">
        <v>5</v>
      </c>
    </row>
    <row r="9" spans="2:11" ht="17.25" customHeight="1" x14ac:dyDescent="0.15">
      <c r="B9" s="15" t="s">
        <v>7</v>
      </c>
      <c r="C9" s="18">
        <v>79250</v>
      </c>
      <c r="D9" s="18">
        <f t="shared" ref="D9:D17" si="0">C9-C8</f>
        <v>-422</v>
      </c>
      <c r="E9" s="24">
        <v>-0.52967165378049996</v>
      </c>
      <c r="F9" s="27">
        <v>36942</v>
      </c>
      <c r="G9" s="18">
        <f t="shared" ref="G9:G17" si="1">F9-F8</f>
        <v>-287</v>
      </c>
      <c r="H9" s="24">
        <v>-0.52967165378049996</v>
      </c>
      <c r="I9" s="32">
        <v>42308</v>
      </c>
      <c r="J9" s="18">
        <f t="shared" ref="J9:J12" si="2">I9-I8</f>
        <v>-135</v>
      </c>
      <c r="K9" s="24">
        <v>-0.52967165378049996</v>
      </c>
    </row>
    <row r="10" spans="2:11" ht="17.25" customHeight="1" x14ac:dyDescent="0.15">
      <c r="B10" s="15" t="s">
        <v>8</v>
      </c>
      <c r="C10" s="18">
        <v>78710</v>
      </c>
      <c r="D10" s="18">
        <f t="shared" si="0"/>
        <v>-540</v>
      </c>
      <c r="E10" s="24">
        <f>D10/C9*100</f>
        <v>-0.68138801261829651</v>
      </c>
      <c r="F10" s="27">
        <v>36687</v>
      </c>
      <c r="G10" s="18">
        <f t="shared" si="1"/>
        <v>-255</v>
      </c>
      <c r="H10" s="24">
        <f>G10/F9*100</f>
        <v>-0.69027123599155438</v>
      </c>
      <c r="I10" s="32">
        <v>42023</v>
      </c>
      <c r="J10" s="18">
        <f t="shared" si="2"/>
        <v>-285</v>
      </c>
      <c r="K10" s="24">
        <f>J10/I9*100</f>
        <v>-0.67363146449844002</v>
      </c>
    </row>
    <row r="11" spans="2:11" ht="17.25" customHeight="1" x14ac:dyDescent="0.15">
      <c r="B11" s="16" t="s">
        <v>10</v>
      </c>
      <c r="C11" s="19">
        <v>78080</v>
      </c>
      <c r="D11" s="19">
        <f t="shared" si="0"/>
        <v>-630</v>
      </c>
      <c r="E11" s="25">
        <f>D11/C10*100</f>
        <v>-0.8004065557108373</v>
      </c>
      <c r="F11" s="28">
        <v>36372</v>
      </c>
      <c r="G11" s="19">
        <f t="shared" si="1"/>
        <v>-315</v>
      </c>
      <c r="H11" s="25">
        <f>G11/F10*100</f>
        <v>-0.85861476817401272</v>
      </c>
      <c r="I11" s="33">
        <v>41708</v>
      </c>
      <c r="J11" s="19">
        <f t="shared" si="2"/>
        <v>-315</v>
      </c>
      <c r="K11" s="25">
        <f>J11/I10*100</f>
        <v>-0.74958951050615141</v>
      </c>
    </row>
    <row r="12" spans="2:11" ht="17.25" customHeight="1" x14ac:dyDescent="0.15">
      <c r="B12" s="15">
        <v>21</v>
      </c>
      <c r="C12" s="18">
        <v>77624</v>
      </c>
      <c r="D12" s="18">
        <f t="shared" si="0"/>
        <v>-456</v>
      </c>
      <c r="E12" s="24">
        <f>D12/C11*100</f>
        <v>-0.58401639344262302</v>
      </c>
      <c r="F12" s="27">
        <v>36077</v>
      </c>
      <c r="G12" s="18">
        <f t="shared" si="1"/>
        <v>-295</v>
      </c>
      <c r="H12" s="24">
        <f>G12/F11*100</f>
        <v>-0.81106345540525682</v>
      </c>
      <c r="I12" s="32">
        <v>41547</v>
      </c>
      <c r="J12" s="18">
        <f t="shared" si="2"/>
        <v>-161</v>
      </c>
      <c r="K12" s="24">
        <f>J12/I11*100</f>
        <v>-0.38601707106550298</v>
      </c>
    </row>
    <row r="13" spans="2:11" ht="17.25" customHeight="1" x14ac:dyDescent="0.15">
      <c r="B13" s="15">
        <v>22</v>
      </c>
      <c r="C13" s="18">
        <f>F13+I13</f>
        <v>77032</v>
      </c>
      <c r="D13" s="18">
        <f t="shared" si="0"/>
        <v>-592</v>
      </c>
      <c r="E13" s="24">
        <f t="shared" ref="E13:E17" si="3">D13/C12*100</f>
        <v>-0.76265072657940836</v>
      </c>
      <c r="F13" s="27">
        <v>35773</v>
      </c>
      <c r="G13" s="18">
        <f t="shared" si="1"/>
        <v>-304</v>
      </c>
      <c r="H13" s="24">
        <f t="shared" ref="H13:H17" si="4">G13/F12*100</f>
        <v>-0.84264212656262982</v>
      </c>
      <c r="I13" s="32">
        <v>41259</v>
      </c>
      <c r="J13" s="18">
        <f t="shared" ref="J13:J17" si="5">I13-I12</f>
        <v>-288</v>
      </c>
      <c r="K13" s="24">
        <f t="shared" ref="K13:K17" si="6">J13/I12*100</f>
        <v>-0.69319084410426746</v>
      </c>
    </row>
    <row r="14" spans="2:11" ht="17.25" customHeight="1" x14ac:dyDescent="0.15">
      <c r="B14" s="15">
        <v>23</v>
      </c>
      <c r="C14" s="18">
        <f>F14+I14</f>
        <v>76486</v>
      </c>
      <c r="D14" s="18">
        <f t="shared" si="0"/>
        <v>-546</v>
      </c>
      <c r="E14" s="24">
        <f t="shared" si="3"/>
        <v>-0.70879634437636307</v>
      </c>
      <c r="F14" s="27">
        <v>35474</v>
      </c>
      <c r="G14" s="18">
        <f t="shared" si="1"/>
        <v>-299</v>
      </c>
      <c r="H14" s="24">
        <f t="shared" si="4"/>
        <v>-0.83582590221675557</v>
      </c>
      <c r="I14" s="32">
        <v>41012</v>
      </c>
      <c r="J14" s="18">
        <f t="shared" si="5"/>
        <v>-247</v>
      </c>
      <c r="K14" s="24">
        <f t="shared" si="6"/>
        <v>-0.59865726265784436</v>
      </c>
    </row>
    <row r="15" spans="2:11" ht="17.25" customHeight="1" x14ac:dyDescent="0.15">
      <c r="B15" s="15">
        <v>24</v>
      </c>
      <c r="C15" s="18">
        <f>F15+I15</f>
        <v>75670</v>
      </c>
      <c r="D15" s="18">
        <f t="shared" si="0"/>
        <v>-816</v>
      </c>
      <c r="E15" s="24">
        <f t="shared" si="3"/>
        <v>-1.0668619093690348</v>
      </c>
      <c r="F15" s="27">
        <f>F38+F61+F84+F107+F130+F153+F176+F199</f>
        <v>35066</v>
      </c>
      <c r="G15" s="18">
        <f t="shared" si="1"/>
        <v>-408</v>
      </c>
      <c r="H15" s="24">
        <f t="shared" si="4"/>
        <v>-1.1501381293341602</v>
      </c>
      <c r="I15" s="27">
        <f>I38+I61+I84+I107+I130+I153+I176+I199</f>
        <v>40604</v>
      </c>
      <c r="J15" s="18">
        <f t="shared" si="5"/>
        <v>-408</v>
      </c>
      <c r="K15" s="24">
        <f t="shared" si="6"/>
        <v>-0.99483078123476054</v>
      </c>
    </row>
    <row r="16" spans="2:11" ht="17.25" customHeight="1" x14ac:dyDescent="0.15">
      <c r="B16" s="15">
        <v>25</v>
      </c>
      <c r="C16" s="18">
        <f>F16+I16</f>
        <v>74798</v>
      </c>
      <c r="D16" s="18">
        <f>C16-C15</f>
        <v>-872</v>
      </c>
      <c r="E16" s="24">
        <f t="shared" si="3"/>
        <v>-1.1523721421963791</v>
      </c>
      <c r="F16" s="27">
        <f>F39+F62+F85+F108+F131+F154+F177+F200</f>
        <v>34610</v>
      </c>
      <c r="G16" s="18">
        <f t="shared" si="1"/>
        <v>-456</v>
      </c>
      <c r="H16" s="24">
        <f t="shared" si="4"/>
        <v>-1.3004049506644613</v>
      </c>
      <c r="I16" s="27">
        <f>I39+I62+I85+I108+I131+I154+I177+I200</f>
        <v>40188</v>
      </c>
      <c r="J16" s="18">
        <f t="shared" si="5"/>
        <v>-416</v>
      </c>
      <c r="K16" s="24">
        <f t="shared" si="6"/>
        <v>-1.0245296029947788</v>
      </c>
    </row>
    <row r="17" spans="2:14" ht="17.25" customHeight="1" x14ac:dyDescent="0.15">
      <c r="B17" s="15">
        <v>26</v>
      </c>
      <c r="C17" s="20">
        <v>74171</v>
      </c>
      <c r="D17" s="20">
        <f t="shared" si="0"/>
        <v>-627</v>
      </c>
      <c r="E17" s="24">
        <f t="shared" si="3"/>
        <v>-0.83825770742533223</v>
      </c>
      <c r="F17" s="29">
        <v>34299</v>
      </c>
      <c r="G17" s="20">
        <f t="shared" si="1"/>
        <v>-311</v>
      </c>
      <c r="H17" s="24">
        <f t="shared" si="4"/>
        <v>-0.89858422421265527</v>
      </c>
      <c r="I17" s="29">
        <v>39872</v>
      </c>
      <c r="J17" s="18">
        <f t="shared" si="5"/>
        <v>-316</v>
      </c>
      <c r="K17" s="24">
        <f t="shared" si="6"/>
        <v>-0.78630436946352145</v>
      </c>
    </row>
    <row r="18" spans="2:14" ht="17.25" customHeight="1" x14ac:dyDescent="0.15">
      <c r="B18" s="15" t="s">
        <v>11</v>
      </c>
      <c r="C18" s="20">
        <v>73295</v>
      </c>
      <c r="D18" s="20">
        <f>C18-C17</f>
        <v>-876</v>
      </c>
      <c r="E18" s="26">
        <f>D18/C17*100</f>
        <v>-1.1810545900688949</v>
      </c>
      <c r="F18" s="20">
        <v>33873</v>
      </c>
      <c r="G18" s="20">
        <f>F18-F17</f>
        <v>-426</v>
      </c>
      <c r="H18" s="26">
        <f>G18/F17*100</f>
        <v>-1.2420187177468731</v>
      </c>
      <c r="I18" s="20">
        <v>39422</v>
      </c>
      <c r="J18" s="20">
        <f>I18-I17</f>
        <v>-450</v>
      </c>
      <c r="K18" s="26">
        <f>J18/I17*100</f>
        <v>-1.1286115569823434</v>
      </c>
    </row>
    <row r="19" spans="2:14" ht="17.25" customHeight="1" x14ac:dyDescent="0.15">
      <c r="B19" s="15" t="s">
        <v>13</v>
      </c>
      <c r="C19" s="20">
        <f>F19+I19</f>
        <v>73703</v>
      </c>
      <c r="D19" s="20">
        <f>C19-C18</f>
        <v>408</v>
      </c>
      <c r="E19" s="26">
        <f>D19/C18*100</f>
        <v>0.55665461491234058</v>
      </c>
      <c r="F19" s="20">
        <v>34093</v>
      </c>
      <c r="G19" s="20">
        <f>F19-F18</f>
        <v>220</v>
      </c>
      <c r="H19" s="26">
        <f>G19/F18*100</f>
        <v>0.64948484043338361</v>
      </c>
      <c r="I19" s="20">
        <v>39610</v>
      </c>
      <c r="J19" s="20">
        <f>I19-I18</f>
        <v>188</v>
      </c>
      <c r="K19" s="26">
        <f>J19/I18*100</f>
        <v>0.47689107604890668</v>
      </c>
    </row>
    <row r="20" spans="2:14" ht="17.25" customHeight="1" x14ac:dyDescent="0.15">
      <c r="B20" s="15" t="s">
        <v>25</v>
      </c>
      <c r="C20" s="18">
        <v>72716</v>
      </c>
      <c r="D20" s="18">
        <v>-987</v>
      </c>
      <c r="E20" s="24">
        <v>-1.3391585145787823</v>
      </c>
      <c r="F20" s="30">
        <v>33704</v>
      </c>
      <c r="G20" s="18">
        <v>-389</v>
      </c>
      <c r="H20" s="24">
        <v>-1.1409966855366205</v>
      </c>
      <c r="I20" s="30">
        <v>39012</v>
      </c>
      <c r="J20" s="18">
        <v>-598</v>
      </c>
      <c r="K20" s="24">
        <v>-1.5097197677354204</v>
      </c>
    </row>
    <row r="21" spans="2:14" ht="17.25" customHeight="1" x14ac:dyDescent="0.15">
      <c r="B21" s="16" t="s">
        <v>80</v>
      </c>
      <c r="C21" s="19">
        <v>71748</v>
      </c>
      <c r="D21" s="19">
        <v>-968</v>
      </c>
      <c r="E21" s="25">
        <v>-1.3312063369822322</v>
      </c>
      <c r="F21" s="28">
        <v>33281</v>
      </c>
      <c r="G21" s="19">
        <v>-423</v>
      </c>
      <c r="H21" s="25">
        <v>-1.255043911701875</v>
      </c>
      <c r="I21" s="33">
        <v>38467</v>
      </c>
      <c r="J21" s="19">
        <v>-545</v>
      </c>
      <c r="K21" s="25">
        <v>-1.3970060494206911</v>
      </c>
    </row>
    <row r="22" spans="2:14" ht="17.25" customHeight="1" x14ac:dyDescent="0.15">
      <c r="B22" s="15" t="s">
        <v>33</v>
      </c>
      <c r="C22" s="22">
        <v>70705</v>
      </c>
      <c r="D22" s="22" t="s">
        <v>34</v>
      </c>
      <c r="E22" s="23" t="s">
        <v>35</v>
      </c>
      <c r="F22" s="22">
        <v>32862</v>
      </c>
      <c r="G22" s="22" t="s">
        <v>36</v>
      </c>
      <c r="H22" s="23" t="s">
        <v>37</v>
      </c>
      <c r="I22" s="22">
        <v>37843</v>
      </c>
      <c r="J22" s="22" t="s">
        <v>38</v>
      </c>
      <c r="K22" s="23" t="s">
        <v>39</v>
      </c>
    </row>
    <row r="23" spans="2:14" ht="17.25" customHeight="1" x14ac:dyDescent="0.15">
      <c r="B23" s="37" t="s">
        <v>79</v>
      </c>
      <c r="C23" s="38">
        <v>69783</v>
      </c>
      <c r="D23" s="38">
        <v>-922</v>
      </c>
      <c r="E23" s="39">
        <v>-1.3040096174245104</v>
      </c>
      <c r="F23" s="40">
        <v>32452</v>
      </c>
      <c r="G23" s="38">
        <v>-410</v>
      </c>
      <c r="H23" s="39">
        <v>-1.2476416529730388</v>
      </c>
      <c r="I23" s="40">
        <v>37331</v>
      </c>
      <c r="J23" s="38">
        <v>-512</v>
      </c>
      <c r="K23" s="39">
        <v>-1.3529582749781994</v>
      </c>
      <c r="N23" s="50"/>
    </row>
    <row r="24" spans="2:14" ht="17.25" customHeight="1" x14ac:dyDescent="0.15">
      <c r="B24" s="37" t="s">
        <v>81</v>
      </c>
      <c r="C24" s="38">
        <v>68665</v>
      </c>
      <c r="D24" s="38">
        <v>-1118</v>
      </c>
      <c r="E24" s="39">
        <v>-1.6021093962712982</v>
      </c>
      <c r="F24" s="40">
        <v>31937</v>
      </c>
      <c r="G24" s="38">
        <v>-515</v>
      </c>
      <c r="H24" s="39">
        <v>-1.5869592012818932</v>
      </c>
      <c r="I24" s="40">
        <v>36728</v>
      </c>
      <c r="J24" s="38">
        <v>-603</v>
      </c>
      <c r="K24" s="39">
        <v>-1.6152795263989712</v>
      </c>
    </row>
    <row r="25" spans="2:14" ht="17.25" customHeight="1" x14ac:dyDescent="0.15">
      <c r="B25" s="37" t="s">
        <v>82</v>
      </c>
      <c r="C25" s="38">
        <v>67652</v>
      </c>
      <c r="D25" s="38">
        <v>-1013</v>
      </c>
      <c r="E25" s="39">
        <v>-1.4752785261778198</v>
      </c>
      <c r="F25" s="40">
        <v>31507</v>
      </c>
      <c r="G25" s="38">
        <v>-430</v>
      </c>
      <c r="H25" s="39">
        <v>-1.3464007264301594</v>
      </c>
      <c r="I25" s="40">
        <v>36145</v>
      </c>
      <c r="J25" s="38">
        <v>-583</v>
      </c>
      <c r="K25" s="39">
        <v>-1.5873448050533652</v>
      </c>
    </row>
    <row r="26" spans="2:14" ht="12" customHeight="1" x14ac:dyDescent="0.15">
      <c r="B26" s="10"/>
      <c r="C26" s="5"/>
      <c r="D26" s="6"/>
      <c r="E26" s="7"/>
      <c r="F26" s="8"/>
      <c r="G26" s="6"/>
      <c r="H26" s="7"/>
      <c r="I26" s="9"/>
      <c r="J26" s="6"/>
      <c r="K26" s="7"/>
    </row>
    <row r="27" spans="2:14" s="12" customFormat="1" ht="12" customHeight="1" x14ac:dyDescent="0.15">
      <c r="B27" s="13" t="s">
        <v>15</v>
      </c>
      <c r="F27" s="48" t="s">
        <v>23</v>
      </c>
      <c r="G27" s="48"/>
      <c r="H27" s="48"/>
      <c r="I27" s="48"/>
      <c r="J27" s="48"/>
      <c r="K27" s="48"/>
    </row>
    <row r="28" spans="2:14" ht="6.75" customHeight="1" x14ac:dyDescent="0.15">
      <c r="B28" s="10"/>
      <c r="C28" s="3"/>
      <c r="D28" s="3"/>
      <c r="E28" s="3"/>
      <c r="F28" s="3"/>
      <c r="G28" s="4"/>
      <c r="H28" s="4"/>
      <c r="I28" s="4"/>
      <c r="J28" s="4"/>
      <c r="K28" s="4"/>
    </row>
    <row r="29" spans="2:14" s="14" customFormat="1" ht="18" customHeight="1" x14ac:dyDescent="0.15">
      <c r="B29" s="44" t="s">
        <v>9</v>
      </c>
      <c r="C29" s="46" t="s">
        <v>0</v>
      </c>
      <c r="D29" s="46"/>
      <c r="E29" s="47"/>
      <c r="F29" s="46" t="s">
        <v>1</v>
      </c>
      <c r="G29" s="46"/>
      <c r="H29" s="47"/>
      <c r="I29" s="46" t="s">
        <v>2</v>
      </c>
      <c r="J29" s="46"/>
      <c r="K29" s="47"/>
    </row>
    <row r="30" spans="2:14" s="14" customFormat="1" ht="18" customHeight="1" x14ac:dyDescent="0.15">
      <c r="B30" s="45"/>
      <c r="C30" s="17"/>
      <c r="D30" s="21" t="s">
        <v>3</v>
      </c>
      <c r="E30" s="21" t="s">
        <v>4</v>
      </c>
      <c r="F30" s="34"/>
      <c r="G30" s="21" t="s">
        <v>3</v>
      </c>
      <c r="H30" s="21" t="s">
        <v>4</v>
      </c>
      <c r="I30" s="34"/>
      <c r="J30" s="21" t="s">
        <v>3</v>
      </c>
      <c r="K30" s="21" t="s">
        <v>4</v>
      </c>
    </row>
    <row r="31" spans="2:14" ht="17.25" customHeight="1" x14ac:dyDescent="0.15">
      <c r="B31" s="15" t="s">
        <v>6</v>
      </c>
      <c r="C31" s="18">
        <f>F31+I31</f>
        <v>31840</v>
      </c>
      <c r="D31" s="22" t="s">
        <v>27</v>
      </c>
      <c r="E31" s="23" t="s">
        <v>27</v>
      </c>
      <c r="F31" s="27">
        <v>14791</v>
      </c>
      <c r="G31" s="22" t="s">
        <v>27</v>
      </c>
      <c r="H31" s="23" t="s">
        <v>27</v>
      </c>
      <c r="I31" s="32">
        <v>17049</v>
      </c>
      <c r="J31" s="22" t="s">
        <v>27</v>
      </c>
      <c r="K31" s="23" t="s">
        <v>27</v>
      </c>
    </row>
    <row r="32" spans="2:14" ht="17.25" customHeight="1" x14ac:dyDescent="0.15">
      <c r="B32" s="15" t="s">
        <v>28</v>
      </c>
      <c r="C32" s="18">
        <v>31700</v>
      </c>
      <c r="D32" s="18">
        <f t="shared" ref="D32:D34" si="7">C32-C31</f>
        <v>-140</v>
      </c>
      <c r="E32" s="24">
        <f t="shared" ref="E32:E34" si="8">D32/C31*100</f>
        <v>-0.43969849246231157</v>
      </c>
      <c r="F32" s="27">
        <v>14705</v>
      </c>
      <c r="G32" s="18">
        <f t="shared" ref="G32:G34" si="9">F32-F31</f>
        <v>-86</v>
      </c>
      <c r="H32" s="24">
        <f t="shared" ref="H32:H34" si="10">G32/F31*100</f>
        <v>-0.58143465620985735</v>
      </c>
      <c r="I32" s="32">
        <v>16995</v>
      </c>
      <c r="J32" s="18">
        <f t="shared" ref="J32:J34" si="11">I32-I31</f>
        <v>-54</v>
      </c>
      <c r="K32" s="24">
        <f t="shared" ref="K32:K34" si="12">J32/I31*100</f>
        <v>-0.31673411930318496</v>
      </c>
    </row>
    <row r="33" spans="2:11" ht="17.25" customHeight="1" x14ac:dyDescent="0.15">
      <c r="B33" s="15" t="s">
        <v>29</v>
      </c>
      <c r="C33" s="18">
        <v>31657</v>
      </c>
      <c r="D33" s="18">
        <f t="shared" si="7"/>
        <v>-43</v>
      </c>
      <c r="E33" s="24">
        <f t="shared" si="8"/>
        <v>-0.13564668769716087</v>
      </c>
      <c r="F33" s="27">
        <v>14715</v>
      </c>
      <c r="G33" s="18">
        <f t="shared" si="9"/>
        <v>10</v>
      </c>
      <c r="H33" s="24">
        <f t="shared" si="10"/>
        <v>6.8004080244814691E-2</v>
      </c>
      <c r="I33" s="32">
        <v>16942</v>
      </c>
      <c r="J33" s="18">
        <f t="shared" si="11"/>
        <v>-53</v>
      </c>
      <c r="K33" s="24">
        <f t="shared" si="12"/>
        <v>-0.31185642836128269</v>
      </c>
    </row>
    <row r="34" spans="2:11" ht="17.25" customHeight="1" x14ac:dyDescent="0.15">
      <c r="B34" s="16" t="s">
        <v>30</v>
      </c>
      <c r="C34" s="19">
        <v>31501</v>
      </c>
      <c r="D34" s="19">
        <f t="shared" si="7"/>
        <v>-156</v>
      </c>
      <c r="E34" s="25">
        <f t="shared" si="8"/>
        <v>-0.49278200713902137</v>
      </c>
      <c r="F34" s="28">
        <v>14639</v>
      </c>
      <c r="G34" s="19">
        <f t="shared" si="9"/>
        <v>-76</v>
      </c>
      <c r="H34" s="25">
        <f t="shared" si="10"/>
        <v>-0.5164797825348284</v>
      </c>
      <c r="I34" s="33">
        <v>16862</v>
      </c>
      <c r="J34" s="19">
        <f t="shared" si="11"/>
        <v>-80</v>
      </c>
      <c r="K34" s="25">
        <f t="shared" si="12"/>
        <v>-0.47219926809113444</v>
      </c>
    </row>
    <row r="35" spans="2:11" ht="17.25" customHeight="1" x14ac:dyDescent="0.15">
      <c r="B35" s="15">
        <v>21</v>
      </c>
      <c r="C35" s="18">
        <v>31422</v>
      </c>
      <c r="D35" s="18">
        <f t="shared" ref="D35" si="13">C35-C34</f>
        <v>-79</v>
      </c>
      <c r="E35" s="24">
        <f>D35/C34*100</f>
        <v>-0.25078568934319545</v>
      </c>
      <c r="F35" s="27">
        <v>14564</v>
      </c>
      <c r="G35" s="18">
        <f t="shared" ref="G35" si="14">F35-F34</f>
        <v>-75</v>
      </c>
      <c r="H35" s="24">
        <f>G35/F34*100</f>
        <v>-0.51233007719106494</v>
      </c>
      <c r="I35" s="32">
        <v>16878</v>
      </c>
      <c r="J35" s="18">
        <f t="shared" ref="J35" si="15">I35-I34</f>
        <v>16</v>
      </c>
      <c r="K35" s="24">
        <f>J35/I34*100</f>
        <v>9.4887913651998571E-2</v>
      </c>
    </row>
    <row r="36" spans="2:11" ht="17.25" customHeight="1" x14ac:dyDescent="0.15">
      <c r="B36" s="15">
        <v>22</v>
      </c>
      <c r="C36" s="18">
        <f>SUM(F36,I36)</f>
        <v>31334</v>
      </c>
      <c r="D36" s="18">
        <f t="shared" ref="D36:D40" si="16">C36-C35</f>
        <v>-88</v>
      </c>
      <c r="E36" s="24">
        <f t="shared" ref="E36:E40" si="17">D36/C35*100</f>
        <v>-0.28005855769842786</v>
      </c>
      <c r="F36" s="27">
        <v>14501</v>
      </c>
      <c r="G36" s="18">
        <f t="shared" ref="G36:G40" si="18">F36-F35</f>
        <v>-63</v>
      </c>
      <c r="H36" s="24">
        <f t="shared" ref="H36:H40" si="19">G36/F35*100</f>
        <v>-0.43257346882724523</v>
      </c>
      <c r="I36" s="32">
        <v>16833</v>
      </c>
      <c r="J36" s="18">
        <f t="shared" ref="J36:J40" si="20">I36-I35</f>
        <v>-45</v>
      </c>
      <c r="K36" s="24">
        <f t="shared" ref="K36:K40" si="21">J36/I35*100</f>
        <v>-0.26661926768574479</v>
      </c>
    </row>
    <row r="37" spans="2:11" ht="17.25" customHeight="1" x14ac:dyDescent="0.15">
      <c r="B37" s="15">
        <v>23</v>
      </c>
      <c r="C37" s="18">
        <f>SUM(F37,I37)</f>
        <v>31313</v>
      </c>
      <c r="D37" s="18">
        <f t="shared" si="16"/>
        <v>-21</v>
      </c>
      <c r="E37" s="24">
        <f t="shared" si="17"/>
        <v>-6.7019850641475712E-2</v>
      </c>
      <c r="F37" s="27">
        <v>14453</v>
      </c>
      <c r="G37" s="18">
        <f t="shared" si="18"/>
        <v>-48</v>
      </c>
      <c r="H37" s="24">
        <f t="shared" si="19"/>
        <v>-0.3310116543686642</v>
      </c>
      <c r="I37" s="32">
        <v>16860</v>
      </c>
      <c r="J37" s="18">
        <f t="shared" si="20"/>
        <v>27</v>
      </c>
      <c r="K37" s="24">
        <f t="shared" si="21"/>
        <v>0.16039921582605596</v>
      </c>
    </row>
    <row r="38" spans="2:11" ht="17.25" customHeight="1" x14ac:dyDescent="0.15">
      <c r="B38" s="15">
        <v>24</v>
      </c>
      <c r="C38" s="18">
        <f>SUM(F38,I38)</f>
        <v>31180</v>
      </c>
      <c r="D38" s="18">
        <f t="shared" si="16"/>
        <v>-133</v>
      </c>
      <c r="E38" s="24">
        <f t="shared" si="17"/>
        <v>-0.42474371666719896</v>
      </c>
      <c r="F38" s="27">
        <v>14393</v>
      </c>
      <c r="G38" s="18">
        <f t="shared" si="18"/>
        <v>-60</v>
      </c>
      <c r="H38" s="24">
        <f t="shared" si="19"/>
        <v>-0.41513872552411263</v>
      </c>
      <c r="I38" s="27">
        <v>16787</v>
      </c>
      <c r="J38" s="18">
        <f t="shared" si="20"/>
        <v>-73</v>
      </c>
      <c r="K38" s="24">
        <f t="shared" si="21"/>
        <v>-0.43297746144721233</v>
      </c>
    </row>
    <row r="39" spans="2:11" ht="17.25" customHeight="1" x14ac:dyDescent="0.15">
      <c r="B39" s="15">
        <v>25</v>
      </c>
      <c r="C39" s="18">
        <f>SUM(F39,I39)</f>
        <v>31094</v>
      </c>
      <c r="D39" s="18">
        <f t="shared" si="16"/>
        <v>-86</v>
      </c>
      <c r="E39" s="24">
        <f t="shared" si="17"/>
        <v>-0.27581783194355358</v>
      </c>
      <c r="F39" s="27">
        <v>14329</v>
      </c>
      <c r="G39" s="18">
        <f t="shared" si="18"/>
        <v>-64</v>
      </c>
      <c r="H39" s="24">
        <f t="shared" si="19"/>
        <v>-0.44466059890224413</v>
      </c>
      <c r="I39" s="27">
        <v>16765</v>
      </c>
      <c r="J39" s="18">
        <f t="shared" si="20"/>
        <v>-22</v>
      </c>
      <c r="K39" s="24">
        <f t="shared" si="21"/>
        <v>-0.13105379162447131</v>
      </c>
    </row>
    <row r="40" spans="2:11" ht="17.25" customHeight="1" x14ac:dyDescent="0.15">
      <c r="B40" s="15">
        <v>26</v>
      </c>
      <c r="C40" s="20">
        <v>31059</v>
      </c>
      <c r="D40" s="20">
        <f t="shared" si="16"/>
        <v>-35</v>
      </c>
      <c r="E40" s="24">
        <f t="shared" si="17"/>
        <v>-0.11256190904997748</v>
      </c>
      <c r="F40" s="29">
        <v>14313</v>
      </c>
      <c r="G40" s="20">
        <f t="shared" si="18"/>
        <v>-16</v>
      </c>
      <c r="H40" s="24">
        <f t="shared" si="19"/>
        <v>-0.11166166515458162</v>
      </c>
      <c r="I40" s="29">
        <v>16746</v>
      </c>
      <c r="J40" s="18">
        <f t="shared" si="20"/>
        <v>-19</v>
      </c>
      <c r="K40" s="24">
        <f t="shared" si="21"/>
        <v>-0.11333134506412168</v>
      </c>
    </row>
    <row r="41" spans="2:11" ht="17.25" customHeight="1" x14ac:dyDescent="0.15">
      <c r="B41" s="15" t="s">
        <v>31</v>
      </c>
      <c r="C41" s="20">
        <v>30901</v>
      </c>
      <c r="D41" s="20">
        <f>C41-C40</f>
        <v>-158</v>
      </c>
      <c r="E41" s="26">
        <f>D41/C40*100</f>
        <v>-0.50870923081876429</v>
      </c>
      <c r="F41" s="20">
        <v>14242</v>
      </c>
      <c r="G41" s="20">
        <f>F41-F40</f>
        <v>-71</v>
      </c>
      <c r="H41" s="26">
        <f>G41/F40*100</f>
        <v>-0.49605253964926993</v>
      </c>
      <c r="I41" s="20">
        <v>16659</v>
      </c>
      <c r="J41" s="20">
        <f>I41-I40</f>
        <v>-87</v>
      </c>
      <c r="K41" s="26">
        <f>J41/I40*100</f>
        <v>-0.51952705123611609</v>
      </c>
    </row>
    <row r="42" spans="2:11" ht="17.25" customHeight="1" x14ac:dyDescent="0.15">
      <c r="B42" s="15" t="s">
        <v>32</v>
      </c>
      <c r="C42" s="20">
        <f t="shared" ref="C42" si="22">SUM(F42,I42)</f>
        <v>31286</v>
      </c>
      <c r="D42" s="20">
        <f>C42-C41</f>
        <v>385</v>
      </c>
      <c r="E42" s="26">
        <f>D42/C41*100</f>
        <v>1.2459143717031811</v>
      </c>
      <c r="F42" s="20">
        <v>14373</v>
      </c>
      <c r="G42" s="20">
        <f>F42-F41</f>
        <v>131</v>
      </c>
      <c r="H42" s="26">
        <f>G42/F41*100</f>
        <v>0.91981463277629549</v>
      </c>
      <c r="I42" s="20">
        <v>16913</v>
      </c>
      <c r="J42" s="20">
        <f>I42-I41</f>
        <v>254</v>
      </c>
      <c r="K42" s="26">
        <f>J42/I41*100</f>
        <v>1.5247013626268082</v>
      </c>
    </row>
    <row r="43" spans="2:11" ht="17.25" customHeight="1" x14ac:dyDescent="0.15">
      <c r="B43" s="15" t="s">
        <v>25</v>
      </c>
      <c r="C43" s="18">
        <v>31169</v>
      </c>
      <c r="D43" s="18">
        <v>-117</v>
      </c>
      <c r="E43" s="24">
        <v>-0.37396918749600461</v>
      </c>
      <c r="F43" s="30">
        <v>14394</v>
      </c>
      <c r="G43" s="18">
        <v>21</v>
      </c>
      <c r="H43" s="24">
        <v>0.14610728449175539</v>
      </c>
      <c r="I43" s="30">
        <v>16775</v>
      </c>
      <c r="J43" s="18">
        <v>-138</v>
      </c>
      <c r="K43" s="24">
        <v>-0.81594040087506658</v>
      </c>
    </row>
    <row r="44" spans="2:11" ht="17.25" customHeight="1" x14ac:dyDescent="0.15">
      <c r="B44" s="16" t="s">
        <v>26</v>
      </c>
      <c r="C44" s="19">
        <v>30887</v>
      </c>
      <c r="D44" s="19">
        <v>-282</v>
      </c>
      <c r="E44" s="25">
        <v>-0.9047450992973789</v>
      </c>
      <c r="F44" s="31">
        <v>14264</v>
      </c>
      <c r="G44" s="19">
        <v>-130</v>
      </c>
      <c r="H44" s="25">
        <v>-0.90315409198277063</v>
      </c>
      <c r="I44" s="31">
        <v>16623</v>
      </c>
      <c r="J44" s="19">
        <v>-152</v>
      </c>
      <c r="K44" s="25">
        <v>-0.90611028315946351</v>
      </c>
    </row>
    <row r="45" spans="2:11" ht="17.25" customHeight="1" x14ac:dyDescent="0.15">
      <c r="B45" s="15" t="s">
        <v>33</v>
      </c>
      <c r="C45" s="22">
        <v>30733</v>
      </c>
      <c r="D45" s="22" t="s">
        <v>40</v>
      </c>
      <c r="E45" s="23" t="s">
        <v>41</v>
      </c>
      <c r="F45" s="22">
        <v>14221</v>
      </c>
      <c r="G45" s="22" t="s">
        <v>42</v>
      </c>
      <c r="H45" s="23" t="s">
        <v>43</v>
      </c>
      <c r="I45" s="22">
        <v>16512</v>
      </c>
      <c r="J45" s="22" t="s">
        <v>44</v>
      </c>
      <c r="K45" s="23" t="s">
        <v>45</v>
      </c>
    </row>
    <row r="46" spans="2:11" ht="17.25" customHeight="1" x14ac:dyDescent="0.15">
      <c r="B46" s="37" t="s">
        <v>79</v>
      </c>
      <c r="C46" s="41">
        <v>30501</v>
      </c>
      <c r="D46" s="41">
        <v>-232</v>
      </c>
      <c r="E46" s="42">
        <v>-0.75488888165815249</v>
      </c>
      <c r="F46" s="43">
        <v>14137</v>
      </c>
      <c r="G46" s="41">
        <v>-84</v>
      </c>
      <c r="H46" s="42">
        <v>-0.59067576119822796</v>
      </c>
      <c r="I46" s="43">
        <v>16364</v>
      </c>
      <c r="J46" s="41">
        <v>-148</v>
      </c>
      <c r="K46" s="42">
        <v>-0.89631782945736438</v>
      </c>
    </row>
    <row r="47" spans="2:11" ht="17.25" customHeight="1" x14ac:dyDescent="0.15">
      <c r="B47" s="37" t="s">
        <v>81</v>
      </c>
      <c r="C47" s="41">
        <v>30253</v>
      </c>
      <c r="D47" s="41">
        <f>C47-C46</f>
        <v>-248</v>
      </c>
      <c r="E47" s="42">
        <f>D47/C46*100</f>
        <v>-0.81308809547227956</v>
      </c>
      <c r="F47" s="43">
        <v>13988</v>
      </c>
      <c r="G47" s="41">
        <f>F47-F46</f>
        <v>-149</v>
      </c>
      <c r="H47" s="42">
        <f>G47/F46*100</f>
        <v>-1.0539718469265049</v>
      </c>
      <c r="I47" s="43">
        <v>16265</v>
      </c>
      <c r="J47" s="41">
        <f>I47-I46</f>
        <v>-99</v>
      </c>
      <c r="K47" s="42">
        <f>J47/I46*100</f>
        <v>-0.60498655585431438</v>
      </c>
    </row>
    <row r="48" spans="2:11" ht="17.25" customHeight="1" x14ac:dyDescent="0.15">
      <c r="B48" s="37" t="s">
        <v>82</v>
      </c>
      <c r="C48" s="38">
        <v>30017</v>
      </c>
      <c r="D48" s="38">
        <v>-236</v>
      </c>
      <c r="E48" s="39">
        <v>-0.78008792516444647</v>
      </c>
      <c r="F48" s="40">
        <v>13888</v>
      </c>
      <c r="G48" s="38">
        <v>-100</v>
      </c>
      <c r="H48" s="39">
        <v>-0.71489848441521309</v>
      </c>
      <c r="I48" s="40">
        <v>16129</v>
      </c>
      <c r="J48" s="38">
        <v>-136</v>
      </c>
      <c r="K48" s="39">
        <v>-0.83615124500461113</v>
      </c>
    </row>
    <row r="49" spans="2:11" ht="12" customHeight="1" x14ac:dyDescent="0.15"/>
    <row r="50" spans="2:11" s="12" customFormat="1" ht="12" customHeight="1" x14ac:dyDescent="0.15">
      <c r="B50" s="13" t="s">
        <v>16</v>
      </c>
      <c r="F50" s="48" t="s">
        <v>23</v>
      </c>
      <c r="G50" s="48"/>
      <c r="H50" s="48"/>
      <c r="I50" s="48"/>
      <c r="J50" s="48"/>
      <c r="K50" s="48"/>
    </row>
    <row r="51" spans="2:11" ht="6.75" customHeight="1" x14ac:dyDescent="0.15">
      <c r="B51" s="10"/>
      <c r="C51" s="3"/>
      <c r="D51" s="3"/>
      <c r="E51" s="3"/>
      <c r="F51" s="3"/>
      <c r="G51" s="4"/>
      <c r="H51" s="4"/>
      <c r="I51" s="4"/>
      <c r="J51" s="4"/>
      <c r="K51" s="4"/>
    </row>
    <row r="52" spans="2:11" s="14" customFormat="1" ht="18" customHeight="1" x14ac:dyDescent="0.15">
      <c r="B52" s="44" t="s">
        <v>9</v>
      </c>
      <c r="C52" s="46" t="s">
        <v>0</v>
      </c>
      <c r="D52" s="46"/>
      <c r="E52" s="47"/>
      <c r="F52" s="46" t="s">
        <v>1</v>
      </c>
      <c r="G52" s="46"/>
      <c r="H52" s="47"/>
      <c r="I52" s="46" t="s">
        <v>2</v>
      </c>
      <c r="J52" s="46"/>
      <c r="K52" s="47"/>
    </row>
    <row r="53" spans="2:11" s="14" customFormat="1" ht="18" customHeight="1" x14ac:dyDescent="0.15">
      <c r="B53" s="45"/>
      <c r="C53" s="17"/>
      <c r="D53" s="21" t="s">
        <v>3</v>
      </c>
      <c r="E53" s="21" t="s">
        <v>4</v>
      </c>
      <c r="F53" s="34"/>
      <c r="G53" s="21" t="s">
        <v>3</v>
      </c>
      <c r="H53" s="21" t="s">
        <v>4</v>
      </c>
      <c r="I53" s="34"/>
      <c r="J53" s="21" t="s">
        <v>3</v>
      </c>
      <c r="K53" s="21" t="s">
        <v>4</v>
      </c>
    </row>
    <row r="54" spans="2:11" ht="17.25" customHeight="1" x14ac:dyDescent="0.15">
      <c r="B54" s="15" t="s">
        <v>6</v>
      </c>
      <c r="C54" s="18">
        <f t="shared" ref="C54" si="23">F54+I54</f>
        <v>4968</v>
      </c>
      <c r="D54" s="22" t="s">
        <v>27</v>
      </c>
      <c r="E54" s="23" t="s">
        <v>27</v>
      </c>
      <c r="F54" s="27">
        <v>2243</v>
      </c>
      <c r="G54" s="22" t="s">
        <v>27</v>
      </c>
      <c r="H54" s="23" t="s">
        <v>27</v>
      </c>
      <c r="I54" s="32">
        <v>2725</v>
      </c>
      <c r="J54" s="22" t="s">
        <v>27</v>
      </c>
      <c r="K54" s="23" t="s">
        <v>27</v>
      </c>
    </row>
    <row r="55" spans="2:11" ht="17.25" customHeight="1" x14ac:dyDescent="0.15">
      <c r="B55" s="15" t="s">
        <v>28</v>
      </c>
      <c r="C55" s="18">
        <v>4943</v>
      </c>
      <c r="D55" s="18">
        <f t="shared" ref="D55:D57" si="24">C55-C54</f>
        <v>-25</v>
      </c>
      <c r="E55" s="24">
        <f t="shared" ref="E55:E57" si="25">D55/C54*100</f>
        <v>-0.5032206119162641</v>
      </c>
      <c r="F55" s="27">
        <v>2232</v>
      </c>
      <c r="G55" s="18">
        <f t="shared" ref="G55:G57" si="26">F55-F54</f>
        <v>-11</v>
      </c>
      <c r="H55" s="24">
        <f t="shared" ref="H55:H57" si="27">G55/F54*100</f>
        <v>-0.49041462327240298</v>
      </c>
      <c r="I55" s="32">
        <v>2711</v>
      </c>
      <c r="J55" s="18">
        <f t="shared" ref="J55:J57" si="28">I55-I54</f>
        <v>-14</v>
      </c>
      <c r="K55" s="24">
        <f t="shared" ref="K55:K57" si="29">J55/I54*100</f>
        <v>-0.51376146788990829</v>
      </c>
    </row>
    <row r="56" spans="2:11" ht="17.25" customHeight="1" x14ac:dyDescent="0.15">
      <c r="B56" s="15" t="s">
        <v>29</v>
      </c>
      <c r="C56" s="18">
        <v>4925</v>
      </c>
      <c r="D56" s="18">
        <f t="shared" si="24"/>
        <v>-18</v>
      </c>
      <c r="E56" s="24">
        <f t="shared" si="25"/>
        <v>-0.36415132510621079</v>
      </c>
      <c r="F56" s="27">
        <v>2229</v>
      </c>
      <c r="G56" s="18">
        <f t="shared" si="26"/>
        <v>-3</v>
      </c>
      <c r="H56" s="24">
        <f t="shared" si="27"/>
        <v>-0.13440860215053765</v>
      </c>
      <c r="I56" s="32">
        <v>2696</v>
      </c>
      <c r="J56" s="18">
        <f t="shared" si="28"/>
        <v>-15</v>
      </c>
      <c r="K56" s="24">
        <f t="shared" si="29"/>
        <v>-0.55330136481003322</v>
      </c>
    </row>
    <row r="57" spans="2:11" ht="17.25" customHeight="1" x14ac:dyDescent="0.15">
      <c r="B57" s="16" t="s">
        <v>30</v>
      </c>
      <c r="C57" s="19">
        <v>4893</v>
      </c>
      <c r="D57" s="19">
        <f t="shared" si="24"/>
        <v>-32</v>
      </c>
      <c r="E57" s="25">
        <f t="shared" si="25"/>
        <v>-0.64974619289340096</v>
      </c>
      <c r="F57" s="28">
        <v>2221</v>
      </c>
      <c r="G57" s="19">
        <f t="shared" si="26"/>
        <v>-8</v>
      </c>
      <c r="H57" s="25">
        <f t="shared" si="27"/>
        <v>-0.35890533871691338</v>
      </c>
      <c r="I57" s="33">
        <v>2672</v>
      </c>
      <c r="J57" s="19">
        <f t="shared" si="28"/>
        <v>-24</v>
      </c>
      <c r="K57" s="25">
        <f t="shared" si="29"/>
        <v>-0.89020771513353114</v>
      </c>
    </row>
    <row r="58" spans="2:11" ht="17.25" customHeight="1" x14ac:dyDescent="0.15">
      <c r="B58" s="15">
        <v>21</v>
      </c>
      <c r="C58" s="18">
        <v>4904</v>
      </c>
      <c r="D58" s="18">
        <f t="shared" ref="D58" si="30">C58-C57</f>
        <v>11</v>
      </c>
      <c r="E58" s="24">
        <f>D58/C57*100</f>
        <v>0.22481095442468832</v>
      </c>
      <c r="F58" s="27">
        <v>2213</v>
      </c>
      <c r="G58" s="18">
        <f t="shared" ref="G58" si="31">F58-F57</f>
        <v>-8</v>
      </c>
      <c r="H58" s="24">
        <f>G58/F57*100</f>
        <v>-0.36019810895992793</v>
      </c>
      <c r="I58" s="32">
        <v>2691</v>
      </c>
      <c r="J58" s="18">
        <f t="shared" ref="J58" si="32">I58-I57</f>
        <v>19</v>
      </c>
      <c r="K58" s="24">
        <f>J58/I57*100</f>
        <v>0.71107784431137722</v>
      </c>
    </row>
    <row r="59" spans="2:11" ht="17.25" customHeight="1" x14ac:dyDescent="0.15">
      <c r="B59" s="15">
        <v>22</v>
      </c>
      <c r="C59" s="18">
        <f>SUM(F59,I59)</f>
        <v>4891</v>
      </c>
      <c r="D59" s="18">
        <f t="shared" ref="D59:D63" si="33">C59-C58</f>
        <v>-13</v>
      </c>
      <c r="E59" s="24">
        <f t="shared" ref="E59:E63" si="34">D59/C58*100</f>
        <v>-0.26508972267536707</v>
      </c>
      <c r="F59" s="27">
        <v>2202</v>
      </c>
      <c r="G59" s="18">
        <f t="shared" ref="G59:G63" si="35">F59-F58</f>
        <v>-11</v>
      </c>
      <c r="H59" s="24">
        <f t="shared" ref="H59:H63" si="36">G59/F58*100</f>
        <v>-0.49706281066425667</v>
      </c>
      <c r="I59" s="32">
        <v>2689</v>
      </c>
      <c r="J59" s="18">
        <f t="shared" ref="J59:J63" si="37">I59-I58</f>
        <v>-2</v>
      </c>
      <c r="K59" s="24">
        <f t="shared" ref="K59:K63" si="38">J59/I58*100</f>
        <v>-7.4321813452248239E-2</v>
      </c>
    </row>
    <row r="60" spans="2:11" ht="17.25" customHeight="1" x14ac:dyDescent="0.15">
      <c r="B60" s="15">
        <v>23</v>
      </c>
      <c r="C60" s="18">
        <f>SUM(F60,I60)</f>
        <v>4864</v>
      </c>
      <c r="D60" s="18">
        <f t="shared" si="33"/>
        <v>-27</v>
      </c>
      <c r="E60" s="24">
        <f t="shared" si="34"/>
        <v>-0.55203434880392566</v>
      </c>
      <c r="F60" s="27">
        <v>2190</v>
      </c>
      <c r="G60" s="18">
        <f t="shared" si="35"/>
        <v>-12</v>
      </c>
      <c r="H60" s="24">
        <f t="shared" si="36"/>
        <v>-0.54495912806539504</v>
      </c>
      <c r="I60" s="32">
        <v>2674</v>
      </c>
      <c r="J60" s="18">
        <f t="shared" si="37"/>
        <v>-15</v>
      </c>
      <c r="K60" s="24">
        <f t="shared" si="38"/>
        <v>-0.55782818891781327</v>
      </c>
    </row>
    <row r="61" spans="2:11" ht="17.25" customHeight="1" x14ac:dyDescent="0.15">
      <c r="B61" s="15">
        <v>24</v>
      </c>
      <c r="C61" s="18">
        <f>SUM(F61,I61)</f>
        <v>4807</v>
      </c>
      <c r="D61" s="18">
        <f t="shared" si="33"/>
        <v>-57</v>
      </c>
      <c r="E61" s="24">
        <f t="shared" si="34"/>
        <v>-1.171875</v>
      </c>
      <c r="F61" s="27">
        <v>2160</v>
      </c>
      <c r="G61" s="18">
        <f t="shared" si="35"/>
        <v>-30</v>
      </c>
      <c r="H61" s="24">
        <f t="shared" si="36"/>
        <v>-1.3698630136986301</v>
      </c>
      <c r="I61" s="27">
        <v>2647</v>
      </c>
      <c r="J61" s="18">
        <f t="shared" si="37"/>
        <v>-27</v>
      </c>
      <c r="K61" s="24">
        <f t="shared" si="38"/>
        <v>-1.0097232610321616</v>
      </c>
    </row>
    <row r="62" spans="2:11" ht="17.25" customHeight="1" x14ac:dyDescent="0.15">
      <c r="B62" s="15">
        <v>25</v>
      </c>
      <c r="C62" s="18">
        <f>SUM(F62,I62)</f>
        <v>4735</v>
      </c>
      <c r="D62" s="18">
        <f t="shared" si="33"/>
        <v>-72</v>
      </c>
      <c r="E62" s="24">
        <f t="shared" si="34"/>
        <v>-1.4978156854587059</v>
      </c>
      <c r="F62" s="27">
        <v>2131</v>
      </c>
      <c r="G62" s="18">
        <f t="shared" si="35"/>
        <v>-29</v>
      </c>
      <c r="H62" s="24">
        <f t="shared" si="36"/>
        <v>-1.3425925925925926</v>
      </c>
      <c r="I62" s="27">
        <v>2604</v>
      </c>
      <c r="J62" s="18">
        <f t="shared" si="37"/>
        <v>-43</v>
      </c>
      <c r="K62" s="24">
        <f t="shared" si="38"/>
        <v>-1.6244805440120893</v>
      </c>
    </row>
    <row r="63" spans="2:11" ht="17.25" customHeight="1" x14ac:dyDescent="0.15">
      <c r="B63" s="15">
        <v>26</v>
      </c>
      <c r="C63" s="20">
        <v>4694</v>
      </c>
      <c r="D63" s="20">
        <f t="shared" si="33"/>
        <v>-41</v>
      </c>
      <c r="E63" s="24">
        <f t="shared" si="34"/>
        <v>-0.86589229144667379</v>
      </c>
      <c r="F63" s="29">
        <v>2128</v>
      </c>
      <c r="G63" s="20">
        <f t="shared" si="35"/>
        <v>-3</v>
      </c>
      <c r="H63" s="24">
        <f t="shared" si="36"/>
        <v>-0.14077897700610043</v>
      </c>
      <c r="I63" s="29">
        <v>2566</v>
      </c>
      <c r="J63" s="18">
        <f t="shared" si="37"/>
        <v>-38</v>
      </c>
      <c r="K63" s="24">
        <f t="shared" si="38"/>
        <v>-1.4592933947772657</v>
      </c>
    </row>
    <row r="64" spans="2:11" ht="17.25" customHeight="1" x14ac:dyDescent="0.15">
      <c r="B64" s="15" t="s">
        <v>31</v>
      </c>
      <c r="C64" s="20">
        <v>4648</v>
      </c>
      <c r="D64" s="20">
        <f>C64-C63</f>
        <v>-46</v>
      </c>
      <c r="E64" s="26">
        <f>D64/C63*100</f>
        <v>-0.97997443544951013</v>
      </c>
      <c r="F64" s="20">
        <v>2110</v>
      </c>
      <c r="G64" s="20">
        <f>F64-F63</f>
        <v>-18</v>
      </c>
      <c r="H64" s="26">
        <f>G64/F63*100</f>
        <v>-0.84586466165413532</v>
      </c>
      <c r="I64" s="20">
        <v>2538</v>
      </c>
      <c r="J64" s="20">
        <f>I64-I63</f>
        <v>-28</v>
      </c>
      <c r="K64" s="26">
        <f>J64/I63*100</f>
        <v>-1.0911925175370227</v>
      </c>
    </row>
    <row r="65" spans="2:11" ht="17.25" customHeight="1" x14ac:dyDescent="0.15">
      <c r="B65" s="15" t="s">
        <v>32</v>
      </c>
      <c r="C65" s="20">
        <f t="shared" ref="C65" si="39">SUM(F65,I65)</f>
        <v>4664</v>
      </c>
      <c r="D65" s="20">
        <f>C65-C64</f>
        <v>16</v>
      </c>
      <c r="E65" s="26">
        <f>D65/C64*100</f>
        <v>0.34423407917383825</v>
      </c>
      <c r="F65" s="20">
        <v>2137</v>
      </c>
      <c r="G65" s="20">
        <f>F65-F64</f>
        <v>27</v>
      </c>
      <c r="H65" s="26">
        <f>G65/F64*100</f>
        <v>1.2796208530805688</v>
      </c>
      <c r="I65" s="20">
        <v>2527</v>
      </c>
      <c r="J65" s="20">
        <f>I65-I64</f>
        <v>-11</v>
      </c>
      <c r="K65" s="26">
        <f>J65/I64*100</f>
        <v>-0.43341213553979513</v>
      </c>
    </row>
    <row r="66" spans="2:11" ht="17.25" customHeight="1" x14ac:dyDescent="0.15">
      <c r="B66" s="15" t="s">
        <v>25</v>
      </c>
      <c r="C66" s="18">
        <v>4597</v>
      </c>
      <c r="D66" s="18">
        <v>-67</v>
      </c>
      <c r="E66" s="24">
        <v>-1.4365351629502574</v>
      </c>
      <c r="F66" s="30">
        <v>2092</v>
      </c>
      <c r="G66" s="18">
        <v>-45</v>
      </c>
      <c r="H66" s="24">
        <v>-2.1057557323350489</v>
      </c>
      <c r="I66" s="30">
        <v>2505</v>
      </c>
      <c r="J66" s="18">
        <v>-22</v>
      </c>
      <c r="K66" s="24">
        <v>-0.87059754649782339</v>
      </c>
    </row>
    <row r="67" spans="2:11" ht="17.25" customHeight="1" x14ac:dyDescent="0.15">
      <c r="B67" s="16" t="s">
        <v>26</v>
      </c>
      <c r="C67" s="19">
        <v>4554</v>
      </c>
      <c r="D67" s="19">
        <v>-43</v>
      </c>
      <c r="E67" s="25">
        <v>-0.93539264737872529</v>
      </c>
      <c r="F67" s="31">
        <v>2075</v>
      </c>
      <c r="G67" s="19">
        <v>-17</v>
      </c>
      <c r="H67" s="25">
        <v>-0.81261950286806894</v>
      </c>
      <c r="I67" s="31">
        <v>2479</v>
      </c>
      <c r="J67" s="19">
        <v>-26</v>
      </c>
      <c r="K67" s="25">
        <v>-1.0379241516966069</v>
      </c>
    </row>
    <row r="68" spans="2:11" ht="17.25" customHeight="1" x14ac:dyDescent="0.15">
      <c r="B68" s="15" t="s">
        <v>33</v>
      </c>
      <c r="C68" s="22">
        <v>4435</v>
      </c>
      <c r="D68" s="22" t="s">
        <v>46</v>
      </c>
      <c r="E68" s="23" t="s">
        <v>47</v>
      </c>
      <c r="F68" s="22">
        <v>2029</v>
      </c>
      <c r="G68" s="22" t="s">
        <v>48</v>
      </c>
      <c r="H68" s="23" t="s">
        <v>49</v>
      </c>
      <c r="I68" s="22">
        <v>2406</v>
      </c>
      <c r="J68" s="22" t="s">
        <v>50</v>
      </c>
      <c r="K68" s="23" t="s">
        <v>51</v>
      </c>
    </row>
    <row r="69" spans="2:11" ht="17.25" customHeight="1" x14ac:dyDescent="0.15">
      <c r="B69" s="37" t="s">
        <v>79</v>
      </c>
      <c r="C69" s="41">
        <v>4378</v>
      </c>
      <c r="D69" s="41">
        <v>-57</v>
      </c>
      <c r="E69" s="42">
        <v>-1.2852311161217589</v>
      </c>
      <c r="F69" s="43">
        <v>1999</v>
      </c>
      <c r="G69" s="41">
        <v>-30</v>
      </c>
      <c r="H69" s="42">
        <v>-1.4785608674223756</v>
      </c>
      <c r="I69" s="43">
        <v>2379</v>
      </c>
      <c r="J69" s="41">
        <v>-27</v>
      </c>
      <c r="K69" s="42">
        <v>-1.1221945137157108</v>
      </c>
    </row>
    <row r="70" spans="2:11" ht="17.25" customHeight="1" x14ac:dyDescent="0.15">
      <c r="B70" s="37" t="s">
        <v>81</v>
      </c>
      <c r="C70" s="41">
        <v>4323</v>
      </c>
      <c r="D70" s="41">
        <f>C70-C69</f>
        <v>-55</v>
      </c>
      <c r="E70" s="42">
        <f>D70/C69*100</f>
        <v>-1.256281407035176</v>
      </c>
      <c r="F70" s="43">
        <v>1972</v>
      </c>
      <c r="G70" s="41">
        <f>F70-F69</f>
        <v>-27</v>
      </c>
      <c r="H70" s="42">
        <f>G70/F69*100</f>
        <v>-1.3506753376688343</v>
      </c>
      <c r="I70" s="43">
        <v>2351</v>
      </c>
      <c r="J70" s="41">
        <f>I70-I69</f>
        <v>-28</v>
      </c>
      <c r="K70" s="42">
        <f>J70/I69*100</f>
        <v>-1.1769651113913409</v>
      </c>
    </row>
    <row r="71" spans="2:11" ht="17.25" customHeight="1" x14ac:dyDescent="0.15">
      <c r="B71" s="37" t="s">
        <v>82</v>
      </c>
      <c r="C71" s="38">
        <v>4216</v>
      </c>
      <c r="D71" s="38">
        <v>-107</v>
      </c>
      <c r="E71" s="39">
        <v>-2.4751330094841548</v>
      </c>
      <c r="F71" s="40">
        <v>1923</v>
      </c>
      <c r="G71" s="38">
        <v>-49</v>
      </c>
      <c r="H71" s="39">
        <v>-2.4847870182555782</v>
      </c>
      <c r="I71" s="40">
        <v>2293</v>
      </c>
      <c r="J71" s="38">
        <v>-58</v>
      </c>
      <c r="K71" s="39">
        <v>-2.4670353041259041</v>
      </c>
    </row>
    <row r="72" spans="2:11" ht="12" customHeight="1" x14ac:dyDescent="0.15"/>
    <row r="73" spans="2:11" s="12" customFormat="1" ht="12" customHeight="1" x14ac:dyDescent="0.15">
      <c r="B73" s="13" t="s">
        <v>17</v>
      </c>
      <c r="F73" s="48" t="s">
        <v>23</v>
      </c>
      <c r="G73" s="48"/>
      <c r="H73" s="48"/>
      <c r="I73" s="48"/>
      <c r="J73" s="48"/>
      <c r="K73" s="48"/>
    </row>
    <row r="74" spans="2:11" ht="6.75" customHeight="1" x14ac:dyDescent="0.15">
      <c r="B74" s="10"/>
      <c r="C74" s="3"/>
      <c r="D74" s="3"/>
      <c r="E74" s="3"/>
      <c r="F74" s="3"/>
      <c r="G74" s="4"/>
      <c r="H74" s="4"/>
      <c r="I74" s="4"/>
      <c r="J74" s="4"/>
      <c r="K74" s="4"/>
    </row>
    <row r="75" spans="2:11" s="14" customFormat="1" ht="18" customHeight="1" x14ac:dyDescent="0.15">
      <c r="B75" s="44" t="s">
        <v>9</v>
      </c>
      <c r="C75" s="46" t="s">
        <v>0</v>
      </c>
      <c r="D75" s="46"/>
      <c r="E75" s="47"/>
      <c r="F75" s="46" t="s">
        <v>1</v>
      </c>
      <c r="G75" s="46"/>
      <c r="H75" s="47"/>
      <c r="I75" s="46" t="s">
        <v>2</v>
      </c>
      <c r="J75" s="46"/>
      <c r="K75" s="47"/>
    </row>
    <row r="76" spans="2:11" s="14" customFormat="1" ht="18" customHeight="1" x14ac:dyDescent="0.15">
      <c r="B76" s="45"/>
      <c r="C76" s="17"/>
      <c r="D76" s="21" t="s">
        <v>3</v>
      </c>
      <c r="E76" s="21" t="s">
        <v>4</v>
      </c>
      <c r="F76" s="34"/>
      <c r="G76" s="21" t="s">
        <v>3</v>
      </c>
      <c r="H76" s="21" t="s">
        <v>4</v>
      </c>
      <c r="I76" s="34"/>
      <c r="J76" s="21" t="s">
        <v>3</v>
      </c>
      <c r="K76" s="21" t="s">
        <v>4</v>
      </c>
    </row>
    <row r="77" spans="2:11" ht="17.25" customHeight="1" x14ac:dyDescent="0.15">
      <c r="B77" s="15" t="s">
        <v>6</v>
      </c>
      <c r="C77" s="18">
        <f t="shared" ref="C77" si="40">F77+I77</f>
        <v>8915</v>
      </c>
      <c r="D77" s="22" t="s">
        <v>27</v>
      </c>
      <c r="E77" s="23" t="s">
        <v>27</v>
      </c>
      <c r="F77" s="27">
        <v>4206</v>
      </c>
      <c r="G77" s="22" t="s">
        <v>27</v>
      </c>
      <c r="H77" s="23" t="s">
        <v>27</v>
      </c>
      <c r="I77" s="32">
        <v>4709</v>
      </c>
      <c r="J77" s="22" t="s">
        <v>27</v>
      </c>
      <c r="K77" s="23" t="s">
        <v>27</v>
      </c>
    </row>
    <row r="78" spans="2:11" ht="17.25" customHeight="1" x14ac:dyDescent="0.15">
      <c r="B78" s="15" t="s">
        <v>28</v>
      </c>
      <c r="C78" s="18">
        <v>8868</v>
      </c>
      <c r="D78" s="18">
        <f t="shared" ref="D78:D80" si="41">C78-C77</f>
        <v>-47</v>
      </c>
      <c r="E78" s="24">
        <f t="shared" ref="E78:E80" si="42">D78/C77*100</f>
        <v>-0.52720134604598989</v>
      </c>
      <c r="F78" s="27">
        <v>4180</v>
      </c>
      <c r="G78" s="18">
        <f t="shared" ref="G78:G80" si="43">F78-F77</f>
        <v>-26</v>
      </c>
      <c r="H78" s="24">
        <f t="shared" ref="H78:H80" si="44">G78/F77*100</f>
        <v>-0.61816452686638135</v>
      </c>
      <c r="I78" s="32">
        <v>4688</v>
      </c>
      <c r="J78" s="18">
        <f t="shared" ref="J78:J80" si="45">I78-I77</f>
        <v>-21</v>
      </c>
      <c r="K78" s="24">
        <f t="shared" ref="K78:K80" si="46">J78/I77*100</f>
        <v>-0.44595455510724147</v>
      </c>
    </row>
    <row r="79" spans="2:11" ht="17.25" customHeight="1" x14ac:dyDescent="0.15">
      <c r="B79" s="15" t="s">
        <v>29</v>
      </c>
      <c r="C79" s="18">
        <v>8742</v>
      </c>
      <c r="D79" s="18">
        <f t="shared" si="41"/>
        <v>-126</v>
      </c>
      <c r="E79" s="24">
        <f t="shared" si="42"/>
        <v>-1.4208389715832206</v>
      </c>
      <c r="F79" s="27">
        <v>4116</v>
      </c>
      <c r="G79" s="18">
        <f t="shared" si="43"/>
        <v>-64</v>
      </c>
      <c r="H79" s="24">
        <f t="shared" si="44"/>
        <v>-1.5311004784688995</v>
      </c>
      <c r="I79" s="32">
        <v>4626</v>
      </c>
      <c r="J79" s="18">
        <f t="shared" si="45"/>
        <v>-62</v>
      </c>
      <c r="K79" s="24">
        <f t="shared" si="46"/>
        <v>-1.3225255972696246</v>
      </c>
    </row>
    <row r="80" spans="2:11" ht="17.25" customHeight="1" x14ac:dyDescent="0.15">
      <c r="B80" s="16" t="s">
        <v>30</v>
      </c>
      <c r="C80" s="19">
        <v>8608</v>
      </c>
      <c r="D80" s="19">
        <f t="shared" si="41"/>
        <v>-134</v>
      </c>
      <c r="E80" s="25">
        <f t="shared" si="42"/>
        <v>-1.532830016014642</v>
      </c>
      <c r="F80" s="28">
        <v>4037</v>
      </c>
      <c r="G80" s="19">
        <f t="shared" si="43"/>
        <v>-79</v>
      </c>
      <c r="H80" s="25">
        <f t="shared" si="44"/>
        <v>-1.9193391642371234</v>
      </c>
      <c r="I80" s="33">
        <v>4571</v>
      </c>
      <c r="J80" s="19">
        <f t="shared" si="45"/>
        <v>-55</v>
      </c>
      <c r="K80" s="25">
        <f t="shared" si="46"/>
        <v>-1.1889321227842629</v>
      </c>
    </row>
    <row r="81" spans="2:11" ht="17.25" customHeight="1" x14ac:dyDescent="0.15">
      <c r="B81" s="15">
        <v>21</v>
      </c>
      <c r="C81" s="18">
        <v>8523</v>
      </c>
      <c r="D81" s="18">
        <f t="shared" ref="D81" si="47">C81-C80</f>
        <v>-85</v>
      </c>
      <c r="E81" s="24">
        <f>D81/C80*100</f>
        <v>-0.98745353159851312</v>
      </c>
      <c r="F81" s="27">
        <v>3989</v>
      </c>
      <c r="G81" s="18">
        <f t="shared" ref="G81" si="48">F81-F80</f>
        <v>-48</v>
      </c>
      <c r="H81" s="24">
        <f>G81/F80*100</f>
        <v>-1.1890017339608621</v>
      </c>
      <c r="I81" s="32">
        <v>4534</v>
      </c>
      <c r="J81" s="18">
        <f t="shared" ref="J81" si="49">I81-I80</f>
        <v>-37</v>
      </c>
      <c r="K81" s="24">
        <f>J81/I80*100</f>
        <v>-0.80945088602056448</v>
      </c>
    </row>
    <row r="82" spans="2:11" ht="17.25" customHeight="1" x14ac:dyDescent="0.15">
      <c r="B82" s="15">
        <v>22</v>
      </c>
      <c r="C82" s="18">
        <f>SUM(F82,I82)</f>
        <v>8399</v>
      </c>
      <c r="D82" s="18">
        <f t="shared" ref="D82:D86" si="50">C82-C81</f>
        <v>-124</v>
      </c>
      <c r="E82" s="24">
        <f t="shared" ref="E82:E86" si="51">D82/C81*100</f>
        <v>-1.4548867769564706</v>
      </c>
      <c r="F82" s="27">
        <v>3926</v>
      </c>
      <c r="G82" s="18">
        <f t="shared" ref="G82:G86" si="52">F82-F81</f>
        <v>-63</v>
      </c>
      <c r="H82" s="24">
        <f t="shared" ref="H82:H86" si="53">G82/F81*100</f>
        <v>-1.579343193782903</v>
      </c>
      <c r="I82" s="32">
        <v>4473</v>
      </c>
      <c r="J82" s="18">
        <f t="shared" ref="J82:J86" si="54">I82-I81</f>
        <v>-61</v>
      </c>
      <c r="K82" s="24">
        <f t="shared" ref="K82:K86" si="55">J82/I81*100</f>
        <v>-1.3453903837670931</v>
      </c>
    </row>
    <row r="83" spans="2:11" ht="17.25" customHeight="1" x14ac:dyDescent="0.15">
      <c r="B83" s="15">
        <v>23</v>
      </c>
      <c r="C83" s="18">
        <f>SUM(F83,I83)</f>
        <v>8270</v>
      </c>
      <c r="D83" s="18">
        <f t="shared" si="50"/>
        <v>-129</v>
      </c>
      <c r="E83" s="24">
        <f t="shared" si="51"/>
        <v>-1.5358971306107871</v>
      </c>
      <c r="F83" s="27">
        <v>3868</v>
      </c>
      <c r="G83" s="18">
        <f t="shared" si="52"/>
        <v>-58</v>
      </c>
      <c r="H83" s="24">
        <f t="shared" si="53"/>
        <v>-1.4773306164034641</v>
      </c>
      <c r="I83" s="32">
        <v>4402</v>
      </c>
      <c r="J83" s="18">
        <f t="shared" si="54"/>
        <v>-71</v>
      </c>
      <c r="K83" s="24">
        <f t="shared" si="55"/>
        <v>-1.5873015873015872</v>
      </c>
    </row>
    <row r="84" spans="2:11" ht="17.25" customHeight="1" x14ac:dyDescent="0.15">
      <c r="B84" s="15">
        <v>24</v>
      </c>
      <c r="C84" s="18">
        <f>SUM(F84,I84)</f>
        <v>8139</v>
      </c>
      <c r="D84" s="18">
        <f t="shared" si="50"/>
        <v>-131</v>
      </c>
      <c r="E84" s="24">
        <f t="shared" si="51"/>
        <v>-1.5840386940749698</v>
      </c>
      <c r="F84" s="27">
        <v>3803</v>
      </c>
      <c r="G84" s="18">
        <f t="shared" si="52"/>
        <v>-65</v>
      </c>
      <c r="H84" s="24">
        <f t="shared" si="53"/>
        <v>-1.6804550155118927</v>
      </c>
      <c r="I84" s="27">
        <v>4336</v>
      </c>
      <c r="J84" s="18">
        <f t="shared" si="54"/>
        <v>-66</v>
      </c>
      <c r="K84" s="24">
        <f t="shared" si="55"/>
        <v>-1.4993184915947297</v>
      </c>
    </row>
    <row r="85" spans="2:11" ht="17.25" customHeight="1" x14ac:dyDescent="0.15">
      <c r="B85" s="15">
        <v>25</v>
      </c>
      <c r="C85" s="18">
        <f>SUM(F85,I85)</f>
        <v>8042</v>
      </c>
      <c r="D85" s="18">
        <f t="shared" si="50"/>
        <v>-97</v>
      </c>
      <c r="E85" s="24">
        <f t="shared" si="51"/>
        <v>-1.1917926035139452</v>
      </c>
      <c r="F85" s="27">
        <v>3751</v>
      </c>
      <c r="G85" s="18">
        <f t="shared" si="52"/>
        <v>-52</v>
      </c>
      <c r="H85" s="24">
        <f t="shared" si="53"/>
        <v>-1.3673415724428084</v>
      </c>
      <c r="I85" s="27">
        <v>4291</v>
      </c>
      <c r="J85" s="18">
        <f t="shared" si="54"/>
        <v>-45</v>
      </c>
      <c r="K85" s="24">
        <f t="shared" si="55"/>
        <v>-1.0378228782287824</v>
      </c>
    </row>
    <row r="86" spans="2:11" ht="17.25" customHeight="1" x14ac:dyDescent="0.15">
      <c r="B86" s="15">
        <v>26</v>
      </c>
      <c r="C86" s="20">
        <v>7901</v>
      </c>
      <c r="D86" s="20">
        <f t="shared" si="50"/>
        <v>-141</v>
      </c>
      <c r="E86" s="24">
        <f t="shared" si="51"/>
        <v>-1.7532952001989555</v>
      </c>
      <c r="F86" s="29">
        <v>3678</v>
      </c>
      <c r="G86" s="20">
        <f t="shared" si="52"/>
        <v>-73</v>
      </c>
      <c r="H86" s="24">
        <f t="shared" si="53"/>
        <v>-1.9461476939482807</v>
      </c>
      <c r="I86" s="29">
        <v>4223</v>
      </c>
      <c r="J86" s="18">
        <f t="shared" si="54"/>
        <v>-68</v>
      </c>
      <c r="K86" s="24">
        <f t="shared" si="55"/>
        <v>-1.5847121883010955</v>
      </c>
    </row>
    <row r="87" spans="2:11" ht="17.25" customHeight="1" x14ac:dyDescent="0.15">
      <c r="B87" s="15" t="s">
        <v>31</v>
      </c>
      <c r="C87" s="20">
        <v>7737</v>
      </c>
      <c r="D87" s="20">
        <f>C87-C86</f>
        <v>-164</v>
      </c>
      <c r="E87" s="26">
        <f>D87/C86*100</f>
        <v>-2.075686621946589</v>
      </c>
      <c r="F87" s="20">
        <v>3593</v>
      </c>
      <c r="G87" s="20">
        <f>F87-F86</f>
        <v>-85</v>
      </c>
      <c r="H87" s="26">
        <f>G87/F86*100</f>
        <v>-2.3110386079390972</v>
      </c>
      <c r="I87" s="20">
        <v>4144</v>
      </c>
      <c r="J87" s="20">
        <f>I87-I86</f>
        <v>-79</v>
      </c>
      <c r="K87" s="26">
        <f>J87/I86*100</f>
        <v>-1.8707080274686243</v>
      </c>
    </row>
    <row r="88" spans="2:11" ht="17.25" customHeight="1" x14ac:dyDescent="0.15">
      <c r="B88" s="15" t="s">
        <v>32</v>
      </c>
      <c r="C88" s="20">
        <f t="shared" ref="C88" si="56">SUM(F88,I88)</f>
        <v>7720</v>
      </c>
      <c r="D88" s="20">
        <f>C88-C87</f>
        <v>-17</v>
      </c>
      <c r="E88" s="26">
        <f>D88/C87*100</f>
        <v>-0.21972340700529921</v>
      </c>
      <c r="F88" s="20">
        <v>3588</v>
      </c>
      <c r="G88" s="20">
        <f>F88-F87</f>
        <v>-5</v>
      </c>
      <c r="H88" s="26">
        <f>G88/F87*100</f>
        <v>-0.13915947676036738</v>
      </c>
      <c r="I88" s="20">
        <v>4132</v>
      </c>
      <c r="J88" s="20">
        <f>I88-I87</f>
        <v>-12</v>
      </c>
      <c r="K88" s="26">
        <f>J88/I87*100</f>
        <v>-0.28957528957528955</v>
      </c>
    </row>
    <row r="89" spans="2:11" ht="17.25" customHeight="1" x14ac:dyDescent="0.15">
      <c r="B89" s="15" t="s">
        <v>25</v>
      </c>
      <c r="C89" s="18">
        <v>7524</v>
      </c>
      <c r="D89" s="18">
        <v>-196</v>
      </c>
      <c r="E89" s="24">
        <v>-2.5388601036269427</v>
      </c>
      <c r="F89" s="30">
        <v>3494</v>
      </c>
      <c r="G89" s="18">
        <v>-94</v>
      </c>
      <c r="H89" s="24">
        <v>-2.6198439241917502</v>
      </c>
      <c r="I89" s="30">
        <v>4030</v>
      </c>
      <c r="J89" s="18">
        <v>-102</v>
      </c>
      <c r="K89" s="24">
        <v>-2.4685382381413357</v>
      </c>
    </row>
    <row r="90" spans="2:11" ht="17.25" customHeight="1" x14ac:dyDescent="0.15">
      <c r="B90" s="16" t="s">
        <v>26</v>
      </c>
      <c r="C90" s="19">
        <v>7352</v>
      </c>
      <c r="D90" s="19">
        <v>-172</v>
      </c>
      <c r="E90" s="25">
        <v>-2.2860180754917598</v>
      </c>
      <c r="F90" s="31">
        <v>3408</v>
      </c>
      <c r="G90" s="19">
        <v>-86</v>
      </c>
      <c r="H90" s="25">
        <v>-2.4613623354321694</v>
      </c>
      <c r="I90" s="31">
        <v>3944</v>
      </c>
      <c r="J90" s="19">
        <v>-86</v>
      </c>
      <c r="K90" s="25">
        <v>-2.1339950372208438</v>
      </c>
    </row>
    <row r="91" spans="2:11" ht="17.25" customHeight="1" x14ac:dyDescent="0.15">
      <c r="B91" s="15" t="s">
        <v>33</v>
      </c>
      <c r="C91" s="22">
        <v>7172</v>
      </c>
      <c r="D91" s="22" t="s">
        <v>52</v>
      </c>
      <c r="E91" s="23" t="s">
        <v>53</v>
      </c>
      <c r="F91" s="22">
        <v>3329</v>
      </c>
      <c r="G91" s="22" t="s">
        <v>54</v>
      </c>
      <c r="H91" s="23" t="s">
        <v>55</v>
      </c>
      <c r="I91" s="22">
        <v>3843</v>
      </c>
      <c r="J91" s="22" t="s">
        <v>56</v>
      </c>
      <c r="K91" s="23" t="s">
        <v>47</v>
      </c>
    </row>
    <row r="92" spans="2:11" ht="17.25" customHeight="1" x14ac:dyDescent="0.15">
      <c r="B92" s="15" t="s">
        <v>79</v>
      </c>
      <c r="C92" s="18">
        <v>6981</v>
      </c>
      <c r="D92" s="18">
        <v>-191</v>
      </c>
      <c r="E92" s="24">
        <v>-2.663134411600669</v>
      </c>
      <c r="F92" s="30">
        <v>3242</v>
      </c>
      <c r="G92" s="18">
        <v>-87</v>
      </c>
      <c r="H92" s="24">
        <v>-2.6133974166416341</v>
      </c>
      <c r="I92" s="30">
        <v>3739</v>
      </c>
      <c r="J92" s="18">
        <v>-104</v>
      </c>
      <c r="K92" s="24">
        <v>-2.7062190996617228</v>
      </c>
    </row>
    <row r="93" spans="2:11" ht="17.25" customHeight="1" x14ac:dyDescent="0.15">
      <c r="B93" s="37" t="s">
        <v>81</v>
      </c>
      <c r="C93" s="41">
        <v>6797</v>
      </c>
      <c r="D93" s="41">
        <f>C93-C92</f>
        <v>-184</v>
      </c>
      <c r="E93" s="42">
        <f>D93/C92*100</f>
        <v>-2.6357255407534739</v>
      </c>
      <c r="F93" s="43">
        <v>3177</v>
      </c>
      <c r="G93" s="41">
        <f>F93-F92</f>
        <v>-65</v>
      </c>
      <c r="H93" s="42">
        <f>G93/F92*100</f>
        <v>-2.0049352251696484</v>
      </c>
      <c r="I93" s="43">
        <v>3620</v>
      </c>
      <c r="J93" s="41">
        <f>I93-I92</f>
        <v>-119</v>
      </c>
      <c r="K93" s="42">
        <f>J93/I92*100</f>
        <v>-3.182669162877775</v>
      </c>
    </row>
    <row r="94" spans="2:11" ht="17.25" customHeight="1" x14ac:dyDescent="0.15">
      <c r="B94" s="37" t="s">
        <v>82</v>
      </c>
      <c r="C94" s="38">
        <v>6623</v>
      </c>
      <c r="D94" s="38">
        <v>-174</v>
      </c>
      <c r="E94" s="39">
        <v>-2.5599529204060616</v>
      </c>
      <c r="F94" s="40">
        <v>3112</v>
      </c>
      <c r="G94" s="38">
        <v>-65</v>
      </c>
      <c r="H94" s="39">
        <v>-2.0459553037456719</v>
      </c>
      <c r="I94" s="40">
        <v>3511</v>
      </c>
      <c r="J94" s="38">
        <v>-109</v>
      </c>
      <c r="K94" s="39">
        <v>-3.0110497237569063</v>
      </c>
    </row>
    <row r="95" spans="2:11" ht="12" customHeight="1" x14ac:dyDescent="0.15"/>
    <row r="96" spans="2:11" s="12" customFormat="1" ht="12" customHeight="1" x14ac:dyDescent="0.15">
      <c r="B96" s="13" t="s">
        <v>18</v>
      </c>
      <c r="F96" s="48" t="s">
        <v>23</v>
      </c>
      <c r="G96" s="48"/>
      <c r="H96" s="48"/>
      <c r="I96" s="48"/>
      <c r="J96" s="48"/>
      <c r="K96" s="48"/>
    </row>
    <row r="97" spans="2:11" ht="6.75" customHeight="1" x14ac:dyDescent="0.15">
      <c r="B97" s="10"/>
      <c r="C97" s="3"/>
      <c r="D97" s="3"/>
      <c r="E97" s="3"/>
      <c r="F97" s="3"/>
      <c r="G97" s="4"/>
      <c r="H97" s="4"/>
      <c r="I97" s="4"/>
      <c r="J97" s="4"/>
      <c r="K97" s="4"/>
    </row>
    <row r="98" spans="2:11" s="14" customFormat="1" ht="18" customHeight="1" x14ac:dyDescent="0.15">
      <c r="B98" s="44" t="s">
        <v>9</v>
      </c>
      <c r="C98" s="46" t="s">
        <v>0</v>
      </c>
      <c r="D98" s="46"/>
      <c r="E98" s="47"/>
      <c r="F98" s="46" t="s">
        <v>1</v>
      </c>
      <c r="G98" s="46"/>
      <c r="H98" s="47"/>
      <c r="I98" s="46" t="s">
        <v>2</v>
      </c>
      <c r="J98" s="46"/>
      <c r="K98" s="47"/>
    </row>
    <row r="99" spans="2:11" s="14" customFormat="1" ht="18" customHeight="1" x14ac:dyDescent="0.15">
      <c r="B99" s="45"/>
      <c r="C99" s="17"/>
      <c r="D99" s="21" t="s">
        <v>3</v>
      </c>
      <c r="E99" s="21" t="s">
        <v>4</v>
      </c>
      <c r="F99" s="34"/>
      <c r="G99" s="21" t="s">
        <v>3</v>
      </c>
      <c r="H99" s="21" t="s">
        <v>4</v>
      </c>
      <c r="I99" s="34"/>
      <c r="J99" s="21" t="s">
        <v>3</v>
      </c>
      <c r="K99" s="21" t="s">
        <v>4</v>
      </c>
    </row>
    <row r="100" spans="2:11" ht="17.25" customHeight="1" x14ac:dyDescent="0.15">
      <c r="B100" s="15" t="s">
        <v>6</v>
      </c>
      <c r="C100" s="18">
        <f t="shared" ref="C100" si="57">F100+I100</f>
        <v>9703</v>
      </c>
      <c r="D100" s="22" t="s">
        <v>27</v>
      </c>
      <c r="E100" s="23" t="s">
        <v>27</v>
      </c>
      <c r="F100" s="27">
        <v>4571</v>
      </c>
      <c r="G100" s="22" t="s">
        <v>27</v>
      </c>
      <c r="H100" s="23" t="s">
        <v>27</v>
      </c>
      <c r="I100" s="32">
        <v>5132</v>
      </c>
      <c r="J100" s="22" t="s">
        <v>27</v>
      </c>
      <c r="K100" s="23" t="s">
        <v>27</v>
      </c>
    </row>
    <row r="101" spans="2:11" ht="17.25" customHeight="1" x14ac:dyDescent="0.15">
      <c r="B101" s="15" t="s">
        <v>28</v>
      </c>
      <c r="C101" s="18">
        <v>9652</v>
      </c>
      <c r="D101" s="18">
        <f t="shared" ref="D101:D103" si="58">C101-C100</f>
        <v>-51</v>
      </c>
      <c r="E101" s="24">
        <f t="shared" ref="E101:E103" si="59">D101/C100*100</f>
        <v>-0.52561063588580847</v>
      </c>
      <c r="F101" s="27">
        <v>4537</v>
      </c>
      <c r="G101" s="18">
        <f t="shared" ref="G101:G103" si="60">F101-F100</f>
        <v>-34</v>
      </c>
      <c r="H101" s="24">
        <f t="shared" ref="H101:H103" si="61">G101/F100*100</f>
        <v>-0.74381973309997806</v>
      </c>
      <c r="I101" s="32">
        <v>5115</v>
      </c>
      <c r="J101" s="18">
        <f t="shared" ref="J101:J103" si="62">I101-I100</f>
        <v>-17</v>
      </c>
      <c r="K101" s="24">
        <f t="shared" ref="K101:K103" si="63">J101/I100*100</f>
        <v>-0.33125487139516757</v>
      </c>
    </row>
    <row r="102" spans="2:11" ht="17.25" customHeight="1" x14ac:dyDescent="0.15">
      <c r="B102" s="15" t="s">
        <v>29</v>
      </c>
      <c r="C102" s="18">
        <v>9557</v>
      </c>
      <c r="D102" s="18">
        <f t="shared" si="58"/>
        <v>-95</v>
      </c>
      <c r="E102" s="24">
        <f t="shared" si="59"/>
        <v>-0.98425196850393704</v>
      </c>
      <c r="F102" s="27">
        <v>4471</v>
      </c>
      <c r="G102" s="18">
        <f t="shared" si="60"/>
        <v>-66</v>
      </c>
      <c r="H102" s="24">
        <f t="shared" si="61"/>
        <v>-1.454705752700022</v>
      </c>
      <c r="I102" s="32">
        <v>5086</v>
      </c>
      <c r="J102" s="18">
        <f t="shared" si="62"/>
        <v>-29</v>
      </c>
      <c r="K102" s="24">
        <f t="shared" si="63"/>
        <v>-0.56695992179863153</v>
      </c>
    </row>
    <row r="103" spans="2:11" ht="17.25" customHeight="1" x14ac:dyDescent="0.15">
      <c r="B103" s="16" t="s">
        <v>30</v>
      </c>
      <c r="C103" s="19">
        <v>9476</v>
      </c>
      <c r="D103" s="19">
        <f t="shared" si="58"/>
        <v>-81</v>
      </c>
      <c r="E103" s="25">
        <f t="shared" si="59"/>
        <v>-0.8475463011405252</v>
      </c>
      <c r="F103" s="28">
        <v>4435</v>
      </c>
      <c r="G103" s="19">
        <f t="shared" si="60"/>
        <v>-36</v>
      </c>
      <c r="H103" s="25">
        <f t="shared" si="61"/>
        <v>-0.80518899575039138</v>
      </c>
      <c r="I103" s="33">
        <v>5041</v>
      </c>
      <c r="J103" s="19">
        <f t="shared" si="62"/>
        <v>-45</v>
      </c>
      <c r="K103" s="25">
        <f t="shared" si="63"/>
        <v>-0.88478175383405433</v>
      </c>
    </row>
    <row r="104" spans="2:11" ht="17.25" customHeight="1" x14ac:dyDescent="0.15">
      <c r="B104" s="15">
        <v>21</v>
      </c>
      <c r="C104" s="18">
        <v>9376</v>
      </c>
      <c r="D104" s="18">
        <f t="shared" ref="D104" si="64">C104-C103</f>
        <v>-100</v>
      </c>
      <c r="E104" s="24">
        <f>D104/C103*100</f>
        <v>-1.0552975939214857</v>
      </c>
      <c r="F104" s="27">
        <v>4392</v>
      </c>
      <c r="G104" s="18">
        <f t="shared" ref="G104" si="65">F104-F103</f>
        <v>-43</v>
      </c>
      <c r="H104" s="24">
        <f>G104/F103*100</f>
        <v>-0.96956031567080048</v>
      </c>
      <c r="I104" s="32">
        <v>4984</v>
      </c>
      <c r="J104" s="18">
        <f t="shared" ref="J104" si="66">I104-I103</f>
        <v>-57</v>
      </c>
      <c r="K104" s="24">
        <f>J104/I103*100</f>
        <v>-1.1307280301527474</v>
      </c>
    </row>
    <row r="105" spans="2:11" ht="17.25" customHeight="1" x14ac:dyDescent="0.15">
      <c r="B105" s="15">
        <v>22</v>
      </c>
      <c r="C105" s="18">
        <f>SUM(F105,I105)</f>
        <v>9272</v>
      </c>
      <c r="D105" s="18">
        <f t="shared" ref="D105:D109" si="67">C105-C104</f>
        <v>-104</v>
      </c>
      <c r="E105" s="24">
        <f t="shared" ref="E105:E109" si="68">D105/C104*100</f>
        <v>-1.1092150170648465</v>
      </c>
      <c r="F105" s="27">
        <v>4358</v>
      </c>
      <c r="G105" s="18">
        <f t="shared" ref="G105:G109" si="69">F105-F104</f>
        <v>-34</v>
      </c>
      <c r="H105" s="24">
        <f t="shared" ref="H105:H109" si="70">G105/F104*100</f>
        <v>-0.7741347905282332</v>
      </c>
      <c r="I105" s="32">
        <v>4914</v>
      </c>
      <c r="J105" s="18">
        <f t="shared" ref="J105:J109" si="71">I105-I104</f>
        <v>-70</v>
      </c>
      <c r="K105" s="24">
        <f t="shared" ref="K105:K109" si="72">J105/I104*100</f>
        <v>-1.4044943820224718</v>
      </c>
    </row>
    <row r="106" spans="2:11" ht="17.25" customHeight="1" x14ac:dyDescent="0.15">
      <c r="B106" s="15">
        <v>23</v>
      </c>
      <c r="C106" s="18">
        <f>SUM(F106,I106)</f>
        <v>9160</v>
      </c>
      <c r="D106" s="18">
        <f t="shared" si="67"/>
        <v>-112</v>
      </c>
      <c r="E106" s="24">
        <f t="shared" si="68"/>
        <v>-1.2079378774805867</v>
      </c>
      <c r="F106" s="27">
        <v>4297</v>
      </c>
      <c r="G106" s="18">
        <f t="shared" si="69"/>
        <v>-61</v>
      </c>
      <c r="H106" s="24">
        <f t="shared" si="70"/>
        <v>-1.3997246443322624</v>
      </c>
      <c r="I106" s="32">
        <v>4863</v>
      </c>
      <c r="J106" s="18">
        <f t="shared" si="71"/>
        <v>-51</v>
      </c>
      <c r="K106" s="24">
        <f t="shared" si="72"/>
        <v>-1.0378510378510377</v>
      </c>
    </row>
    <row r="107" spans="2:11" ht="17.25" customHeight="1" x14ac:dyDescent="0.15">
      <c r="B107" s="15">
        <v>24</v>
      </c>
      <c r="C107" s="18">
        <f>SUM(F107,I107)</f>
        <v>9022</v>
      </c>
      <c r="D107" s="18">
        <f t="shared" si="67"/>
        <v>-138</v>
      </c>
      <c r="E107" s="24">
        <f t="shared" si="68"/>
        <v>-1.5065502183406112</v>
      </c>
      <c r="F107" s="27">
        <v>4234</v>
      </c>
      <c r="G107" s="18">
        <f t="shared" si="69"/>
        <v>-63</v>
      </c>
      <c r="H107" s="24">
        <f t="shared" si="70"/>
        <v>-1.4661391668606005</v>
      </c>
      <c r="I107" s="27">
        <v>4788</v>
      </c>
      <c r="J107" s="18">
        <f t="shared" si="71"/>
        <v>-75</v>
      </c>
      <c r="K107" s="24">
        <f t="shared" si="72"/>
        <v>-1.542257865515114</v>
      </c>
    </row>
    <row r="108" spans="2:11" ht="17.25" customHeight="1" x14ac:dyDescent="0.15">
      <c r="B108" s="15">
        <v>25</v>
      </c>
      <c r="C108" s="18">
        <f>SUM(F108,I108)</f>
        <v>8910</v>
      </c>
      <c r="D108" s="18">
        <f t="shared" si="67"/>
        <v>-112</v>
      </c>
      <c r="E108" s="24">
        <f t="shared" si="68"/>
        <v>-1.2414098869430281</v>
      </c>
      <c r="F108" s="27">
        <v>4178</v>
      </c>
      <c r="G108" s="18">
        <f t="shared" si="69"/>
        <v>-56</v>
      </c>
      <c r="H108" s="24">
        <f t="shared" si="70"/>
        <v>-1.3226263580538498</v>
      </c>
      <c r="I108" s="27">
        <v>4732</v>
      </c>
      <c r="J108" s="18">
        <f t="shared" si="71"/>
        <v>-56</v>
      </c>
      <c r="K108" s="24">
        <f t="shared" si="72"/>
        <v>-1.1695906432748537</v>
      </c>
    </row>
    <row r="109" spans="2:11" ht="17.25" customHeight="1" x14ac:dyDescent="0.15">
      <c r="B109" s="15">
        <v>26</v>
      </c>
      <c r="C109" s="20">
        <v>8780</v>
      </c>
      <c r="D109" s="20">
        <f t="shared" si="67"/>
        <v>-130</v>
      </c>
      <c r="E109" s="24">
        <f t="shared" si="68"/>
        <v>-1.4590347923681257</v>
      </c>
      <c r="F109" s="29">
        <v>4114</v>
      </c>
      <c r="G109" s="20">
        <f t="shared" si="69"/>
        <v>-64</v>
      </c>
      <c r="H109" s="24">
        <f t="shared" si="70"/>
        <v>-1.5318334131163236</v>
      </c>
      <c r="I109" s="29">
        <v>4666</v>
      </c>
      <c r="J109" s="18">
        <f t="shared" si="71"/>
        <v>-66</v>
      </c>
      <c r="K109" s="24">
        <f t="shared" si="72"/>
        <v>-1.3947590870667794</v>
      </c>
    </row>
    <row r="110" spans="2:11" ht="17.25" customHeight="1" x14ac:dyDescent="0.15">
      <c r="B110" s="15" t="s">
        <v>31</v>
      </c>
      <c r="C110" s="20">
        <v>8604</v>
      </c>
      <c r="D110" s="20">
        <f>C110-C109</f>
        <v>-176</v>
      </c>
      <c r="E110" s="26">
        <f>D110/C109*100</f>
        <v>-2.0045558086560367</v>
      </c>
      <c r="F110" s="20">
        <v>4020</v>
      </c>
      <c r="G110" s="20">
        <f>F110-F109</f>
        <v>-94</v>
      </c>
      <c r="H110" s="26">
        <f>G110/F109*100</f>
        <v>-2.2848808945065628</v>
      </c>
      <c r="I110" s="20">
        <v>4584</v>
      </c>
      <c r="J110" s="20">
        <f>I110-I109</f>
        <v>-82</v>
      </c>
      <c r="K110" s="26">
        <f>J110/I109*100</f>
        <v>-1.7573939134162022</v>
      </c>
    </row>
    <row r="111" spans="2:11" ht="17.25" customHeight="1" x14ac:dyDescent="0.15">
      <c r="B111" s="15" t="s">
        <v>32</v>
      </c>
      <c r="C111" s="20">
        <f t="shared" ref="C111" si="73">SUM(F111,I111)</f>
        <v>8605</v>
      </c>
      <c r="D111" s="20">
        <f>C111-C110</f>
        <v>1</v>
      </c>
      <c r="E111" s="26">
        <f>D111/C110*100</f>
        <v>1.1622501162250116E-2</v>
      </c>
      <c r="F111" s="20">
        <v>4045</v>
      </c>
      <c r="G111" s="20">
        <f>F111-F110</f>
        <v>25</v>
      </c>
      <c r="H111" s="26">
        <f>G111/F110*100</f>
        <v>0.62189054726368165</v>
      </c>
      <c r="I111" s="20">
        <v>4560</v>
      </c>
      <c r="J111" s="20">
        <f>I111-I110</f>
        <v>-24</v>
      </c>
      <c r="K111" s="26">
        <f>J111/I110*100</f>
        <v>-0.52356020942408377</v>
      </c>
    </row>
    <row r="112" spans="2:11" ht="17.25" customHeight="1" x14ac:dyDescent="0.15">
      <c r="B112" s="15" t="s">
        <v>25</v>
      </c>
      <c r="C112" s="18">
        <v>8415</v>
      </c>
      <c r="D112" s="18">
        <v>-190</v>
      </c>
      <c r="E112" s="24">
        <v>-2.2080185938407904</v>
      </c>
      <c r="F112" s="30">
        <v>3970</v>
      </c>
      <c r="G112" s="18">
        <v>-75</v>
      </c>
      <c r="H112" s="24">
        <v>-1.8541409147095178</v>
      </c>
      <c r="I112" s="30">
        <v>4445</v>
      </c>
      <c r="J112" s="18">
        <v>-115</v>
      </c>
      <c r="K112" s="24">
        <v>-2.5219298245614032</v>
      </c>
    </row>
    <row r="113" spans="2:11" ht="17.25" customHeight="1" x14ac:dyDescent="0.15">
      <c r="B113" s="16" t="s">
        <v>26</v>
      </c>
      <c r="C113" s="19">
        <v>8264</v>
      </c>
      <c r="D113" s="19">
        <v>-151</v>
      </c>
      <c r="E113" s="25">
        <v>-1.7944147355912061</v>
      </c>
      <c r="F113" s="31">
        <v>3906</v>
      </c>
      <c r="G113" s="19">
        <v>-64</v>
      </c>
      <c r="H113" s="25">
        <v>-1.6120906801007555</v>
      </c>
      <c r="I113" s="31">
        <v>4358</v>
      </c>
      <c r="J113" s="19">
        <v>-87</v>
      </c>
      <c r="K113" s="25">
        <v>-1.9572553430821149</v>
      </c>
    </row>
    <row r="114" spans="2:11" ht="17.25" customHeight="1" x14ac:dyDescent="0.15">
      <c r="B114" s="15" t="s">
        <v>33</v>
      </c>
      <c r="C114" s="22">
        <v>8130</v>
      </c>
      <c r="D114" s="22" t="s">
        <v>57</v>
      </c>
      <c r="E114" s="23" t="s">
        <v>39</v>
      </c>
      <c r="F114" s="22">
        <v>3855</v>
      </c>
      <c r="G114" s="22" t="s">
        <v>58</v>
      </c>
      <c r="H114" s="23" t="s">
        <v>37</v>
      </c>
      <c r="I114" s="22">
        <v>4275</v>
      </c>
      <c r="J114" s="22" t="s">
        <v>59</v>
      </c>
      <c r="K114" s="23" t="s">
        <v>60</v>
      </c>
    </row>
    <row r="115" spans="2:11" ht="17.25" customHeight="1" x14ac:dyDescent="0.15">
      <c r="B115" s="15" t="s">
        <v>79</v>
      </c>
      <c r="C115" s="18">
        <v>8008</v>
      </c>
      <c r="D115" s="18">
        <v>-122</v>
      </c>
      <c r="E115" s="24">
        <v>-1.5006150061500614</v>
      </c>
      <c r="F115" s="30">
        <v>3800</v>
      </c>
      <c r="G115" s="18">
        <v>-55</v>
      </c>
      <c r="H115" s="24">
        <v>-1.4267185473411155</v>
      </c>
      <c r="I115" s="30">
        <v>4208</v>
      </c>
      <c r="J115" s="18">
        <v>-67</v>
      </c>
      <c r="K115" s="24">
        <v>-1.567251461988304</v>
      </c>
    </row>
    <row r="116" spans="2:11" ht="17.25" customHeight="1" x14ac:dyDescent="0.15">
      <c r="B116" s="37" t="s">
        <v>81</v>
      </c>
      <c r="C116" s="41">
        <v>7837</v>
      </c>
      <c r="D116" s="41">
        <f>C116-C115</f>
        <v>-171</v>
      </c>
      <c r="E116" s="42">
        <f>D116/C115*100</f>
        <v>-2.1353646353646352</v>
      </c>
      <c r="F116" s="43">
        <v>3716</v>
      </c>
      <c r="G116" s="41">
        <f>F116-F115</f>
        <v>-84</v>
      </c>
      <c r="H116" s="42">
        <f>G116/F115*100</f>
        <v>-2.2105263157894735</v>
      </c>
      <c r="I116" s="43">
        <v>4121</v>
      </c>
      <c r="J116" s="41">
        <f>I116-I115</f>
        <v>-87</v>
      </c>
      <c r="K116" s="42">
        <f>J116/I115*100</f>
        <v>-2.0674904942965777</v>
      </c>
    </row>
    <row r="117" spans="2:11" ht="17.25" customHeight="1" x14ac:dyDescent="0.15">
      <c r="B117" s="37" t="s">
        <v>82</v>
      </c>
      <c r="C117" s="38">
        <v>7665</v>
      </c>
      <c r="D117" s="38">
        <v>-172</v>
      </c>
      <c r="E117" s="39">
        <v>-2.1947173663391601</v>
      </c>
      <c r="F117" s="40">
        <v>3634</v>
      </c>
      <c r="G117" s="38">
        <v>-82</v>
      </c>
      <c r="H117" s="39">
        <v>-2.2066738428417656</v>
      </c>
      <c r="I117" s="40">
        <v>4031</v>
      </c>
      <c r="J117" s="38">
        <v>-90</v>
      </c>
      <c r="K117" s="39">
        <v>-2.1839359378791556</v>
      </c>
    </row>
    <row r="118" spans="2:11" ht="12" customHeight="1" x14ac:dyDescent="0.15"/>
    <row r="119" spans="2:11" s="12" customFormat="1" ht="12" customHeight="1" x14ac:dyDescent="0.15">
      <c r="B119" s="13" t="s">
        <v>19</v>
      </c>
      <c r="F119" s="48" t="s">
        <v>23</v>
      </c>
      <c r="G119" s="48"/>
      <c r="H119" s="48"/>
      <c r="I119" s="48"/>
      <c r="J119" s="48"/>
      <c r="K119" s="48"/>
    </row>
    <row r="120" spans="2:11" ht="6.75" customHeight="1" x14ac:dyDescent="0.15">
      <c r="B120" s="10"/>
      <c r="C120" s="3"/>
      <c r="D120" s="3"/>
      <c r="E120" s="3"/>
      <c r="F120" s="3"/>
      <c r="G120" s="4"/>
      <c r="H120" s="4"/>
      <c r="I120" s="4"/>
      <c r="J120" s="4"/>
      <c r="K120" s="4"/>
    </row>
    <row r="121" spans="2:11" s="14" customFormat="1" ht="18" customHeight="1" x14ac:dyDescent="0.15">
      <c r="B121" s="44" t="s">
        <v>9</v>
      </c>
      <c r="C121" s="46" t="s">
        <v>0</v>
      </c>
      <c r="D121" s="46"/>
      <c r="E121" s="47"/>
      <c r="F121" s="46" t="s">
        <v>1</v>
      </c>
      <c r="G121" s="46"/>
      <c r="H121" s="47"/>
      <c r="I121" s="46" t="s">
        <v>2</v>
      </c>
      <c r="J121" s="46"/>
      <c r="K121" s="47"/>
    </row>
    <row r="122" spans="2:11" s="14" customFormat="1" ht="18" customHeight="1" x14ac:dyDescent="0.15">
      <c r="B122" s="45"/>
      <c r="C122" s="17"/>
      <c r="D122" s="21" t="s">
        <v>3</v>
      </c>
      <c r="E122" s="21" t="s">
        <v>4</v>
      </c>
      <c r="F122" s="34"/>
      <c r="G122" s="21" t="s">
        <v>3</v>
      </c>
      <c r="H122" s="21" t="s">
        <v>4</v>
      </c>
      <c r="I122" s="34"/>
      <c r="J122" s="21" t="s">
        <v>3</v>
      </c>
      <c r="K122" s="21" t="s">
        <v>4</v>
      </c>
    </row>
    <row r="123" spans="2:11" ht="17.25" customHeight="1" x14ac:dyDescent="0.15">
      <c r="B123" s="15" t="s">
        <v>6</v>
      </c>
      <c r="C123" s="18">
        <f t="shared" ref="C123" si="74">F123+I123</f>
        <v>7346</v>
      </c>
      <c r="D123" s="22" t="s">
        <v>27</v>
      </c>
      <c r="E123" s="23" t="s">
        <v>27</v>
      </c>
      <c r="F123" s="27">
        <v>3461</v>
      </c>
      <c r="G123" s="22" t="s">
        <v>27</v>
      </c>
      <c r="H123" s="23" t="s">
        <v>27</v>
      </c>
      <c r="I123" s="32">
        <v>3885</v>
      </c>
      <c r="J123" s="22" t="s">
        <v>27</v>
      </c>
      <c r="K123" s="23" t="s">
        <v>27</v>
      </c>
    </row>
    <row r="124" spans="2:11" ht="17.25" customHeight="1" x14ac:dyDescent="0.15">
      <c r="B124" s="15" t="s">
        <v>28</v>
      </c>
      <c r="C124" s="18">
        <v>7264</v>
      </c>
      <c r="D124" s="18">
        <f t="shared" ref="D124:D126" si="75">C124-C123</f>
        <v>-82</v>
      </c>
      <c r="E124" s="24">
        <f t="shared" ref="E124:E126" si="76">D124/C123*100</f>
        <v>-1.1162537435338959</v>
      </c>
      <c r="F124" s="27">
        <v>3391</v>
      </c>
      <c r="G124" s="18">
        <f t="shared" ref="G124:G126" si="77">F124-F123</f>
        <v>-70</v>
      </c>
      <c r="H124" s="24">
        <f t="shared" ref="H124:H126" si="78">G124/F123*100</f>
        <v>-2.0225368390638545</v>
      </c>
      <c r="I124" s="32">
        <v>3873</v>
      </c>
      <c r="J124" s="18">
        <f t="shared" ref="J124:J126" si="79">I124-I123</f>
        <v>-12</v>
      </c>
      <c r="K124" s="24">
        <f t="shared" ref="K124:K126" si="80">J124/I123*100</f>
        <v>-0.30888030888030887</v>
      </c>
    </row>
    <row r="125" spans="2:11" ht="17.25" customHeight="1" x14ac:dyDescent="0.15">
      <c r="B125" s="15" t="s">
        <v>29</v>
      </c>
      <c r="C125" s="18">
        <v>7167</v>
      </c>
      <c r="D125" s="18">
        <f t="shared" si="75"/>
        <v>-97</v>
      </c>
      <c r="E125" s="24">
        <f t="shared" si="76"/>
        <v>-1.3353524229074889</v>
      </c>
      <c r="F125" s="27">
        <v>3346</v>
      </c>
      <c r="G125" s="18">
        <f t="shared" si="77"/>
        <v>-45</v>
      </c>
      <c r="H125" s="24">
        <f t="shared" si="78"/>
        <v>-1.3270421704511943</v>
      </c>
      <c r="I125" s="32">
        <v>3821</v>
      </c>
      <c r="J125" s="18">
        <f t="shared" si="79"/>
        <v>-52</v>
      </c>
      <c r="K125" s="24">
        <f t="shared" si="80"/>
        <v>-1.3426284533953008</v>
      </c>
    </row>
    <row r="126" spans="2:11" ht="17.25" customHeight="1" x14ac:dyDescent="0.15">
      <c r="B126" s="16" t="s">
        <v>30</v>
      </c>
      <c r="C126" s="19">
        <v>7089</v>
      </c>
      <c r="D126" s="19">
        <f t="shared" si="75"/>
        <v>-78</v>
      </c>
      <c r="E126" s="25">
        <f t="shared" si="76"/>
        <v>-1.088321473419841</v>
      </c>
      <c r="F126" s="28">
        <v>3322</v>
      </c>
      <c r="G126" s="19">
        <f t="shared" si="77"/>
        <v>-24</v>
      </c>
      <c r="H126" s="25">
        <f t="shared" si="78"/>
        <v>-0.71727435744172152</v>
      </c>
      <c r="I126" s="33">
        <v>3767</v>
      </c>
      <c r="J126" s="19">
        <f t="shared" si="79"/>
        <v>-54</v>
      </c>
      <c r="K126" s="25">
        <f t="shared" si="80"/>
        <v>-1.4132426066474744</v>
      </c>
    </row>
    <row r="127" spans="2:11" ht="17.25" customHeight="1" x14ac:dyDescent="0.15">
      <c r="B127" s="15">
        <v>21</v>
      </c>
      <c r="C127" s="18">
        <v>6990</v>
      </c>
      <c r="D127" s="18">
        <f t="shared" ref="D127" si="81">C127-C126</f>
        <v>-99</v>
      </c>
      <c r="E127" s="24">
        <f>D127/C126*100</f>
        <v>-1.3965298349555648</v>
      </c>
      <c r="F127" s="27">
        <v>3278</v>
      </c>
      <c r="G127" s="18">
        <f t="shared" ref="G127" si="82">F127-F126</f>
        <v>-44</v>
      </c>
      <c r="H127" s="24">
        <f>G127/F126*100</f>
        <v>-1.3245033112582782</v>
      </c>
      <c r="I127" s="32">
        <v>3712</v>
      </c>
      <c r="J127" s="18">
        <f t="shared" ref="J127" si="83">I127-I126</f>
        <v>-55</v>
      </c>
      <c r="K127" s="24">
        <f>J127/I126*100</f>
        <v>-1.4600477833820016</v>
      </c>
    </row>
    <row r="128" spans="2:11" ht="17.25" customHeight="1" x14ac:dyDescent="0.15">
      <c r="B128" s="15">
        <v>22</v>
      </c>
      <c r="C128" s="18">
        <f>SUM(F128,I128)</f>
        <v>6889</v>
      </c>
      <c r="D128" s="18">
        <f t="shared" ref="D128:D132" si="84">C128-C127</f>
        <v>-101</v>
      </c>
      <c r="E128" s="24">
        <f t="shared" ref="E128:E132" si="85">D128/C127*100</f>
        <v>-1.4449213161659513</v>
      </c>
      <c r="F128" s="27">
        <v>3235</v>
      </c>
      <c r="G128" s="18">
        <f t="shared" ref="G128:G132" si="86">F128-F127</f>
        <v>-43</v>
      </c>
      <c r="H128" s="24">
        <f t="shared" ref="H128:H132" si="87">G128/F127*100</f>
        <v>-1.3117754728492983</v>
      </c>
      <c r="I128" s="32">
        <v>3654</v>
      </c>
      <c r="J128" s="18">
        <f t="shared" ref="J128:J132" si="88">I128-I127</f>
        <v>-58</v>
      </c>
      <c r="K128" s="24">
        <f t="shared" ref="K128:K132" si="89">J128/I127*100</f>
        <v>-1.5625</v>
      </c>
    </row>
    <row r="129" spans="2:11" ht="17.25" customHeight="1" x14ac:dyDescent="0.15">
      <c r="B129" s="15">
        <v>23</v>
      </c>
      <c r="C129" s="18">
        <f>SUM(F129,I129)</f>
        <v>6781</v>
      </c>
      <c r="D129" s="18">
        <f t="shared" si="84"/>
        <v>-108</v>
      </c>
      <c r="E129" s="24">
        <f t="shared" si="85"/>
        <v>-1.5677166497314561</v>
      </c>
      <c r="F129" s="27">
        <v>3177</v>
      </c>
      <c r="G129" s="18">
        <f t="shared" si="86"/>
        <v>-58</v>
      </c>
      <c r="H129" s="24">
        <f t="shared" si="87"/>
        <v>-1.7928902627511591</v>
      </c>
      <c r="I129" s="32">
        <v>3604</v>
      </c>
      <c r="J129" s="18">
        <f t="shared" si="88"/>
        <v>-50</v>
      </c>
      <c r="K129" s="24">
        <f t="shared" si="89"/>
        <v>-1.3683634373289546</v>
      </c>
    </row>
    <row r="130" spans="2:11" ht="17.25" customHeight="1" x14ac:dyDescent="0.15">
      <c r="B130" s="15">
        <v>24</v>
      </c>
      <c r="C130" s="18">
        <f>SUM(F130,I130)</f>
        <v>6636</v>
      </c>
      <c r="D130" s="18">
        <f t="shared" si="84"/>
        <v>-145</v>
      </c>
      <c r="E130" s="24">
        <f t="shared" si="85"/>
        <v>-2.1383276802831439</v>
      </c>
      <c r="F130" s="27">
        <v>3105</v>
      </c>
      <c r="G130" s="18">
        <f t="shared" si="86"/>
        <v>-72</v>
      </c>
      <c r="H130" s="24">
        <f t="shared" si="87"/>
        <v>-2.2662889518413598</v>
      </c>
      <c r="I130" s="27">
        <v>3531</v>
      </c>
      <c r="J130" s="18">
        <f t="shared" si="88"/>
        <v>-73</v>
      </c>
      <c r="K130" s="24">
        <f t="shared" si="89"/>
        <v>-2.0255271920088793</v>
      </c>
    </row>
    <row r="131" spans="2:11" ht="17.25" customHeight="1" x14ac:dyDescent="0.15">
      <c r="B131" s="15">
        <v>25</v>
      </c>
      <c r="C131" s="18">
        <f>SUM(F131,I131)</f>
        <v>6494</v>
      </c>
      <c r="D131" s="18">
        <f t="shared" si="84"/>
        <v>-142</v>
      </c>
      <c r="E131" s="24">
        <f t="shared" si="85"/>
        <v>-2.1398432790837854</v>
      </c>
      <c r="F131" s="27">
        <v>3021</v>
      </c>
      <c r="G131" s="18">
        <f t="shared" si="86"/>
        <v>-84</v>
      </c>
      <c r="H131" s="24">
        <f t="shared" si="87"/>
        <v>-2.7053140096618358</v>
      </c>
      <c r="I131" s="27">
        <v>3473</v>
      </c>
      <c r="J131" s="18">
        <f t="shared" si="88"/>
        <v>-58</v>
      </c>
      <c r="K131" s="24">
        <f t="shared" si="89"/>
        <v>-1.642594165958652</v>
      </c>
    </row>
    <row r="132" spans="2:11" ht="17.25" customHeight="1" x14ac:dyDescent="0.15">
      <c r="B132" s="15">
        <v>26</v>
      </c>
      <c r="C132" s="20">
        <v>6376</v>
      </c>
      <c r="D132" s="20">
        <f t="shared" si="84"/>
        <v>-118</v>
      </c>
      <c r="E132" s="24">
        <f t="shared" si="85"/>
        <v>-1.8170619032953497</v>
      </c>
      <c r="F132" s="29">
        <v>2948</v>
      </c>
      <c r="G132" s="20">
        <f t="shared" si="86"/>
        <v>-73</v>
      </c>
      <c r="H132" s="24">
        <f t="shared" si="87"/>
        <v>-2.4164184045018207</v>
      </c>
      <c r="I132" s="29">
        <v>3428</v>
      </c>
      <c r="J132" s="18">
        <f t="shared" si="88"/>
        <v>-45</v>
      </c>
      <c r="K132" s="24">
        <f t="shared" si="89"/>
        <v>-1.2957097610135331</v>
      </c>
    </row>
    <row r="133" spans="2:11" ht="17.25" customHeight="1" x14ac:dyDescent="0.15">
      <c r="B133" s="15" t="s">
        <v>31</v>
      </c>
      <c r="C133" s="20">
        <v>6245</v>
      </c>
      <c r="D133" s="20">
        <f>C133-C132</f>
        <v>-131</v>
      </c>
      <c r="E133" s="26">
        <f>D133/C132*100</f>
        <v>-2.0545796737766624</v>
      </c>
      <c r="F133" s="20">
        <v>2892</v>
      </c>
      <c r="G133" s="20">
        <f>F133-F132</f>
        <v>-56</v>
      </c>
      <c r="H133" s="26">
        <f>G133/F132*100</f>
        <v>-1.8995929443690638</v>
      </c>
      <c r="I133" s="20">
        <v>3353</v>
      </c>
      <c r="J133" s="20">
        <f>I133-I132</f>
        <v>-75</v>
      </c>
      <c r="K133" s="26">
        <f>J133/I132*100</f>
        <v>-2.1878646441073513</v>
      </c>
    </row>
    <row r="134" spans="2:11" ht="17.25" customHeight="1" x14ac:dyDescent="0.15">
      <c r="B134" s="15" t="s">
        <v>32</v>
      </c>
      <c r="C134" s="20">
        <f t="shared" ref="C134" si="90">SUM(F134,I134)</f>
        <v>6200</v>
      </c>
      <c r="D134" s="20">
        <f>C134-C133</f>
        <v>-45</v>
      </c>
      <c r="E134" s="26">
        <f>D134/C133*100</f>
        <v>-0.72057646116893515</v>
      </c>
      <c r="F134" s="20">
        <v>2877</v>
      </c>
      <c r="G134" s="20">
        <f>F134-F133</f>
        <v>-15</v>
      </c>
      <c r="H134" s="26">
        <f>G134/F133*100</f>
        <v>-0.51867219917012441</v>
      </c>
      <c r="I134" s="20">
        <v>3323</v>
      </c>
      <c r="J134" s="20">
        <f>I134-I133</f>
        <v>-30</v>
      </c>
      <c r="K134" s="26">
        <f>J134/I133*100</f>
        <v>-0.8947211452430659</v>
      </c>
    </row>
    <row r="135" spans="2:11" ht="17.25" customHeight="1" x14ac:dyDescent="0.15">
      <c r="B135" s="15" t="s">
        <v>25</v>
      </c>
      <c r="C135" s="18">
        <v>6058</v>
      </c>
      <c r="D135" s="18">
        <v>-142</v>
      </c>
      <c r="E135" s="24">
        <v>-2.2903225806451615</v>
      </c>
      <c r="F135" s="30">
        <v>2809</v>
      </c>
      <c r="G135" s="18">
        <v>-68</v>
      </c>
      <c r="H135" s="24">
        <v>-2.3635731664928743</v>
      </c>
      <c r="I135" s="30">
        <v>3249</v>
      </c>
      <c r="J135" s="18">
        <v>-74</v>
      </c>
      <c r="K135" s="24">
        <v>-2.226903400541679</v>
      </c>
    </row>
    <row r="136" spans="2:11" ht="17.25" customHeight="1" x14ac:dyDescent="0.15">
      <c r="B136" s="16" t="s">
        <v>26</v>
      </c>
      <c r="C136" s="19">
        <v>5947</v>
      </c>
      <c r="D136" s="19">
        <v>-111</v>
      </c>
      <c r="E136" s="25">
        <v>-1.8322878837900298</v>
      </c>
      <c r="F136" s="31">
        <v>2752</v>
      </c>
      <c r="G136" s="19">
        <v>-57</v>
      </c>
      <c r="H136" s="25">
        <v>-2.0291918832324671</v>
      </c>
      <c r="I136" s="31">
        <v>3195</v>
      </c>
      <c r="J136" s="19">
        <v>-54</v>
      </c>
      <c r="K136" s="25">
        <v>-1.662049861495845</v>
      </c>
    </row>
    <row r="137" spans="2:11" ht="17.25" customHeight="1" x14ac:dyDescent="0.15">
      <c r="B137" s="15" t="s">
        <v>33</v>
      </c>
      <c r="C137" s="22">
        <v>5804</v>
      </c>
      <c r="D137" s="22" t="s">
        <v>61</v>
      </c>
      <c r="E137" s="23" t="s">
        <v>53</v>
      </c>
      <c r="F137" s="22">
        <v>2697</v>
      </c>
      <c r="G137" s="22" t="s">
        <v>62</v>
      </c>
      <c r="H137" s="23" t="s">
        <v>63</v>
      </c>
      <c r="I137" s="22">
        <v>3107</v>
      </c>
      <c r="J137" s="22" t="s">
        <v>64</v>
      </c>
      <c r="K137" s="23" t="s">
        <v>65</v>
      </c>
    </row>
    <row r="138" spans="2:11" ht="17.25" customHeight="1" x14ac:dyDescent="0.15">
      <c r="B138" s="37" t="s">
        <v>79</v>
      </c>
      <c r="C138" s="41">
        <v>5701</v>
      </c>
      <c r="D138" s="41">
        <v>-103</v>
      </c>
      <c r="E138" s="42">
        <v>-1.7746381805651272</v>
      </c>
      <c r="F138" s="43">
        <v>2652</v>
      </c>
      <c r="G138" s="41">
        <v>-45</v>
      </c>
      <c r="H138" s="42">
        <v>-1.6685205784204671</v>
      </c>
      <c r="I138" s="43">
        <v>3049</v>
      </c>
      <c r="J138" s="41">
        <v>-58</v>
      </c>
      <c r="K138" s="42">
        <v>-1.8667524943675573</v>
      </c>
    </row>
    <row r="139" spans="2:11" ht="17.25" customHeight="1" x14ac:dyDescent="0.15">
      <c r="B139" s="37" t="s">
        <v>81</v>
      </c>
      <c r="C139" s="41">
        <v>5549</v>
      </c>
      <c r="D139" s="41">
        <f>C139-C138</f>
        <v>-152</v>
      </c>
      <c r="E139" s="42">
        <f>D139/C138*100</f>
        <v>-2.6661989124714962</v>
      </c>
      <c r="F139" s="43">
        <v>2594</v>
      </c>
      <c r="G139" s="41">
        <f>F139-F138</f>
        <v>-58</v>
      </c>
      <c r="H139" s="42">
        <f>G139/F138*100</f>
        <v>-2.1870286576168927</v>
      </c>
      <c r="I139" s="43">
        <v>2955</v>
      </c>
      <c r="J139" s="41">
        <f>I139-I138</f>
        <v>-94</v>
      </c>
      <c r="K139" s="42">
        <f>J139/I138*100</f>
        <v>-3.0829780255821579</v>
      </c>
    </row>
    <row r="140" spans="2:11" ht="17.25" customHeight="1" x14ac:dyDescent="0.15">
      <c r="B140" s="37" t="s">
        <v>82</v>
      </c>
      <c r="C140" s="38">
        <v>5416</v>
      </c>
      <c r="D140" s="38">
        <v>-133</v>
      </c>
      <c r="E140" s="39">
        <v>-2.3968282573436657</v>
      </c>
      <c r="F140" s="40">
        <v>2537</v>
      </c>
      <c r="G140" s="38">
        <v>-57</v>
      </c>
      <c r="H140" s="39">
        <v>-2.1973785659213569</v>
      </c>
      <c r="I140" s="40">
        <v>2879</v>
      </c>
      <c r="J140" s="38">
        <v>-76</v>
      </c>
      <c r="K140" s="39">
        <v>-2.5719120135363793</v>
      </c>
    </row>
    <row r="141" spans="2:11" ht="12" customHeight="1" x14ac:dyDescent="0.15"/>
    <row r="142" spans="2:11" s="12" customFormat="1" ht="12" customHeight="1" x14ac:dyDescent="0.15">
      <c r="B142" s="13" t="s">
        <v>20</v>
      </c>
      <c r="F142" s="48" t="s">
        <v>23</v>
      </c>
      <c r="G142" s="48"/>
      <c r="H142" s="48"/>
      <c r="I142" s="48"/>
      <c r="J142" s="48"/>
      <c r="K142" s="48"/>
    </row>
    <row r="143" spans="2:11" ht="6.75" customHeight="1" x14ac:dyDescent="0.15">
      <c r="B143" s="10"/>
      <c r="C143" s="3"/>
      <c r="D143" s="3"/>
      <c r="E143" s="3"/>
      <c r="F143" s="3"/>
      <c r="G143" s="4"/>
      <c r="H143" s="4"/>
      <c r="I143" s="4"/>
      <c r="J143" s="4"/>
      <c r="K143" s="4"/>
    </row>
    <row r="144" spans="2:11" s="14" customFormat="1" ht="18" customHeight="1" x14ac:dyDescent="0.15">
      <c r="B144" s="44" t="s">
        <v>9</v>
      </c>
      <c r="C144" s="46" t="s">
        <v>0</v>
      </c>
      <c r="D144" s="46"/>
      <c r="E144" s="47"/>
      <c r="F144" s="46" t="s">
        <v>1</v>
      </c>
      <c r="G144" s="46"/>
      <c r="H144" s="47"/>
      <c r="I144" s="46" t="s">
        <v>2</v>
      </c>
      <c r="J144" s="46"/>
      <c r="K144" s="47"/>
    </row>
    <row r="145" spans="2:11" s="14" customFormat="1" ht="18" customHeight="1" x14ac:dyDescent="0.15">
      <c r="B145" s="45"/>
      <c r="C145" s="17"/>
      <c r="D145" s="21" t="s">
        <v>3</v>
      </c>
      <c r="E145" s="21" t="s">
        <v>4</v>
      </c>
      <c r="F145" s="34"/>
      <c r="G145" s="21" t="s">
        <v>3</v>
      </c>
      <c r="H145" s="21" t="s">
        <v>4</v>
      </c>
      <c r="I145" s="34"/>
      <c r="J145" s="21" t="s">
        <v>3</v>
      </c>
      <c r="K145" s="21" t="s">
        <v>4</v>
      </c>
    </row>
    <row r="146" spans="2:11" ht="17.25" customHeight="1" x14ac:dyDescent="0.15">
      <c r="B146" s="15" t="s">
        <v>6</v>
      </c>
      <c r="C146" s="18">
        <f>F146+I146</f>
        <v>3872</v>
      </c>
      <c r="D146" s="22" t="s">
        <v>27</v>
      </c>
      <c r="E146" s="23" t="s">
        <v>27</v>
      </c>
      <c r="F146" s="27">
        <v>1835</v>
      </c>
      <c r="G146" s="22" t="s">
        <v>27</v>
      </c>
      <c r="H146" s="23" t="s">
        <v>27</v>
      </c>
      <c r="I146" s="32">
        <v>2037</v>
      </c>
      <c r="J146" s="22" t="s">
        <v>27</v>
      </c>
      <c r="K146" s="23" t="s">
        <v>27</v>
      </c>
    </row>
    <row r="147" spans="2:11" ht="17.25" customHeight="1" x14ac:dyDescent="0.15">
      <c r="B147" s="15" t="s">
        <v>28</v>
      </c>
      <c r="C147" s="18">
        <v>3847</v>
      </c>
      <c r="D147" s="18">
        <f t="shared" ref="D147:D148" si="91">C147-C146</f>
        <v>-25</v>
      </c>
      <c r="E147" s="24">
        <f>D147/C146*100</f>
        <v>-0.64566115702479343</v>
      </c>
      <c r="F147" s="27">
        <v>1816</v>
      </c>
      <c r="G147" s="18">
        <f t="shared" ref="G147:G148" si="92">F147-F146</f>
        <v>-19</v>
      </c>
      <c r="H147" s="24">
        <f t="shared" ref="H147:H148" si="93">G147/F146*100</f>
        <v>-1.0354223433242506</v>
      </c>
      <c r="I147" s="32">
        <v>2031</v>
      </c>
      <c r="J147" s="18">
        <f t="shared" ref="J147:J148" si="94">I147-I146</f>
        <v>-6</v>
      </c>
      <c r="K147" s="24">
        <f t="shared" ref="K147:K148" si="95">J147/I146*100</f>
        <v>-0.29455081001472755</v>
      </c>
    </row>
    <row r="148" spans="2:11" ht="17.25" customHeight="1" x14ac:dyDescent="0.15">
      <c r="B148" s="15" t="s">
        <v>29</v>
      </c>
      <c r="C148" s="18">
        <v>3772</v>
      </c>
      <c r="D148" s="18">
        <f t="shared" si="91"/>
        <v>-75</v>
      </c>
      <c r="E148" s="24">
        <f t="shared" ref="E148" si="96">D148/C147*100</f>
        <v>-1.9495710943592408</v>
      </c>
      <c r="F148" s="27">
        <v>1777</v>
      </c>
      <c r="G148" s="18">
        <f t="shared" si="92"/>
        <v>-39</v>
      </c>
      <c r="H148" s="24">
        <f t="shared" si="93"/>
        <v>-2.1475770925110131</v>
      </c>
      <c r="I148" s="32">
        <v>1995</v>
      </c>
      <c r="J148" s="18">
        <f t="shared" si="94"/>
        <v>-36</v>
      </c>
      <c r="K148" s="24">
        <f t="shared" si="95"/>
        <v>-1.7725258493353029</v>
      </c>
    </row>
    <row r="149" spans="2:11" ht="17.25" customHeight="1" x14ac:dyDescent="0.15">
      <c r="B149" s="16" t="s">
        <v>30</v>
      </c>
      <c r="C149" s="19">
        <v>3727</v>
      </c>
      <c r="D149" s="19">
        <f t="shared" ref="D149:D155" si="97">C149-C148</f>
        <v>-45</v>
      </c>
      <c r="E149" s="25">
        <f t="shared" ref="E149:E155" si="98">D149/C148*100</f>
        <v>-1.1930010604453871</v>
      </c>
      <c r="F149" s="28">
        <v>1750</v>
      </c>
      <c r="G149" s="19">
        <f t="shared" ref="G149:G155" si="99">F149-F148</f>
        <v>-27</v>
      </c>
      <c r="H149" s="25">
        <f t="shared" ref="H149:H155" si="100">G149/F148*100</f>
        <v>-1.5194147439504784</v>
      </c>
      <c r="I149" s="33">
        <v>1977</v>
      </c>
      <c r="J149" s="19">
        <f t="shared" ref="J149:J155" si="101">I149-I148</f>
        <v>-18</v>
      </c>
      <c r="K149" s="25">
        <f t="shared" ref="K149:K155" si="102">J149/I148*100</f>
        <v>-0.90225563909774442</v>
      </c>
    </row>
    <row r="150" spans="2:11" ht="17.25" customHeight="1" x14ac:dyDescent="0.15">
      <c r="B150" s="15">
        <v>21</v>
      </c>
      <c r="C150" s="18">
        <v>3680</v>
      </c>
      <c r="D150" s="18">
        <f t="shared" si="97"/>
        <v>-47</v>
      </c>
      <c r="E150" s="24">
        <f t="shared" si="98"/>
        <v>-1.2610678830158306</v>
      </c>
      <c r="F150" s="27">
        <v>1727</v>
      </c>
      <c r="G150" s="18">
        <f t="shared" si="99"/>
        <v>-23</v>
      </c>
      <c r="H150" s="24">
        <f t="shared" si="100"/>
        <v>-1.3142857142857143</v>
      </c>
      <c r="I150" s="32">
        <v>1953</v>
      </c>
      <c r="J150" s="18">
        <f t="shared" si="101"/>
        <v>-24</v>
      </c>
      <c r="K150" s="24">
        <f t="shared" si="102"/>
        <v>-1.2139605462822458</v>
      </c>
    </row>
    <row r="151" spans="2:11" ht="17.25" customHeight="1" x14ac:dyDescent="0.15">
      <c r="B151" s="15">
        <v>22</v>
      </c>
      <c r="C151" s="18">
        <f>SUM(F151,I151)</f>
        <v>3624</v>
      </c>
      <c r="D151" s="18">
        <f t="shared" si="97"/>
        <v>-56</v>
      </c>
      <c r="E151" s="24">
        <f t="shared" si="98"/>
        <v>-1.5217391304347827</v>
      </c>
      <c r="F151" s="27">
        <v>1701</v>
      </c>
      <c r="G151" s="18">
        <f t="shared" si="99"/>
        <v>-26</v>
      </c>
      <c r="H151" s="24">
        <f t="shared" si="100"/>
        <v>-1.5055008685581934</v>
      </c>
      <c r="I151" s="32">
        <v>1923</v>
      </c>
      <c r="J151" s="18">
        <f t="shared" si="101"/>
        <v>-30</v>
      </c>
      <c r="K151" s="24">
        <f t="shared" si="102"/>
        <v>-1.5360983102918586</v>
      </c>
    </row>
    <row r="152" spans="2:11" ht="17.25" customHeight="1" x14ac:dyDescent="0.15">
      <c r="B152" s="15">
        <v>23</v>
      </c>
      <c r="C152" s="18">
        <f>SUM(F152,I152)</f>
        <v>3595</v>
      </c>
      <c r="D152" s="18">
        <f t="shared" si="97"/>
        <v>-29</v>
      </c>
      <c r="E152" s="24">
        <f t="shared" si="98"/>
        <v>-0.80022075055187636</v>
      </c>
      <c r="F152" s="27">
        <v>1689</v>
      </c>
      <c r="G152" s="18">
        <f t="shared" si="99"/>
        <v>-12</v>
      </c>
      <c r="H152" s="24">
        <f t="shared" si="100"/>
        <v>-0.70546737213403876</v>
      </c>
      <c r="I152" s="32">
        <v>1906</v>
      </c>
      <c r="J152" s="18">
        <f t="shared" si="101"/>
        <v>-17</v>
      </c>
      <c r="K152" s="24">
        <f t="shared" si="102"/>
        <v>-0.8840353614144566</v>
      </c>
    </row>
    <row r="153" spans="2:11" ht="17.25" customHeight="1" x14ac:dyDescent="0.15">
      <c r="B153" s="15">
        <v>24</v>
      </c>
      <c r="C153" s="18">
        <f>SUM(F153,I153)</f>
        <v>3516</v>
      </c>
      <c r="D153" s="18">
        <f t="shared" si="97"/>
        <v>-79</v>
      </c>
      <c r="E153" s="24">
        <f t="shared" si="98"/>
        <v>-2.1974965229485397</v>
      </c>
      <c r="F153" s="27">
        <v>1647</v>
      </c>
      <c r="G153" s="18">
        <f t="shared" si="99"/>
        <v>-42</v>
      </c>
      <c r="H153" s="24">
        <f t="shared" si="100"/>
        <v>-2.4866785079928952</v>
      </c>
      <c r="I153" s="27">
        <v>1869</v>
      </c>
      <c r="J153" s="18">
        <f t="shared" si="101"/>
        <v>-37</v>
      </c>
      <c r="K153" s="24">
        <f t="shared" si="102"/>
        <v>-1.9412381951731374</v>
      </c>
    </row>
    <row r="154" spans="2:11" ht="17.25" customHeight="1" x14ac:dyDescent="0.15">
      <c r="B154" s="15">
        <v>25</v>
      </c>
      <c r="C154" s="18">
        <f>SUM(F154,I154)</f>
        <v>3426</v>
      </c>
      <c r="D154" s="18">
        <f t="shared" si="97"/>
        <v>-90</v>
      </c>
      <c r="E154" s="24">
        <f t="shared" si="98"/>
        <v>-2.5597269624573378</v>
      </c>
      <c r="F154" s="27">
        <v>1597</v>
      </c>
      <c r="G154" s="18">
        <f t="shared" si="99"/>
        <v>-50</v>
      </c>
      <c r="H154" s="24">
        <f t="shared" si="100"/>
        <v>-3.0358227079538556</v>
      </c>
      <c r="I154" s="27">
        <v>1829</v>
      </c>
      <c r="J154" s="18">
        <f t="shared" si="101"/>
        <v>-40</v>
      </c>
      <c r="K154" s="24">
        <f t="shared" si="102"/>
        <v>-2.1401819154628141</v>
      </c>
    </row>
    <row r="155" spans="2:11" ht="17.25" customHeight="1" x14ac:dyDescent="0.15">
      <c r="B155" s="15">
        <v>26</v>
      </c>
      <c r="C155" s="20">
        <v>3371</v>
      </c>
      <c r="D155" s="20">
        <f t="shared" si="97"/>
        <v>-55</v>
      </c>
      <c r="E155" s="24">
        <f t="shared" si="98"/>
        <v>-1.6053706946876825</v>
      </c>
      <c r="F155" s="29">
        <v>1573</v>
      </c>
      <c r="G155" s="20">
        <f t="shared" si="99"/>
        <v>-24</v>
      </c>
      <c r="H155" s="24">
        <f t="shared" si="100"/>
        <v>-1.5028177833437695</v>
      </c>
      <c r="I155" s="29">
        <v>1798</v>
      </c>
      <c r="J155" s="18">
        <f t="shared" si="101"/>
        <v>-31</v>
      </c>
      <c r="K155" s="24">
        <f t="shared" si="102"/>
        <v>-1.6949152542372881</v>
      </c>
    </row>
    <row r="156" spans="2:11" ht="17.25" customHeight="1" x14ac:dyDescent="0.15">
      <c r="B156" s="15" t="s">
        <v>31</v>
      </c>
      <c r="C156" s="20">
        <v>3344</v>
      </c>
      <c r="D156" s="20">
        <f>C156-C155</f>
        <v>-27</v>
      </c>
      <c r="E156" s="26">
        <f>D156/C155*100</f>
        <v>-0.80094927321269649</v>
      </c>
      <c r="F156" s="20">
        <v>1559</v>
      </c>
      <c r="G156" s="20">
        <f>F156-F155</f>
        <v>-14</v>
      </c>
      <c r="H156" s="26">
        <f>G156/F155*100</f>
        <v>-0.89001907183725371</v>
      </c>
      <c r="I156" s="20">
        <v>1785</v>
      </c>
      <c r="J156" s="20">
        <f>I156-I155</f>
        <v>-13</v>
      </c>
      <c r="K156" s="26">
        <f>J156/I155*100</f>
        <v>-0.7230255839822024</v>
      </c>
    </row>
    <row r="157" spans="2:11" ht="17.25" customHeight="1" x14ac:dyDescent="0.15">
      <c r="B157" s="15" t="s">
        <v>32</v>
      </c>
      <c r="C157" s="20">
        <f t="shared" ref="C157" si="103">SUM(F157,I157)</f>
        <v>3326</v>
      </c>
      <c r="D157" s="20">
        <f>C157-C156</f>
        <v>-18</v>
      </c>
      <c r="E157" s="26">
        <f>D157/C156*100</f>
        <v>-0.53827751196172247</v>
      </c>
      <c r="F157" s="20">
        <v>1553</v>
      </c>
      <c r="G157" s="20">
        <f>F157-F156</f>
        <v>-6</v>
      </c>
      <c r="H157" s="26">
        <f>G157/F156*100</f>
        <v>-0.38486209108402825</v>
      </c>
      <c r="I157" s="20">
        <v>1773</v>
      </c>
      <c r="J157" s="20">
        <f>I157-I156</f>
        <v>-12</v>
      </c>
      <c r="K157" s="26">
        <f>J157/I156*100</f>
        <v>-0.67226890756302526</v>
      </c>
    </row>
    <row r="158" spans="2:11" ht="17.25" customHeight="1" x14ac:dyDescent="0.15">
      <c r="B158" s="15" t="s">
        <v>25</v>
      </c>
      <c r="C158" s="18">
        <v>3236</v>
      </c>
      <c r="D158" s="18">
        <v>-90</v>
      </c>
      <c r="E158" s="24">
        <v>-2.7059530968129888</v>
      </c>
      <c r="F158" s="30">
        <v>1512</v>
      </c>
      <c r="G158" s="18">
        <v>-41</v>
      </c>
      <c r="H158" s="24">
        <v>-2.6400515132002575</v>
      </c>
      <c r="I158" s="30">
        <v>1724</v>
      </c>
      <c r="J158" s="18">
        <v>-49</v>
      </c>
      <c r="K158" s="24">
        <v>-2.7636773829667232</v>
      </c>
    </row>
    <row r="159" spans="2:11" ht="17.25" customHeight="1" x14ac:dyDescent="0.15">
      <c r="B159" s="16" t="s">
        <v>26</v>
      </c>
      <c r="C159" s="19">
        <v>3172</v>
      </c>
      <c r="D159" s="19">
        <v>-64</v>
      </c>
      <c r="E159" s="25">
        <v>-1.9777503090234856</v>
      </c>
      <c r="F159" s="31">
        <v>1489</v>
      </c>
      <c r="G159" s="19">
        <v>-23</v>
      </c>
      <c r="H159" s="25">
        <v>-1.5211640211640212</v>
      </c>
      <c r="I159" s="31">
        <v>1683</v>
      </c>
      <c r="J159" s="19">
        <v>-41</v>
      </c>
      <c r="K159" s="25">
        <v>-2.3781902552204177</v>
      </c>
    </row>
    <row r="160" spans="2:11" ht="17.25" customHeight="1" x14ac:dyDescent="0.15">
      <c r="B160" s="15" t="s">
        <v>33</v>
      </c>
      <c r="C160" s="22">
        <v>3065</v>
      </c>
      <c r="D160" s="22" t="s">
        <v>66</v>
      </c>
      <c r="E160" s="23" t="s">
        <v>67</v>
      </c>
      <c r="F160" s="22">
        <v>1436</v>
      </c>
      <c r="G160" s="22" t="s">
        <v>68</v>
      </c>
      <c r="H160" s="23" t="s">
        <v>69</v>
      </c>
      <c r="I160" s="22">
        <v>1629</v>
      </c>
      <c r="J160" s="22" t="s">
        <v>70</v>
      </c>
      <c r="K160" s="23" t="s">
        <v>71</v>
      </c>
    </row>
    <row r="161" spans="2:11" ht="17.25" customHeight="1" x14ac:dyDescent="0.15">
      <c r="B161" s="37" t="s">
        <v>79</v>
      </c>
      <c r="C161" s="41">
        <v>2992</v>
      </c>
      <c r="D161" s="41">
        <v>-73</v>
      </c>
      <c r="E161" s="42">
        <v>-2.3817292006525284</v>
      </c>
      <c r="F161" s="43">
        <v>1399</v>
      </c>
      <c r="G161" s="41">
        <v>-37</v>
      </c>
      <c r="H161" s="42">
        <v>-2.5766016713091924</v>
      </c>
      <c r="I161" s="43">
        <v>1593</v>
      </c>
      <c r="J161" s="41">
        <v>-36</v>
      </c>
      <c r="K161" s="42">
        <v>-2.2099447513812152</v>
      </c>
    </row>
    <row r="162" spans="2:11" ht="17.25" customHeight="1" x14ac:dyDescent="0.15">
      <c r="B162" s="37" t="s">
        <v>81</v>
      </c>
      <c r="C162" s="41">
        <v>2886</v>
      </c>
      <c r="D162" s="41">
        <f>C162-C161</f>
        <v>-106</v>
      </c>
      <c r="E162" s="42">
        <f>D162/C161*100</f>
        <v>-3.5427807486631018</v>
      </c>
      <c r="F162" s="43">
        <v>1357</v>
      </c>
      <c r="G162" s="41">
        <f>F162-F161</f>
        <v>-42</v>
      </c>
      <c r="H162" s="42">
        <f>G162/F161*100</f>
        <v>-3.0021443888491777</v>
      </c>
      <c r="I162" s="43">
        <v>1529</v>
      </c>
      <c r="J162" s="41">
        <f>I162-I161</f>
        <v>-64</v>
      </c>
      <c r="K162" s="42">
        <f>J162/I161*100</f>
        <v>-4.0175768989328313</v>
      </c>
    </row>
    <row r="163" spans="2:11" ht="17.25" customHeight="1" x14ac:dyDescent="0.15">
      <c r="B163" s="37" t="s">
        <v>82</v>
      </c>
      <c r="C163" s="38">
        <v>2809</v>
      </c>
      <c r="D163" s="38">
        <v>-77</v>
      </c>
      <c r="E163" s="39">
        <v>-2.6680526680526682</v>
      </c>
      <c r="F163" s="40">
        <v>1332</v>
      </c>
      <c r="G163" s="38">
        <v>-25</v>
      </c>
      <c r="H163" s="39">
        <v>-1.8422991893883567</v>
      </c>
      <c r="I163" s="40">
        <v>1477</v>
      </c>
      <c r="J163" s="38">
        <v>-52</v>
      </c>
      <c r="K163" s="39">
        <v>-3.4009156311314586</v>
      </c>
    </row>
    <row r="164" spans="2:11" ht="12" customHeight="1" x14ac:dyDescent="0.15"/>
    <row r="165" spans="2:11" s="12" customFormat="1" ht="12" customHeight="1" x14ac:dyDescent="0.15">
      <c r="B165" s="13" t="s">
        <v>21</v>
      </c>
      <c r="F165" s="48" t="s">
        <v>23</v>
      </c>
      <c r="G165" s="48"/>
      <c r="H165" s="48"/>
      <c r="I165" s="48"/>
      <c r="J165" s="48"/>
      <c r="K165" s="48"/>
    </row>
    <row r="166" spans="2:11" ht="6.75" customHeight="1" x14ac:dyDescent="0.15">
      <c r="B166" s="10"/>
      <c r="C166" s="3"/>
      <c r="D166" s="3"/>
      <c r="E166" s="3"/>
      <c r="F166" s="3"/>
      <c r="G166" s="4"/>
      <c r="H166" s="4"/>
      <c r="I166" s="4"/>
      <c r="J166" s="4"/>
      <c r="K166" s="4"/>
    </row>
    <row r="167" spans="2:11" s="14" customFormat="1" ht="18" customHeight="1" x14ac:dyDescent="0.15">
      <c r="B167" s="44" t="s">
        <v>9</v>
      </c>
      <c r="C167" s="46" t="s">
        <v>0</v>
      </c>
      <c r="D167" s="46"/>
      <c r="E167" s="47"/>
      <c r="F167" s="46" t="s">
        <v>1</v>
      </c>
      <c r="G167" s="46"/>
      <c r="H167" s="47"/>
      <c r="I167" s="46" t="s">
        <v>2</v>
      </c>
      <c r="J167" s="46"/>
      <c r="K167" s="47"/>
    </row>
    <row r="168" spans="2:11" s="14" customFormat="1" ht="18" customHeight="1" x14ac:dyDescent="0.15">
      <c r="B168" s="45"/>
      <c r="C168" s="17"/>
      <c r="D168" s="21" t="s">
        <v>3</v>
      </c>
      <c r="E168" s="21" t="s">
        <v>4</v>
      </c>
      <c r="F168" s="34"/>
      <c r="G168" s="21" t="s">
        <v>3</v>
      </c>
      <c r="H168" s="21" t="s">
        <v>4</v>
      </c>
      <c r="I168" s="34"/>
      <c r="J168" s="21" t="s">
        <v>3</v>
      </c>
      <c r="K168" s="21" t="s">
        <v>4</v>
      </c>
    </row>
    <row r="169" spans="2:11" ht="17.25" customHeight="1" x14ac:dyDescent="0.15">
      <c r="B169" s="15" t="s">
        <v>6</v>
      </c>
      <c r="C169" s="18">
        <f>F169+I169</f>
        <v>6715</v>
      </c>
      <c r="D169" s="22" t="s">
        <v>27</v>
      </c>
      <c r="E169" s="23" t="s">
        <v>27</v>
      </c>
      <c r="F169" s="27">
        <v>3153</v>
      </c>
      <c r="G169" s="22" t="s">
        <v>27</v>
      </c>
      <c r="H169" s="23" t="s">
        <v>27</v>
      </c>
      <c r="I169" s="32">
        <v>3562</v>
      </c>
      <c r="J169" s="22" t="s">
        <v>27</v>
      </c>
      <c r="K169" s="23" t="s">
        <v>27</v>
      </c>
    </row>
    <row r="170" spans="2:11" ht="17.25" customHeight="1" x14ac:dyDescent="0.15">
      <c r="B170" s="15" t="s">
        <v>28</v>
      </c>
      <c r="C170" s="18">
        <v>6688</v>
      </c>
      <c r="D170" s="18">
        <f t="shared" ref="D170:D172" si="104">C170-C169</f>
        <v>-27</v>
      </c>
      <c r="E170" s="24">
        <f t="shared" ref="E170:E172" si="105">D170/C169*100</f>
        <v>-0.40208488458674607</v>
      </c>
      <c r="F170" s="27">
        <v>3134</v>
      </c>
      <c r="G170" s="18">
        <f t="shared" ref="G170:G172" si="106">F170-F169</f>
        <v>-19</v>
      </c>
      <c r="H170" s="24">
        <f t="shared" ref="H170:H172" si="107">G170/F169*100</f>
        <v>-0.60260069774817637</v>
      </c>
      <c r="I170" s="32">
        <v>3554</v>
      </c>
      <c r="J170" s="18">
        <f t="shared" ref="J170:J172" si="108">I170-I169</f>
        <v>-8</v>
      </c>
      <c r="K170" s="24">
        <f t="shared" ref="K170:K172" si="109">J170/I169*100</f>
        <v>-0.22459292532285235</v>
      </c>
    </row>
    <row r="171" spans="2:11" ht="17.25" customHeight="1" x14ac:dyDescent="0.15">
      <c r="B171" s="15" t="s">
        <v>29</v>
      </c>
      <c r="C171" s="18">
        <v>6680</v>
      </c>
      <c r="D171" s="18">
        <f t="shared" si="104"/>
        <v>-8</v>
      </c>
      <c r="E171" s="24">
        <f t="shared" si="105"/>
        <v>-0.11961722488038277</v>
      </c>
      <c r="F171" s="27">
        <v>3131</v>
      </c>
      <c r="G171" s="18">
        <f t="shared" si="106"/>
        <v>-3</v>
      </c>
      <c r="H171" s="24">
        <f t="shared" si="107"/>
        <v>-9.5724313975749847E-2</v>
      </c>
      <c r="I171" s="32">
        <v>3549</v>
      </c>
      <c r="J171" s="18">
        <f t="shared" si="108"/>
        <v>-5</v>
      </c>
      <c r="K171" s="24">
        <f t="shared" si="109"/>
        <v>-0.14068655036578503</v>
      </c>
    </row>
    <row r="172" spans="2:11" ht="17.25" customHeight="1" x14ac:dyDescent="0.15">
      <c r="B172" s="16" t="s">
        <v>30</v>
      </c>
      <c r="C172" s="19">
        <v>6613</v>
      </c>
      <c r="D172" s="19">
        <f t="shared" si="104"/>
        <v>-67</v>
      </c>
      <c r="E172" s="25">
        <f t="shared" si="105"/>
        <v>-1.0029940119760479</v>
      </c>
      <c r="F172" s="28">
        <v>3092</v>
      </c>
      <c r="G172" s="19">
        <f t="shared" si="106"/>
        <v>-39</v>
      </c>
      <c r="H172" s="25">
        <f t="shared" si="107"/>
        <v>-1.2456084318109231</v>
      </c>
      <c r="I172" s="33">
        <v>3521</v>
      </c>
      <c r="J172" s="19">
        <f t="shared" si="108"/>
        <v>-28</v>
      </c>
      <c r="K172" s="25">
        <f t="shared" si="109"/>
        <v>-0.78895463510848129</v>
      </c>
    </row>
    <row r="173" spans="2:11" ht="17.25" customHeight="1" x14ac:dyDescent="0.15">
      <c r="B173" s="15">
        <v>21</v>
      </c>
      <c r="C173" s="18">
        <v>6581</v>
      </c>
      <c r="D173" s="18">
        <f t="shared" ref="D173" si="110">C173-C172</f>
        <v>-32</v>
      </c>
      <c r="E173" s="24">
        <f>D173/C172*100</f>
        <v>-0.48389535762891278</v>
      </c>
      <c r="F173" s="27">
        <v>3078</v>
      </c>
      <c r="G173" s="18">
        <f t="shared" ref="G173" si="111">F173-F172</f>
        <v>-14</v>
      </c>
      <c r="H173" s="24">
        <f>G173/F172*100</f>
        <v>-0.45278137128072443</v>
      </c>
      <c r="I173" s="32">
        <v>3503</v>
      </c>
      <c r="J173" s="18">
        <f t="shared" ref="J173" si="112">I173-I172</f>
        <v>-18</v>
      </c>
      <c r="K173" s="24">
        <f>J173/I172*100</f>
        <v>-0.51121840386253903</v>
      </c>
    </row>
    <row r="174" spans="2:11" ht="17.25" customHeight="1" x14ac:dyDescent="0.15">
      <c r="B174" s="15">
        <v>22</v>
      </c>
      <c r="C174" s="18">
        <f>SUM(F174,I174)</f>
        <v>6562</v>
      </c>
      <c r="D174" s="18">
        <f t="shared" ref="D174:D178" si="113">C174-C173</f>
        <v>-19</v>
      </c>
      <c r="E174" s="24">
        <f t="shared" ref="E174:E178" si="114">D174/C173*100</f>
        <v>-0.28870992250417871</v>
      </c>
      <c r="F174" s="27">
        <v>3053</v>
      </c>
      <c r="G174" s="18">
        <f t="shared" ref="G174:G178" si="115">F174-F173</f>
        <v>-25</v>
      </c>
      <c r="H174" s="24">
        <f t="shared" ref="H174:H178" si="116">G174/F173*100</f>
        <v>-0.81221572449642621</v>
      </c>
      <c r="I174" s="32">
        <v>3509</v>
      </c>
      <c r="J174" s="18">
        <f t="shared" ref="J174:J178" si="117">I174-I173</f>
        <v>6</v>
      </c>
      <c r="K174" s="24">
        <f t="shared" ref="K174:K178" si="118">J174/I173*100</f>
        <v>0.17128175849272054</v>
      </c>
    </row>
    <row r="175" spans="2:11" ht="17.25" customHeight="1" x14ac:dyDescent="0.15">
      <c r="B175" s="15">
        <v>23</v>
      </c>
      <c r="C175" s="18">
        <f>SUM(F175,I175)</f>
        <v>6526</v>
      </c>
      <c r="D175" s="18">
        <f t="shared" si="113"/>
        <v>-36</v>
      </c>
      <c r="E175" s="24">
        <f t="shared" si="114"/>
        <v>-0.5486132276744895</v>
      </c>
      <c r="F175" s="27">
        <v>3029</v>
      </c>
      <c r="G175" s="18">
        <f t="shared" si="115"/>
        <v>-24</v>
      </c>
      <c r="H175" s="24">
        <f t="shared" si="116"/>
        <v>-0.78611202096298716</v>
      </c>
      <c r="I175" s="32">
        <v>3497</v>
      </c>
      <c r="J175" s="18">
        <f t="shared" si="117"/>
        <v>-12</v>
      </c>
      <c r="K175" s="24">
        <f t="shared" si="118"/>
        <v>-0.34197777144485608</v>
      </c>
    </row>
    <row r="176" spans="2:11" ht="17.25" customHeight="1" x14ac:dyDescent="0.15">
      <c r="B176" s="15">
        <v>24</v>
      </c>
      <c r="C176" s="18">
        <f>SUM(F176,I176)</f>
        <v>6460</v>
      </c>
      <c r="D176" s="18">
        <f t="shared" si="113"/>
        <v>-66</v>
      </c>
      <c r="E176" s="24">
        <f t="shared" si="114"/>
        <v>-1.0113392583512106</v>
      </c>
      <c r="F176" s="27">
        <v>2984</v>
      </c>
      <c r="G176" s="18">
        <f t="shared" si="115"/>
        <v>-45</v>
      </c>
      <c r="H176" s="24">
        <f t="shared" si="116"/>
        <v>-1.4856388246946188</v>
      </c>
      <c r="I176" s="27">
        <v>3476</v>
      </c>
      <c r="J176" s="18">
        <f t="shared" si="117"/>
        <v>-21</v>
      </c>
      <c r="K176" s="24">
        <f t="shared" si="118"/>
        <v>-0.60051472690877894</v>
      </c>
    </row>
    <row r="177" spans="2:11" ht="17.25" customHeight="1" x14ac:dyDescent="0.15">
      <c r="B177" s="15">
        <v>25</v>
      </c>
      <c r="C177" s="18">
        <f>SUM(F177,I177)</f>
        <v>6287</v>
      </c>
      <c r="D177" s="18">
        <f t="shared" si="113"/>
        <v>-173</v>
      </c>
      <c r="E177" s="24">
        <f t="shared" si="114"/>
        <v>-2.678018575851393</v>
      </c>
      <c r="F177" s="27">
        <v>2910</v>
      </c>
      <c r="G177" s="18">
        <f t="shared" si="115"/>
        <v>-74</v>
      </c>
      <c r="H177" s="24">
        <f t="shared" si="116"/>
        <v>-2.479892761394102</v>
      </c>
      <c r="I177" s="27">
        <v>3377</v>
      </c>
      <c r="J177" s="18">
        <f t="shared" si="117"/>
        <v>-99</v>
      </c>
      <c r="K177" s="24">
        <f t="shared" si="118"/>
        <v>-2.8481012658227849</v>
      </c>
    </row>
    <row r="178" spans="2:11" ht="17.25" customHeight="1" x14ac:dyDescent="0.15">
      <c r="B178" s="15">
        <v>26</v>
      </c>
      <c r="C178" s="20">
        <v>6240</v>
      </c>
      <c r="D178" s="20">
        <f t="shared" si="113"/>
        <v>-47</v>
      </c>
      <c r="E178" s="24">
        <f t="shared" si="114"/>
        <v>-0.74757435979004294</v>
      </c>
      <c r="F178" s="29">
        <v>2886</v>
      </c>
      <c r="G178" s="20">
        <f t="shared" si="115"/>
        <v>-24</v>
      </c>
      <c r="H178" s="24">
        <f t="shared" si="116"/>
        <v>-0.82474226804123718</v>
      </c>
      <c r="I178" s="29">
        <v>3354</v>
      </c>
      <c r="J178" s="18">
        <f t="shared" si="117"/>
        <v>-23</v>
      </c>
      <c r="K178" s="24">
        <f t="shared" si="118"/>
        <v>-0.68107787977494816</v>
      </c>
    </row>
    <row r="179" spans="2:11" ht="17.25" customHeight="1" x14ac:dyDescent="0.15">
      <c r="B179" s="15" t="s">
        <v>31</v>
      </c>
      <c r="C179" s="20">
        <v>6175</v>
      </c>
      <c r="D179" s="20">
        <f>C179-C178</f>
        <v>-65</v>
      </c>
      <c r="E179" s="26">
        <f>D179/C178*100</f>
        <v>-1.0416666666666665</v>
      </c>
      <c r="F179" s="20">
        <v>2855</v>
      </c>
      <c r="G179" s="20">
        <f>F179-F178</f>
        <v>-31</v>
      </c>
      <c r="H179" s="26">
        <f>G179/F178*100</f>
        <v>-1.074151074151074</v>
      </c>
      <c r="I179" s="20">
        <v>3320</v>
      </c>
      <c r="J179" s="20">
        <f>I179-I178</f>
        <v>-34</v>
      </c>
      <c r="K179" s="26">
        <f>J179/I178*100</f>
        <v>-1.0137149672033392</v>
      </c>
    </row>
    <row r="180" spans="2:11" ht="17.25" customHeight="1" x14ac:dyDescent="0.15">
      <c r="B180" s="15" t="s">
        <v>32</v>
      </c>
      <c r="C180" s="20">
        <f t="shared" ref="C180" si="119">SUM(F180,I180)</f>
        <v>6234</v>
      </c>
      <c r="D180" s="20">
        <f>C180-C179</f>
        <v>59</v>
      </c>
      <c r="E180" s="26">
        <f>D180/C179*100</f>
        <v>0.95546558704453444</v>
      </c>
      <c r="F180" s="20">
        <v>2890</v>
      </c>
      <c r="G180" s="20">
        <f>F180-F179</f>
        <v>35</v>
      </c>
      <c r="H180" s="26">
        <f>G180/F179*100</f>
        <v>1.2259194395796849</v>
      </c>
      <c r="I180" s="20">
        <v>3344</v>
      </c>
      <c r="J180" s="20">
        <f>I180-I179</f>
        <v>24</v>
      </c>
      <c r="K180" s="26">
        <f>J180/I179*100</f>
        <v>0.72289156626506024</v>
      </c>
    </row>
    <row r="181" spans="2:11" ht="17.25" customHeight="1" x14ac:dyDescent="0.15">
      <c r="B181" s="15" t="s">
        <v>25</v>
      </c>
      <c r="C181" s="18">
        <v>6169</v>
      </c>
      <c r="D181" s="18">
        <v>-65</v>
      </c>
      <c r="E181" s="24">
        <v>-1.042669233237087</v>
      </c>
      <c r="F181" s="30">
        <v>2857</v>
      </c>
      <c r="G181" s="18">
        <v>-33</v>
      </c>
      <c r="H181" s="24">
        <v>-1.1418685121107266</v>
      </c>
      <c r="I181" s="30">
        <v>3312</v>
      </c>
      <c r="J181" s="18">
        <v>-32</v>
      </c>
      <c r="K181" s="24">
        <v>-0.9569377990430622</v>
      </c>
    </row>
    <row r="182" spans="2:11" ht="17.25" customHeight="1" x14ac:dyDescent="0.15">
      <c r="B182" s="16" t="s">
        <v>26</v>
      </c>
      <c r="C182" s="19">
        <v>6101</v>
      </c>
      <c r="D182" s="19">
        <v>-68</v>
      </c>
      <c r="E182" s="25">
        <v>-1.1022856216566705</v>
      </c>
      <c r="F182" s="31">
        <v>2846</v>
      </c>
      <c r="G182" s="19">
        <v>-11</v>
      </c>
      <c r="H182" s="25">
        <v>-0.38501925096254813</v>
      </c>
      <c r="I182" s="31">
        <v>3255</v>
      </c>
      <c r="J182" s="19">
        <v>-57</v>
      </c>
      <c r="K182" s="25">
        <v>-1.7210144927536233</v>
      </c>
    </row>
    <row r="183" spans="2:11" ht="17.25" customHeight="1" x14ac:dyDescent="0.15">
      <c r="B183" s="15" t="s">
        <v>33</v>
      </c>
      <c r="C183" s="22">
        <v>6008</v>
      </c>
      <c r="D183" s="22" t="s">
        <v>72</v>
      </c>
      <c r="E183" s="23" t="s">
        <v>35</v>
      </c>
      <c r="F183" s="22">
        <v>2804</v>
      </c>
      <c r="G183" s="22" t="s">
        <v>73</v>
      </c>
      <c r="H183" s="23" t="s">
        <v>35</v>
      </c>
      <c r="I183" s="22">
        <v>3204</v>
      </c>
      <c r="J183" s="22" t="s">
        <v>58</v>
      </c>
      <c r="K183" s="23" t="s">
        <v>39</v>
      </c>
    </row>
    <row r="184" spans="2:11" ht="17.25" customHeight="1" x14ac:dyDescent="0.15">
      <c r="B184" s="37" t="s">
        <v>79</v>
      </c>
      <c r="C184" s="41">
        <v>5977</v>
      </c>
      <c r="D184" s="41">
        <v>-31</v>
      </c>
      <c r="E184" s="42">
        <v>-0.51597869507323568</v>
      </c>
      <c r="F184" s="43">
        <v>2781</v>
      </c>
      <c r="G184" s="41">
        <v>-23</v>
      </c>
      <c r="H184" s="42">
        <v>-0.82025677603423686</v>
      </c>
      <c r="I184" s="43">
        <v>3196</v>
      </c>
      <c r="J184" s="41">
        <v>-8</v>
      </c>
      <c r="K184" s="42">
        <v>-0.24968789013732834</v>
      </c>
    </row>
    <row r="185" spans="2:11" ht="17.25" customHeight="1" x14ac:dyDescent="0.15">
      <c r="B185" s="37" t="s">
        <v>81</v>
      </c>
      <c r="C185" s="41">
        <v>5887</v>
      </c>
      <c r="D185" s="41">
        <f>C185-C184</f>
        <v>-90</v>
      </c>
      <c r="E185" s="42">
        <f>D185/C184*100</f>
        <v>-1.5057721264848587</v>
      </c>
      <c r="F185" s="43">
        <v>2745</v>
      </c>
      <c r="G185" s="41">
        <f>F185-F184</f>
        <v>-36</v>
      </c>
      <c r="H185" s="42">
        <f>G185/F184*100</f>
        <v>-1.2944983818770228</v>
      </c>
      <c r="I185" s="43">
        <v>3142</v>
      </c>
      <c r="J185" s="41">
        <f>I185-I184</f>
        <v>-54</v>
      </c>
      <c r="K185" s="42">
        <f>J185/I184*100</f>
        <v>-1.6896120150187734</v>
      </c>
    </row>
    <row r="186" spans="2:11" ht="17.25" customHeight="1" x14ac:dyDescent="0.15">
      <c r="B186" s="37" t="s">
        <v>82</v>
      </c>
      <c r="C186" s="38">
        <v>5863</v>
      </c>
      <c r="D186" s="38">
        <v>-24</v>
      </c>
      <c r="E186" s="39">
        <v>-0.40767793443179889</v>
      </c>
      <c r="F186" s="40">
        <v>2720</v>
      </c>
      <c r="G186" s="38">
        <v>-25</v>
      </c>
      <c r="H186" s="39">
        <v>-0.91074681238615673</v>
      </c>
      <c r="I186" s="40">
        <v>3143</v>
      </c>
      <c r="J186" s="38">
        <v>1</v>
      </c>
      <c r="K186" s="39">
        <v>3.1826861871419476E-2</v>
      </c>
    </row>
    <row r="187" spans="2:11" ht="12" customHeight="1" x14ac:dyDescent="0.15"/>
    <row r="188" spans="2:11" s="12" customFormat="1" ht="12" customHeight="1" x14ac:dyDescent="0.15">
      <c r="B188" s="13" t="s">
        <v>22</v>
      </c>
      <c r="F188" s="48" t="s">
        <v>23</v>
      </c>
      <c r="G188" s="48"/>
      <c r="H188" s="48"/>
      <c r="I188" s="48"/>
      <c r="J188" s="48"/>
      <c r="K188" s="48"/>
    </row>
    <row r="189" spans="2:11" ht="6.75" customHeight="1" x14ac:dyDescent="0.15">
      <c r="B189" s="10"/>
      <c r="C189" s="3"/>
      <c r="D189" s="3"/>
      <c r="E189" s="3"/>
      <c r="F189" s="3"/>
      <c r="G189" s="4"/>
      <c r="H189" s="4"/>
      <c r="I189" s="4"/>
      <c r="J189" s="4"/>
      <c r="K189" s="4"/>
    </row>
    <row r="190" spans="2:11" s="14" customFormat="1" ht="18" customHeight="1" x14ac:dyDescent="0.15">
      <c r="B190" s="44" t="s">
        <v>9</v>
      </c>
      <c r="C190" s="46" t="s">
        <v>0</v>
      </c>
      <c r="D190" s="46"/>
      <c r="E190" s="47"/>
      <c r="F190" s="46" t="s">
        <v>1</v>
      </c>
      <c r="G190" s="46"/>
      <c r="H190" s="47"/>
      <c r="I190" s="46" t="s">
        <v>2</v>
      </c>
      <c r="J190" s="46"/>
      <c r="K190" s="47"/>
    </row>
    <row r="191" spans="2:11" s="14" customFormat="1" ht="18" customHeight="1" x14ac:dyDescent="0.15">
      <c r="B191" s="45"/>
      <c r="C191" s="17"/>
      <c r="D191" s="21" t="s">
        <v>3</v>
      </c>
      <c r="E191" s="21" t="s">
        <v>4</v>
      </c>
      <c r="F191" s="34"/>
      <c r="G191" s="21" t="s">
        <v>3</v>
      </c>
      <c r="H191" s="21" t="s">
        <v>4</v>
      </c>
      <c r="I191" s="34"/>
      <c r="J191" s="21" t="s">
        <v>3</v>
      </c>
      <c r="K191" s="21" t="s">
        <v>4</v>
      </c>
    </row>
    <row r="192" spans="2:11" ht="17.25" customHeight="1" x14ac:dyDescent="0.15">
      <c r="B192" s="15" t="s">
        <v>6</v>
      </c>
      <c r="C192" s="18">
        <f>F192+I192</f>
        <v>6313</v>
      </c>
      <c r="D192" s="22" t="s">
        <v>27</v>
      </c>
      <c r="E192" s="23" t="s">
        <v>27</v>
      </c>
      <c r="F192" s="27">
        <v>2969</v>
      </c>
      <c r="G192" s="22" t="s">
        <v>27</v>
      </c>
      <c r="H192" s="23" t="s">
        <v>27</v>
      </c>
      <c r="I192" s="32">
        <v>3344</v>
      </c>
      <c r="J192" s="22" t="s">
        <v>27</v>
      </c>
      <c r="K192" s="23" t="s">
        <v>27</v>
      </c>
    </row>
    <row r="193" spans="2:11" ht="17.25" customHeight="1" x14ac:dyDescent="0.15">
      <c r="B193" s="15" t="s">
        <v>28</v>
      </c>
      <c r="C193" s="18">
        <v>6288</v>
      </c>
      <c r="D193" s="18">
        <f t="shared" ref="D193:D195" si="120">C193-C192</f>
        <v>-25</v>
      </c>
      <c r="E193" s="24">
        <f t="shared" ref="E193:E195" si="121">D193/C192*100</f>
        <v>-0.39600823697132898</v>
      </c>
      <c r="F193" s="27">
        <v>2947</v>
      </c>
      <c r="G193" s="18">
        <f t="shared" ref="G193:G195" si="122">F193-F192</f>
        <v>-22</v>
      </c>
      <c r="H193" s="24">
        <f t="shared" ref="H193:H195" si="123">G193/F192*100</f>
        <v>-0.74099023240148199</v>
      </c>
      <c r="I193" s="32">
        <v>3341</v>
      </c>
      <c r="J193" s="18">
        <f t="shared" ref="J193:J195" si="124">I193-I192</f>
        <v>-3</v>
      </c>
      <c r="K193" s="24">
        <f t="shared" ref="K193:K195" si="125">J193/I192*100</f>
        <v>-8.9712918660287078E-2</v>
      </c>
    </row>
    <row r="194" spans="2:11" ht="17.25" customHeight="1" x14ac:dyDescent="0.15">
      <c r="B194" s="15" t="s">
        <v>29</v>
      </c>
      <c r="C194" s="18">
        <v>6210</v>
      </c>
      <c r="D194" s="18">
        <f t="shared" si="120"/>
        <v>-78</v>
      </c>
      <c r="E194" s="24">
        <f t="shared" si="121"/>
        <v>-1.2404580152671756</v>
      </c>
      <c r="F194" s="27">
        <v>2902</v>
      </c>
      <c r="G194" s="18">
        <f t="shared" si="122"/>
        <v>-45</v>
      </c>
      <c r="H194" s="24">
        <f t="shared" si="123"/>
        <v>-1.526976586359009</v>
      </c>
      <c r="I194" s="32">
        <v>3308</v>
      </c>
      <c r="J194" s="18">
        <f t="shared" si="124"/>
        <v>-33</v>
      </c>
      <c r="K194" s="24">
        <f t="shared" si="125"/>
        <v>-0.98772822508231062</v>
      </c>
    </row>
    <row r="195" spans="2:11" ht="17.25" customHeight="1" x14ac:dyDescent="0.15">
      <c r="B195" s="16" t="s">
        <v>30</v>
      </c>
      <c r="C195" s="19">
        <v>6173</v>
      </c>
      <c r="D195" s="19">
        <f t="shared" si="120"/>
        <v>-37</v>
      </c>
      <c r="E195" s="25">
        <f t="shared" si="121"/>
        <v>-0.59581320450885666</v>
      </c>
      <c r="F195" s="28">
        <v>2876</v>
      </c>
      <c r="G195" s="19">
        <f t="shared" si="122"/>
        <v>-26</v>
      </c>
      <c r="H195" s="25">
        <f t="shared" si="123"/>
        <v>-0.89593383873190913</v>
      </c>
      <c r="I195" s="33">
        <v>3297</v>
      </c>
      <c r="J195" s="19">
        <f t="shared" si="124"/>
        <v>-11</v>
      </c>
      <c r="K195" s="25">
        <f t="shared" si="125"/>
        <v>-0.33252720677146308</v>
      </c>
    </row>
    <row r="196" spans="2:11" ht="17.25" customHeight="1" x14ac:dyDescent="0.15">
      <c r="B196" s="15">
        <v>21</v>
      </c>
      <c r="C196" s="18">
        <v>6128</v>
      </c>
      <c r="D196" s="18">
        <f>C196-C195</f>
        <v>-45</v>
      </c>
      <c r="E196" s="24">
        <f>D196/C195*100</f>
        <v>-0.72898104649279116</v>
      </c>
      <c r="F196" s="27">
        <v>2836</v>
      </c>
      <c r="G196" s="18">
        <f>F196-F195</f>
        <v>-40</v>
      </c>
      <c r="H196" s="24">
        <f>G196/F195*100</f>
        <v>-1.3908205841446455</v>
      </c>
      <c r="I196" s="32">
        <v>3292</v>
      </c>
      <c r="J196" s="18">
        <f>I196-I195</f>
        <v>-5</v>
      </c>
      <c r="K196" s="24">
        <f>J196/I195*100</f>
        <v>-0.15165301789505611</v>
      </c>
    </row>
    <row r="197" spans="2:11" ht="17.25" customHeight="1" x14ac:dyDescent="0.15">
      <c r="B197" s="15">
        <v>22</v>
      </c>
      <c r="C197" s="18">
        <f>SUM(F197,I197)</f>
        <v>6061</v>
      </c>
      <c r="D197" s="18">
        <f t="shared" ref="D197:D201" si="126">C197-C196</f>
        <v>-67</v>
      </c>
      <c r="E197" s="24">
        <f t="shared" ref="E197:E201" si="127">D197/C196*100</f>
        <v>-1.0933420365535249</v>
      </c>
      <c r="F197" s="27">
        <v>2797</v>
      </c>
      <c r="G197" s="18">
        <f t="shared" ref="G197:G201" si="128">F197-F196</f>
        <v>-39</v>
      </c>
      <c r="H197" s="24">
        <f t="shared" ref="H197:H201" si="129">G197/F196*100</f>
        <v>-1.3751763046544427</v>
      </c>
      <c r="I197" s="32">
        <v>3264</v>
      </c>
      <c r="J197" s="18">
        <f t="shared" ref="J197:J201" si="130">I197-I196</f>
        <v>-28</v>
      </c>
      <c r="K197" s="24">
        <f t="shared" ref="K197:K201" si="131">J197/I196*100</f>
        <v>-0.85054678007290396</v>
      </c>
    </row>
    <row r="198" spans="2:11" ht="17.25" customHeight="1" x14ac:dyDescent="0.15">
      <c r="B198" s="15">
        <v>23</v>
      </c>
      <c r="C198" s="18">
        <f>SUM(F198,I198)</f>
        <v>5977</v>
      </c>
      <c r="D198" s="18">
        <f t="shared" si="126"/>
        <v>-84</v>
      </c>
      <c r="E198" s="24">
        <f t="shared" si="127"/>
        <v>-1.3859099158554693</v>
      </c>
      <c r="F198" s="27">
        <v>2771</v>
      </c>
      <c r="G198" s="18">
        <f t="shared" si="128"/>
        <v>-26</v>
      </c>
      <c r="H198" s="24">
        <f t="shared" si="129"/>
        <v>-0.92956739363603857</v>
      </c>
      <c r="I198" s="32">
        <v>3206</v>
      </c>
      <c r="J198" s="18">
        <f t="shared" si="130"/>
        <v>-58</v>
      </c>
      <c r="K198" s="24">
        <f t="shared" si="131"/>
        <v>-1.7769607843137254</v>
      </c>
    </row>
    <row r="199" spans="2:11" ht="17.25" customHeight="1" x14ac:dyDescent="0.15">
      <c r="B199" s="15">
        <v>24</v>
      </c>
      <c r="C199" s="18">
        <f>SUM(F199,I199)</f>
        <v>5910</v>
      </c>
      <c r="D199" s="18">
        <f t="shared" si="126"/>
        <v>-67</v>
      </c>
      <c r="E199" s="24">
        <f t="shared" si="127"/>
        <v>-1.1209636941609502</v>
      </c>
      <c r="F199" s="27">
        <v>2740</v>
      </c>
      <c r="G199" s="18">
        <f t="shared" si="128"/>
        <v>-31</v>
      </c>
      <c r="H199" s="24">
        <f t="shared" si="129"/>
        <v>-1.1187297004691448</v>
      </c>
      <c r="I199" s="27">
        <v>3170</v>
      </c>
      <c r="J199" s="18">
        <f t="shared" si="130"/>
        <v>-36</v>
      </c>
      <c r="K199" s="24">
        <f t="shared" si="131"/>
        <v>-1.1228945726762321</v>
      </c>
    </row>
    <row r="200" spans="2:11" ht="17.25" customHeight="1" x14ac:dyDescent="0.15">
      <c r="B200" s="15">
        <v>25</v>
      </c>
      <c r="C200" s="18">
        <f>SUM(F200,I200)</f>
        <v>5810</v>
      </c>
      <c r="D200" s="18">
        <f t="shared" si="126"/>
        <v>-100</v>
      </c>
      <c r="E200" s="24">
        <f t="shared" si="127"/>
        <v>-1.6920473773265652</v>
      </c>
      <c r="F200" s="27">
        <v>2693</v>
      </c>
      <c r="G200" s="18">
        <f t="shared" si="128"/>
        <v>-47</v>
      </c>
      <c r="H200" s="24">
        <f t="shared" si="129"/>
        <v>-1.7153284671532849</v>
      </c>
      <c r="I200" s="27">
        <v>3117</v>
      </c>
      <c r="J200" s="18">
        <f t="shared" si="130"/>
        <v>-53</v>
      </c>
      <c r="K200" s="24">
        <f t="shared" si="131"/>
        <v>-1.6719242902208202</v>
      </c>
    </row>
    <row r="201" spans="2:11" ht="17.25" customHeight="1" x14ac:dyDescent="0.15">
      <c r="B201" s="15">
        <v>26</v>
      </c>
      <c r="C201" s="20">
        <v>5750</v>
      </c>
      <c r="D201" s="20">
        <f t="shared" si="126"/>
        <v>-60</v>
      </c>
      <c r="E201" s="24">
        <f t="shared" si="127"/>
        <v>-1.0327022375215147</v>
      </c>
      <c r="F201" s="29">
        <v>2659</v>
      </c>
      <c r="G201" s="20">
        <f t="shared" si="128"/>
        <v>-34</v>
      </c>
      <c r="H201" s="24">
        <f t="shared" si="129"/>
        <v>-1.2625324916450056</v>
      </c>
      <c r="I201" s="29">
        <v>3091</v>
      </c>
      <c r="J201" s="18">
        <f t="shared" si="130"/>
        <v>-26</v>
      </c>
      <c r="K201" s="24">
        <f t="shared" si="131"/>
        <v>-0.83413538658966957</v>
      </c>
    </row>
    <row r="202" spans="2:11" ht="17.25" customHeight="1" x14ac:dyDescent="0.15">
      <c r="B202" s="15" t="s">
        <v>31</v>
      </c>
      <c r="C202" s="20">
        <v>5641</v>
      </c>
      <c r="D202" s="20">
        <f>C202-C201</f>
        <v>-109</v>
      </c>
      <c r="E202" s="26">
        <f>D202/C201*100</f>
        <v>-1.8956521739130434</v>
      </c>
      <c r="F202" s="20">
        <v>2602</v>
      </c>
      <c r="G202" s="20">
        <f>F202-F201</f>
        <v>-57</v>
      </c>
      <c r="H202" s="26">
        <f>G202/F201*100</f>
        <v>-2.1436630312147424</v>
      </c>
      <c r="I202" s="20">
        <v>3039</v>
      </c>
      <c r="J202" s="20">
        <f>I202-I201</f>
        <v>-52</v>
      </c>
      <c r="K202" s="26">
        <f>J202/I201*100</f>
        <v>-1.6823034616628922</v>
      </c>
    </row>
    <row r="203" spans="2:11" ht="17.25" customHeight="1" x14ac:dyDescent="0.15">
      <c r="B203" s="15" t="s">
        <v>32</v>
      </c>
      <c r="C203" s="20">
        <f t="shared" ref="C203" si="132">SUM(F203,I203)</f>
        <v>5668</v>
      </c>
      <c r="D203" s="20">
        <f>C203-C202</f>
        <v>27</v>
      </c>
      <c r="E203" s="26">
        <f>D203/C202*100</f>
        <v>0.47863853926608757</v>
      </c>
      <c r="F203" s="20">
        <v>2630</v>
      </c>
      <c r="G203" s="20">
        <f>F203-F202</f>
        <v>28</v>
      </c>
      <c r="H203" s="26">
        <f>G203/F202*100</f>
        <v>1.0760953112990008</v>
      </c>
      <c r="I203" s="20">
        <v>3038</v>
      </c>
      <c r="J203" s="20">
        <f>I203-I202</f>
        <v>-1</v>
      </c>
      <c r="K203" s="26">
        <f>J203/I202*100</f>
        <v>-3.2905561039815727E-2</v>
      </c>
    </row>
    <row r="204" spans="2:11" ht="17.25" customHeight="1" x14ac:dyDescent="0.15">
      <c r="B204" s="15" t="s">
        <v>25</v>
      </c>
      <c r="C204" s="18">
        <v>5548</v>
      </c>
      <c r="D204" s="18">
        <v>-120</v>
      </c>
      <c r="E204" s="24">
        <v>-2.1171489061397319</v>
      </c>
      <c r="F204" s="30">
        <v>2576</v>
      </c>
      <c r="G204" s="18">
        <v>-54</v>
      </c>
      <c r="H204" s="24">
        <v>-2.0532319391634983</v>
      </c>
      <c r="I204" s="30">
        <v>2972</v>
      </c>
      <c r="J204" s="18">
        <v>-66</v>
      </c>
      <c r="K204" s="24">
        <v>-2.1724818959842001</v>
      </c>
    </row>
    <row r="205" spans="2:11" ht="17.25" customHeight="1" x14ac:dyDescent="0.15">
      <c r="B205" s="16" t="s">
        <v>26</v>
      </c>
      <c r="C205" s="19">
        <v>5471</v>
      </c>
      <c r="D205" s="19">
        <v>-77</v>
      </c>
      <c r="E205" s="25">
        <v>-1.3878875270367699</v>
      </c>
      <c r="F205" s="31">
        <v>2541</v>
      </c>
      <c r="G205" s="19">
        <v>-35</v>
      </c>
      <c r="H205" s="25">
        <v>-1.3586956521739131</v>
      </c>
      <c r="I205" s="31">
        <v>2930</v>
      </c>
      <c r="J205" s="19">
        <v>-42</v>
      </c>
      <c r="K205" s="25">
        <v>-1.4131897711978465</v>
      </c>
    </row>
    <row r="206" spans="2:11" ht="17.25" customHeight="1" x14ac:dyDescent="0.15">
      <c r="B206" s="15" t="s">
        <v>33</v>
      </c>
      <c r="C206" s="22">
        <v>5358</v>
      </c>
      <c r="D206" s="22" t="s">
        <v>74</v>
      </c>
      <c r="E206" s="23" t="s">
        <v>75</v>
      </c>
      <c r="F206" s="22">
        <v>2491</v>
      </c>
      <c r="G206" s="22" t="s">
        <v>76</v>
      </c>
      <c r="H206" s="23" t="s">
        <v>63</v>
      </c>
      <c r="I206" s="22">
        <v>2867</v>
      </c>
      <c r="J206" s="22" t="s">
        <v>77</v>
      </c>
      <c r="K206" s="23" t="s">
        <v>49</v>
      </c>
    </row>
    <row r="207" spans="2:11" ht="17.25" customHeight="1" x14ac:dyDescent="0.15">
      <c r="B207" s="37" t="s">
        <v>79</v>
      </c>
      <c r="C207" s="41">
        <v>5245</v>
      </c>
      <c r="D207" s="41">
        <v>-113</v>
      </c>
      <c r="E207" s="42">
        <v>-2.1089958939902949</v>
      </c>
      <c r="F207" s="43">
        <v>2442</v>
      </c>
      <c r="G207" s="41">
        <v>-49</v>
      </c>
      <c r="H207" s="42">
        <v>-1.9670814933761542</v>
      </c>
      <c r="I207" s="43">
        <v>2803</v>
      </c>
      <c r="J207" s="41">
        <v>-64</v>
      </c>
      <c r="K207" s="42">
        <v>-2.2322985699337288</v>
      </c>
    </row>
    <row r="208" spans="2:11" ht="17.25" customHeight="1" x14ac:dyDescent="0.15">
      <c r="B208" s="37" t="s">
        <v>81</v>
      </c>
      <c r="C208" s="41">
        <v>5133</v>
      </c>
      <c r="D208" s="41">
        <f>C208-C207</f>
        <v>-112</v>
      </c>
      <c r="E208" s="42">
        <f>D208/C207*100</f>
        <v>-2.1353670162059104</v>
      </c>
      <c r="F208" s="43">
        <v>2388</v>
      </c>
      <c r="G208" s="41">
        <f>F208-F207</f>
        <v>-54</v>
      </c>
      <c r="H208" s="42">
        <f>G208/F207*100</f>
        <v>-2.2113022113022112</v>
      </c>
      <c r="I208" s="43">
        <v>2745</v>
      </c>
      <c r="J208" s="41">
        <f>I208-I207</f>
        <v>-58</v>
      </c>
      <c r="K208" s="42">
        <f>J208/I207*100</f>
        <v>-2.0692115590438815</v>
      </c>
    </row>
    <row r="209" spans="2:11" ht="17.25" customHeight="1" x14ac:dyDescent="0.15">
      <c r="B209" s="37" t="s">
        <v>82</v>
      </c>
      <c r="C209" s="38">
        <v>5043</v>
      </c>
      <c r="D209" s="38">
        <v>-90</v>
      </c>
      <c r="E209" s="39">
        <v>-1.7533606078316772</v>
      </c>
      <c r="F209" s="40">
        <v>2361</v>
      </c>
      <c r="G209" s="38">
        <v>-27</v>
      </c>
      <c r="H209" s="39">
        <v>-1.1306532663316584</v>
      </c>
      <c r="I209" s="40">
        <v>2682</v>
      </c>
      <c r="J209" s="38">
        <v>-63</v>
      </c>
      <c r="K209" s="39">
        <v>-2.2950819672131146</v>
      </c>
    </row>
    <row r="210" spans="2:11" ht="9" customHeight="1" x14ac:dyDescent="0.15">
      <c r="B210" s="10"/>
      <c r="C210" s="5"/>
      <c r="D210" s="5"/>
      <c r="E210" s="11"/>
      <c r="F210" s="5"/>
      <c r="G210" s="5"/>
      <c r="H210" s="11"/>
      <c r="I210" s="5"/>
      <c r="J210" s="5"/>
      <c r="K210" s="11"/>
    </row>
    <row r="211" spans="2:11" ht="12" customHeight="1" x14ac:dyDescent="0.15">
      <c r="B211" s="49" t="s">
        <v>78</v>
      </c>
      <c r="C211" s="49"/>
      <c r="D211" s="49"/>
      <c r="E211" s="49"/>
      <c r="F211" s="49"/>
      <c r="G211" s="49"/>
      <c r="H211" s="49"/>
      <c r="I211" s="49"/>
      <c r="J211" s="49"/>
      <c r="K211" s="49"/>
    </row>
    <row r="212" spans="2:11" ht="12" customHeight="1" x14ac:dyDescent="0.15">
      <c r="B212" s="49"/>
      <c r="C212" s="49"/>
      <c r="D212" s="49"/>
      <c r="E212" s="49"/>
      <c r="F212" s="49"/>
      <c r="G212" s="49"/>
      <c r="H212" s="49"/>
      <c r="I212" s="49"/>
      <c r="J212" s="49"/>
      <c r="K212" s="49"/>
    </row>
    <row r="213" spans="2:11" ht="9" customHeight="1" x14ac:dyDescent="0.15"/>
    <row r="214" spans="2:11" s="12" customFormat="1" ht="12" customHeight="1" x14ac:dyDescent="0.15">
      <c r="B214" s="13" t="s">
        <v>12</v>
      </c>
    </row>
    <row r="215" spans="2:11" ht="9" customHeight="1" thickBot="1" x14ac:dyDescent="0.2"/>
    <row r="216" spans="2:11" ht="12" customHeight="1" x14ac:dyDescent="0.15">
      <c r="B216" s="36"/>
      <c r="C216" s="36"/>
      <c r="D216" s="36"/>
      <c r="E216" s="36"/>
      <c r="F216" s="36"/>
      <c r="G216" s="36"/>
      <c r="H216" s="36"/>
      <c r="I216" s="36"/>
      <c r="J216" s="36"/>
      <c r="K216" s="36"/>
    </row>
  </sheetData>
  <mergeCells count="46">
    <mergeCell ref="B211:K212"/>
    <mergeCell ref="F50:K50"/>
    <mergeCell ref="F73:K73"/>
    <mergeCell ref="F96:K96"/>
    <mergeCell ref="F119:K119"/>
    <mergeCell ref="F142:K142"/>
    <mergeCell ref="B52:B53"/>
    <mergeCell ref="C52:E52"/>
    <mergeCell ref="F52:H52"/>
    <mergeCell ref="I52:K52"/>
    <mergeCell ref="B98:B99"/>
    <mergeCell ref="C98:E98"/>
    <mergeCell ref="F98:H98"/>
    <mergeCell ref="I98:K98"/>
    <mergeCell ref="B75:B76"/>
    <mergeCell ref="C75:E75"/>
    <mergeCell ref="B6:B7"/>
    <mergeCell ref="C6:E6"/>
    <mergeCell ref="F6:H6"/>
    <mergeCell ref="I6:K6"/>
    <mergeCell ref="F4:K4"/>
    <mergeCell ref="B29:B30"/>
    <mergeCell ref="C29:E29"/>
    <mergeCell ref="F29:H29"/>
    <mergeCell ref="I29:K29"/>
    <mergeCell ref="F27:K27"/>
    <mergeCell ref="F75:H75"/>
    <mergeCell ref="I75:K75"/>
    <mergeCell ref="B144:B145"/>
    <mergeCell ref="C144:E144"/>
    <mergeCell ref="F144:H144"/>
    <mergeCell ref="I144:K144"/>
    <mergeCell ref="B121:B122"/>
    <mergeCell ref="C121:E121"/>
    <mergeCell ref="F121:H121"/>
    <mergeCell ref="I121:K121"/>
    <mergeCell ref="B190:B191"/>
    <mergeCell ref="C190:E190"/>
    <mergeCell ref="F190:H190"/>
    <mergeCell ref="I190:K190"/>
    <mergeCell ref="F188:K188"/>
    <mergeCell ref="B167:B168"/>
    <mergeCell ref="C167:E167"/>
    <mergeCell ref="F167:H167"/>
    <mergeCell ref="I167:K167"/>
    <mergeCell ref="F165:K165"/>
  </mergeCells>
  <phoneticPr fontId="1"/>
  <printOptions horizontalCentered="1"/>
  <pageMargins left="0.59055118110236227" right="0.59055118110236227" top="0.78740157480314965" bottom="0.51181102362204722" header="0.51181102362204722" footer="0.51181102362204722"/>
  <pageSetup paperSize="9" scale="66" orientation="portrait" r:id="rId1"/>
  <headerFooter alignWithMargins="0"/>
  <rowBreaks count="2" manualBreakCount="2">
    <brk id="71" max="10" man="1"/>
    <brk id="1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選挙人名簿登録者数の推移</vt:lpstr>
      <vt:lpstr>選挙人名簿登録者数の推移!Print_Area</vt:lpstr>
      <vt:lpstr>選挙人名簿登録者数の推移!Print_Titles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MAEDA KAZUKI</dc:creator>
  <cp:lastModifiedBy>DSPCE02457</cp:lastModifiedBy>
  <cp:lastPrinted>2023-01-19T06:53:58Z</cp:lastPrinted>
  <dcterms:created xsi:type="dcterms:W3CDTF">2006-11-21T01:49:18Z</dcterms:created>
  <dcterms:modified xsi:type="dcterms:W3CDTF">2023-01-19T07:41:09Z</dcterms:modified>
</cp:coreProperties>
</file>