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1.171\電算共有\★R5年度DX推進課\000_推進班\04_施設予約システム\00_プロポーザル\03_公告(プロポ用最終データ)\"/>
    </mc:Choice>
  </mc:AlternateContent>
  <xr:revisionPtr revIDLastSave="0" documentId="13_ncr:1_{D6279F71-11BF-4CB9-AE6F-C7FA30628503}" xr6:coauthVersionLast="36" xr6:coauthVersionMax="36" xr10:uidLastSave="{00000000-0000-0000-0000-000000000000}"/>
  <bookViews>
    <workbookView xWindow="0" yWindow="0" windowWidth="20490" windowHeight="9015" xr2:uid="{00000000-000D-0000-FFFF-FFFF00000000}"/>
  </bookViews>
  <sheets>
    <sheet name="施設" sheetId="1" r:id="rId1"/>
    <sheet name="室場" sheetId="2" r:id="rId2"/>
  </sheets>
  <definedNames>
    <definedName name="_xlnm.Print_Area" localSheetId="0">テーブル2[#All]</definedName>
    <definedName name="_xlnm.Print_Titles" localSheetId="0">施設!$1:$1</definedName>
    <definedName name="_xlnm.Print_Titles" localSheetId="1">室場!$1:$1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F71" i="2" l="1"/>
  <c r="C56" i="2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E7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1" authorId="0" shapeId="0" xr:uid="{239D52E3-B3D1-4729-B155-6741DCBCE716}">
      <text>
        <r>
          <rPr>
            <sz val="9"/>
            <color indexed="81"/>
            <rFont val="MS P ゴシック"/>
            <family val="3"/>
            <charset val="128"/>
          </rPr>
          <t>ここでの「室場数」は、物理的な室場数であり、システム予約枠としての室場数ではありません</t>
        </r>
      </text>
    </comment>
    <comment ref="F1" authorId="0" shapeId="0" xr:uid="{0732534A-7182-47C3-BCD0-F7D74B2D72D2}">
      <text>
        <r>
          <rPr>
            <sz val="9"/>
            <color indexed="81"/>
            <rFont val="MS P ゴシック"/>
            <family val="3"/>
            <charset val="128"/>
          </rPr>
          <t>全面、全館一斉予約等を室場１とカウントした場合の想定室場数</t>
        </r>
      </text>
    </comment>
  </commentList>
</comments>
</file>

<file path=xl/sharedStrings.xml><?xml version="1.0" encoding="utf-8"?>
<sst xmlns="http://schemas.openxmlformats.org/spreadsheetml/2006/main" count="395" uniqueCount="190">
  <si>
    <t>施設名称</t>
  </si>
  <si>
    <t>備考</t>
    <rPh sb="0" eb="2">
      <t>ビコウ</t>
    </rPh>
    <phoneticPr fontId="1"/>
  </si>
  <si>
    <t>ふれあい体育館</t>
  </si>
  <si>
    <t>大曲体育館</t>
  </si>
  <si>
    <t>サン・スポーツランド協和体育館</t>
  </si>
  <si>
    <t>西仙北スポーツセンター</t>
  </si>
  <si>
    <t>太田体育館</t>
  </si>
  <si>
    <t>神岡体育館</t>
  </si>
  <si>
    <t>南外体育館</t>
  </si>
  <si>
    <t>中仙総合スポーツ施設サン・ビレッジ中仙</t>
  </si>
  <si>
    <t>中仙農業者トレーニングセンター</t>
  </si>
  <si>
    <t>西仙北西体育館</t>
  </si>
  <si>
    <t>太田トレーニングセンター</t>
  </si>
  <si>
    <t>協和第２体育館</t>
  </si>
  <si>
    <t>神岡農村広場（サッカー場）</t>
  </si>
  <si>
    <t>中川原運動公園（サッカー場）</t>
  </si>
  <si>
    <t>飯田運動広場</t>
  </si>
  <si>
    <t>総合公園野球場（大曲球場）</t>
  </si>
  <si>
    <t>仙北球場</t>
  </si>
  <si>
    <t>鴬野運動場</t>
  </si>
  <si>
    <t>中川原グラウンド</t>
  </si>
  <si>
    <t>太田球場</t>
  </si>
  <si>
    <t>サン・スポーツランド協和野球場</t>
  </si>
  <si>
    <t>南外山村運動広場</t>
  </si>
  <si>
    <t>神岡野球場</t>
  </si>
  <si>
    <t>八乙女野球場</t>
  </si>
  <si>
    <t>西仙北緑地運動広場野球場</t>
  </si>
  <si>
    <t>総合公園テニスコート</t>
  </si>
  <si>
    <t>太田テニスコート</t>
  </si>
  <si>
    <t>神岡中央公園テニスコート</t>
  </si>
  <si>
    <t>南外テニスコート</t>
  </si>
  <si>
    <t>サン・スポーツランド協和</t>
  </si>
  <si>
    <t>八乙女運動公園</t>
  </si>
  <si>
    <t>西仙北スポーツセンター（テニスコート）</t>
  </si>
  <si>
    <t>神岡テニスコート</t>
  </si>
  <si>
    <t>仙北健康広場（テニスコート）</t>
  </si>
  <si>
    <t>協和多目的交流施設（樹パル）</t>
  </si>
  <si>
    <t>神岡中央公園屋内多目的施設（嶽ドーム）</t>
  </si>
  <si>
    <t>太田地域農産物等活用型総合交流促進施設</t>
  </si>
  <si>
    <t>大曲武道館</t>
  </si>
  <si>
    <t>所管</t>
    <rPh sb="0" eb="2">
      <t>ショカン</t>
    </rPh>
    <phoneticPr fontId="2"/>
  </si>
  <si>
    <t>株式会社オーエンス</t>
  </si>
  <si>
    <t>大曲スポーツクラブ</t>
  </si>
  <si>
    <t>株式会社協和振興開発公社</t>
  </si>
  <si>
    <t>株式会社大曲スポーツセンター</t>
  </si>
  <si>
    <t>特定非営利活動法人大仙スポーツクラブ</t>
  </si>
  <si>
    <t>厚生ビル管理株式会社</t>
  </si>
  <si>
    <t>仙北公民館</t>
  </si>
  <si>
    <t>スポーツ振興課</t>
  </si>
  <si>
    <t>協和公民館</t>
  </si>
  <si>
    <t>大綱交流館</t>
  </si>
  <si>
    <t>太田公民館</t>
  </si>
  <si>
    <t>神岡中央公民館</t>
  </si>
  <si>
    <t>南外公民館</t>
  </si>
  <si>
    <t>中仙公民館</t>
  </si>
  <si>
    <t>むつみ造園土木株式会社</t>
  </si>
  <si>
    <t>株式会社大曲スポーツセンター</t>
    <phoneticPr fontId="2"/>
  </si>
  <si>
    <t>大曲スポーツクラブ</t>
    <phoneticPr fontId="2"/>
  </si>
  <si>
    <t>体育館</t>
    <rPh sb="0" eb="3">
      <t>タイイクカン</t>
    </rPh>
    <phoneticPr fontId="2"/>
  </si>
  <si>
    <t>サッカー場</t>
    <rPh sb="4" eb="5">
      <t>ジョウ</t>
    </rPh>
    <phoneticPr fontId="2"/>
  </si>
  <si>
    <t>サンクエスト大曲</t>
    <rPh sb="6" eb="8">
      <t>オオマガリ</t>
    </rPh>
    <phoneticPr fontId="2"/>
  </si>
  <si>
    <t>野球場</t>
    <rPh sb="0" eb="3">
      <t>ヤキュウジョウ</t>
    </rPh>
    <phoneticPr fontId="2"/>
  </si>
  <si>
    <t>8 - 1 体育館</t>
  </si>
  <si>
    <t>8 - 11 サッカー場</t>
  </si>
  <si>
    <t>8 - 2 野球場</t>
  </si>
  <si>
    <t>8 - 3 テニスコート</t>
  </si>
  <si>
    <t>8 - 6 複合体育施設</t>
  </si>
  <si>
    <t>8 - 12 その他スポーツ施設</t>
    <phoneticPr fontId="2"/>
  </si>
  <si>
    <t>その他スポーツ施設</t>
    <rPh sb="2" eb="3">
      <t>タ</t>
    </rPh>
    <rPh sb="7" eb="9">
      <t>シセツ</t>
    </rPh>
    <phoneticPr fontId="2"/>
  </si>
  <si>
    <t>8 - 3 テニスコート</t>
    <phoneticPr fontId="2"/>
  </si>
  <si>
    <t>複合体育施設</t>
  </si>
  <si>
    <t xml:space="preserve"> テニスコート</t>
  </si>
  <si>
    <t>8 - 6 複合体育施設</t>
    <phoneticPr fontId="2"/>
  </si>
  <si>
    <t>8 - 7 武道館</t>
    <phoneticPr fontId="2"/>
  </si>
  <si>
    <t>武道館</t>
    <phoneticPr fontId="2"/>
  </si>
  <si>
    <t>仙北</t>
    <rPh sb="0" eb="2">
      <t>センボク</t>
    </rPh>
    <phoneticPr fontId="2"/>
  </si>
  <si>
    <t>大曲</t>
    <rPh sb="0" eb="2">
      <t>オオマガリ</t>
    </rPh>
    <phoneticPr fontId="2"/>
  </si>
  <si>
    <t>協和</t>
    <rPh sb="0" eb="2">
      <t>キョウワ</t>
    </rPh>
    <phoneticPr fontId="2"/>
  </si>
  <si>
    <t>西仙北</t>
    <rPh sb="0" eb="3">
      <t>ニシセンボク</t>
    </rPh>
    <phoneticPr fontId="2"/>
  </si>
  <si>
    <t>太田</t>
    <rPh sb="0" eb="2">
      <t>オオタ</t>
    </rPh>
    <phoneticPr fontId="2"/>
  </si>
  <si>
    <t>神岡</t>
    <rPh sb="0" eb="2">
      <t>カミオカ</t>
    </rPh>
    <phoneticPr fontId="2"/>
  </si>
  <si>
    <t>南外</t>
    <rPh sb="0" eb="2">
      <t>ナンガイ</t>
    </rPh>
    <phoneticPr fontId="2"/>
  </si>
  <si>
    <t>中仙</t>
    <rPh sb="0" eb="2">
      <t>ナカセン</t>
    </rPh>
    <phoneticPr fontId="2"/>
  </si>
  <si>
    <t>【R5年度】多目的人工芝グラウンド（仮称）</t>
    <rPh sb="3" eb="5">
      <t>ネンド</t>
    </rPh>
    <rPh sb="6" eb="9">
      <t>タモクテキ</t>
    </rPh>
    <rPh sb="9" eb="11">
      <t>ジンコウ</t>
    </rPh>
    <rPh sb="11" eb="12">
      <t>シバ</t>
    </rPh>
    <rPh sb="18" eb="20">
      <t>カショウ</t>
    </rPh>
    <phoneticPr fontId="1"/>
  </si>
  <si>
    <t>仙北公民館</t>
    <phoneticPr fontId="2"/>
  </si>
  <si>
    <t>施設種別</t>
    <rPh sb="0" eb="4">
      <t>シセツシュベツ</t>
    </rPh>
    <phoneticPr fontId="2"/>
  </si>
  <si>
    <t>地域</t>
    <rPh sb="0" eb="2">
      <t>チイキ</t>
    </rPh>
    <phoneticPr fontId="2"/>
  </si>
  <si>
    <t>施設種別(No.)</t>
    <rPh sb="0" eb="4">
      <t>シセツシュベツ</t>
    </rPh>
    <phoneticPr fontId="2"/>
  </si>
  <si>
    <t>R5は予約の可視化のみ実施予定</t>
    <rPh sb="3" eb="5">
      <t>ヨヤク</t>
    </rPh>
    <rPh sb="6" eb="8">
      <t>カシ</t>
    </rPh>
    <rPh sb="8" eb="9">
      <t>カ</t>
    </rPh>
    <rPh sb="11" eb="13">
      <t>ジッシ</t>
    </rPh>
    <rPh sb="13" eb="15">
      <t>ヨテイ</t>
    </rPh>
    <phoneticPr fontId="1"/>
  </si>
  <si>
    <t>予約受付管理場所</t>
    <rPh sb="0" eb="2">
      <t>ヨヤク</t>
    </rPh>
    <rPh sb="2" eb="4">
      <t>ウケツケ</t>
    </rPh>
    <rPh sb="4" eb="6">
      <t>カンリ</t>
    </rPh>
    <rPh sb="6" eb="8">
      <t>バショ</t>
    </rPh>
    <phoneticPr fontId="2"/>
  </si>
  <si>
    <t>宿泊研修施設</t>
  </si>
  <si>
    <t>八乙女交流センター</t>
  </si>
  <si>
    <t>5 - 2 宿泊研修施設</t>
    <phoneticPr fontId="2"/>
  </si>
  <si>
    <t>同一エリアのスポーツ施設と共に体育館の貸出あり</t>
    <rPh sb="0" eb="2">
      <t>ドウイツ</t>
    </rPh>
    <rPh sb="10" eb="12">
      <t>シセツ</t>
    </rPh>
    <rPh sb="13" eb="14">
      <t>トモ</t>
    </rPh>
    <rPh sb="15" eb="18">
      <t>タイイクカン</t>
    </rPh>
    <rPh sb="19" eb="21">
      <t>カシダシ</t>
    </rPh>
    <phoneticPr fontId="2"/>
  </si>
  <si>
    <t>中仙公民館</t>
    <phoneticPr fontId="2"/>
  </si>
  <si>
    <t>中仙公民館鴬野分館</t>
    <rPh sb="5" eb="6">
      <t>ウグイス</t>
    </rPh>
    <rPh sb="6" eb="7">
      <t>ノ</t>
    </rPh>
    <rPh sb="7" eb="9">
      <t>ブンカン</t>
    </rPh>
    <phoneticPr fontId="2"/>
  </si>
  <si>
    <t>中仙公民館長野分館</t>
    <phoneticPr fontId="2"/>
  </si>
  <si>
    <t>中仙公民館豊岡分館</t>
    <phoneticPr fontId="2"/>
  </si>
  <si>
    <t>ｻﾝ･ｽﾎﾟｰﾂﾗﾝﾄﾞ協和体育館</t>
    <phoneticPr fontId="2"/>
  </si>
  <si>
    <t>ふれあい体育館</t>
    <rPh sb="4" eb="7">
      <t>タイイクカン</t>
    </rPh>
    <phoneticPr fontId="2"/>
  </si>
  <si>
    <t>大曲体育館</t>
    <rPh sb="0" eb="2">
      <t>オオマガリ</t>
    </rPh>
    <rPh sb="2" eb="5">
      <t>タイイクカン</t>
    </rPh>
    <phoneticPr fontId="2"/>
  </si>
  <si>
    <t>嶽ドーム</t>
    <rPh sb="0" eb="1">
      <t>ダケ</t>
    </rPh>
    <phoneticPr fontId="2"/>
  </si>
  <si>
    <t>南外体育館</t>
    <phoneticPr fontId="2"/>
  </si>
  <si>
    <t>西仙北スポーツセンター</t>
    <phoneticPr fontId="2"/>
  </si>
  <si>
    <t>協和公民館</t>
    <phoneticPr fontId="2"/>
  </si>
  <si>
    <t>2 - 4 集会施設</t>
  </si>
  <si>
    <t>大曲</t>
    <rPh sb="0" eb="2">
      <t>オオマガリ</t>
    </rPh>
    <phoneticPr fontId="2"/>
  </si>
  <si>
    <t>2 - 4 集会施設</t>
    <phoneticPr fontId="2"/>
  </si>
  <si>
    <t>集会施設</t>
  </si>
  <si>
    <t>地域交流センター「はぴねす大仙」</t>
  </si>
  <si>
    <t>サンクエスト大曲</t>
  </si>
  <si>
    <t>#</t>
    <phoneticPr fontId="2"/>
  </si>
  <si>
    <t>貸出室場</t>
    <rPh sb="0" eb="2">
      <t>カシダシ</t>
    </rPh>
    <rPh sb="2" eb="3">
      <t>シツ</t>
    </rPh>
    <rPh sb="3" eb="4">
      <t>ジョウ</t>
    </rPh>
    <phoneticPr fontId="2"/>
  </si>
  <si>
    <t>施設名称</t>
    <rPh sb="0" eb="4">
      <t>シセツメイショウ</t>
    </rPh>
    <phoneticPr fontId="2"/>
  </si>
  <si>
    <t>教育文化室（１）</t>
  </si>
  <si>
    <t>教育文化室（２）</t>
  </si>
  <si>
    <t>教育文化室（３）</t>
  </si>
  <si>
    <t>会議・研修室（１）</t>
  </si>
  <si>
    <t>会議・研修室（２）</t>
  </si>
  <si>
    <t>調理実習室</t>
  </si>
  <si>
    <t>情報展示室</t>
  </si>
  <si>
    <t>体育室</t>
  </si>
  <si>
    <t>教養文化室（小）</t>
  </si>
  <si>
    <t>研修会議室（２）</t>
  </si>
  <si>
    <t>視聴覚室</t>
  </si>
  <si>
    <t>教養文化室（大）</t>
    <phoneticPr fontId="2"/>
  </si>
  <si>
    <t>研修会議室（１）</t>
    <phoneticPr fontId="2"/>
  </si>
  <si>
    <t>備考</t>
    <rPh sb="0" eb="2">
      <t>ビコウ</t>
    </rPh>
    <phoneticPr fontId="2"/>
  </si>
  <si>
    <t>集計</t>
  </si>
  <si>
    <t>太田体育館</t>
    <rPh sb="0" eb="2">
      <t>オオタ</t>
    </rPh>
    <rPh sb="2" eb="5">
      <t>タイイクカン</t>
    </rPh>
    <phoneticPr fontId="2"/>
  </si>
  <si>
    <t>室場数</t>
    <rPh sb="0" eb="2">
      <t>シツジョウ</t>
    </rPh>
    <rPh sb="2" eb="3">
      <t>スウ</t>
    </rPh>
    <phoneticPr fontId="2"/>
  </si>
  <si>
    <t>会議・研修室（１）・（２）の２室同時利用時の使用料割引有</t>
    <rPh sb="0" eb="2">
      <t>カイギ</t>
    </rPh>
    <rPh sb="3" eb="6">
      <t>ケンシュウシツ</t>
    </rPh>
    <rPh sb="15" eb="16">
      <t>シツ</t>
    </rPh>
    <phoneticPr fontId="2"/>
  </si>
  <si>
    <t>会議・研修室（１）・（２）の２室同時利用時の使用料割引有</t>
    <rPh sb="0" eb="2">
      <t>カイギ</t>
    </rPh>
    <rPh sb="3" eb="6">
      <t>ケンシュウシツ</t>
    </rPh>
    <rPh sb="15" eb="16">
      <t>シツ</t>
    </rPh>
    <rPh sb="16" eb="18">
      <t>ドウジ</t>
    </rPh>
    <phoneticPr fontId="2"/>
  </si>
  <si>
    <t>教育文化室（１）～（３）の隣接する２～3室同時利用時の使用料割引有</t>
    <rPh sb="0" eb="5">
      <t>キョウイクブンカシツ</t>
    </rPh>
    <rPh sb="13" eb="15">
      <t>リンセツ</t>
    </rPh>
    <rPh sb="20" eb="21">
      <t>シツ</t>
    </rPh>
    <rPh sb="21" eb="23">
      <t>ドウジ</t>
    </rPh>
    <rPh sb="23" eb="25">
      <t>リヨウ</t>
    </rPh>
    <rPh sb="25" eb="26">
      <t>ジ</t>
    </rPh>
    <rPh sb="27" eb="30">
      <t>シヨウリョウ</t>
    </rPh>
    <rPh sb="30" eb="32">
      <t>ワリビキ</t>
    </rPh>
    <rPh sb="32" eb="33">
      <t>アリ</t>
    </rPh>
    <phoneticPr fontId="2"/>
  </si>
  <si>
    <t>教養文化室（大）・（小）の２室同時利用時の使用料割引有</t>
    <rPh sb="0" eb="2">
      <t>キョウヨウ</t>
    </rPh>
    <rPh sb="2" eb="4">
      <t>ブンカ</t>
    </rPh>
    <rPh sb="4" eb="5">
      <t>シツ</t>
    </rPh>
    <rPh sb="6" eb="7">
      <t>ダイ</t>
    </rPh>
    <rPh sb="10" eb="11">
      <t>ショウ</t>
    </rPh>
    <rPh sb="14" eb="15">
      <t>シツ</t>
    </rPh>
    <rPh sb="15" eb="17">
      <t>ドウジ</t>
    </rPh>
    <rPh sb="17" eb="19">
      <t>リヨウ</t>
    </rPh>
    <phoneticPr fontId="2"/>
  </si>
  <si>
    <t>研修会議室（１）・（２）の２室同時利用時の使用料割引有</t>
    <phoneticPr fontId="2"/>
  </si>
  <si>
    <t>会議室</t>
    <rPh sb="0" eb="3">
      <t>カイギシツ</t>
    </rPh>
    <phoneticPr fontId="2"/>
  </si>
  <si>
    <t>研修室</t>
    <rPh sb="0" eb="3">
      <t>ケンシュウシツ</t>
    </rPh>
    <phoneticPr fontId="2"/>
  </si>
  <si>
    <t>アリーナ</t>
    <phoneticPr fontId="2"/>
  </si>
  <si>
    <t>格技場</t>
    <rPh sb="0" eb="2">
      <t>カクギ</t>
    </rPh>
    <rPh sb="2" eb="3">
      <t>ジョウ</t>
    </rPh>
    <phoneticPr fontId="2"/>
  </si>
  <si>
    <t>アリーナ</t>
    <phoneticPr fontId="2"/>
  </si>
  <si>
    <t>ミーティングルーム</t>
    <phoneticPr fontId="2"/>
  </si>
  <si>
    <t>アリーナ</t>
    <phoneticPr fontId="2"/>
  </si>
  <si>
    <t>ミーティングルーム</t>
    <phoneticPr fontId="2"/>
  </si>
  <si>
    <t>メイングラウンド</t>
    <phoneticPr fontId="2"/>
  </si>
  <si>
    <t>室内練習場（1塁側）</t>
    <rPh sb="0" eb="2">
      <t>シツナイ</t>
    </rPh>
    <rPh sb="2" eb="5">
      <t>レンシュウジョウ</t>
    </rPh>
    <rPh sb="7" eb="8">
      <t>ルイ</t>
    </rPh>
    <rPh sb="8" eb="9">
      <t>ガワ</t>
    </rPh>
    <phoneticPr fontId="2"/>
  </si>
  <si>
    <t>室内練習場（3塁側）</t>
    <rPh sb="0" eb="2">
      <t>シツナイ</t>
    </rPh>
    <rPh sb="2" eb="5">
      <t>レンシュウジョウ</t>
    </rPh>
    <rPh sb="7" eb="8">
      <t>ルイ</t>
    </rPh>
    <rPh sb="8" eb="9">
      <t>ガワ</t>
    </rPh>
    <phoneticPr fontId="2"/>
  </si>
  <si>
    <t>メイングラウンド</t>
    <phoneticPr fontId="2"/>
  </si>
  <si>
    <t>サブグラウンド</t>
    <phoneticPr fontId="2"/>
  </si>
  <si>
    <t>メイングラウンド</t>
    <phoneticPr fontId="2"/>
  </si>
  <si>
    <t>サブグラウンド</t>
    <phoneticPr fontId="2"/>
  </si>
  <si>
    <t>A面、B面</t>
    <rPh sb="1" eb="2">
      <t>メン</t>
    </rPh>
    <rPh sb="4" eb="5">
      <t>メン</t>
    </rPh>
    <phoneticPr fontId="2"/>
  </si>
  <si>
    <t>コートNo.1～12</t>
    <phoneticPr fontId="2"/>
  </si>
  <si>
    <t>コートNo.1～4</t>
    <phoneticPr fontId="2"/>
  </si>
  <si>
    <t>コートNo.1～2</t>
    <phoneticPr fontId="2"/>
  </si>
  <si>
    <t>コートNo.1～2</t>
    <phoneticPr fontId="2"/>
  </si>
  <si>
    <t>コートNo.1～6</t>
    <phoneticPr fontId="2"/>
  </si>
  <si>
    <t>コートNo.1～2</t>
    <phoneticPr fontId="2"/>
  </si>
  <si>
    <t>コートNo.1～4</t>
    <phoneticPr fontId="2"/>
  </si>
  <si>
    <t>コートNo.1～6</t>
    <phoneticPr fontId="2"/>
  </si>
  <si>
    <t>交流室</t>
    <rPh sb="0" eb="2">
      <t>コウリュウ</t>
    </rPh>
    <rPh sb="2" eb="3">
      <t>シツ</t>
    </rPh>
    <phoneticPr fontId="2"/>
  </si>
  <si>
    <t>交流ホール</t>
    <rPh sb="0" eb="2">
      <t>コウリュウ</t>
    </rPh>
    <phoneticPr fontId="2"/>
  </si>
  <si>
    <t>グラウンドA面～D面</t>
    <rPh sb="6" eb="7">
      <t>メン</t>
    </rPh>
    <rPh sb="9" eb="10">
      <t>メン</t>
    </rPh>
    <phoneticPr fontId="2"/>
  </si>
  <si>
    <t>管理棟　ミーティングルームA～D</t>
    <rPh sb="0" eb="3">
      <t>カンリトウ</t>
    </rPh>
    <phoneticPr fontId="2"/>
  </si>
  <si>
    <t>ふれあい交流室</t>
    <rPh sb="4" eb="6">
      <t>コウリュウ</t>
    </rPh>
    <rPh sb="6" eb="7">
      <t>シツ</t>
    </rPh>
    <phoneticPr fontId="2"/>
  </si>
  <si>
    <t>交流活動室</t>
    <rPh sb="0" eb="2">
      <t>コウリュウ</t>
    </rPh>
    <rPh sb="2" eb="4">
      <t>カツドウ</t>
    </rPh>
    <rPh sb="4" eb="5">
      <t>シツ</t>
    </rPh>
    <phoneticPr fontId="2"/>
  </si>
  <si>
    <t>武道場</t>
    <rPh sb="0" eb="3">
      <t>ブドウジョウ</t>
    </rPh>
    <phoneticPr fontId="2"/>
  </si>
  <si>
    <t>会議室A、B</t>
    <rPh sb="0" eb="3">
      <t>カイギシツ</t>
    </rPh>
    <phoneticPr fontId="2"/>
  </si>
  <si>
    <t>会議室</t>
    <rPh sb="0" eb="3">
      <t>カイギシツ</t>
    </rPh>
    <phoneticPr fontId="2"/>
  </si>
  <si>
    <t>八乙女交流センター</t>
    <rPh sb="0" eb="3">
      <t>ヤオトメ</t>
    </rPh>
    <rPh sb="3" eb="5">
      <t>コウリュウ</t>
    </rPh>
    <phoneticPr fontId="2"/>
  </si>
  <si>
    <t>ｻﾝ･ｽﾎﾟｰﾂﾗﾝﾄﾞ協和体育館</t>
  </si>
  <si>
    <t>大曲球場</t>
    <rPh sb="0" eb="2">
      <t>オオマガリ</t>
    </rPh>
    <rPh sb="2" eb="4">
      <t>キュウジョウ</t>
    </rPh>
    <phoneticPr fontId="2"/>
  </si>
  <si>
    <t>総合公園テニスコート</t>
    <phoneticPr fontId="2"/>
  </si>
  <si>
    <t>株式会社オーエンス</t>
    <rPh sb="0" eb="4">
      <t>カブシキガイシャ</t>
    </rPh>
    <phoneticPr fontId="2"/>
  </si>
  <si>
    <t>施設数</t>
    <rPh sb="0" eb="2">
      <t>シセツ</t>
    </rPh>
    <rPh sb="2" eb="3">
      <t>スウ</t>
    </rPh>
    <phoneticPr fontId="2"/>
  </si>
  <si>
    <t>はぴねす大仙</t>
    <rPh sb="4" eb="6">
      <t>ダイセン</t>
    </rPh>
    <phoneticPr fontId="2"/>
  </si>
  <si>
    <t>サンクエスト大曲</t>
    <rPh sb="6" eb="8">
      <t>オオマガリ</t>
    </rPh>
    <phoneticPr fontId="2"/>
  </si>
  <si>
    <t>直営</t>
    <rPh sb="0" eb="2">
      <t>チョクエイ</t>
    </rPh>
    <phoneticPr fontId="2"/>
  </si>
  <si>
    <t>会議室A-E</t>
    <rPh sb="0" eb="3">
      <t>カイギシツ</t>
    </rPh>
    <phoneticPr fontId="2"/>
  </si>
  <si>
    <t>体育館</t>
    <rPh sb="0" eb="3">
      <t>タイイクカン</t>
    </rPh>
    <phoneticPr fontId="2"/>
  </si>
  <si>
    <t>予約想定室場数</t>
    <rPh sb="0" eb="2">
      <t>ヨヤク</t>
    </rPh>
    <rPh sb="2" eb="4">
      <t>ソウテイ</t>
    </rPh>
    <rPh sb="4" eb="6">
      <t>シツジョウ</t>
    </rPh>
    <rPh sb="6" eb="7">
      <t>スウ</t>
    </rPh>
    <phoneticPr fontId="2"/>
  </si>
  <si>
    <t>アリーナA、アリーナB</t>
    <phoneticPr fontId="2"/>
  </si>
  <si>
    <t>アリーナA、アリーナB</t>
    <phoneticPr fontId="2"/>
  </si>
  <si>
    <t>全面貸しの他にアリーナA、アリーナBの半面貸しあり</t>
    <rPh sb="0" eb="2">
      <t>ゼンメン</t>
    </rPh>
    <rPh sb="2" eb="3">
      <t>カ</t>
    </rPh>
    <rPh sb="5" eb="6">
      <t>ホカ</t>
    </rPh>
    <phoneticPr fontId="2"/>
  </si>
  <si>
    <t>第1グラウンド、第２グラウンド</t>
    <rPh sb="0" eb="1">
      <t>ダイ</t>
    </rPh>
    <rPh sb="8" eb="9">
      <t>ダイ</t>
    </rPh>
    <phoneticPr fontId="2"/>
  </si>
  <si>
    <t>指定管理者</t>
    <rPh sb="0" eb="2">
      <t>シテイ</t>
    </rPh>
    <rPh sb="2" eb="5">
      <t>カンリシャ</t>
    </rPh>
    <phoneticPr fontId="2"/>
  </si>
  <si>
    <t>施設#</t>
    <rPh sb="0" eb="2">
      <t>シセツ</t>
    </rPh>
    <phoneticPr fontId="2"/>
  </si>
  <si>
    <t>施設</t>
    <rPh sb="0" eb="2">
      <t>シセツ</t>
    </rPh>
    <phoneticPr fontId="2"/>
  </si>
  <si>
    <t>ン</t>
    <phoneticPr fontId="2"/>
  </si>
  <si>
    <t>業務委託により受付業務を委託予定</t>
    <rPh sb="0" eb="2">
      <t>ギョウム</t>
    </rPh>
    <rPh sb="2" eb="4">
      <t>イタク</t>
    </rPh>
    <rPh sb="7" eb="9">
      <t>ウケツケ</t>
    </rPh>
    <rPh sb="9" eb="11">
      <t>ギョウム</t>
    </rPh>
    <rPh sb="12" eb="14">
      <t>イタク</t>
    </rPh>
    <rPh sb="14" eb="16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</si>
</sst>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5">
    <dxf>
      <numFmt numFmtId="0" formatCode="General"/>
    </dxf>
    <dxf>
      <numFmt numFmtId="0" formatCode="General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readingOrder="0"/>
    </dxf>
    <dxf>
      <alignment horizontal="general" vertical="center" textRotation="0" wrapText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1:J43" totalsRowShown="0" headerRowDxfId="4">
  <autoFilter ref="A1:J43" xr:uid="{00000000-0009-0000-0100-000002000000}"/>
  <tableColumns count="10">
    <tableColumn id="1" xr3:uid="{00000000-0010-0000-0000-000001000000}" name="#"/>
    <tableColumn id="12" xr3:uid="{AD9141C3-C2B4-41D9-AD87-F3D26FAA474F}" name="施設数" dataDxfId="3"/>
    <tableColumn id="4" xr3:uid="{00000000-0010-0000-0000-000004000000}" name="施設種別"/>
    <tableColumn id="5" xr3:uid="{00000000-0010-0000-0000-000005000000}" name="地域"/>
    <tableColumn id="6" xr3:uid="{00000000-0010-0000-0000-000006000000}" name="施設種別(No.)"/>
    <tableColumn id="7" xr3:uid="{00000000-0010-0000-0000-000007000000}" name="施設名称"/>
    <tableColumn id="8" xr3:uid="{00000000-0010-0000-0000-000008000000}" name="指定管理者" dataDxfId="2"/>
    <tableColumn id="9" xr3:uid="{00000000-0010-0000-0000-000009000000}" name="所管"/>
    <tableColumn id="10" xr3:uid="{00000000-0010-0000-0000-00000A000000}" name="予約受付管理場所"/>
    <tableColumn id="11" xr3:uid="{00000000-0010-0000-0000-00000B000000}" name="備考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1:G71" totalsRowCount="1">
  <autoFilter ref="A1:G70" xr:uid="{00000000-0009-0000-0100-000001000000}"/>
  <tableColumns count="7">
    <tableColumn id="1" xr3:uid="{00000000-0010-0000-0100-000001000000}" name="施設#" totalsRowLabel="集計"/>
    <tableColumn id="7" xr3:uid="{E59E6735-1FD2-4BF0-BEB3-EDB29099A395}" name="施設" dataDxfId="1">
      <calculatedColumnFormula>VLOOKUP(テーブル1[[#This Row],[施設'#]],施設!$A$1:$J$43,2,TRUE)</calculatedColumnFormula>
    </tableColumn>
    <tableColumn id="2" xr3:uid="{00000000-0010-0000-0100-000002000000}" name="施設名称" dataDxfId="0">
      <calculatedColumnFormula>VLOOKUP(A2,施設!$A$1:$J$43,8,TRUE)</calculatedColumnFormula>
    </tableColumn>
    <tableColumn id="3" xr3:uid="{00000000-0010-0000-0100-000003000000}" name="貸出室場"/>
    <tableColumn id="4" xr3:uid="{00000000-0010-0000-0100-000004000000}" name="室場数" totalsRowFunction="sum"/>
    <tableColumn id="6" xr3:uid="{84603A46-822D-48A2-8092-A7CACB8AD11A}" name="予約想定室場数" totalsRowFunction="sum"/>
    <tableColumn id="5" xr3:uid="{00000000-0010-0000-0100-000005000000}" name="備考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view="pageBreakPreview" topLeftCell="B1" zoomScale="60" zoomScaleNormal="100" workbookViewId="0">
      <selection activeCell="C3" sqref="C3"/>
    </sheetView>
  </sheetViews>
  <sheetFormatPr defaultRowHeight="18.75"/>
  <cols>
    <col min="1" max="1" width="7" hidden="1" customWidth="1"/>
    <col min="2" max="2" width="9" style="3" customWidth="1"/>
    <col min="3" max="3" width="21.375" bestFit="1" customWidth="1"/>
    <col min="4" max="4" width="7.125" bestFit="1" customWidth="1"/>
    <col min="5" max="5" width="26.25" hidden="1" customWidth="1"/>
    <col min="6" max="6" width="46.375" bestFit="1" customWidth="1"/>
    <col min="7" max="7" width="38" style="6" customWidth="1"/>
    <col min="8" max="8" width="16.375" bestFit="1" customWidth="1"/>
    <col min="9" max="9" width="26.625" bestFit="1" customWidth="1"/>
    <col min="10" max="10" width="51.625" bestFit="1" customWidth="1"/>
  </cols>
  <sheetData>
    <row r="1" spans="1:10" s="4" customFormat="1" ht="29.25" customHeight="1">
      <c r="A1" s="4" t="s">
        <v>111</v>
      </c>
      <c r="B1" s="1" t="s">
        <v>174</v>
      </c>
      <c r="C1" s="4" t="s">
        <v>85</v>
      </c>
      <c r="D1" s="4" t="s">
        <v>86</v>
      </c>
      <c r="E1" s="4" t="s">
        <v>87</v>
      </c>
      <c r="F1" s="4" t="s">
        <v>0</v>
      </c>
      <c r="G1" s="6" t="s">
        <v>185</v>
      </c>
      <c r="H1" s="4" t="s">
        <v>40</v>
      </c>
      <c r="I1" s="4" t="s">
        <v>89</v>
      </c>
      <c r="J1" s="4" t="s">
        <v>1</v>
      </c>
    </row>
    <row r="2" spans="1:10" ht="20.25" customHeight="1">
      <c r="A2">
        <v>1</v>
      </c>
      <c r="B2" s="3">
        <v>1</v>
      </c>
      <c r="C2" t="s">
        <v>58</v>
      </c>
      <c r="D2" t="s">
        <v>76</v>
      </c>
      <c r="E2" t="s">
        <v>62</v>
      </c>
      <c r="F2" t="s">
        <v>3</v>
      </c>
      <c r="G2" s="6" t="s">
        <v>42</v>
      </c>
      <c r="H2" t="s">
        <v>48</v>
      </c>
      <c r="I2" t="s">
        <v>100</v>
      </c>
      <c r="J2" t="s">
        <v>88</v>
      </c>
    </row>
    <row r="3" spans="1:10" ht="20.25" customHeight="1">
      <c r="A3">
        <v>2</v>
      </c>
      <c r="B3" s="3">
        <v>2</v>
      </c>
      <c r="C3" t="s">
        <v>58</v>
      </c>
      <c r="D3" t="s">
        <v>80</v>
      </c>
      <c r="E3" t="s">
        <v>62</v>
      </c>
      <c r="F3" t="s">
        <v>7</v>
      </c>
      <c r="G3" s="6" t="s">
        <v>45</v>
      </c>
      <c r="H3" t="s">
        <v>52</v>
      </c>
      <c r="I3" t="s">
        <v>101</v>
      </c>
    </row>
    <row r="4" spans="1:10" ht="20.25" customHeight="1">
      <c r="A4">
        <v>3</v>
      </c>
      <c r="B4" s="3">
        <v>3</v>
      </c>
      <c r="C4" t="s">
        <v>58</v>
      </c>
      <c r="D4" t="s">
        <v>78</v>
      </c>
      <c r="E4" t="s">
        <v>62</v>
      </c>
      <c r="F4" t="s">
        <v>5</v>
      </c>
      <c r="G4" s="6" t="s">
        <v>41</v>
      </c>
      <c r="H4" t="s">
        <v>50</v>
      </c>
      <c r="I4" t="s">
        <v>103</v>
      </c>
    </row>
    <row r="5" spans="1:10" ht="20.25" customHeight="1">
      <c r="A5">
        <v>4</v>
      </c>
      <c r="B5" s="3">
        <v>4</v>
      </c>
      <c r="C5" t="s">
        <v>58</v>
      </c>
      <c r="D5" t="s">
        <v>78</v>
      </c>
      <c r="E5" t="s">
        <v>62</v>
      </c>
      <c r="F5" t="s">
        <v>11</v>
      </c>
      <c r="G5" s="6" t="s">
        <v>177</v>
      </c>
      <c r="H5" t="s">
        <v>50</v>
      </c>
      <c r="I5" t="s">
        <v>50</v>
      </c>
    </row>
    <row r="6" spans="1:10" ht="20.25" customHeight="1">
      <c r="A6">
        <v>5</v>
      </c>
      <c r="B6" s="3">
        <v>5</v>
      </c>
      <c r="C6" t="s">
        <v>58</v>
      </c>
      <c r="D6" t="s">
        <v>82</v>
      </c>
      <c r="E6" t="s">
        <v>62</v>
      </c>
      <c r="F6" t="s">
        <v>9</v>
      </c>
      <c r="G6" s="6" t="s">
        <v>177</v>
      </c>
      <c r="H6" t="s">
        <v>54</v>
      </c>
      <c r="I6" t="s">
        <v>97</v>
      </c>
    </row>
    <row r="7" spans="1:10" ht="20.25" customHeight="1">
      <c r="A7">
        <v>6</v>
      </c>
      <c r="B7" s="3">
        <v>6</v>
      </c>
      <c r="C7" t="s">
        <v>58</v>
      </c>
      <c r="D7" t="s">
        <v>82</v>
      </c>
      <c r="E7" t="s">
        <v>62</v>
      </c>
      <c r="F7" t="s">
        <v>10</v>
      </c>
      <c r="G7" s="6" t="s">
        <v>177</v>
      </c>
      <c r="H7" t="s">
        <v>54</v>
      </c>
      <c r="I7" t="s">
        <v>96</v>
      </c>
    </row>
    <row r="8" spans="1:10" ht="20.25" customHeight="1">
      <c r="A8">
        <v>7</v>
      </c>
      <c r="B8" s="3">
        <v>7</v>
      </c>
      <c r="C8" t="s">
        <v>58</v>
      </c>
      <c r="D8" t="s">
        <v>81</v>
      </c>
      <c r="E8" t="s">
        <v>62</v>
      </c>
      <c r="F8" t="s">
        <v>8</v>
      </c>
      <c r="G8" s="6" t="s">
        <v>46</v>
      </c>
      <c r="H8" t="s">
        <v>53</v>
      </c>
      <c r="I8" t="s">
        <v>102</v>
      </c>
    </row>
    <row r="9" spans="1:10" ht="20.25" customHeight="1">
      <c r="A9">
        <v>8</v>
      </c>
      <c r="B9" s="3">
        <v>8</v>
      </c>
      <c r="C9" t="s">
        <v>58</v>
      </c>
      <c r="D9" t="s">
        <v>77</v>
      </c>
      <c r="E9" t="s">
        <v>62</v>
      </c>
      <c r="F9" t="s">
        <v>4</v>
      </c>
      <c r="G9" s="6" t="s">
        <v>43</v>
      </c>
      <c r="H9" t="s">
        <v>49</v>
      </c>
      <c r="I9" t="s">
        <v>98</v>
      </c>
    </row>
    <row r="10" spans="1:10" ht="20.25" customHeight="1">
      <c r="A10">
        <v>9</v>
      </c>
      <c r="B10" s="3">
        <v>9</v>
      </c>
      <c r="C10" t="s">
        <v>58</v>
      </c>
      <c r="D10" t="s">
        <v>77</v>
      </c>
      <c r="E10" t="s">
        <v>62</v>
      </c>
      <c r="F10" t="s">
        <v>13</v>
      </c>
      <c r="G10" s="6" t="s">
        <v>177</v>
      </c>
      <c r="H10" t="s">
        <v>104</v>
      </c>
      <c r="I10" t="s">
        <v>104</v>
      </c>
    </row>
    <row r="11" spans="1:10" ht="20.25" customHeight="1">
      <c r="A11">
        <v>13</v>
      </c>
      <c r="B11" s="3">
        <v>10</v>
      </c>
      <c r="C11" t="s">
        <v>58</v>
      </c>
      <c r="D11" t="s">
        <v>75</v>
      </c>
      <c r="E11" t="s">
        <v>62</v>
      </c>
      <c r="F11" t="s">
        <v>2</v>
      </c>
      <c r="G11" s="6" t="s">
        <v>41</v>
      </c>
      <c r="H11" t="s">
        <v>47</v>
      </c>
      <c r="I11" t="s">
        <v>99</v>
      </c>
    </row>
    <row r="12" spans="1:10" ht="20.25" customHeight="1">
      <c r="A12">
        <v>14</v>
      </c>
      <c r="B12" s="3">
        <v>11</v>
      </c>
      <c r="C12" t="s">
        <v>58</v>
      </c>
      <c r="D12" t="s">
        <v>79</v>
      </c>
      <c r="E12" t="s">
        <v>62</v>
      </c>
      <c r="F12" t="s">
        <v>6</v>
      </c>
      <c r="G12" s="6" t="s">
        <v>44</v>
      </c>
      <c r="H12" t="s">
        <v>51</v>
      </c>
      <c r="I12" t="s">
        <v>129</v>
      </c>
    </row>
    <row r="13" spans="1:10" ht="20.25" customHeight="1">
      <c r="A13">
        <v>15</v>
      </c>
      <c r="B13" s="3">
        <v>12</v>
      </c>
      <c r="C13" t="s">
        <v>58</v>
      </c>
      <c r="D13" t="s">
        <v>79</v>
      </c>
      <c r="E13" t="s">
        <v>62</v>
      </c>
      <c r="F13" t="s">
        <v>12</v>
      </c>
      <c r="G13" s="6" t="s">
        <v>44</v>
      </c>
      <c r="H13" t="s">
        <v>51</v>
      </c>
      <c r="I13" t="s">
        <v>129</v>
      </c>
    </row>
    <row r="14" spans="1:10" ht="20.25" customHeight="1">
      <c r="A14">
        <v>16</v>
      </c>
      <c r="B14" s="3">
        <v>13</v>
      </c>
      <c r="C14" t="s">
        <v>59</v>
      </c>
      <c r="D14" t="s">
        <v>80</v>
      </c>
      <c r="E14" t="s">
        <v>63</v>
      </c>
      <c r="F14" t="s">
        <v>14</v>
      </c>
      <c r="G14" s="6" t="s">
        <v>45</v>
      </c>
      <c r="H14" t="s">
        <v>52</v>
      </c>
      <c r="I14" t="s">
        <v>101</v>
      </c>
    </row>
    <row r="15" spans="1:10" ht="20.25" customHeight="1">
      <c r="A15">
        <v>17</v>
      </c>
      <c r="B15" s="3">
        <v>14</v>
      </c>
      <c r="C15" t="s">
        <v>59</v>
      </c>
      <c r="D15" t="s">
        <v>80</v>
      </c>
      <c r="E15" t="s">
        <v>63</v>
      </c>
      <c r="F15" t="s">
        <v>15</v>
      </c>
      <c r="G15" s="6" t="s">
        <v>45</v>
      </c>
      <c r="H15" t="s">
        <v>52</v>
      </c>
      <c r="I15" t="s">
        <v>101</v>
      </c>
    </row>
    <row r="16" spans="1:10" ht="20.25" customHeight="1">
      <c r="A16">
        <v>19</v>
      </c>
      <c r="B16" s="3">
        <v>15</v>
      </c>
      <c r="C16" t="s">
        <v>68</v>
      </c>
      <c r="D16" t="s">
        <v>76</v>
      </c>
      <c r="E16" t="s">
        <v>67</v>
      </c>
      <c r="F16" t="s">
        <v>16</v>
      </c>
      <c r="G16" s="6" t="s">
        <v>177</v>
      </c>
      <c r="H16" t="s">
        <v>48</v>
      </c>
      <c r="I16" t="s">
        <v>60</v>
      </c>
    </row>
    <row r="17" spans="1:14" ht="20.25" customHeight="1">
      <c r="A17">
        <v>20</v>
      </c>
      <c r="B17" s="3">
        <v>16</v>
      </c>
      <c r="C17" t="s">
        <v>61</v>
      </c>
      <c r="D17" t="s">
        <v>76</v>
      </c>
      <c r="E17" t="s">
        <v>64</v>
      </c>
      <c r="F17" t="s">
        <v>17</v>
      </c>
      <c r="G17" s="6" t="s">
        <v>44</v>
      </c>
      <c r="H17" t="s">
        <v>48</v>
      </c>
      <c r="I17" t="s">
        <v>171</v>
      </c>
    </row>
    <row r="18" spans="1:14" ht="20.25" customHeight="1">
      <c r="A18">
        <v>21</v>
      </c>
      <c r="B18" s="3">
        <v>17</v>
      </c>
      <c r="C18" t="s">
        <v>61</v>
      </c>
      <c r="D18" t="s">
        <v>80</v>
      </c>
      <c r="E18" t="s">
        <v>64</v>
      </c>
      <c r="F18" t="s">
        <v>20</v>
      </c>
      <c r="G18" s="6" t="s">
        <v>45</v>
      </c>
      <c r="H18" t="s">
        <v>52</v>
      </c>
      <c r="I18" t="s">
        <v>101</v>
      </c>
    </row>
    <row r="19" spans="1:14" ht="20.25" customHeight="1">
      <c r="A19">
        <v>22</v>
      </c>
      <c r="B19" s="3">
        <v>18</v>
      </c>
      <c r="C19" t="s">
        <v>61</v>
      </c>
      <c r="D19" t="s">
        <v>80</v>
      </c>
      <c r="E19" t="s">
        <v>64</v>
      </c>
      <c r="F19" t="s">
        <v>24</v>
      </c>
      <c r="G19" s="6" t="s">
        <v>45</v>
      </c>
      <c r="H19" t="s">
        <v>52</v>
      </c>
      <c r="I19" t="s">
        <v>101</v>
      </c>
    </row>
    <row r="20" spans="1:14" ht="20.25" customHeight="1">
      <c r="A20">
        <v>24</v>
      </c>
      <c r="B20" s="3">
        <v>19</v>
      </c>
      <c r="C20" t="s">
        <v>61</v>
      </c>
      <c r="D20" t="s">
        <v>78</v>
      </c>
      <c r="E20" t="s">
        <v>64</v>
      </c>
      <c r="F20" t="s">
        <v>26</v>
      </c>
      <c r="G20" s="6" t="s">
        <v>41</v>
      </c>
      <c r="H20" t="s">
        <v>50</v>
      </c>
      <c r="I20" t="s">
        <v>103</v>
      </c>
    </row>
    <row r="21" spans="1:14" ht="20.25" customHeight="1">
      <c r="A21">
        <v>25</v>
      </c>
      <c r="B21" s="3">
        <v>20</v>
      </c>
      <c r="C21" t="s">
        <v>61</v>
      </c>
      <c r="D21" t="s">
        <v>82</v>
      </c>
      <c r="E21" t="s">
        <v>64</v>
      </c>
      <c r="F21" t="s">
        <v>19</v>
      </c>
      <c r="G21" s="6" t="s">
        <v>177</v>
      </c>
      <c r="H21" t="s">
        <v>94</v>
      </c>
      <c r="I21" t="s">
        <v>95</v>
      </c>
    </row>
    <row r="22" spans="1:14" ht="20.25" customHeight="1">
      <c r="A22">
        <v>26</v>
      </c>
      <c r="B22" s="3">
        <v>21</v>
      </c>
      <c r="C22" t="s">
        <v>61</v>
      </c>
      <c r="D22" t="s">
        <v>82</v>
      </c>
      <c r="E22" t="s">
        <v>64</v>
      </c>
      <c r="F22" t="s">
        <v>25</v>
      </c>
      <c r="G22" s="6" t="s">
        <v>55</v>
      </c>
      <c r="H22" t="s">
        <v>54</v>
      </c>
      <c r="I22" t="s">
        <v>169</v>
      </c>
    </row>
    <row r="23" spans="1:14" ht="20.25" customHeight="1">
      <c r="A23">
        <v>27</v>
      </c>
      <c r="B23" s="3">
        <v>22</v>
      </c>
      <c r="C23" t="s">
        <v>61</v>
      </c>
      <c r="D23" t="s">
        <v>81</v>
      </c>
      <c r="E23" t="s">
        <v>64</v>
      </c>
      <c r="F23" t="s">
        <v>23</v>
      </c>
      <c r="G23" s="6" t="s">
        <v>46</v>
      </c>
      <c r="H23" t="s">
        <v>53</v>
      </c>
      <c r="I23" t="s">
        <v>102</v>
      </c>
    </row>
    <row r="24" spans="1:14" ht="20.25" customHeight="1">
      <c r="A24">
        <v>29</v>
      </c>
      <c r="B24" s="3">
        <v>23</v>
      </c>
      <c r="C24" t="s">
        <v>61</v>
      </c>
      <c r="D24" t="s">
        <v>77</v>
      </c>
      <c r="E24" t="s">
        <v>64</v>
      </c>
      <c r="F24" t="s">
        <v>22</v>
      </c>
      <c r="G24" s="6" t="s">
        <v>43</v>
      </c>
      <c r="H24" t="s">
        <v>49</v>
      </c>
      <c r="I24" t="s">
        <v>170</v>
      </c>
    </row>
    <row r="25" spans="1:14" ht="20.25" customHeight="1">
      <c r="A25">
        <v>31</v>
      </c>
      <c r="B25" s="3">
        <v>24</v>
      </c>
      <c r="C25" t="s">
        <v>61</v>
      </c>
      <c r="D25" t="s">
        <v>75</v>
      </c>
      <c r="E25" t="s">
        <v>64</v>
      </c>
      <c r="F25" t="s">
        <v>18</v>
      </c>
      <c r="G25" s="6" t="s">
        <v>41</v>
      </c>
      <c r="H25" t="s">
        <v>47</v>
      </c>
      <c r="I25" t="s">
        <v>99</v>
      </c>
    </row>
    <row r="26" spans="1:14" ht="20.25" customHeight="1">
      <c r="A26">
        <v>32</v>
      </c>
      <c r="B26" s="3">
        <v>25</v>
      </c>
      <c r="C26" t="s">
        <v>61</v>
      </c>
      <c r="D26" t="s">
        <v>79</v>
      </c>
      <c r="E26" t="s">
        <v>64</v>
      </c>
      <c r="F26" t="s">
        <v>21</v>
      </c>
      <c r="G26" s="6" t="s">
        <v>44</v>
      </c>
      <c r="H26" t="s">
        <v>51</v>
      </c>
      <c r="I26" t="s">
        <v>129</v>
      </c>
    </row>
    <row r="27" spans="1:14" ht="20.25" customHeight="1">
      <c r="A27">
        <v>33</v>
      </c>
      <c r="B27" s="3">
        <v>26</v>
      </c>
      <c r="C27" t="s">
        <v>71</v>
      </c>
      <c r="D27" t="s">
        <v>76</v>
      </c>
      <c r="E27" t="s">
        <v>69</v>
      </c>
      <c r="F27" t="s">
        <v>27</v>
      </c>
      <c r="G27" s="6" t="s">
        <v>44</v>
      </c>
      <c r="H27" t="s">
        <v>48</v>
      </c>
      <c r="I27" t="s">
        <v>172</v>
      </c>
    </row>
    <row r="28" spans="1:14" ht="20.25" customHeight="1">
      <c r="A28">
        <v>34</v>
      </c>
      <c r="B28" s="3">
        <v>27</v>
      </c>
      <c r="C28" t="s">
        <v>71</v>
      </c>
      <c r="D28" t="s">
        <v>80</v>
      </c>
      <c r="E28" t="s">
        <v>65</v>
      </c>
      <c r="F28" t="s">
        <v>29</v>
      </c>
      <c r="G28" s="6" t="s">
        <v>45</v>
      </c>
      <c r="H28" t="s">
        <v>52</v>
      </c>
      <c r="I28" t="s">
        <v>101</v>
      </c>
    </row>
    <row r="29" spans="1:14" ht="20.25" customHeight="1">
      <c r="A29">
        <v>35</v>
      </c>
      <c r="B29" s="3">
        <v>28</v>
      </c>
      <c r="C29" t="s">
        <v>71</v>
      </c>
      <c r="D29" t="s">
        <v>80</v>
      </c>
      <c r="E29" t="s">
        <v>65</v>
      </c>
      <c r="F29" t="s">
        <v>34</v>
      </c>
      <c r="G29" s="6" t="s">
        <v>45</v>
      </c>
      <c r="H29" t="s">
        <v>52</v>
      </c>
      <c r="I29" t="s">
        <v>101</v>
      </c>
    </row>
    <row r="30" spans="1:14" ht="20.25" customHeight="1">
      <c r="A30">
        <v>36</v>
      </c>
      <c r="B30" s="3">
        <v>29</v>
      </c>
      <c r="C30" t="s">
        <v>71</v>
      </c>
      <c r="D30" t="s">
        <v>78</v>
      </c>
      <c r="E30" t="s">
        <v>65</v>
      </c>
      <c r="F30" t="s">
        <v>33</v>
      </c>
      <c r="G30" s="6" t="s">
        <v>173</v>
      </c>
      <c r="H30" t="s">
        <v>50</v>
      </c>
      <c r="I30" t="s">
        <v>103</v>
      </c>
    </row>
    <row r="31" spans="1:14" ht="20.25" customHeight="1">
      <c r="A31">
        <v>37</v>
      </c>
      <c r="B31" s="3">
        <v>30</v>
      </c>
      <c r="C31" t="s">
        <v>71</v>
      </c>
      <c r="D31" t="s">
        <v>82</v>
      </c>
      <c r="E31" t="s">
        <v>65</v>
      </c>
      <c r="F31" t="s">
        <v>32</v>
      </c>
      <c r="G31" s="6" t="s">
        <v>55</v>
      </c>
      <c r="H31" t="s">
        <v>54</v>
      </c>
      <c r="I31" t="s">
        <v>169</v>
      </c>
      <c r="N31" t="s">
        <v>188</v>
      </c>
    </row>
    <row r="32" spans="1:14" ht="20.25" customHeight="1">
      <c r="A32">
        <v>38</v>
      </c>
      <c r="B32" s="3">
        <v>31</v>
      </c>
      <c r="C32" t="s">
        <v>71</v>
      </c>
      <c r="D32" t="s">
        <v>81</v>
      </c>
      <c r="E32" t="s">
        <v>65</v>
      </c>
      <c r="F32" t="s">
        <v>30</v>
      </c>
      <c r="G32" s="6" t="s">
        <v>46</v>
      </c>
      <c r="H32" t="s">
        <v>53</v>
      </c>
      <c r="I32" t="s">
        <v>102</v>
      </c>
    </row>
    <row r="33" spans="1:10" ht="20.25" customHeight="1">
      <c r="A33">
        <v>39</v>
      </c>
      <c r="B33" s="3">
        <v>32</v>
      </c>
      <c r="C33" t="s">
        <v>71</v>
      </c>
      <c r="D33" t="s">
        <v>77</v>
      </c>
      <c r="E33" t="s">
        <v>65</v>
      </c>
      <c r="F33" t="s">
        <v>31</v>
      </c>
      <c r="G33" s="6" t="s">
        <v>43</v>
      </c>
      <c r="H33" t="s">
        <v>49</v>
      </c>
      <c r="I33" t="s">
        <v>170</v>
      </c>
    </row>
    <row r="34" spans="1:10" ht="20.25" customHeight="1">
      <c r="A34">
        <v>40</v>
      </c>
      <c r="B34" s="3">
        <v>33</v>
      </c>
      <c r="C34" t="s">
        <v>71</v>
      </c>
      <c r="D34" t="s">
        <v>75</v>
      </c>
      <c r="E34" t="s">
        <v>65</v>
      </c>
      <c r="F34" t="s">
        <v>35</v>
      </c>
      <c r="G34" s="6" t="s">
        <v>41</v>
      </c>
      <c r="H34" t="s">
        <v>47</v>
      </c>
      <c r="I34" t="s">
        <v>99</v>
      </c>
    </row>
    <row r="35" spans="1:10" ht="20.25" customHeight="1">
      <c r="A35">
        <v>41</v>
      </c>
      <c r="B35" s="3">
        <v>34</v>
      </c>
      <c r="C35" t="s">
        <v>71</v>
      </c>
      <c r="D35" t="s">
        <v>79</v>
      </c>
      <c r="E35" t="s">
        <v>65</v>
      </c>
      <c r="F35" t="s">
        <v>28</v>
      </c>
      <c r="G35" s="6" t="s">
        <v>44</v>
      </c>
      <c r="H35" t="s">
        <v>51</v>
      </c>
      <c r="I35" t="s">
        <v>129</v>
      </c>
    </row>
    <row r="36" spans="1:10" ht="20.25" customHeight="1">
      <c r="A36">
        <v>42</v>
      </c>
      <c r="B36" s="3">
        <v>35</v>
      </c>
      <c r="C36" t="s">
        <v>70</v>
      </c>
      <c r="D36" t="s">
        <v>80</v>
      </c>
      <c r="E36" t="s">
        <v>66</v>
      </c>
      <c r="F36" t="s">
        <v>37</v>
      </c>
      <c r="G36" s="6" t="s">
        <v>45</v>
      </c>
      <c r="H36" t="s">
        <v>52</v>
      </c>
      <c r="I36" t="s">
        <v>101</v>
      </c>
    </row>
    <row r="37" spans="1:10" ht="20.25" customHeight="1">
      <c r="A37">
        <v>43</v>
      </c>
      <c r="B37" s="3">
        <v>36</v>
      </c>
      <c r="C37" t="s">
        <v>70</v>
      </c>
      <c r="D37" t="s">
        <v>77</v>
      </c>
      <c r="E37" t="s">
        <v>72</v>
      </c>
      <c r="F37" t="s">
        <v>36</v>
      </c>
      <c r="G37" s="6" t="s">
        <v>43</v>
      </c>
      <c r="H37" t="s">
        <v>49</v>
      </c>
      <c r="I37" t="s">
        <v>170</v>
      </c>
    </row>
    <row r="38" spans="1:10" ht="20.25" customHeight="1">
      <c r="A38">
        <v>44</v>
      </c>
      <c r="B38" s="3">
        <v>37</v>
      </c>
      <c r="C38" t="s">
        <v>70</v>
      </c>
      <c r="D38" t="s">
        <v>75</v>
      </c>
      <c r="E38" t="s">
        <v>66</v>
      </c>
      <c r="F38" t="s">
        <v>83</v>
      </c>
      <c r="G38" s="6" t="s">
        <v>177</v>
      </c>
      <c r="H38" t="s">
        <v>84</v>
      </c>
      <c r="I38" t="s">
        <v>99</v>
      </c>
      <c r="J38" t="s">
        <v>189</v>
      </c>
    </row>
    <row r="39" spans="1:10" ht="20.25" customHeight="1">
      <c r="A39">
        <v>45</v>
      </c>
      <c r="B39" s="3">
        <v>38</v>
      </c>
      <c r="C39" t="s">
        <v>70</v>
      </c>
      <c r="D39" t="s">
        <v>79</v>
      </c>
      <c r="E39" t="s">
        <v>66</v>
      </c>
      <c r="F39" t="s">
        <v>38</v>
      </c>
      <c r="G39" s="6" t="s">
        <v>56</v>
      </c>
      <c r="H39" t="s">
        <v>51</v>
      </c>
      <c r="I39" t="s">
        <v>129</v>
      </c>
    </row>
    <row r="40" spans="1:10" ht="20.25" customHeight="1">
      <c r="A40">
        <v>46</v>
      </c>
      <c r="B40" s="3">
        <v>39</v>
      </c>
      <c r="C40" t="s">
        <v>74</v>
      </c>
      <c r="D40" t="s">
        <v>76</v>
      </c>
      <c r="E40" t="s">
        <v>73</v>
      </c>
      <c r="F40" t="s">
        <v>39</v>
      </c>
      <c r="G40" s="6" t="s">
        <v>57</v>
      </c>
      <c r="H40" t="s">
        <v>48</v>
      </c>
      <c r="I40" t="s">
        <v>100</v>
      </c>
      <c r="J40" t="s">
        <v>88</v>
      </c>
    </row>
    <row r="41" spans="1:10" ht="20.25" customHeight="1">
      <c r="A41">
        <v>55</v>
      </c>
      <c r="B41" s="3">
        <v>40</v>
      </c>
      <c r="C41" t="s">
        <v>90</v>
      </c>
      <c r="D41" t="s">
        <v>82</v>
      </c>
      <c r="E41" t="s">
        <v>92</v>
      </c>
      <c r="F41" t="s">
        <v>91</v>
      </c>
      <c r="G41" s="6" t="s">
        <v>55</v>
      </c>
      <c r="H41" t="s">
        <v>54</v>
      </c>
      <c r="I41" t="s">
        <v>169</v>
      </c>
      <c r="J41" t="s">
        <v>93</v>
      </c>
    </row>
    <row r="42" spans="1:10" ht="20.25" customHeight="1">
      <c r="A42">
        <v>56</v>
      </c>
      <c r="B42" s="3">
        <v>41</v>
      </c>
      <c r="C42" t="s">
        <v>108</v>
      </c>
      <c r="D42" t="s">
        <v>106</v>
      </c>
      <c r="E42" t="s">
        <v>107</v>
      </c>
      <c r="F42" t="s">
        <v>109</v>
      </c>
      <c r="G42" s="6" t="s">
        <v>177</v>
      </c>
      <c r="H42" t="s">
        <v>175</v>
      </c>
      <c r="I42" t="s">
        <v>175</v>
      </c>
    </row>
    <row r="43" spans="1:10" ht="20.25" customHeight="1">
      <c r="A43">
        <v>57</v>
      </c>
      <c r="B43" s="3">
        <v>42</v>
      </c>
      <c r="C43" t="s">
        <v>108</v>
      </c>
      <c r="D43" t="s">
        <v>106</v>
      </c>
      <c r="E43" t="s">
        <v>105</v>
      </c>
      <c r="F43" t="s">
        <v>110</v>
      </c>
      <c r="G43" s="6" t="s">
        <v>177</v>
      </c>
      <c r="H43" t="s">
        <v>176</v>
      </c>
      <c r="I43" t="s">
        <v>176</v>
      </c>
    </row>
  </sheetData>
  <sortState ref="B2:J40">
    <sortCondition ref="E2:E40"/>
    <sortCondition ref="D2:D40" customList="大曲,神岡,西仙北,中仙,南外,協和,仙北,太田"/>
  </sortState>
  <phoneticPr fontId="2"/>
  <pageMargins left="0.35433070866141736" right="0.27559055118110237" top="0.51181102362204722" bottom="0.27559055118110237" header="0.28000000000000003" footer="0.19685039370078741"/>
  <pageSetup paperSize="9" scale="60" orientation="landscape" r:id="rId1"/>
  <headerFooter>
    <oddHeader>&amp;LR5公共施設予約システム導入予定施設一覧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view="pageBreakPreview" topLeftCell="B1" zoomScale="85" zoomScaleNormal="100" zoomScaleSheetLayoutView="85" workbookViewId="0">
      <selection activeCell="C3" sqref="C3"/>
    </sheetView>
  </sheetViews>
  <sheetFormatPr defaultRowHeight="18.75"/>
  <cols>
    <col min="1" max="1" width="0" hidden="1" customWidth="1"/>
    <col min="3" max="3" width="40.125" bestFit="1" customWidth="1"/>
    <col min="4" max="4" width="32.625" bestFit="1" customWidth="1"/>
    <col min="6" max="6" width="9" hidden="1" customWidth="1"/>
    <col min="7" max="7" width="72.625" bestFit="1" customWidth="1"/>
  </cols>
  <sheetData>
    <row r="1" spans="1:7">
      <c r="A1" t="s">
        <v>186</v>
      </c>
      <c r="B1" t="s">
        <v>187</v>
      </c>
      <c r="C1" t="s">
        <v>113</v>
      </c>
      <c r="D1" t="s">
        <v>112</v>
      </c>
      <c r="E1" t="s">
        <v>130</v>
      </c>
      <c r="F1" t="s">
        <v>180</v>
      </c>
      <c r="G1" t="s">
        <v>127</v>
      </c>
    </row>
    <row r="2" spans="1:7">
      <c r="A2">
        <v>1</v>
      </c>
      <c r="B2">
        <f>VLOOKUP(テーブル1[[#This Row],[施設'#]],施設!$A$1:$J$43,2,TRUE)</f>
        <v>1</v>
      </c>
      <c r="C2" t="str">
        <f>VLOOKUP(A2,施設!$A$1:$J$43,8,TRUE)</f>
        <v>スポーツ振興課</v>
      </c>
      <c r="D2" t="s">
        <v>181</v>
      </c>
      <c r="E2">
        <v>2</v>
      </c>
      <c r="F2">
        <v>3</v>
      </c>
      <c r="G2" t="s">
        <v>183</v>
      </c>
    </row>
    <row r="3" spans="1:7">
      <c r="A3">
        <v>2</v>
      </c>
      <c r="B3">
        <f>VLOOKUP(テーブル1[[#This Row],[施設'#]],施設!$A$1:$J$43,2,TRUE)</f>
        <v>2</v>
      </c>
      <c r="C3" t="str">
        <f>VLOOKUP(A3,施設!$A$1:$J$43,8,TRUE)</f>
        <v>神岡中央公民館</v>
      </c>
      <c r="D3" t="s">
        <v>182</v>
      </c>
      <c r="E3">
        <v>2</v>
      </c>
      <c r="F3">
        <v>3</v>
      </c>
      <c r="G3" t="s">
        <v>183</v>
      </c>
    </row>
    <row r="4" spans="1:7">
      <c r="A4">
        <v>3</v>
      </c>
      <c r="B4">
        <f>VLOOKUP(テーブル1[[#This Row],[施設'#]],施設!$A$1:$J$43,2,TRUE)</f>
        <v>3</v>
      </c>
      <c r="C4" t="str">
        <f>VLOOKUP(A4,施設!$A$1:$J$43,8,TRUE)</f>
        <v>大綱交流館</v>
      </c>
      <c r="D4" t="s">
        <v>182</v>
      </c>
      <c r="E4">
        <v>2</v>
      </c>
      <c r="F4">
        <v>3</v>
      </c>
      <c r="G4" t="s">
        <v>183</v>
      </c>
    </row>
    <row r="5" spans="1:7">
      <c r="A5">
        <v>3</v>
      </c>
      <c r="B5">
        <f>VLOOKUP(テーブル1[[#This Row],[施設'#]],施設!$A$1:$J$43,2,TRUE)</f>
        <v>3</v>
      </c>
      <c r="C5" t="str">
        <f>VLOOKUP(A5,施設!$A$1:$J$43,8,TRUE)</f>
        <v>大綱交流館</v>
      </c>
      <c r="D5" t="s">
        <v>136</v>
      </c>
      <c r="E5">
        <v>1</v>
      </c>
      <c r="F5">
        <v>1</v>
      </c>
    </row>
    <row r="6" spans="1:7">
      <c r="A6">
        <v>3</v>
      </c>
      <c r="B6">
        <f>VLOOKUP(テーブル1[[#This Row],[施設'#]],施設!$A$1:$J$43,2,TRUE)</f>
        <v>3</v>
      </c>
      <c r="C6" t="str">
        <f>VLOOKUP(A6,施設!$A$1:$J$43,8,TRUE)</f>
        <v>大綱交流館</v>
      </c>
      <c r="D6" t="s">
        <v>137</v>
      </c>
      <c r="E6">
        <v>1</v>
      </c>
      <c r="F6">
        <v>1</v>
      </c>
    </row>
    <row r="7" spans="1:7">
      <c r="A7">
        <v>4</v>
      </c>
      <c r="B7">
        <f>VLOOKUP(テーブル1[[#This Row],[施設'#]],施設!$A$1:$J$43,2,TRUE)</f>
        <v>4</v>
      </c>
      <c r="C7" t="str">
        <f>VLOOKUP(A7,施設!$A$1:$J$43,8,TRUE)</f>
        <v>大綱交流館</v>
      </c>
      <c r="D7" t="s">
        <v>138</v>
      </c>
      <c r="E7">
        <v>1</v>
      </c>
      <c r="F7">
        <v>1</v>
      </c>
    </row>
    <row r="8" spans="1:7">
      <c r="A8">
        <v>5</v>
      </c>
      <c r="B8">
        <f>VLOOKUP(テーブル1[[#This Row],[施設'#]],施設!$A$1:$J$43,2,TRUE)</f>
        <v>5</v>
      </c>
      <c r="C8" t="str">
        <f>VLOOKUP(A8,施設!$A$1:$J$43,8,TRUE)</f>
        <v>中仙公民館</v>
      </c>
      <c r="D8" t="s">
        <v>181</v>
      </c>
      <c r="E8">
        <v>2</v>
      </c>
      <c r="F8">
        <v>3</v>
      </c>
      <c r="G8" t="s">
        <v>183</v>
      </c>
    </row>
    <row r="9" spans="1:7">
      <c r="A9">
        <v>6</v>
      </c>
      <c r="B9">
        <f>VLOOKUP(テーブル1[[#This Row],[施設'#]],施設!$A$1:$J$43,2,TRUE)</f>
        <v>6</v>
      </c>
      <c r="C9" t="str">
        <f>VLOOKUP(A9,施設!$A$1:$J$43,8,TRUE)</f>
        <v>中仙公民館</v>
      </c>
      <c r="D9" t="s">
        <v>181</v>
      </c>
      <c r="E9">
        <v>2</v>
      </c>
      <c r="F9">
        <v>3</v>
      </c>
      <c r="G9" t="s">
        <v>183</v>
      </c>
    </row>
    <row r="10" spans="1:7">
      <c r="A10">
        <v>7</v>
      </c>
      <c r="B10">
        <f>VLOOKUP(テーブル1[[#This Row],[施設'#]],施設!$A$1:$J$43,2,TRUE)</f>
        <v>7</v>
      </c>
      <c r="C10" s="2" t="str">
        <f>VLOOKUP(A10,施設!$A$1:$J$43,8,TRUE)</f>
        <v>南外公民館</v>
      </c>
      <c r="D10" t="s">
        <v>181</v>
      </c>
      <c r="E10">
        <v>2</v>
      </c>
      <c r="F10">
        <v>3</v>
      </c>
      <c r="G10" t="s">
        <v>183</v>
      </c>
    </row>
    <row r="11" spans="1:7">
      <c r="A11">
        <v>7</v>
      </c>
      <c r="B11">
        <f>VLOOKUP(テーブル1[[#This Row],[施設'#]],施設!$A$1:$J$43,2,TRUE)</f>
        <v>7</v>
      </c>
      <c r="C11" s="2" t="str">
        <f>VLOOKUP(A11,施設!$A$1:$J$43,8,TRUE)</f>
        <v>南外公民館</v>
      </c>
      <c r="D11" t="s">
        <v>168</v>
      </c>
      <c r="E11">
        <v>1</v>
      </c>
      <c r="F11">
        <v>1</v>
      </c>
    </row>
    <row r="12" spans="1:7">
      <c r="A12">
        <v>8</v>
      </c>
      <c r="B12">
        <f>VLOOKUP(テーブル1[[#This Row],[施設'#]],施設!$A$1:$J$43,2,TRUE)</f>
        <v>8</v>
      </c>
      <c r="C12" t="str">
        <f>VLOOKUP(A12,施設!$A$1:$J$43,8,TRUE)</f>
        <v>協和公民館</v>
      </c>
      <c r="D12" t="s">
        <v>181</v>
      </c>
      <c r="E12">
        <v>2</v>
      </c>
      <c r="F12">
        <v>3</v>
      </c>
      <c r="G12" t="s">
        <v>183</v>
      </c>
    </row>
    <row r="13" spans="1:7">
      <c r="A13">
        <v>8</v>
      </c>
      <c r="B13">
        <f>VLOOKUP(テーブル1[[#This Row],[施設'#]],施設!$A$1:$J$43,2,TRUE)</f>
        <v>8</v>
      </c>
      <c r="C13" t="str">
        <f>VLOOKUP(A13,施設!$A$1:$J$43,8,TRUE)</f>
        <v>協和公民館</v>
      </c>
      <c r="D13" t="s">
        <v>139</v>
      </c>
      <c r="E13">
        <v>1</v>
      </c>
      <c r="F13">
        <v>1</v>
      </c>
    </row>
    <row r="14" spans="1:7">
      <c r="A14">
        <v>9</v>
      </c>
      <c r="B14">
        <f>VLOOKUP(テーブル1[[#This Row],[施設'#]],施設!$A$1:$J$43,2,TRUE)</f>
        <v>9</v>
      </c>
      <c r="C14" s="2" t="str">
        <f>VLOOKUP(A14,施設!$A$1:$J$43,8,TRUE)</f>
        <v>協和公民館</v>
      </c>
      <c r="D14" t="s">
        <v>140</v>
      </c>
      <c r="E14" s="2">
        <v>1</v>
      </c>
      <c r="F14" s="2">
        <v>1</v>
      </c>
    </row>
    <row r="15" spans="1:7">
      <c r="A15">
        <v>13</v>
      </c>
      <c r="B15">
        <f>VLOOKUP(テーブル1[[#This Row],[施設'#]],施設!$A$1:$J$43,2,TRUE)</f>
        <v>10</v>
      </c>
      <c r="C15" t="str">
        <f>VLOOKUP(A15,施設!$A$1:$J$43,8,TRUE)</f>
        <v>仙北公民館</v>
      </c>
      <c r="D15" t="s">
        <v>181</v>
      </c>
      <c r="E15">
        <v>2</v>
      </c>
      <c r="F15">
        <v>3</v>
      </c>
      <c r="G15" t="s">
        <v>183</v>
      </c>
    </row>
    <row r="16" spans="1:7">
      <c r="A16">
        <v>13</v>
      </c>
      <c r="B16">
        <f>VLOOKUP(テーブル1[[#This Row],[施設'#]],施設!$A$1:$J$43,2,TRUE)</f>
        <v>10</v>
      </c>
      <c r="C16" t="str">
        <f>VLOOKUP(A16,施設!$A$1:$J$43,8,TRUE)</f>
        <v>仙北公民館</v>
      </c>
      <c r="D16" t="s">
        <v>141</v>
      </c>
      <c r="E16">
        <v>1</v>
      </c>
      <c r="F16">
        <v>1</v>
      </c>
    </row>
    <row r="17" spans="1:7">
      <c r="A17">
        <v>14</v>
      </c>
      <c r="B17">
        <f>VLOOKUP(テーブル1[[#This Row],[施設'#]],施設!$A$1:$J$43,2,TRUE)</f>
        <v>11</v>
      </c>
      <c r="C17" t="str">
        <f>VLOOKUP(A17,施設!$A$1:$J$43,8,TRUE)</f>
        <v>太田公民館</v>
      </c>
      <c r="D17" t="s">
        <v>181</v>
      </c>
      <c r="E17">
        <v>2</v>
      </c>
      <c r="F17">
        <v>3</v>
      </c>
      <c r="G17" t="s">
        <v>183</v>
      </c>
    </row>
    <row r="18" spans="1:7">
      <c r="A18">
        <v>15</v>
      </c>
      <c r="B18">
        <f>VLOOKUP(テーブル1[[#This Row],[施設'#]],施設!$A$1:$J$43,2,TRUE)</f>
        <v>12</v>
      </c>
      <c r="C18" t="str">
        <f>VLOOKUP(A18,施設!$A$1:$J$43,8,TRUE)</f>
        <v>太田公民館</v>
      </c>
      <c r="D18" t="s">
        <v>142</v>
      </c>
      <c r="E18">
        <v>1</v>
      </c>
      <c r="F18">
        <v>1</v>
      </c>
    </row>
    <row r="19" spans="1:7">
      <c r="A19">
        <v>15</v>
      </c>
      <c r="B19">
        <f>VLOOKUP(テーブル1[[#This Row],[施設'#]],施設!$A$1:$J$43,2,TRUE)</f>
        <v>12</v>
      </c>
      <c r="C19" t="str">
        <f>VLOOKUP(A19,施設!$A$1:$J$43,8,TRUE)</f>
        <v>太田公民館</v>
      </c>
      <c r="D19" t="s">
        <v>143</v>
      </c>
      <c r="E19">
        <v>1</v>
      </c>
      <c r="F19">
        <v>1</v>
      </c>
    </row>
    <row r="20" spans="1:7">
      <c r="A20">
        <v>16</v>
      </c>
      <c r="B20">
        <f>VLOOKUP(テーブル1[[#This Row],[施設'#]],施設!$A$1:$J$43,2,TRUE)</f>
        <v>13</v>
      </c>
      <c r="C20" t="str">
        <f>VLOOKUP(A20,施設!$A$1:$J$43,8,TRUE)</f>
        <v>神岡中央公民館</v>
      </c>
      <c r="E20">
        <v>1</v>
      </c>
      <c r="F20">
        <v>1</v>
      </c>
    </row>
    <row r="21" spans="1:7">
      <c r="A21">
        <v>17</v>
      </c>
      <c r="B21">
        <f>VLOOKUP(テーブル1[[#This Row],[施設'#]],施設!$A$1:$J$43,2,TRUE)</f>
        <v>14</v>
      </c>
      <c r="C21" t="str">
        <f>VLOOKUP(A21,施設!$A$1:$J$43,8,TRUE)</f>
        <v>神岡中央公民館</v>
      </c>
      <c r="E21">
        <v>1</v>
      </c>
      <c r="F21">
        <v>1</v>
      </c>
    </row>
    <row r="22" spans="1:7">
      <c r="A22">
        <v>19</v>
      </c>
      <c r="B22">
        <f>VLOOKUP(テーブル1[[#This Row],[施設'#]],施設!$A$1:$J$43,2,TRUE)</f>
        <v>15</v>
      </c>
      <c r="C22" t="str">
        <f>VLOOKUP(A22,施設!$A$1:$J$43,8,TRUE)</f>
        <v>スポーツ振興課</v>
      </c>
      <c r="E22">
        <v>1</v>
      </c>
      <c r="F22">
        <v>1</v>
      </c>
    </row>
    <row r="23" spans="1:7">
      <c r="A23">
        <v>20</v>
      </c>
      <c r="B23">
        <f>VLOOKUP(テーブル1[[#This Row],[施設'#]],施設!$A$1:$J$43,2,TRUE)</f>
        <v>16</v>
      </c>
      <c r="C23" t="str">
        <f>VLOOKUP(A23,施設!$A$1:$J$43,8,TRUE)</f>
        <v>スポーツ振興課</v>
      </c>
      <c r="D23" t="s">
        <v>144</v>
      </c>
      <c r="E23">
        <v>1</v>
      </c>
      <c r="F23">
        <v>1</v>
      </c>
    </row>
    <row r="24" spans="1:7">
      <c r="A24">
        <v>20</v>
      </c>
      <c r="B24">
        <f>VLOOKUP(テーブル1[[#This Row],[施設'#]],施設!$A$1:$J$43,2,TRUE)</f>
        <v>16</v>
      </c>
      <c r="C24" t="str">
        <f>VLOOKUP(A24,施設!$A$1:$J$43,8,TRUE)</f>
        <v>スポーツ振興課</v>
      </c>
      <c r="D24" t="s">
        <v>145</v>
      </c>
      <c r="E24">
        <v>1</v>
      </c>
      <c r="F24">
        <v>1</v>
      </c>
    </row>
    <row r="25" spans="1:7">
      <c r="A25">
        <v>20</v>
      </c>
      <c r="B25">
        <f>VLOOKUP(テーブル1[[#This Row],[施設'#]],施設!$A$1:$J$43,2,TRUE)</f>
        <v>16</v>
      </c>
      <c r="C25" t="str">
        <f>VLOOKUP(A25,施設!$A$1:$J$43,8,TRUE)</f>
        <v>スポーツ振興課</v>
      </c>
      <c r="D25" t="s">
        <v>146</v>
      </c>
      <c r="E25">
        <v>1</v>
      </c>
      <c r="F25">
        <v>1</v>
      </c>
    </row>
    <row r="26" spans="1:7">
      <c r="A26">
        <v>21</v>
      </c>
      <c r="B26">
        <f>VLOOKUP(テーブル1[[#This Row],[施設'#]],施設!$A$1:$J$43,2,TRUE)</f>
        <v>17</v>
      </c>
      <c r="C26" s="2" t="str">
        <f>VLOOKUP(A26,施設!$A$1:$J$43,8,TRUE)</f>
        <v>神岡中央公民館</v>
      </c>
      <c r="D26" t="s">
        <v>184</v>
      </c>
      <c r="E26" s="2">
        <v>2</v>
      </c>
      <c r="F26" s="2">
        <v>1</v>
      </c>
    </row>
    <row r="27" spans="1:7">
      <c r="A27">
        <v>22</v>
      </c>
      <c r="B27">
        <f>VLOOKUP(テーブル1[[#This Row],[施設'#]],施設!$A$1:$J$43,2,TRUE)</f>
        <v>18</v>
      </c>
      <c r="C27" t="str">
        <f>VLOOKUP(A27,施設!$A$1:$J$43,8,TRUE)</f>
        <v>神岡中央公民館</v>
      </c>
      <c r="E27">
        <v>1</v>
      </c>
      <c r="F27">
        <v>1</v>
      </c>
    </row>
    <row r="28" spans="1:7">
      <c r="A28">
        <v>24</v>
      </c>
      <c r="B28">
        <f>VLOOKUP(テーブル1[[#This Row],[施設'#]],施設!$A$1:$J$43,2,TRUE)</f>
        <v>19</v>
      </c>
      <c r="C28" t="str">
        <f>VLOOKUP(A28,施設!$A$1:$J$43,8,TRUE)</f>
        <v>大綱交流館</v>
      </c>
      <c r="E28">
        <v>1</v>
      </c>
      <c r="F28">
        <v>1</v>
      </c>
    </row>
    <row r="29" spans="1:7">
      <c r="A29">
        <v>25</v>
      </c>
      <c r="B29">
        <f>VLOOKUP(テーブル1[[#This Row],[施設'#]],施設!$A$1:$J$43,2,TRUE)</f>
        <v>20</v>
      </c>
      <c r="C29" t="str">
        <f>VLOOKUP(A29,施設!$A$1:$J$43,8,TRUE)</f>
        <v>中仙公民館</v>
      </c>
      <c r="E29">
        <v>1</v>
      </c>
      <c r="F29">
        <v>1</v>
      </c>
    </row>
    <row r="30" spans="1:7">
      <c r="A30">
        <v>26</v>
      </c>
      <c r="B30">
        <f>VLOOKUP(テーブル1[[#This Row],[施設'#]],施設!$A$1:$J$43,2,TRUE)</f>
        <v>21</v>
      </c>
      <c r="C30" t="str">
        <f>VLOOKUP(A30,施設!$A$1:$J$43,8,TRUE)</f>
        <v>中仙公民館</v>
      </c>
      <c r="E30">
        <v>1</v>
      </c>
      <c r="F30">
        <v>1</v>
      </c>
    </row>
    <row r="31" spans="1:7">
      <c r="A31">
        <v>27</v>
      </c>
      <c r="B31">
        <f>VLOOKUP(テーブル1[[#This Row],[施設'#]],施設!$A$1:$J$43,2,TRUE)</f>
        <v>22</v>
      </c>
      <c r="C31" t="str">
        <f>VLOOKUP(A31,施設!$A$1:$J$43,8,TRUE)</f>
        <v>南外公民館</v>
      </c>
      <c r="E31">
        <v>1</v>
      </c>
      <c r="F31">
        <v>1</v>
      </c>
    </row>
    <row r="32" spans="1:7">
      <c r="A32">
        <v>29</v>
      </c>
      <c r="B32">
        <f>VLOOKUP(テーブル1[[#This Row],[施設'#]],施設!$A$1:$J$43,2,TRUE)</f>
        <v>23</v>
      </c>
      <c r="C32" t="str">
        <f>VLOOKUP(A32,施設!$A$1:$J$43,8,TRUE)</f>
        <v>協和公民館</v>
      </c>
      <c r="D32" t="s">
        <v>147</v>
      </c>
      <c r="E32">
        <v>1</v>
      </c>
      <c r="F32">
        <v>1</v>
      </c>
    </row>
    <row r="33" spans="1:6">
      <c r="A33">
        <v>29</v>
      </c>
      <c r="B33">
        <f>VLOOKUP(テーブル1[[#This Row],[施設'#]],施設!$A$1:$J$43,2,TRUE)</f>
        <v>23</v>
      </c>
      <c r="C33" t="str">
        <f>VLOOKUP(A33,施設!$A$1:$J$43,8,TRUE)</f>
        <v>協和公民館</v>
      </c>
      <c r="D33" t="s">
        <v>148</v>
      </c>
      <c r="E33">
        <v>1</v>
      </c>
      <c r="F33">
        <v>1</v>
      </c>
    </row>
    <row r="34" spans="1:6">
      <c r="A34">
        <v>31</v>
      </c>
      <c r="B34">
        <f>VLOOKUP(テーブル1[[#This Row],[施設'#]],施設!$A$1:$J$43,2,TRUE)</f>
        <v>24</v>
      </c>
      <c r="C34" t="str">
        <f>VLOOKUP(A34,施設!$A$1:$J$43,8,TRUE)</f>
        <v>仙北公民館</v>
      </c>
      <c r="E34">
        <v>1</v>
      </c>
      <c r="F34">
        <v>1</v>
      </c>
    </row>
    <row r="35" spans="1:6">
      <c r="A35">
        <v>32</v>
      </c>
      <c r="B35">
        <f>VLOOKUP(テーブル1[[#This Row],[施設'#]],施設!$A$1:$J$43,2,TRUE)</f>
        <v>25</v>
      </c>
      <c r="C35" t="str">
        <f>VLOOKUP(A35,施設!$A$1:$J$43,8,TRUE)</f>
        <v>太田公民館</v>
      </c>
      <c r="D35" t="s">
        <v>149</v>
      </c>
      <c r="E35">
        <v>1</v>
      </c>
      <c r="F35">
        <v>1</v>
      </c>
    </row>
    <row r="36" spans="1:6">
      <c r="A36">
        <v>32</v>
      </c>
      <c r="B36">
        <f>VLOOKUP(テーブル1[[#This Row],[施設'#]],施設!$A$1:$J$43,2,TRUE)</f>
        <v>25</v>
      </c>
      <c r="C36" t="str">
        <f>VLOOKUP(A36,施設!$A$1:$J$43,8,TRUE)</f>
        <v>太田公民館</v>
      </c>
      <c r="D36" t="s">
        <v>150</v>
      </c>
      <c r="E36">
        <v>1</v>
      </c>
      <c r="F36">
        <v>1</v>
      </c>
    </row>
    <row r="37" spans="1:6">
      <c r="A37">
        <v>33</v>
      </c>
      <c r="B37">
        <f>VLOOKUP(テーブル1[[#This Row],[施設'#]],施設!$A$1:$J$43,2,TRUE)</f>
        <v>26</v>
      </c>
      <c r="C37" t="str">
        <f>VLOOKUP(A37,施設!$A$1:$J$43,8,TRUE)</f>
        <v>スポーツ振興課</v>
      </c>
      <c r="D37" t="s">
        <v>152</v>
      </c>
      <c r="E37">
        <v>12</v>
      </c>
      <c r="F37">
        <v>13</v>
      </c>
    </row>
    <row r="38" spans="1:6">
      <c r="A38">
        <v>34</v>
      </c>
      <c r="B38">
        <f>VLOOKUP(テーブル1[[#This Row],[施設'#]],施設!$A$1:$J$43,2,TRUE)</f>
        <v>27</v>
      </c>
      <c r="C38" t="str">
        <f>VLOOKUP(A38,施設!$A$1:$J$43,8,TRUE)</f>
        <v>神岡中央公民館</v>
      </c>
      <c r="D38" t="s">
        <v>153</v>
      </c>
      <c r="E38">
        <v>4</v>
      </c>
      <c r="F38">
        <v>5</v>
      </c>
    </row>
    <row r="39" spans="1:6">
      <c r="A39">
        <v>35</v>
      </c>
      <c r="B39">
        <f>VLOOKUP(テーブル1[[#This Row],[施設'#]],施設!$A$1:$J$43,2,TRUE)</f>
        <v>28</v>
      </c>
      <c r="C39" t="str">
        <f>VLOOKUP(A39,施設!$A$1:$J$43,8,TRUE)</f>
        <v>神岡中央公民館</v>
      </c>
      <c r="D39" t="s">
        <v>154</v>
      </c>
      <c r="E39">
        <v>2</v>
      </c>
      <c r="F39">
        <v>3</v>
      </c>
    </row>
    <row r="40" spans="1:6">
      <c r="A40">
        <v>36</v>
      </c>
      <c r="B40">
        <f>VLOOKUP(テーブル1[[#This Row],[施設'#]],施設!$A$1:$J$43,2,TRUE)</f>
        <v>29</v>
      </c>
      <c r="C40" t="str">
        <f>VLOOKUP(A40,施設!$A$1:$J$43,8,TRUE)</f>
        <v>大綱交流館</v>
      </c>
      <c r="D40" t="s">
        <v>155</v>
      </c>
      <c r="E40">
        <v>2</v>
      </c>
      <c r="F40">
        <v>3</v>
      </c>
    </row>
    <row r="41" spans="1:6">
      <c r="A41">
        <v>37</v>
      </c>
      <c r="B41">
        <f>VLOOKUP(テーブル1[[#This Row],[施設'#]],施設!$A$1:$J$43,2,TRUE)</f>
        <v>30</v>
      </c>
      <c r="C41" t="str">
        <f>VLOOKUP(A41,施設!$A$1:$J$43,8,TRUE)</f>
        <v>中仙公民館</v>
      </c>
      <c r="D41" t="s">
        <v>156</v>
      </c>
      <c r="E41">
        <v>6</v>
      </c>
      <c r="F41">
        <v>7</v>
      </c>
    </row>
    <row r="42" spans="1:6">
      <c r="A42">
        <v>38</v>
      </c>
      <c r="B42">
        <f>VLOOKUP(テーブル1[[#This Row],[施設'#]],施設!$A$1:$J$43,2,TRUE)</f>
        <v>31</v>
      </c>
      <c r="C42" t="str">
        <f>VLOOKUP(A42,施設!$A$1:$J$43,8,TRUE)</f>
        <v>南外公民館</v>
      </c>
      <c r="D42" t="s">
        <v>154</v>
      </c>
      <c r="E42">
        <v>2</v>
      </c>
      <c r="F42">
        <v>3</v>
      </c>
    </row>
    <row r="43" spans="1:6">
      <c r="A43">
        <v>39</v>
      </c>
      <c r="B43">
        <f>VLOOKUP(テーブル1[[#This Row],[施設'#]],施設!$A$1:$J$43,2,TRUE)</f>
        <v>32</v>
      </c>
      <c r="C43" t="str">
        <f>VLOOKUP(A43,施設!$A$1:$J$43,8,TRUE)</f>
        <v>協和公民館</v>
      </c>
      <c r="D43" t="s">
        <v>157</v>
      </c>
      <c r="E43">
        <v>2</v>
      </c>
      <c r="F43">
        <v>3</v>
      </c>
    </row>
    <row r="44" spans="1:6">
      <c r="A44">
        <v>40</v>
      </c>
      <c r="B44">
        <f>VLOOKUP(テーブル1[[#This Row],[施設'#]],施設!$A$1:$J$43,2,TRUE)</f>
        <v>33</v>
      </c>
      <c r="C44" t="str">
        <f>VLOOKUP(A44,施設!$A$1:$J$43,8,TRUE)</f>
        <v>仙北公民館</v>
      </c>
      <c r="D44" t="s">
        <v>158</v>
      </c>
      <c r="E44">
        <v>4</v>
      </c>
      <c r="F44">
        <v>5</v>
      </c>
    </row>
    <row r="45" spans="1:6">
      <c r="A45">
        <v>41</v>
      </c>
      <c r="B45">
        <f>VLOOKUP(テーブル1[[#This Row],[施設'#]],施設!$A$1:$J$43,2,TRUE)</f>
        <v>34</v>
      </c>
      <c r="C45" t="str">
        <f>VLOOKUP(A45,施設!$A$1:$J$43,8,TRUE)</f>
        <v>太田公民館</v>
      </c>
      <c r="D45" t="s">
        <v>159</v>
      </c>
      <c r="E45">
        <v>6</v>
      </c>
      <c r="F45">
        <v>7</v>
      </c>
    </row>
    <row r="46" spans="1:6">
      <c r="A46">
        <v>42</v>
      </c>
      <c r="B46">
        <f>VLOOKUP(テーブル1[[#This Row],[施設'#]],施設!$A$1:$J$43,2,TRUE)</f>
        <v>35</v>
      </c>
      <c r="C46" t="str">
        <f>VLOOKUP(A46,施設!$A$1:$J$43,8,TRUE)</f>
        <v>神岡中央公民館</v>
      </c>
      <c r="D46" t="s">
        <v>151</v>
      </c>
      <c r="E46">
        <v>2</v>
      </c>
      <c r="F46">
        <v>3</v>
      </c>
    </row>
    <row r="47" spans="1:6">
      <c r="A47">
        <v>43</v>
      </c>
      <c r="B47">
        <f>VLOOKUP(テーブル1[[#This Row],[施設'#]],施設!$A$1:$J$43,2,TRUE)</f>
        <v>36</v>
      </c>
      <c r="C47" t="str">
        <f>VLOOKUP(A47,施設!$A$1:$J$43,8,TRUE)</f>
        <v>協和公民館</v>
      </c>
      <c r="D47" t="s">
        <v>160</v>
      </c>
      <c r="E47">
        <v>1</v>
      </c>
      <c r="F47">
        <v>1</v>
      </c>
    </row>
    <row r="48" spans="1:6">
      <c r="A48">
        <v>43</v>
      </c>
      <c r="B48">
        <f>VLOOKUP(テーブル1[[#This Row],[施設'#]],施設!$A$1:$J$43,2,TRUE)</f>
        <v>36</v>
      </c>
      <c r="C48" t="str">
        <f>VLOOKUP(A48,施設!$A$1:$J$43,8,TRUE)</f>
        <v>協和公民館</v>
      </c>
      <c r="D48" t="s">
        <v>161</v>
      </c>
      <c r="E48">
        <v>1</v>
      </c>
      <c r="F48">
        <v>1</v>
      </c>
    </row>
    <row r="49" spans="1:7">
      <c r="A49">
        <v>44</v>
      </c>
      <c r="B49">
        <f>VLOOKUP(テーブル1[[#This Row],[施設'#]],施設!$A$1:$J$43,2,TRUE)</f>
        <v>37</v>
      </c>
      <c r="C49" t="str">
        <f>VLOOKUP(A49,施設!$A$1:$J$43,8,TRUE)</f>
        <v>仙北公民館</v>
      </c>
      <c r="D49" t="s">
        <v>162</v>
      </c>
      <c r="E49">
        <v>4</v>
      </c>
      <c r="F49">
        <v>6</v>
      </c>
    </row>
    <row r="50" spans="1:7">
      <c r="A50">
        <v>44</v>
      </c>
      <c r="B50">
        <f>VLOOKUP(テーブル1[[#This Row],[施設'#]],施設!$A$1:$J$43,2,TRUE)</f>
        <v>37</v>
      </c>
      <c r="C50" t="str">
        <f>VLOOKUP(A50,施設!$A$1:$J$43,8,TRUE)</f>
        <v>仙北公民館</v>
      </c>
      <c r="D50" t="s">
        <v>163</v>
      </c>
      <c r="E50">
        <v>4</v>
      </c>
      <c r="F50">
        <v>5</v>
      </c>
    </row>
    <row r="51" spans="1:7">
      <c r="A51">
        <v>45</v>
      </c>
      <c r="B51">
        <f>VLOOKUP(テーブル1[[#This Row],[施設'#]],施設!$A$1:$J$43,2,TRUE)</f>
        <v>38</v>
      </c>
      <c r="C51" t="str">
        <f>VLOOKUP(A51,施設!$A$1:$J$43,8,TRUE)</f>
        <v>太田公民館</v>
      </c>
      <c r="D51" t="s">
        <v>164</v>
      </c>
      <c r="E51">
        <v>1</v>
      </c>
      <c r="F51">
        <v>1</v>
      </c>
    </row>
    <row r="52" spans="1:7">
      <c r="A52">
        <v>45</v>
      </c>
      <c r="B52">
        <f>VLOOKUP(テーブル1[[#This Row],[施設'#]],施設!$A$1:$J$43,2,TRUE)</f>
        <v>38</v>
      </c>
      <c r="C52" t="str">
        <f>VLOOKUP(A52,施設!$A$1:$J$43,8,TRUE)</f>
        <v>太田公民館</v>
      </c>
      <c r="D52" t="s">
        <v>165</v>
      </c>
      <c r="E52">
        <v>1</v>
      </c>
      <c r="F52">
        <v>1</v>
      </c>
    </row>
    <row r="53" spans="1:7">
      <c r="A53">
        <v>46</v>
      </c>
      <c r="B53">
        <f>VLOOKUP(テーブル1[[#This Row],[施設'#]],施設!$A$1:$J$43,2,TRUE)</f>
        <v>39</v>
      </c>
      <c r="C53" t="str">
        <f>VLOOKUP(A53,施設!$A$1:$J$43,8,TRUE)</f>
        <v>スポーツ振興課</v>
      </c>
      <c r="D53" t="s">
        <v>166</v>
      </c>
      <c r="E53">
        <v>1</v>
      </c>
      <c r="F53">
        <v>1</v>
      </c>
    </row>
    <row r="54" spans="1:7">
      <c r="A54">
        <v>46</v>
      </c>
      <c r="B54">
        <f>VLOOKUP(テーブル1[[#This Row],[施設'#]],施設!$A$1:$J$43,2,TRUE)</f>
        <v>39</v>
      </c>
      <c r="C54" t="str">
        <f>VLOOKUP(A54,施設!$A$1:$J$43,8,TRUE)</f>
        <v>スポーツ振興課</v>
      </c>
      <c r="D54" t="s">
        <v>167</v>
      </c>
      <c r="E54">
        <v>2</v>
      </c>
      <c r="F54">
        <v>3</v>
      </c>
    </row>
    <row r="55" spans="1:7">
      <c r="A55">
        <v>55</v>
      </c>
      <c r="B55">
        <f>VLOOKUP(テーブル1[[#This Row],[施設'#]],施設!$A$1:$J$43,2,TRUE)</f>
        <v>40</v>
      </c>
      <c r="C55" t="str">
        <f>VLOOKUP(A55,施設!$A$1:$J$43,8,TRUE)</f>
        <v>中仙公民館</v>
      </c>
      <c r="D55" t="s">
        <v>178</v>
      </c>
      <c r="E55">
        <v>5</v>
      </c>
      <c r="F55">
        <v>7</v>
      </c>
    </row>
    <row r="56" spans="1:7">
      <c r="A56">
        <v>55</v>
      </c>
      <c r="B56">
        <f>VLOOKUP(テーブル1[[#This Row],[施設'#]],施設!$A$1:$J$43,2,TRUE)</f>
        <v>40</v>
      </c>
      <c r="C56" s="5" t="str">
        <f>VLOOKUP(A56,施設!$A$1:$J$43,8,TRUE)</f>
        <v>中仙公民館</v>
      </c>
      <c r="D56" t="s">
        <v>179</v>
      </c>
      <c r="E56">
        <v>1</v>
      </c>
      <c r="F56">
        <v>1</v>
      </c>
    </row>
    <row r="57" spans="1:7">
      <c r="A57">
        <v>56</v>
      </c>
      <c r="B57">
        <f>VLOOKUP(テーブル1[[#This Row],[施設'#]],施設!$A$1:$J$43,2,TRUE)</f>
        <v>41</v>
      </c>
      <c r="C57" t="str">
        <f>VLOOKUP(A57,施設!$A$1:$J$43,8,TRUE)</f>
        <v>はぴねす大仙</v>
      </c>
      <c r="D57" t="s">
        <v>114</v>
      </c>
      <c r="E57">
        <v>1</v>
      </c>
      <c r="F57">
        <v>3</v>
      </c>
      <c r="G57" t="s">
        <v>133</v>
      </c>
    </row>
    <row r="58" spans="1:7">
      <c r="A58">
        <v>56</v>
      </c>
      <c r="B58">
        <f>VLOOKUP(テーブル1[[#This Row],[施設'#]],施設!$A$1:$J$43,2,TRUE)</f>
        <v>41</v>
      </c>
      <c r="C58" t="str">
        <f>VLOOKUP(A58,施設!$A$1:$J$43,8,TRUE)</f>
        <v>はぴねす大仙</v>
      </c>
      <c r="D58" t="s">
        <v>115</v>
      </c>
      <c r="E58">
        <v>1</v>
      </c>
      <c r="F58">
        <v>2</v>
      </c>
      <c r="G58" t="s">
        <v>133</v>
      </c>
    </row>
    <row r="59" spans="1:7">
      <c r="A59">
        <v>56</v>
      </c>
      <c r="B59">
        <f>VLOOKUP(テーブル1[[#This Row],[施設'#]],施設!$A$1:$J$43,2,TRUE)</f>
        <v>41</v>
      </c>
      <c r="C59" t="str">
        <f>VLOOKUP(A59,施設!$A$1:$J$43,8,TRUE)</f>
        <v>はぴねす大仙</v>
      </c>
      <c r="D59" t="s">
        <v>116</v>
      </c>
      <c r="E59">
        <v>1</v>
      </c>
      <c r="F59">
        <v>1</v>
      </c>
      <c r="G59" t="s">
        <v>133</v>
      </c>
    </row>
    <row r="60" spans="1:7">
      <c r="A60">
        <v>56</v>
      </c>
      <c r="B60">
        <f>VLOOKUP(テーブル1[[#This Row],[施設'#]],施設!$A$1:$J$43,2,TRUE)</f>
        <v>41</v>
      </c>
      <c r="C60" t="str">
        <f>VLOOKUP(A60,施設!$A$1:$J$43,8,TRUE)</f>
        <v>はぴねす大仙</v>
      </c>
      <c r="D60" t="s">
        <v>117</v>
      </c>
      <c r="E60">
        <v>1</v>
      </c>
      <c r="F60">
        <v>2</v>
      </c>
      <c r="G60" t="s">
        <v>131</v>
      </c>
    </row>
    <row r="61" spans="1:7">
      <c r="A61">
        <v>56</v>
      </c>
      <c r="B61">
        <f>VLOOKUP(テーブル1[[#This Row],[施設'#]],施設!$A$1:$J$43,2,TRUE)</f>
        <v>41</v>
      </c>
      <c r="C61" t="str">
        <f>VLOOKUP(A61,施設!$A$1:$J$43,8,TRUE)</f>
        <v>はぴねす大仙</v>
      </c>
      <c r="D61" t="s">
        <v>118</v>
      </c>
      <c r="E61">
        <v>1</v>
      </c>
      <c r="F61">
        <v>1</v>
      </c>
      <c r="G61" t="s">
        <v>132</v>
      </c>
    </row>
    <row r="62" spans="1:7">
      <c r="A62">
        <v>56</v>
      </c>
      <c r="B62">
        <f>VLOOKUP(テーブル1[[#This Row],[施設'#]],施設!$A$1:$J$43,2,TRUE)</f>
        <v>41</v>
      </c>
      <c r="C62" t="str">
        <f>VLOOKUP(A62,施設!$A$1:$J$43,8,TRUE)</f>
        <v>はぴねす大仙</v>
      </c>
      <c r="D62" t="s">
        <v>119</v>
      </c>
      <c r="E62">
        <v>1</v>
      </c>
      <c r="F62">
        <v>1</v>
      </c>
    </row>
    <row r="63" spans="1:7">
      <c r="A63">
        <v>56</v>
      </c>
      <c r="B63">
        <f>VLOOKUP(テーブル1[[#This Row],[施設'#]],施設!$A$1:$J$43,2,TRUE)</f>
        <v>41</v>
      </c>
      <c r="C63" t="str">
        <f>VLOOKUP(A63,施設!$A$1:$J$43,8,TRUE)</f>
        <v>はぴねす大仙</v>
      </c>
      <c r="D63" t="s">
        <v>120</v>
      </c>
      <c r="E63">
        <v>1</v>
      </c>
      <c r="F63">
        <v>1</v>
      </c>
    </row>
    <row r="64" spans="1:7">
      <c r="A64">
        <v>56</v>
      </c>
      <c r="B64">
        <f>VLOOKUP(テーブル1[[#This Row],[施設'#]],施設!$A$1:$J$43,2,TRUE)</f>
        <v>41</v>
      </c>
      <c r="C64" t="str">
        <f>VLOOKUP(A64,施設!$A$1:$J$43,8,TRUE)</f>
        <v>はぴねす大仙</v>
      </c>
      <c r="D64" t="s">
        <v>121</v>
      </c>
      <c r="E64">
        <v>1</v>
      </c>
      <c r="F64">
        <v>1</v>
      </c>
    </row>
    <row r="65" spans="1:7">
      <c r="A65">
        <v>57</v>
      </c>
      <c r="B65">
        <f>VLOOKUP(テーブル1[[#This Row],[施設'#]],施設!$A$1:$J$43,2,TRUE)</f>
        <v>42</v>
      </c>
      <c r="C65" t="str">
        <f>VLOOKUP(A65,施設!$A$1:$J$43,8,TRUE)</f>
        <v>サンクエスト大曲</v>
      </c>
      <c r="D65" t="s">
        <v>125</v>
      </c>
      <c r="E65">
        <v>1</v>
      </c>
      <c r="F65">
        <v>2</v>
      </c>
      <c r="G65" t="s">
        <v>134</v>
      </c>
    </row>
    <row r="66" spans="1:7">
      <c r="A66">
        <v>57</v>
      </c>
      <c r="B66">
        <f>VLOOKUP(テーブル1[[#This Row],[施設'#]],施設!$A$1:$J$43,2,TRUE)</f>
        <v>42</v>
      </c>
      <c r="C66" t="str">
        <f>VLOOKUP(A66,施設!$A$1:$J$43,8,TRUE)</f>
        <v>サンクエスト大曲</v>
      </c>
      <c r="D66" t="s">
        <v>122</v>
      </c>
      <c r="E66">
        <v>1</v>
      </c>
      <c r="F66">
        <v>1</v>
      </c>
      <c r="G66" t="s">
        <v>134</v>
      </c>
    </row>
    <row r="67" spans="1:7">
      <c r="A67">
        <v>57</v>
      </c>
      <c r="B67">
        <f>VLOOKUP(テーブル1[[#This Row],[施設'#]],施設!$A$1:$J$43,2,TRUE)</f>
        <v>42</v>
      </c>
      <c r="C67" t="str">
        <f>VLOOKUP(A67,施設!$A$1:$J$43,8,TRUE)</f>
        <v>サンクエスト大曲</v>
      </c>
      <c r="D67" t="s">
        <v>126</v>
      </c>
      <c r="E67">
        <v>1</v>
      </c>
      <c r="F67">
        <v>2</v>
      </c>
      <c r="G67" t="s">
        <v>135</v>
      </c>
    </row>
    <row r="68" spans="1:7">
      <c r="A68">
        <v>57</v>
      </c>
      <c r="B68">
        <f>VLOOKUP(テーブル1[[#This Row],[施設'#]],施設!$A$1:$J$43,2,TRUE)</f>
        <v>42</v>
      </c>
      <c r="C68" t="str">
        <f>VLOOKUP(A68,施設!$A$1:$J$43,8,TRUE)</f>
        <v>サンクエスト大曲</v>
      </c>
      <c r="D68" t="s">
        <v>123</v>
      </c>
      <c r="E68">
        <v>1</v>
      </c>
      <c r="F68">
        <v>1</v>
      </c>
      <c r="G68" t="s">
        <v>135</v>
      </c>
    </row>
    <row r="69" spans="1:7">
      <c r="A69">
        <v>57</v>
      </c>
      <c r="B69">
        <f>VLOOKUP(テーブル1[[#This Row],[施設'#]],施設!$A$1:$J$43,2,TRUE)</f>
        <v>42</v>
      </c>
      <c r="C69" t="str">
        <f>VLOOKUP(A69,施設!$A$1:$J$43,8,TRUE)</f>
        <v>サンクエスト大曲</v>
      </c>
      <c r="D69" t="s">
        <v>124</v>
      </c>
      <c r="E69">
        <v>1</v>
      </c>
      <c r="F69">
        <v>1</v>
      </c>
    </row>
    <row r="70" spans="1:7">
      <c r="A70">
        <v>57</v>
      </c>
      <c r="B70">
        <f>VLOOKUP(テーブル1[[#This Row],[施設'#]],施設!$A$1:$J$43,2,TRUE)</f>
        <v>42</v>
      </c>
      <c r="C70" t="str">
        <f>VLOOKUP(A70,施設!$A$1:$J$43,8,TRUE)</f>
        <v>サンクエスト大曲</v>
      </c>
      <c r="D70" t="s">
        <v>121</v>
      </c>
      <c r="E70">
        <v>1</v>
      </c>
      <c r="F70">
        <v>1</v>
      </c>
    </row>
    <row r="71" spans="1:7">
      <c r="A71" t="s">
        <v>128</v>
      </c>
      <c r="E71">
        <f>SUBTOTAL(109,テーブル1[室場数])</f>
        <v>122</v>
      </c>
      <c r="F71">
        <f>SUBTOTAL(109,テーブル1[予約想定室場数])</f>
        <v>152</v>
      </c>
    </row>
  </sheetData>
  <phoneticPr fontId="2"/>
  <pageMargins left="0.70866141732283472" right="0.70866141732283472" top="0.51181102362204722" bottom="0.47244094488188981" header="0.19685039370078741" footer="0.31496062992125984"/>
  <pageSetup paperSize="9" scale="73" orientation="landscape" r:id="rId1"/>
  <headerFooter>
    <oddHeader>&amp;LR5公共施設予約システム導入施設/室場数一覧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施設</vt:lpstr>
      <vt:lpstr>室場</vt:lpstr>
      <vt:lpstr>施設!Print_Area</vt:lpstr>
      <vt:lpstr>施設!Print_Titles</vt:lpstr>
      <vt:lpstr>室場!Print_Titles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2023-05-25T07:38:34Z</cp:lastPrinted>
  <dcterms:created xsi:type="dcterms:W3CDTF">2023-05-08T07:23:07Z</dcterms:created>
  <dcterms:modified xsi:type="dcterms:W3CDTF">2023-05-25T07:39:03Z</dcterms:modified>
</cp:coreProperties>
</file>