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31\ds_i002\経営比較分析\R080115_【依頼】公営企業に係る「経営比較分析表」の分析・公表について（依頼：1_28〆切）\"/>
    </mc:Choice>
  </mc:AlternateContent>
  <workbookProtection workbookAlgorithmName="SHA-512" workbookHashValue="qqJnzs1i3UAI3pJgdyJ0Xh8FlB393lNfYVptRTFtncx9fNPdpgC+td2FIpKGZrej7iKQeuNt+nlwD5uFvm2F7g==" workbookSaltValue="aG5u5fpqVmXzV80juO5aQ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<sst xmlns="http://schemas.openxmlformats.org/spreadsheetml/2006/main" count="231" uniqueCount="115">
  <si>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</si>
  <si>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</si>
  <si>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</si>
  <si>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</si>
  <si>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</si>
  <si>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</si>
  <si>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</si>
  <si>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</si>
  <si>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</si>
  <si>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</si>
  <si>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</si>
  <si>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</si>
  <si>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</si>
  <si>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</si>
  <si>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</si>
  <si>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</si>
  <si>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</si>
  <si>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</si>
  <si>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</si>
  <si>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</si>
  <si>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</si>
  <si>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</si>
  <si>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</si>
  <si>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</si>
  <si>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</si>
  <si>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</si>
  <si>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</si>
  <si>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</si>
  <si>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</si>
  <si>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</si>
  <si>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</si>
  <si>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</si>
  <si>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</si>
  <si>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</si>
  <si>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</si>
  <si>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</si>
  <si>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</si>
  <si>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</si>
  <si>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</si>
  <si>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</si>
  <si>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</si>
  <si>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</si>
  <si>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</si>
  <si>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</si>
  <si>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</si>
  <si>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</si>
  <si>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</si>
  <si>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</si>
  <si>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</si>
  <si>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</si>
  <si>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</si>
  <si>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</si>
  <si>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</si>
  <si>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</si>
  <si>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</si>
  <si>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</si>
  <si>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</si>
  <si>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</si>
  <si>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</si>
  <si>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</si>
  <si>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</si>
  <si>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</si>
  <si>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</si>
  <si>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</si>
  <si>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</si>
  <si>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</si>
  <si>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</si>
  <si>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</si>
  <si>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</si>
  <si>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</si>
  <si>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</si>
  <si>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</si>
  <si>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</si>
  <si>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</si>
  <si>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</si>
  <si>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</si>
  <si>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</si>
  <si>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</si>
  <si>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</si>
  <si>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</si>
  <si>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</si>
  <si>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</si>
  <si>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</si>
  <si>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</si>
  <si>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</si>
  <si>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</si>
  <si>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</si>
  <si>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</si>
  <si>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</si>
  <si>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</si>
  <si>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</si>
  <si>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</si>
  <si>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</si>
  <si>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</si>
  <si>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</si>
  <si>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</si>
  <si>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</si>
  <si>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</si>
  <si>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下水道事業</t>
  </si>
  <si>
    <t>公共下水道</t>
  </si>
  <si>
    <t>Cc1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</si>
  <si>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</si>
  <si>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</si>
  <si>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</si>
  <si>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</si>
  <si>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</si>
  <si>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</si>
  <si>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</si>
  <si>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</si>
  <si>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</si>
  <si>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</si>
  <si>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</si>
  <si>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が100%以上であり単年度の収支は黒字となっているが、収入は一般会計からの繰入金に依存している状態である。汚水処理に係る費用を下水道使用料による収入だけでは賄えていないため、接続率の向上及び維持管理費の削減といった経営改善が必要である。
　企業債残高は減少傾向にあり、将来的な人口減少を見据えた適切な規模の施設更新投資を実施していく。
　下水道の面整備終了により今後はストックマネジメントによる計画的な施設の更新等を行い､公共水域の水質保全を図るとともに良好な生活環境の確保のため､将来にわたって安定的で継続的な事業運営を図る。</t>
    <rPh sb="1" eb="3">
      <t>ケイジョウ</t>
    </rPh>
    <rPh sb="3" eb="5">
      <t>シュウシ</t>
    </rPh>
    <rPh sb="5" eb="7">
      <t>ヒリツ</t>
    </rPh>
    <rPh sb="12" eb="14">
      <t>イジョウ</t>
    </rPh>
    <rPh sb="17" eb="20">
      <t>タンネンド</t>
    </rPh>
    <rPh sb="21" eb="23">
      <t>シュウシ</t>
    </rPh>
    <rPh sb="24" eb="26">
      <t>クロジ</t>
    </rPh>
    <rPh sb="34" eb="36">
      <t>シュウニュウ</t>
    </rPh>
    <rPh sb="37" eb="39">
      <t>イッパン</t>
    </rPh>
    <rPh sb="39" eb="41">
      <t>カイケイ</t>
    </rPh>
    <rPh sb="44" eb="46">
      <t>クリイレ</t>
    </rPh>
    <rPh sb="46" eb="47">
      <t>キン</t>
    </rPh>
    <rPh sb="48" eb="50">
      <t>イゾン</t>
    </rPh>
    <rPh sb="54" eb="56">
      <t>ジョウタイ</t>
    </rPh>
    <rPh sb="60" eb="62">
      <t>オスイ</t>
    </rPh>
    <rPh sb="62" eb="64">
      <t>ショリ</t>
    </rPh>
    <rPh sb="65" eb="66">
      <t>カカ</t>
    </rPh>
    <rPh sb="67" eb="69">
      <t>ヒヨウ</t>
    </rPh>
    <rPh sb="70" eb="73">
      <t>ゲスイドウ</t>
    </rPh>
    <rPh sb="73" eb="76">
      <t>シヨウリョウ</t>
    </rPh>
    <rPh sb="79" eb="81">
      <t>シュウニュウ</t>
    </rPh>
    <rPh sb="85" eb="86">
      <t>マカナ</t>
    </rPh>
    <rPh sb="94" eb="96">
      <t>セツゾク</t>
    </rPh>
    <rPh sb="96" eb="97">
      <t>リツ</t>
    </rPh>
    <rPh sb="98" eb="100">
      <t>コウジョウ</t>
    </rPh>
    <rPh sb="100" eb="101">
      <t>オヨ</t>
    </rPh>
    <rPh sb="102" eb="104">
      <t>イジ</t>
    </rPh>
    <rPh sb="104" eb="107">
      <t>カンリヒ</t>
    </rPh>
    <rPh sb="108" eb="110">
      <t>サクゲン</t>
    </rPh>
    <rPh sb="114" eb="116">
      <t>ケイエイ</t>
    </rPh>
    <rPh sb="116" eb="118">
      <t>カイゼン</t>
    </rPh>
    <rPh sb="119" eb="121">
      <t>ヒツヨウ</t>
    </rPh>
    <rPh sb="127" eb="129">
      <t>キギョウ</t>
    </rPh>
    <rPh sb="129" eb="130">
      <t>サイ</t>
    </rPh>
    <rPh sb="130" eb="132">
      <t>ザンダカ</t>
    </rPh>
    <rPh sb="133" eb="135">
      <t>ゲンショウ</t>
    </rPh>
    <rPh sb="135" eb="137">
      <t>ケイコウ</t>
    </rPh>
    <rPh sb="141" eb="144">
      <t>ショウライテキ</t>
    </rPh>
    <rPh sb="145" eb="147">
      <t>ジンコウ</t>
    </rPh>
    <rPh sb="147" eb="149">
      <t>ゲンショウ</t>
    </rPh>
    <rPh sb="150" eb="152">
      <t>ミス</t>
    </rPh>
    <rPh sb="154" eb="156">
      <t>テキセツ</t>
    </rPh>
    <rPh sb="157" eb="159">
      <t>キボ</t>
    </rPh>
    <rPh sb="160" eb="162">
      <t>シセツ</t>
    </rPh>
    <rPh sb="162" eb="164">
      <t>コウシン</t>
    </rPh>
    <rPh sb="164" eb="166">
      <t>トウシ</t>
    </rPh>
    <rPh sb="167" eb="169">
      <t>ジッシ</t>
    </rPh>
    <phoneticPr fontId="4"/>
  </si>
  <si>
    <t>①有形固定資産減価償却率は類似団体平均値を下回っている。将来的な人口減少等を見据えた適切な規模の施設更新投資を計画していく。
②管渠老朽化率は類似団体平均値を下回っている。将来的な管渠の更新時期を見据え、設備の回復・予防保全のための修繕や事業費の平準化を図り、計画的かつ効率的な維持修繕・改築更新に取り組む。
③管渠改善率は類似団体平均値を上回った。今後も管渠老朽化率の推移を見据えながら計画的な更新を実施していく。</t>
    <rPh sb="1" eb="3">
      <t>ユウケイ</t>
    </rPh>
    <rPh sb="3" eb="5">
      <t>コテイ</t>
    </rPh>
    <rPh sb="5" eb="7">
      <t>シサン</t>
    </rPh>
    <rPh sb="7" eb="9">
      <t>ゲンカ</t>
    </rPh>
    <rPh sb="9" eb="11">
      <t>ショウキャク</t>
    </rPh>
    <rPh sb="11" eb="12">
      <t>リツ</t>
    </rPh>
    <rPh sb="13" eb="15">
      <t>ルイジ</t>
    </rPh>
    <rPh sb="15" eb="17">
      <t>ダンタイ</t>
    </rPh>
    <rPh sb="17" eb="20">
      <t>ヘイキンチ</t>
    </rPh>
    <rPh sb="21" eb="23">
      <t>シタマワ</t>
    </rPh>
    <rPh sb="28" eb="31">
      <t>ショウライテキ</t>
    </rPh>
    <rPh sb="32" eb="34">
      <t>ジンコウ</t>
    </rPh>
    <rPh sb="34" eb="36">
      <t>ゲンショウ</t>
    </rPh>
    <rPh sb="36" eb="37">
      <t>トウ</t>
    </rPh>
    <rPh sb="38" eb="40">
      <t>ミス</t>
    </rPh>
    <rPh sb="42" eb="44">
      <t>テキセツ</t>
    </rPh>
    <rPh sb="45" eb="47">
      <t>キボ</t>
    </rPh>
    <rPh sb="48" eb="50">
      <t>シセツ</t>
    </rPh>
    <rPh sb="50" eb="52">
      <t>コウシン</t>
    </rPh>
    <rPh sb="52" eb="54">
      <t>トウシ</t>
    </rPh>
    <rPh sb="55" eb="57">
      <t>ケイカク</t>
    </rPh>
    <rPh sb="64" eb="66">
      <t>カンキョ</t>
    </rPh>
    <rPh sb="66" eb="69">
      <t>ロウキュウカ</t>
    </rPh>
    <rPh sb="69" eb="70">
      <t>リツ</t>
    </rPh>
    <rPh sb="86" eb="89">
      <t>ショウライテキ</t>
    </rPh>
    <rPh sb="90" eb="92">
      <t>カンキョ</t>
    </rPh>
    <rPh sb="93" eb="95">
      <t>コウシン</t>
    </rPh>
    <rPh sb="95" eb="97">
      <t>ジキ</t>
    </rPh>
    <rPh sb="98" eb="100">
      <t>ミス</t>
    </rPh>
    <rPh sb="102" eb="104">
      <t>セツビ</t>
    </rPh>
    <rPh sb="105" eb="107">
      <t>カイフク</t>
    </rPh>
    <rPh sb="108" eb="110">
      <t>ヨボウ</t>
    </rPh>
    <rPh sb="110" eb="112">
      <t>ホゼン</t>
    </rPh>
    <rPh sb="116" eb="118">
      <t>シュウゼン</t>
    </rPh>
    <rPh sb="119" eb="122">
      <t>ジギョウヒ</t>
    </rPh>
    <rPh sb="123" eb="126">
      <t>ヘイジュンカ</t>
    </rPh>
    <rPh sb="127" eb="128">
      <t>ハカ</t>
    </rPh>
    <rPh sb="130" eb="133">
      <t>ケイカクテキ</t>
    </rPh>
    <rPh sb="135" eb="138">
      <t>コウリツテキ</t>
    </rPh>
    <rPh sb="139" eb="141">
      <t>イジ</t>
    </rPh>
    <rPh sb="141" eb="143">
      <t>シュウゼン</t>
    </rPh>
    <rPh sb="144" eb="146">
      <t>カイチク</t>
    </rPh>
    <rPh sb="146" eb="148">
      <t>コウシン</t>
    </rPh>
    <rPh sb="149" eb="150">
      <t>ト</t>
    </rPh>
    <rPh sb="151" eb="152">
      <t>ク</t>
    </rPh>
    <rPh sb="156" eb="158">
      <t>カンキョ</t>
    </rPh>
    <rPh sb="158" eb="160">
      <t>カイゼン</t>
    </rPh>
    <rPh sb="160" eb="161">
      <t>リツ</t>
    </rPh>
    <rPh sb="170" eb="172">
      <t>ウワマワ</t>
    </rPh>
    <rPh sb="175" eb="177">
      <t>コンゴ</t>
    </rPh>
    <rPh sb="178" eb="180">
      <t>カンキョ</t>
    </rPh>
    <rPh sb="180" eb="183">
      <t>ロウキュウカ</t>
    </rPh>
    <rPh sb="183" eb="184">
      <t>リツ</t>
    </rPh>
    <rPh sb="185" eb="187">
      <t>スイイ</t>
    </rPh>
    <rPh sb="188" eb="190">
      <t>ミス</t>
    </rPh>
    <rPh sb="194" eb="197">
      <t>ケイカクテキ</t>
    </rPh>
    <rPh sb="198" eb="200">
      <t>コウシン</t>
    </rPh>
    <rPh sb="201" eb="203">
      <t>ジッシ</t>
    </rPh>
    <phoneticPr fontId="4"/>
  </si>
  <si>
    <t>①経常収支比率は100%以上となっているが、経常収益の約４割を一般会計繰入金に依存している状況である。
②累積欠損金はR1年度決算において解消している。
③流動比率は僅かながら増加傾向にある。今後も企業債の借入を抑制しつつ、接続率の向上による使用料収入の増収を図る。
④企業債残高対事業規模比率は類似団体平均値より高くなっているが、企業債現在高は減少傾向にある。今後も施設更新への適切な投資を実施していく。
⑤経費回収率は減少傾向にあり、R5年度以降は類似団体平均値を下回っている。汚水処理費のうち７割が流域下水道維持管理負担金であり、不明水の解消に取り組むことで費用削減を図る。
⑥汚水処理原価はR2年度で類似団体平均値を下回ったが、R3以降は増加に転じ類似団体平均値を上回っている。年間有収水量は増加しており、今後も接続率の向上に取り組む。
⑦施設利用率は類似団体平均値を下回っている。将来の汚水処理人口減少を踏まえ、適切な施設規模の維持を検討していく。
⑧水洗化率は類似団体平均値を下回っており横ばいの状態が続いている。使用料収入の増加を図るため、下水道接続促進補助金制度の利用促進に取り組んでいる。</t>
    <rPh sb="1" eb="3">
      <t>ケイジョウ</t>
    </rPh>
    <rPh sb="3" eb="5">
      <t>シュウシ</t>
    </rPh>
    <rPh sb="5" eb="7">
      <t>ヒリツ</t>
    </rPh>
    <rPh sb="12" eb="14">
      <t>イジョウ</t>
    </rPh>
    <rPh sb="22" eb="24">
      <t>ケイジョウ</t>
    </rPh>
    <rPh sb="24" eb="26">
      <t>シュウエキ</t>
    </rPh>
    <rPh sb="27" eb="28">
      <t>ヤク</t>
    </rPh>
    <rPh sb="29" eb="30">
      <t>ワリ</t>
    </rPh>
    <rPh sb="31" eb="33">
      <t>イッパン</t>
    </rPh>
    <rPh sb="33" eb="35">
      <t>カイケイ</t>
    </rPh>
    <rPh sb="35" eb="37">
      <t>クリイレ</t>
    </rPh>
    <rPh sb="37" eb="38">
      <t>キン</t>
    </rPh>
    <rPh sb="39" eb="41">
      <t>イゾン</t>
    </rPh>
    <rPh sb="45" eb="47">
      <t>ジョウキョウ</t>
    </rPh>
    <rPh sb="53" eb="55">
      <t>ルイセキ</t>
    </rPh>
    <rPh sb="55" eb="57">
      <t>ケッソン</t>
    </rPh>
    <rPh sb="57" eb="58">
      <t>キン</t>
    </rPh>
    <rPh sb="61" eb="63">
      <t>ネンド</t>
    </rPh>
    <rPh sb="63" eb="65">
      <t>ケッサン</t>
    </rPh>
    <rPh sb="69" eb="71">
      <t>カイショウ</t>
    </rPh>
    <rPh sb="78" eb="80">
      <t>リュウドウ</t>
    </rPh>
    <rPh sb="80" eb="82">
      <t>ヒリツ</t>
    </rPh>
    <rPh sb="83" eb="84">
      <t>ワズ</t>
    </rPh>
    <rPh sb="88" eb="90">
      <t>ゾウカ</t>
    </rPh>
    <rPh sb="90" eb="92">
      <t>ケイコウ</t>
    </rPh>
    <rPh sb="96" eb="98">
      <t>コンゴ</t>
    </rPh>
    <rPh sb="99" eb="101">
      <t>キギョウ</t>
    </rPh>
    <rPh sb="101" eb="102">
      <t>サイ</t>
    </rPh>
    <rPh sb="103" eb="105">
      <t>カリイレ</t>
    </rPh>
    <rPh sb="106" eb="108">
      <t>ヨクセイ</t>
    </rPh>
    <rPh sb="112" eb="114">
      <t>セツゾク</t>
    </rPh>
    <rPh sb="114" eb="115">
      <t>リツ</t>
    </rPh>
    <rPh sb="116" eb="118">
      <t>コウジョウ</t>
    </rPh>
    <rPh sb="121" eb="124">
      <t>シヨウリョウ</t>
    </rPh>
    <rPh sb="124" eb="126">
      <t>シュウニュウ</t>
    </rPh>
    <rPh sb="127" eb="129">
      <t>ゾウシュウ</t>
    </rPh>
    <rPh sb="130" eb="131">
      <t>ハカ</t>
    </rPh>
    <rPh sb="135" eb="137">
      <t>キギョウ</t>
    </rPh>
    <rPh sb="137" eb="138">
      <t>サイ</t>
    </rPh>
    <rPh sb="138" eb="140">
      <t>ザンダカ</t>
    </rPh>
    <rPh sb="140" eb="141">
      <t>タイ</t>
    </rPh>
    <rPh sb="141" eb="143">
      <t>ジギョウ</t>
    </rPh>
    <rPh sb="143" eb="145">
      <t>キボ</t>
    </rPh>
    <rPh sb="145" eb="147">
      <t>ヒリツ</t>
    </rPh>
    <rPh sb="148" eb="150">
      <t>ルイジ</t>
    </rPh>
    <rPh sb="150" eb="152">
      <t>ダンタイ</t>
    </rPh>
    <rPh sb="152" eb="155">
      <t>ヘイキンチ</t>
    </rPh>
    <rPh sb="157" eb="158">
      <t>タカ</t>
    </rPh>
    <rPh sb="166" eb="168">
      <t>キギョウ</t>
    </rPh>
    <rPh sb="168" eb="169">
      <t>サイ</t>
    </rPh>
    <rPh sb="169" eb="172">
      <t>ゲンザイダカ</t>
    </rPh>
    <rPh sb="173" eb="175">
      <t>ゲンショウ</t>
    </rPh>
    <rPh sb="175" eb="177">
      <t>ケイコウ</t>
    </rPh>
    <rPh sb="181" eb="183">
      <t>コンゴ</t>
    </rPh>
    <rPh sb="184" eb="186">
      <t>シセツ</t>
    </rPh>
    <rPh sb="186" eb="188">
      <t>コウシン</t>
    </rPh>
    <rPh sb="190" eb="192">
      <t>テキセツ</t>
    </rPh>
    <rPh sb="193" eb="195">
      <t>トウシ</t>
    </rPh>
    <rPh sb="196" eb="198">
      <t>ジッシ</t>
    </rPh>
    <rPh sb="205" eb="207">
      <t>ケイヒ</t>
    </rPh>
    <rPh sb="207" eb="209">
      <t>カイシュウ</t>
    </rPh>
    <rPh sb="209" eb="210">
      <t>リツ</t>
    </rPh>
    <rPh sb="211" eb="213">
      <t>ゲンショウ</t>
    </rPh>
    <rPh sb="213" eb="215">
      <t>ケイコウ</t>
    </rPh>
    <rPh sb="221" eb="223">
      <t>ネンド</t>
    </rPh>
    <rPh sb="223" eb="225">
      <t>イコウ</t>
    </rPh>
    <rPh sb="226" eb="228">
      <t>ルイジ</t>
    </rPh>
    <rPh sb="228" eb="230">
      <t>ダンタイ</t>
    </rPh>
    <rPh sb="230" eb="233">
      <t>ヘイキンチ</t>
    </rPh>
    <rPh sb="234" eb="235">
      <t>シタ</t>
    </rPh>
    <rPh sb="241" eb="243">
      <t>オスイ</t>
    </rPh>
    <rPh sb="243" eb="245">
      <t>ショリ</t>
    </rPh>
    <rPh sb="245" eb="246">
      <t>ヒ</t>
    </rPh>
    <rPh sb="250" eb="251">
      <t>ワリ</t>
    </rPh>
    <rPh sb="252" eb="254">
      <t>リュウイキ</t>
    </rPh>
    <rPh sb="254" eb="257">
      <t>ゲスイドウ</t>
    </rPh>
    <rPh sb="257" eb="259">
      <t>イジ</t>
    </rPh>
    <rPh sb="259" eb="261">
      <t>カンリ</t>
    </rPh>
    <rPh sb="261" eb="264">
      <t>フタンキン</t>
    </rPh>
    <rPh sb="268" eb="270">
      <t>フメイ</t>
    </rPh>
    <rPh sb="270" eb="271">
      <t>スイ</t>
    </rPh>
    <rPh sb="272" eb="274">
      <t>カイショウ</t>
    </rPh>
    <rPh sb="275" eb="276">
      <t>ト</t>
    </rPh>
    <rPh sb="277" eb="278">
      <t>ク</t>
    </rPh>
    <rPh sb="282" eb="284">
      <t>ヒヨウ</t>
    </rPh>
    <rPh sb="284" eb="286">
      <t>サクゲン</t>
    </rPh>
    <rPh sb="287" eb="288">
      <t>ハカ</t>
    </rPh>
    <rPh sb="292" eb="294">
      <t>オスイ</t>
    </rPh>
    <rPh sb="294" eb="296">
      <t>ショリ</t>
    </rPh>
    <rPh sb="296" eb="298">
      <t>ゲンカ</t>
    </rPh>
    <rPh sb="320" eb="322">
      <t>イコウ</t>
    </rPh>
    <rPh sb="323" eb="325">
      <t>ゾウカ</t>
    </rPh>
    <rPh sb="326" eb="327">
      <t>テン</t>
    </rPh>
    <rPh sb="336" eb="338">
      <t>ウワマワ</t>
    </rPh>
    <rPh sb="343" eb="345">
      <t>ネンカン</t>
    </rPh>
    <rPh sb="345" eb="347">
      <t>ユウシュウ</t>
    </rPh>
    <rPh sb="347" eb="349">
      <t>スイリョウ</t>
    </rPh>
    <rPh sb="350" eb="352">
      <t>ゾウカ</t>
    </rPh>
    <rPh sb="357" eb="359">
      <t>コンゴ</t>
    </rPh>
    <rPh sb="360" eb="362">
      <t>セツゾク</t>
    </rPh>
    <rPh sb="362" eb="363">
      <t>リツ</t>
    </rPh>
    <rPh sb="364" eb="366">
      <t>コウジョウ</t>
    </rPh>
    <rPh sb="367" eb="368">
      <t>ト</t>
    </rPh>
    <rPh sb="369" eb="370">
      <t>ク</t>
    </rPh>
    <rPh sb="431" eb="434">
      <t>スイセンカ</t>
    </rPh>
    <rPh sb="434" eb="435">
      <t>リツ</t>
    </rPh>
    <rPh sb="436" eb="438">
      <t>ルイジ</t>
    </rPh>
    <rPh sb="438" eb="440">
      <t>ダンタイ</t>
    </rPh>
    <rPh sb="440" eb="443">
      <t>ヘイキンチ</t>
    </rPh>
    <rPh sb="444" eb="446">
      <t>シタマワ</t>
    </rPh>
    <rPh sb="450" eb="451">
      <t>ヨコ</t>
    </rPh>
    <rPh sb="454" eb="456">
      <t>ジョウタイ</t>
    </rPh>
    <rPh sb="457" eb="458">
      <t>ツヅ</t>
    </rPh>
    <rPh sb="463" eb="466">
      <t>シヨウリョウ</t>
    </rPh>
    <rPh sb="466" eb="468">
      <t>シュウニュウ</t>
    </rPh>
    <rPh sb="469" eb="471">
      <t>ゾウカ</t>
    </rPh>
    <rPh sb="472" eb="473">
      <t>ハカ</t>
    </rPh>
    <rPh sb="477" eb="480">
      <t>ゲスイドウ</t>
    </rPh>
    <rPh sb="480" eb="482">
      <t>セツゾク</t>
    </rPh>
    <rPh sb="482" eb="484">
      <t>ソクシン</t>
    </rPh>
    <rPh sb="484" eb="487">
      <t>ホジョキン</t>
    </rPh>
    <rPh sb="487" eb="489">
      <t>セイド</t>
    </rPh>
    <rPh sb="490" eb="492">
      <t>リヨウ</t>
    </rPh>
    <rPh sb="492" eb="494">
      <t>ソクシン</t>
    </rPh>
    <rPh sb="495" eb="496">
      <t>ト</t>
    </rPh>
    <rPh sb="497" eb="49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</si>
</sst>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0.12</c:v>
                </c:pt>
                <c:pt idx="3" formatCode="#,##0.00;&quot;△&quot;#,##0.00;&quot;-&quot;">
                  <c:v>0.06</c:v>
                </c:pt>
                <c:pt idx="4" formatCode="#,##0.00;&quot;△&quot;#,##0.00;&quot;-&quot;">
                  <c:v>0.26</c:v>
                </c:pt>
              </c:numCache>
            </c:numRef>
          </c:val>
          <c:extLst>
            <c:ext xmlns:c16="http://schemas.microsoft.com/office/drawing/2014/chart" uri="{C3380CC4-5D6E-409C-BE32-E72D297353CC}">
              <c16:uniqueId val="{00000000-5F1F-4F15-97C2-42F2280FB6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5F1F-4F15-97C2-42F2280FB6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29.47</c:v>
                </c:pt>
                <c:pt idx="1">
                  <c:v>28.65</c:v>
                </c:pt>
                <c:pt idx="2">
                  <c:v>29.47</c:v>
                </c:pt>
                <c:pt idx="3">
                  <c:v>29.47</c:v>
                </c:pt>
                <c:pt idx="4">
                  <c:v>25.94</c:v>
                </c:pt>
              </c:numCache>
            </c:numRef>
          </c:val>
          <c:extLst>
            <c:ext xmlns:c16="http://schemas.microsoft.com/office/drawing/2014/chart" uri="{C3380CC4-5D6E-409C-BE32-E72D297353CC}">
              <c16:uniqueId val="{00000000-055F-4EDF-9170-DFC81FA510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055F-4EDF-9170-DFC81FA510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69.02</c:v>
                </c:pt>
                <c:pt idx="1">
                  <c:v>69.14</c:v>
                </c:pt>
                <c:pt idx="2">
                  <c:v>70.28</c:v>
                </c:pt>
                <c:pt idx="3">
                  <c:v>70.540000000000006</c:v>
                </c:pt>
                <c:pt idx="4">
                  <c:v>71.150000000000006</c:v>
                </c:pt>
              </c:numCache>
            </c:numRef>
          </c:val>
          <c:extLst>
            <c:ext xmlns:c16="http://schemas.microsoft.com/office/drawing/2014/chart" uri="{C3380CC4-5D6E-409C-BE32-E72D297353CC}">
              <c16:uniqueId val="{00000000-A50B-44C3-81E9-AEA4EE9179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A50B-44C3-81E9-AEA4EE9179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124.15</c:v>
                </c:pt>
                <c:pt idx="1">
                  <c:v>124.57</c:v>
                </c:pt>
                <c:pt idx="2">
                  <c:v>124.42</c:v>
                </c:pt>
                <c:pt idx="3">
                  <c:v>124.4</c:v>
                </c:pt>
                <c:pt idx="4">
                  <c:v>124.09</c:v>
                </c:pt>
              </c:numCache>
            </c:numRef>
          </c:val>
          <c:extLst>
            <c:ext xmlns:c16="http://schemas.microsoft.com/office/drawing/2014/chart" uri="{C3380CC4-5D6E-409C-BE32-E72D297353CC}">
              <c16:uniqueId val="{00000000-BEBC-4B79-BD73-CF2CD687BA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BEBC-4B79-BD73-CF2CD687BA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8.19</c:v>
                </c:pt>
                <c:pt idx="1">
                  <c:v>10.88</c:v>
                </c:pt>
                <c:pt idx="2">
                  <c:v>13.56</c:v>
                </c:pt>
                <c:pt idx="3">
                  <c:v>16.22</c:v>
                </c:pt>
                <c:pt idx="4">
                  <c:v>18.809999999999999</c:v>
                </c:pt>
              </c:numCache>
            </c:numRef>
          </c:val>
          <c:extLst>
            <c:ext xmlns:c16="http://schemas.microsoft.com/office/drawing/2014/chart" uri="{C3380CC4-5D6E-409C-BE32-E72D297353CC}">
              <c16:uniqueId val="{00000000-8932-44D5-9713-228892B97A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8932-44D5-9713-228892B97A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1.47</c:v>
                </c:pt>
                <c:pt idx="1">
                  <c:v>1.31</c:v>
                </c:pt>
                <c:pt idx="2">
                  <c:v>1.31</c:v>
                </c:pt>
                <c:pt idx="3">
                  <c:v>1.21</c:v>
                </c:pt>
                <c:pt idx="4">
                  <c:v>1.21</c:v>
                </c:pt>
              </c:numCache>
            </c:numRef>
          </c:val>
          <c:extLst>
            <c:ext xmlns:c16="http://schemas.microsoft.com/office/drawing/2014/chart" uri="{C3380CC4-5D6E-409C-BE32-E72D297353CC}">
              <c16:uniqueId val="{00000000-34D2-4806-AEC7-FEF798DFBE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4D2-4806-AEC7-FEF798DFBE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42-4EFE-AC5E-FE26576D79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5242-4EFE-AC5E-FE26576D79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31.16</c:v>
                </c:pt>
                <c:pt idx="1">
                  <c:v>31.9</c:v>
                </c:pt>
                <c:pt idx="2">
                  <c:v>38.700000000000003</c:v>
                </c:pt>
                <c:pt idx="3">
                  <c:v>47.97</c:v>
                </c:pt>
                <c:pt idx="4">
                  <c:v>45.6</c:v>
                </c:pt>
              </c:numCache>
            </c:numRef>
          </c:val>
          <c:extLst>
            <c:ext xmlns:c16="http://schemas.microsoft.com/office/drawing/2014/chart" uri="{C3380CC4-5D6E-409C-BE32-E72D297353CC}">
              <c16:uniqueId val="{00000000-5294-43C7-84F2-594535C316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294-43C7-84F2-594535C316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1540.71</c:v>
                </c:pt>
                <c:pt idx="1">
                  <c:v>1440.08</c:v>
                </c:pt>
                <c:pt idx="2">
                  <c:v>1349.16</c:v>
                </c:pt>
                <c:pt idx="3">
                  <c:v>1258.5</c:v>
                </c:pt>
                <c:pt idx="4">
                  <c:v>1197.79</c:v>
                </c:pt>
              </c:numCache>
            </c:numRef>
          </c:val>
          <c:extLst>
            <c:ext xmlns:c16="http://schemas.microsoft.com/office/drawing/2014/chart" uri="{C3380CC4-5D6E-409C-BE32-E72D297353CC}">
              <c16:uniqueId val="{00000000-3F48-4780-BEB2-6480BE9B83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3F48-4780-BEB2-6480BE9B83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93.5</c:v>
                </c:pt>
                <c:pt idx="1">
                  <c:v>92.94</c:v>
                </c:pt>
                <c:pt idx="2">
                  <c:v>89.71</c:v>
                </c:pt>
                <c:pt idx="3">
                  <c:v>87.45</c:v>
                </c:pt>
                <c:pt idx="4">
                  <c:v>84.14</c:v>
                </c:pt>
              </c:numCache>
            </c:numRef>
          </c:val>
          <c:extLst>
            <c:ext xmlns:c16="http://schemas.microsoft.com/office/drawing/2014/chart" uri="{C3380CC4-5D6E-409C-BE32-E72D297353CC}">
              <c16:uniqueId val="{00000000-78E6-40AC-A987-12A8799016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78E6-40AC-A987-12A8799016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174.47</c:v>
                </c:pt>
                <c:pt idx="1">
                  <c:v>178.46</c:v>
                </c:pt>
                <c:pt idx="2">
                  <c:v>184.77</c:v>
                </c:pt>
                <c:pt idx="3">
                  <c:v>189.81</c:v>
                </c:pt>
                <c:pt idx="4">
                  <c:v>198.74</c:v>
                </c:pt>
              </c:numCache>
            </c:numRef>
          </c:val>
          <c:extLst>
            <c:ext xmlns:c16="http://schemas.microsoft.com/office/drawing/2014/chart" uri="{C3380CC4-5D6E-409C-BE32-E72D297353CC}">
              <c16:uniqueId val="{00000000-7BAB-4504-B38A-FBE75AAD00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BAB-4504-B38A-FBE75AAD00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大仙市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自治体職員</v>
      </c>
      <c r="AE8" s="65"/>
      <c r="AF8" s="65"/>
      <c r="AG8" s="65"/>
      <c r="AH8" s="65"/>
      <c r="AI8" s="65"/>
      <c r="AJ8" s="65"/>
      <c r="AK8" s="3"/>
      <c r="AL8" s="45">
        <f>データ!S6</f>
        <v>73794</v>
      </c>
      <c r="AM8" s="45"/>
      <c r="AN8" s="45"/>
      <c r="AO8" s="45"/>
      <c r="AP8" s="45"/>
      <c r="AQ8" s="45"/>
      <c r="AR8" s="45"/>
      <c r="AS8" s="45"/>
      <c r="AT8" s="44">
        <f>データ!T6</f>
        <v>866.79</v>
      </c>
      <c r="AU8" s="44"/>
      <c r="AV8" s="44"/>
      <c r="AW8" s="44"/>
      <c r="AX8" s="44"/>
      <c r="AY8" s="44"/>
      <c r="AZ8" s="44"/>
      <c r="BA8" s="44"/>
      <c r="BB8" s="44">
        <f>データ!U6</f>
        <v>85.13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49.43</v>
      </c>
      <c r="J10" s="44"/>
      <c r="K10" s="44"/>
      <c r="L10" s="44"/>
      <c r="M10" s="44"/>
      <c r="N10" s="44"/>
      <c r="O10" s="44"/>
      <c r="P10" s="44">
        <f>データ!P6</f>
        <v>34.81</v>
      </c>
      <c r="Q10" s="44"/>
      <c r="R10" s="44"/>
      <c r="S10" s="44"/>
      <c r="T10" s="44"/>
      <c r="U10" s="44"/>
      <c r="V10" s="44"/>
      <c r="W10" s="44">
        <f>データ!Q6</f>
        <v>83.06</v>
      </c>
      <c r="X10" s="44"/>
      <c r="Y10" s="44"/>
      <c r="Z10" s="44"/>
      <c r="AA10" s="44"/>
      <c r="AB10" s="44"/>
      <c r="AC10" s="44"/>
      <c r="AD10" s="45">
        <f>データ!R6</f>
        <v>3220</v>
      </c>
      <c r="AE10" s="45"/>
      <c r="AF10" s="45"/>
      <c r="AG10" s="45"/>
      <c r="AH10" s="45"/>
      <c r="AI10" s="45"/>
      <c r="AJ10" s="45"/>
      <c r="AK10" s="2"/>
      <c r="AL10" s="45">
        <f>データ!V6</f>
        <v>25490</v>
      </c>
      <c r="AM10" s="45"/>
      <c r="AN10" s="45"/>
      <c r="AO10" s="45"/>
      <c r="AP10" s="45"/>
      <c r="AQ10" s="45"/>
      <c r="AR10" s="45"/>
      <c r="AS10" s="45"/>
      <c r="AT10" s="44">
        <f>データ!W6</f>
        <v>8.64</v>
      </c>
      <c r="AU10" s="44"/>
      <c r="AV10" s="44"/>
      <c r="AW10" s="44"/>
      <c r="AX10" s="44"/>
      <c r="AY10" s="44"/>
      <c r="AZ10" s="44"/>
      <c r="BA10" s="44"/>
      <c r="BB10" s="44">
        <f>データ!X6</f>
        <v>2950.23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Oiwcy8b/G8WSurReOSObhsLbo3o9Tw7GI7TMbdD03X1AZuJWZRgjc7VM0fzyj1ZjYXImsgLblNTJx/fRleVhQ==" saltValue="b+XlEPbsvE9v0oy6cZ9J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52124</v>
      </c>
      <c r="D6" s="19">
        <f t="shared" si="3"/>
        <v>46</v>
      </c>
      <c r="E6" s="19">
        <f t="shared" si="3"/>
        <v>17</v>
      </c>
      <c r="F6" s="19">
        <f t="shared" si="3"/>
        <v>1</v>
      </c>
      <c r="G6" s="19">
        <f t="shared" si="3"/>
        <v>0</v>
      </c>
      <c r="H6" s="19" t="str">
        <f t="shared" si="3"/>
        <v>秋田県　大仙市</v>
      </c>
      <c r="I6" s="19" t="str">
        <f t="shared" si="3"/>
        <v>法適用</v>
      </c>
      <c r="J6" s="19" t="str">
        <f t="shared" si="3"/>
        <v>下水道事業</v>
      </c>
      <c r="K6" s="19" t="str">
        <f t="shared" si="3"/>
        <v>公共下水道</v>
      </c>
      <c r="L6" s="19" t="str">
        <f t="shared" si="3"/>
        <v>Cc1</v>
      </c>
      <c r="M6" s="19" t="str">
        <f t="shared" si="3"/>
        <v>自治体職員</v>
      </c>
      <c r="N6" s="20" t="str">
        <f t="shared" si="3"/>
        <v>-</v>
      </c>
      <c r="O6" s="20">
        <f t="shared" si="3"/>
        <v>49.43</v>
      </c>
      <c r="P6" s="20">
        <f t="shared" si="3"/>
        <v>34.81</v>
      </c>
      <c r="Q6" s="20">
        <f t="shared" si="3"/>
        <v>83.06</v>
      </c>
      <c r="R6" s="20">
        <f t="shared" si="3"/>
        <v>3220</v>
      </c>
      <c r="S6" s="20">
        <f t="shared" si="3"/>
        <v>73794</v>
      </c>
      <c r="T6" s="20">
        <f t="shared" si="3"/>
        <v>866.79</v>
      </c>
      <c r="U6" s="20">
        <f t="shared" si="3"/>
        <v>85.13</v>
      </c>
      <c r="V6" s="20">
        <f t="shared" si="3"/>
        <v>25490</v>
      </c>
      <c r="W6" s="20">
        <f t="shared" si="3"/>
        <v>8.64</v>
      </c>
      <c r="X6" s="20">
        <f t="shared" si="3"/>
        <v>2950.23</v>
      </c>
      <c r="Y6" s="21">
        <f>IF(Y7="",NA(),Y7)</f>
        <v>124.15</v>
      </c>
      <c r="Z6" s="21">
        <f t="shared" ref="Z6:AH6" si="4">IF(Z7="",NA(),Z7)</f>
        <v>124.57</v>
      </c>
      <c r="AA6" s="21">
        <f t="shared" si="4"/>
        <v>124.42</v>
      </c>
      <c r="AB6" s="21">
        <f t="shared" si="4"/>
        <v>124.4</v>
      </c>
      <c r="AC6" s="21">
        <f t="shared" si="4"/>
        <v>124.09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31.16</v>
      </c>
      <c r="AV6" s="21">
        <f t="shared" ref="AV6:BD6" si="6">IF(AV7="",NA(),AV7)</f>
        <v>31.9</v>
      </c>
      <c r="AW6" s="21">
        <f t="shared" si="6"/>
        <v>38.700000000000003</v>
      </c>
      <c r="AX6" s="21">
        <f t="shared" si="6"/>
        <v>47.97</v>
      </c>
      <c r="AY6" s="21">
        <f t="shared" si="6"/>
        <v>45.6</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1540.71</v>
      </c>
      <c r="BG6" s="21">
        <f t="shared" ref="BG6:BO6" si="7">IF(BG7="",NA(),BG7)</f>
        <v>1440.08</v>
      </c>
      <c r="BH6" s="21">
        <f t="shared" si="7"/>
        <v>1349.16</v>
      </c>
      <c r="BI6" s="21">
        <f t="shared" si="7"/>
        <v>1258.5</v>
      </c>
      <c r="BJ6" s="21">
        <f t="shared" si="7"/>
        <v>1197.79</v>
      </c>
      <c r="BK6" s="21">
        <f t="shared" si="7"/>
        <v>789.08</v>
      </c>
      <c r="BL6" s="21">
        <f t="shared" si="7"/>
        <v>747.84</v>
      </c>
      <c r="BM6" s="21">
        <f t="shared" si="7"/>
        <v>804.98</v>
      </c>
      <c r="BN6" s="21">
        <f t="shared" si="7"/>
        <v>767.56</v>
      </c>
      <c r="BO6" s="21">
        <f t="shared" si="7"/>
        <v>795.22</v>
      </c>
      <c r="BP6" s="20" t="str">
        <f>IF(BP7="","",IF(BP7="-","【-】","【"&amp;SUBSTITUTE(TEXT(BP7,"#,##0.00"),"-","△")&amp;"】"))</f>
        <v>【602.56】</v>
      </c>
      <c r="BQ6" s="21">
        <f>IF(BQ7="",NA(),BQ7)</f>
        <v>93.5</v>
      </c>
      <c r="BR6" s="21">
        <f t="shared" ref="BR6:BZ6" si="8">IF(BR7="",NA(),BR7)</f>
        <v>92.94</v>
      </c>
      <c r="BS6" s="21">
        <f t="shared" si="8"/>
        <v>89.71</v>
      </c>
      <c r="BT6" s="21">
        <f t="shared" si="8"/>
        <v>87.45</v>
      </c>
      <c r="BU6" s="21">
        <f t="shared" si="8"/>
        <v>84.14</v>
      </c>
      <c r="BV6" s="21">
        <f t="shared" si="8"/>
        <v>88.25</v>
      </c>
      <c r="BW6" s="21">
        <f t="shared" si="8"/>
        <v>90.17</v>
      </c>
      <c r="BX6" s="21">
        <f t="shared" si="8"/>
        <v>88.71</v>
      </c>
      <c r="BY6" s="21">
        <f t="shared" si="8"/>
        <v>90.23</v>
      </c>
      <c r="BZ6" s="21">
        <f t="shared" si="8"/>
        <v>90.78</v>
      </c>
      <c r="CA6" s="20" t="str">
        <f>IF(CA7="","",IF(CA7="-","【-】","【"&amp;SUBSTITUTE(TEXT(CA7,"#,##0.00"),"-","△")&amp;"】"))</f>
        <v>【97.94】</v>
      </c>
      <c r="CB6" s="21">
        <f>IF(CB7="",NA(),CB7)</f>
        <v>174.47</v>
      </c>
      <c r="CC6" s="21">
        <f t="shared" ref="CC6:CK6" si="9">IF(CC7="",NA(),CC7)</f>
        <v>178.46</v>
      </c>
      <c r="CD6" s="21">
        <f t="shared" si="9"/>
        <v>184.77</v>
      </c>
      <c r="CE6" s="21">
        <f t="shared" si="9"/>
        <v>189.81</v>
      </c>
      <c r="CF6" s="21">
        <f t="shared" si="9"/>
        <v>198.74</v>
      </c>
      <c r="CG6" s="21">
        <f t="shared" si="9"/>
        <v>176.37</v>
      </c>
      <c r="CH6" s="21">
        <f t="shared" si="9"/>
        <v>173.17</v>
      </c>
      <c r="CI6" s="21">
        <f t="shared" si="9"/>
        <v>174.8</v>
      </c>
      <c r="CJ6" s="21">
        <f t="shared" si="9"/>
        <v>170.2</v>
      </c>
      <c r="CK6" s="21">
        <f t="shared" si="9"/>
        <v>170.83</v>
      </c>
      <c r="CL6" s="20" t="str">
        <f>IF(CL7="","",IF(CL7="-","【-】","【"&amp;SUBSTITUTE(TEXT(CL7,"#,##0.00"),"-","△")&amp;"】"))</f>
        <v>【140.98】</v>
      </c>
      <c r="CM6" s="21">
        <f>IF(CM7="",NA(),CM7)</f>
        <v>29.47</v>
      </c>
      <c r="CN6" s="21">
        <f t="shared" ref="CN6:CV6" si="10">IF(CN7="",NA(),CN7)</f>
        <v>28.65</v>
      </c>
      <c r="CO6" s="21">
        <f t="shared" si="10"/>
        <v>29.47</v>
      </c>
      <c r="CP6" s="21">
        <f t="shared" si="10"/>
        <v>29.47</v>
      </c>
      <c r="CQ6" s="21">
        <f t="shared" si="10"/>
        <v>25.94</v>
      </c>
      <c r="CR6" s="21">
        <f t="shared" si="10"/>
        <v>56.72</v>
      </c>
      <c r="CS6" s="21">
        <f t="shared" si="10"/>
        <v>56.43</v>
      </c>
      <c r="CT6" s="21">
        <f t="shared" si="10"/>
        <v>55.82</v>
      </c>
      <c r="CU6" s="21">
        <f t="shared" si="10"/>
        <v>56.51</v>
      </c>
      <c r="CV6" s="21">
        <f t="shared" si="10"/>
        <v>56.85</v>
      </c>
      <c r="CW6" s="20" t="str">
        <f>IF(CW7="","",IF(CW7="-","【-】","【"&amp;SUBSTITUTE(TEXT(CW7,"#,##0.00"),"-","△")&amp;"】"))</f>
        <v>【60.13】</v>
      </c>
      <c r="CX6" s="21">
        <f>IF(CX7="",NA(),CX7)</f>
        <v>69.02</v>
      </c>
      <c r="CY6" s="21">
        <f t="shared" ref="CY6:DG6" si="11">IF(CY7="",NA(),CY7)</f>
        <v>69.14</v>
      </c>
      <c r="CZ6" s="21">
        <f t="shared" si="11"/>
        <v>70.28</v>
      </c>
      <c r="DA6" s="21">
        <f t="shared" si="11"/>
        <v>70.540000000000006</v>
      </c>
      <c r="DB6" s="21">
        <f t="shared" si="11"/>
        <v>71.150000000000006</v>
      </c>
      <c r="DC6" s="21">
        <f t="shared" si="11"/>
        <v>90.72</v>
      </c>
      <c r="DD6" s="21">
        <f t="shared" si="11"/>
        <v>91.07</v>
      </c>
      <c r="DE6" s="21">
        <f t="shared" si="11"/>
        <v>90.67</v>
      </c>
      <c r="DF6" s="21">
        <f t="shared" si="11"/>
        <v>90.62</v>
      </c>
      <c r="DG6" s="21">
        <f t="shared" si="11"/>
        <v>90.79</v>
      </c>
      <c r="DH6" s="20" t="str">
        <f>IF(DH7="","",IF(DH7="-","【-】","【"&amp;SUBSTITUTE(TEXT(DH7,"#,##0.00"),"-","△")&amp;"】"))</f>
        <v>【96.00】</v>
      </c>
      <c r="DI6" s="21">
        <f>IF(DI7="",NA(),DI7)</f>
        <v>8.19</v>
      </c>
      <c r="DJ6" s="21">
        <f t="shared" ref="DJ6:DR6" si="12">IF(DJ7="",NA(),DJ7)</f>
        <v>10.88</v>
      </c>
      <c r="DK6" s="21">
        <f t="shared" si="12"/>
        <v>13.56</v>
      </c>
      <c r="DL6" s="21">
        <f t="shared" si="12"/>
        <v>16.22</v>
      </c>
      <c r="DM6" s="21">
        <f t="shared" si="12"/>
        <v>18.809999999999999</v>
      </c>
      <c r="DN6" s="21">
        <f t="shared" si="12"/>
        <v>20.78</v>
      </c>
      <c r="DO6" s="21">
        <f t="shared" si="12"/>
        <v>23.54</v>
      </c>
      <c r="DP6" s="21">
        <f t="shared" si="12"/>
        <v>25.86</v>
      </c>
      <c r="DQ6" s="21">
        <f t="shared" si="12"/>
        <v>26.9</v>
      </c>
      <c r="DR6" s="21">
        <f t="shared" si="12"/>
        <v>28.47</v>
      </c>
      <c r="DS6" s="20" t="str">
        <f>IF(DS7="","",IF(DS7="-","【-】","【"&amp;SUBSTITUTE(TEXT(DS7,"#,##0.00"),"-","△")&amp;"】"))</f>
        <v>【42.20】</v>
      </c>
      <c r="DT6" s="21">
        <f>IF(DT7="",NA(),DT7)</f>
        <v>1.47</v>
      </c>
      <c r="DU6" s="21">
        <f t="shared" ref="DU6:EC6" si="13">IF(DU7="",NA(),DU7)</f>
        <v>1.31</v>
      </c>
      <c r="DV6" s="21">
        <f t="shared" si="13"/>
        <v>1.31</v>
      </c>
      <c r="DW6" s="21">
        <f t="shared" si="13"/>
        <v>1.21</v>
      </c>
      <c r="DX6" s="21">
        <f t="shared" si="13"/>
        <v>1.21</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1">
        <f t="shared" si="14"/>
        <v>0.12</v>
      </c>
      <c r="EH6" s="21">
        <f t="shared" si="14"/>
        <v>0.06</v>
      </c>
      <c r="EI6" s="21">
        <f t="shared" si="14"/>
        <v>0.26</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52124</v>
      </c>
      <c r="D7" s="23">
        <v>46</v>
      </c>
      <c r="E7" s="23">
        <v>17</v>
      </c>
      <c r="F7" s="23">
        <v>1</v>
      </c>
      <c r="G7" s="23">
        <v>0</v>
      </c>
      <c r="H7" s="23" t="s">
        <v>96</v>
      </c>
      <c r="I7" s="23" t="s">
        <v>97</v>
      </c>
      <c r="J7" s="23" t="s">
        <v>98</v>
      </c>
      <c r="K7" s="23" t="s">
        <v>99</v>
      </c>
      <c r="L7" s="23" t="s">
        <v>100</v>
      </c>
      <c r="M7" s="23" t="s">
        <v>101</v>
      </c>
      <c r="N7" s="24" t="s">
        <v>102</v>
      </c>
      <c r="O7" s="24">
        <v>49.43</v>
      </c>
      <c r="P7" s="24">
        <v>34.81</v>
      </c>
      <c r="Q7" s="24">
        <v>83.06</v>
      </c>
      <c r="R7" s="24">
        <v>3220</v>
      </c>
      <c r="S7" s="24">
        <v>73794</v>
      </c>
      <c r="T7" s="24">
        <v>866.79</v>
      </c>
      <c r="U7" s="24">
        <v>85.13</v>
      </c>
      <c r="V7" s="24">
        <v>25490</v>
      </c>
      <c r="W7" s="24">
        <v>8.64</v>
      </c>
      <c r="X7" s="24">
        <v>2950.23</v>
      </c>
      <c r="Y7" s="24">
        <v>124.15</v>
      </c>
      <c r="Z7" s="24">
        <v>124.57</v>
      </c>
      <c r="AA7" s="24">
        <v>124.42</v>
      </c>
      <c r="AB7" s="24">
        <v>124.4</v>
      </c>
      <c r="AC7" s="24">
        <v>124.09</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31.16</v>
      </c>
      <c r="AV7" s="24">
        <v>31.9</v>
      </c>
      <c r="AW7" s="24">
        <v>38.700000000000003</v>
      </c>
      <c r="AX7" s="24">
        <v>47.97</v>
      </c>
      <c r="AY7" s="24">
        <v>45.6</v>
      </c>
      <c r="AZ7" s="24">
        <v>55.6</v>
      </c>
      <c r="BA7" s="24">
        <v>59.4</v>
      </c>
      <c r="BB7" s="24">
        <v>68.27</v>
      </c>
      <c r="BC7" s="24">
        <v>74.790000000000006</v>
      </c>
      <c r="BD7" s="24">
        <v>73.930000000000007</v>
      </c>
      <c r="BE7" s="24">
        <v>82.75</v>
      </c>
      <c r="BF7" s="24">
        <v>1540.71</v>
      </c>
      <c r="BG7" s="24">
        <v>1440.08</v>
      </c>
      <c r="BH7" s="24">
        <v>1349.16</v>
      </c>
      <c r="BI7" s="24">
        <v>1258.5</v>
      </c>
      <c r="BJ7" s="24">
        <v>1197.79</v>
      </c>
      <c r="BK7" s="24">
        <v>789.08</v>
      </c>
      <c r="BL7" s="24">
        <v>747.84</v>
      </c>
      <c r="BM7" s="24">
        <v>804.98</v>
      </c>
      <c r="BN7" s="24">
        <v>767.56</v>
      </c>
      <c r="BO7" s="24">
        <v>795.22</v>
      </c>
      <c r="BP7" s="24">
        <v>602.55999999999995</v>
      </c>
      <c r="BQ7" s="24">
        <v>93.5</v>
      </c>
      <c r="BR7" s="24">
        <v>92.94</v>
      </c>
      <c r="BS7" s="24">
        <v>89.71</v>
      </c>
      <c r="BT7" s="24">
        <v>87.45</v>
      </c>
      <c r="BU7" s="24">
        <v>84.14</v>
      </c>
      <c r="BV7" s="24">
        <v>88.25</v>
      </c>
      <c r="BW7" s="24">
        <v>90.17</v>
      </c>
      <c r="BX7" s="24">
        <v>88.71</v>
      </c>
      <c r="BY7" s="24">
        <v>90.23</v>
      </c>
      <c r="BZ7" s="24">
        <v>90.78</v>
      </c>
      <c r="CA7" s="24">
        <v>97.94</v>
      </c>
      <c r="CB7" s="24">
        <v>174.47</v>
      </c>
      <c r="CC7" s="24">
        <v>178.46</v>
      </c>
      <c r="CD7" s="24">
        <v>184.77</v>
      </c>
      <c r="CE7" s="24">
        <v>189.81</v>
      </c>
      <c r="CF7" s="24">
        <v>198.74</v>
      </c>
      <c r="CG7" s="24">
        <v>176.37</v>
      </c>
      <c r="CH7" s="24">
        <v>173.17</v>
      </c>
      <c r="CI7" s="24">
        <v>174.8</v>
      </c>
      <c r="CJ7" s="24">
        <v>170.2</v>
      </c>
      <c r="CK7" s="24">
        <v>170.83</v>
      </c>
      <c r="CL7" s="24">
        <v>140.97999999999999</v>
      </c>
      <c r="CM7" s="24">
        <v>29.47</v>
      </c>
      <c r="CN7" s="24">
        <v>28.65</v>
      </c>
      <c r="CO7" s="24">
        <v>29.47</v>
      </c>
      <c r="CP7" s="24">
        <v>29.47</v>
      </c>
      <c r="CQ7" s="24">
        <v>25.94</v>
      </c>
      <c r="CR7" s="24">
        <v>56.72</v>
      </c>
      <c r="CS7" s="24">
        <v>56.43</v>
      </c>
      <c r="CT7" s="24">
        <v>55.82</v>
      </c>
      <c r="CU7" s="24">
        <v>56.51</v>
      </c>
      <c r="CV7" s="24">
        <v>56.85</v>
      </c>
      <c r="CW7" s="24">
        <v>60.13</v>
      </c>
      <c r="CX7" s="24">
        <v>69.02</v>
      </c>
      <c r="CY7" s="24">
        <v>69.14</v>
      </c>
      <c r="CZ7" s="24">
        <v>70.28</v>
      </c>
      <c r="DA7" s="24">
        <v>70.540000000000006</v>
      </c>
      <c r="DB7" s="24">
        <v>71.150000000000006</v>
      </c>
      <c r="DC7" s="24">
        <v>90.72</v>
      </c>
      <c r="DD7" s="24">
        <v>91.07</v>
      </c>
      <c r="DE7" s="24">
        <v>90.67</v>
      </c>
      <c r="DF7" s="24">
        <v>90.62</v>
      </c>
      <c r="DG7" s="24">
        <v>90.79</v>
      </c>
      <c r="DH7" s="24">
        <v>96</v>
      </c>
      <c r="DI7" s="24">
        <v>8.19</v>
      </c>
      <c r="DJ7" s="24">
        <v>10.88</v>
      </c>
      <c r="DK7" s="24">
        <v>13.56</v>
      </c>
      <c r="DL7" s="24">
        <v>16.22</v>
      </c>
      <c r="DM7" s="24">
        <v>18.809999999999999</v>
      </c>
      <c r="DN7" s="24">
        <v>20.78</v>
      </c>
      <c r="DO7" s="24">
        <v>23.54</v>
      </c>
      <c r="DP7" s="24">
        <v>25.86</v>
      </c>
      <c r="DQ7" s="24">
        <v>26.9</v>
      </c>
      <c r="DR7" s="24">
        <v>28.47</v>
      </c>
      <c r="DS7" s="24">
        <v>42.2</v>
      </c>
      <c r="DT7" s="24">
        <v>1.47</v>
      </c>
      <c r="DU7" s="24">
        <v>1.31</v>
      </c>
      <c r="DV7" s="24">
        <v>1.31</v>
      </c>
      <c r="DW7" s="24">
        <v>1.21</v>
      </c>
      <c r="DX7" s="24">
        <v>1.21</v>
      </c>
      <c r="DY7" s="24">
        <v>1.34</v>
      </c>
      <c r="DZ7" s="24">
        <v>1.5</v>
      </c>
      <c r="EA7" s="24">
        <v>1.4</v>
      </c>
      <c r="EB7" s="24">
        <v>2.08</v>
      </c>
      <c r="EC7" s="24">
        <v>1.87</v>
      </c>
      <c r="ED7" s="24">
        <v>9.4600000000000009</v>
      </c>
      <c r="EE7" s="24">
        <v>0</v>
      </c>
      <c r="EF7" s="24">
        <v>0</v>
      </c>
      <c r="EG7" s="24">
        <v>0.12</v>
      </c>
      <c r="EH7" s="24">
        <v>0.06</v>
      </c>
      <c r="EI7" s="24">
        <v>0.26</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DS-PCE03018</cp:lastModifiedBy>
  <cp:lastPrinted>2026-01-19T00:04:31Z</cp:lastPrinted>
  <dcterms:created xsi:type="dcterms:W3CDTF">2025-12-23T05:57:01Z</dcterms:created>
  <dcterms:modified xsi:type="dcterms:W3CDTF">2026-01-19T00:04:34Z</dcterms:modified>
  <cp:category/>
</cp:coreProperties>
</file>