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31\ds_i002\経営比較分析\20250122 【秋田県市町村課】Fw 【伝達事項】【総務省23〆】公営企業に係る経営比較分析表（令和５年度決算）の分析等について（依頼）\03 回答\"/>
    </mc:Choice>
  </mc:AlternateContent>
  <workbookProtection workbookAlgorithmName="SHA-512" workbookHashValue="39/cp8BIYNKr4QOHsF7cHBZ+6NkC0W1ECS7uU8yl7LBsrMSmBWq3y6z8g9axn5IhVNi0n3TieL0zcYs1851pkA==" workbookSaltValue="X/v7q2WuVHGytRv4om5xI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<sst xmlns="http://schemas.openxmlformats.org/spreadsheetml/2006/main" count="231" uniqueCount="116">
  <si>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</si>
  <si>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</si>
  <si>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</si>
  <si>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</si>
  <si>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</si>
  <si>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</si>
  <si>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</si>
  <si>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</si>
  <si>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</si>
  <si>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</si>
  <si>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</si>
  <si>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</si>
  <si>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</si>
  <si>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</si>
  <si>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</si>
  <si>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</si>
  <si>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</si>
  <si>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</si>
  <si>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</si>
  <si>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</si>
  <si>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</si>
  <si>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</si>
  <si>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</si>
  <si>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</si>
  <si>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</si>
  <si>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</si>
  <si>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</si>
  <si>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</si>
  <si>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</si>
  <si>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</si>
  <si>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</si>
  <si>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</si>
  <si>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</si>
  <si>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</si>
  <si>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</si>
  <si>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</si>
  <si>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</si>
  <si>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</si>
  <si>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</si>
  <si>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</si>
  <si>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</si>
  <si>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</si>
  <si>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</si>
  <si>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</si>
  <si>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</si>
  <si>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</si>
  <si>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</si>
  <si>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</si>
  <si>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</si>
  <si>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</si>
  <si>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</si>
  <si>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</si>
  <si>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</si>
  <si>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</si>
  <si>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</si>
  <si>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</si>
  <si>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</si>
  <si>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</si>
  <si>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</si>
  <si>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</si>
  <si>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</si>
  <si>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</si>
  <si>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</si>
  <si>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</si>
  <si>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</si>
  <si>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</si>
  <si>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</si>
  <si>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</si>
  <si>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</si>
  <si>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</si>
  <si>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</si>
  <si>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</si>
  <si>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</si>
  <si>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</si>
  <si>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</si>
  <si>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</si>
  <si>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</si>
  <si>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</si>
  <si>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</si>
  <si>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</si>
  <si>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</si>
  <si>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</si>
  <si>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</si>
  <si>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</si>
  <si>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</si>
  <si>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</si>
  <si>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</si>
  <si>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</si>
  <si>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</si>
  <si>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</si>
  <si>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</si>
  <si>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</si>
  <si>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</si>
  <si>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</si>
  <si>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</si>
  <si>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</si>
  <si>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</si>
  <si>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法適用</t>
  </si>
  <si>
    <t>下水道事業</t>
  </si>
  <si>
    <t>公共下水道</t>
  </si>
  <si>
    <t>Cc1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</si>
  <si>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</si>
  <si>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</si>
  <si>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</si>
  <si>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</si>
  <si>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</si>
  <si>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</si>
  <si>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</si>
  <si>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</si>
  <si>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</si>
  <si>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</si>
  <si>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</si>
  <si>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</si>
  <si>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①経常収支比率は100%以上となっているが、経常収益の約４割を一般会計繰入金に依存している状況である。
②累積欠損金はR1年度決算において解消している。
③流動比率は僅かながら増加傾向にある。今後も企業債の借入を抑制しつつ、接続率の向上による使用料収入の増収を図る。
④企業債残高対事業規模比率は類似団体平均値より高くなっているが、企業債現在高は減少傾向にある。今後も施設更新への適切な投資を実施していく。
⑤経費回収率は減少傾向にあり、R5は類似団体平均値を下回った。汚水処理費のうち７割が流域下水道維持管理負担金であり、不明水の解消に取り組むことで費用削減を図る。
⑥汚水処理原価はR2年度で類似団体平均値を下回ったが、R3以降は増加に転じ類似団体平均値を上回っている。年間有収水量は増加しており、今後も接続率の向上に取り組む。
⑦施設利用率は類似団体平均値を下回っている。将来の汚水処理人口減少を踏まえ、適切な施設規模の維持を検討していく。
⑧水洗化率は類似団体平均値を下回っており横ばいの状態が続いている。使用料収入の増加を図るため、下水道接続促進補助金制度の利用促進に取り組んでいる。</t>
    <rPh sb="1" eb="3">
      <t>ケイジョウ</t>
    </rPh>
    <rPh sb="3" eb="5">
      <t>シュウシ</t>
    </rPh>
    <rPh sb="5" eb="7">
      <t>ヒリツ</t>
    </rPh>
    <rPh sb="12" eb="14">
      <t>イジョウ</t>
    </rPh>
    <rPh sb="22" eb="24">
      <t>ケイジョウ</t>
    </rPh>
    <rPh sb="24" eb="26">
      <t>シュウエキ</t>
    </rPh>
    <rPh sb="27" eb="28">
      <t>ヤク</t>
    </rPh>
    <rPh sb="29" eb="30">
      <t>ワリ</t>
    </rPh>
    <rPh sb="31" eb="33">
      <t>イッパン</t>
    </rPh>
    <rPh sb="33" eb="35">
      <t>カイケイ</t>
    </rPh>
    <rPh sb="35" eb="37">
      <t>クリイレ</t>
    </rPh>
    <rPh sb="37" eb="38">
      <t>キン</t>
    </rPh>
    <rPh sb="39" eb="41">
      <t>イゾン</t>
    </rPh>
    <rPh sb="45" eb="47">
      <t>ジョウキョウ</t>
    </rPh>
    <rPh sb="53" eb="55">
      <t>ルイセキ</t>
    </rPh>
    <rPh sb="55" eb="57">
      <t>ケッソン</t>
    </rPh>
    <rPh sb="57" eb="58">
      <t>キン</t>
    </rPh>
    <rPh sb="61" eb="63">
      <t>ネンド</t>
    </rPh>
    <rPh sb="63" eb="65">
      <t>ケッサン</t>
    </rPh>
    <rPh sb="69" eb="71">
      <t>カイショウ</t>
    </rPh>
    <rPh sb="78" eb="80">
      <t>リュウドウ</t>
    </rPh>
    <rPh sb="80" eb="82">
      <t>ヒリツ</t>
    </rPh>
    <rPh sb="83" eb="84">
      <t>ワズ</t>
    </rPh>
    <rPh sb="88" eb="90">
      <t>ゾウカ</t>
    </rPh>
    <rPh sb="90" eb="92">
      <t>ケイコウ</t>
    </rPh>
    <rPh sb="96" eb="98">
      <t>コンゴ</t>
    </rPh>
    <rPh sb="99" eb="101">
      <t>キギョウ</t>
    </rPh>
    <rPh sb="101" eb="102">
      <t>サイ</t>
    </rPh>
    <rPh sb="103" eb="105">
      <t>カリイレ</t>
    </rPh>
    <rPh sb="106" eb="108">
      <t>ヨクセイ</t>
    </rPh>
    <rPh sb="112" eb="114">
      <t>セツゾク</t>
    </rPh>
    <rPh sb="114" eb="115">
      <t>リツ</t>
    </rPh>
    <rPh sb="116" eb="118">
      <t>コウジョウ</t>
    </rPh>
    <rPh sb="121" eb="124">
      <t>シヨウリョウ</t>
    </rPh>
    <rPh sb="124" eb="126">
      <t>シュウニュウ</t>
    </rPh>
    <rPh sb="127" eb="129">
      <t>ゾウシュウ</t>
    </rPh>
    <rPh sb="130" eb="131">
      <t>ハカ</t>
    </rPh>
    <rPh sb="135" eb="137">
      <t>キギョウ</t>
    </rPh>
    <rPh sb="137" eb="138">
      <t>サイ</t>
    </rPh>
    <rPh sb="138" eb="140">
      <t>ザンダカ</t>
    </rPh>
    <rPh sb="140" eb="141">
      <t>タイ</t>
    </rPh>
    <rPh sb="141" eb="143">
      <t>ジギョウ</t>
    </rPh>
    <rPh sb="143" eb="145">
      <t>キボ</t>
    </rPh>
    <rPh sb="145" eb="147">
      <t>ヒリツ</t>
    </rPh>
    <rPh sb="148" eb="150">
      <t>ルイジ</t>
    </rPh>
    <rPh sb="150" eb="152">
      <t>ダンタイ</t>
    </rPh>
    <rPh sb="152" eb="155">
      <t>ヘイキンチ</t>
    </rPh>
    <rPh sb="157" eb="158">
      <t>タカ</t>
    </rPh>
    <rPh sb="166" eb="168">
      <t>キギョウ</t>
    </rPh>
    <rPh sb="168" eb="169">
      <t>サイ</t>
    </rPh>
    <rPh sb="169" eb="172">
      <t>ゲンザイダカ</t>
    </rPh>
    <rPh sb="173" eb="175">
      <t>ゲンショウ</t>
    </rPh>
    <rPh sb="175" eb="177">
      <t>ケイコウ</t>
    </rPh>
    <rPh sb="181" eb="183">
      <t>コンゴ</t>
    </rPh>
    <rPh sb="184" eb="186">
      <t>シセツ</t>
    </rPh>
    <rPh sb="186" eb="188">
      <t>コウシン</t>
    </rPh>
    <rPh sb="190" eb="192">
      <t>テキセツ</t>
    </rPh>
    <rPh sb="193" eb="195">
      <t>トウシ</t>
    </rPh>
    <rPh sb="196" eb="198">
      <t>ジッシ</t>
    </rPh>
    <rPh sb="205" eb="207">
      <t>ケイヒ</t>
    </rPh>
    <rPh sb="207" eb="209">
      <t>カイシュウ</t>
    </rPh>
    <rPh sb="209" eb="210">
      <t>リツ</t>
    </rPh>
    <rPh sb="211" eb="213">
      <t>ゲンショウ</t>
    </rPh>
    <rPh sb="213" eb="215">
      <t>ケイコウ</t>
    </rPh>
    <rPh sb="222" eb="224">
      <t>ルイジ</t>
    </rPh>
    <rPh sb="224" eb="226">
      <t>ダンタイ</t>
    </rPh>
    <rPh sb="226" eb="229">
      <t>ヘイキンチ</t>
    </rPh>
    <rPh sb="230" eb="231">
      <t>シタ</t>
    </rPh>
    <rPh sb="235" eb="237">
      <t>オスイ</t>
    </rPh>
    <rPh sb="237" eb="239">
      <t>ショリ</t>
    </rPh>
    <rPh sb="239" eb="240">
      <t>ヒ</t>
    </rPh>
    <rPh sb="244" eb="245">
      <t>ワリ</t>
    </rPh>
    <rPh sb="246" eb="248">
      <t>リュウイキ</t>
    </rPh>
    <rPh sb="248" eb="251">
      <t>ゲスイドウ</t>
    </rPh>
    <rPh sb="251" eb="253">
      <t>イジ</t>
    </rPh>
    <rPh sb="253" eb="255">
      <t>カンリ</t>
    </rPh>
    <rPh sb="255" eb="258">
      <t>フタンキン</t>
    </rPh>
    <rPh sb="262" eb="264">
      <t>フメイ</t>
    </rPh>
    <rPh sb="264" eb="265">
      <t>スイ</t>
    </rPh>
    <rPh sb="266" eb="268">
      <t>カイショウ</t>
    </rPh>
    <rPh sb="269" eb="270">
      <t>ト</t>
    </rPh>
    <rPh sb="271" eb="272">
      <t>ク</t>
    </rPh>
    <rPh sb="276" eb="278">
      <t>ヒヨウ</t>
    </rPh>
    <rPh sb="278" eb="280">
      <t>サクゲン</t>
    </rPh>
    <rPh sb="281" eb="282">
      <t>ハカ</t>
    </rPh>
    <rPh sb="286" eb="288">
      <t>オスイ</t>
    </rPh>
    <rPh sb="288" eb="290">
      <t>ショリ</t>
    </rPh>
    <rPh sb="290" eb="292">
      <t>ゲンカ</t>
    </rPh>
    <rPh sb="314" eb="316">
      <t>イコウ</t>
    </rPh>
    <rPh sb="317" eb="319">
      <t>ゾウカ</t>
    </rPh>
    <rPh sb="320" eb="321">
      <t>テン</t>
    </rPh>
    <rPh sb="330" eb="332">
      <t>ウワマワ</t>
    </rPh>
    <rPh sb="337" eb="339">
      <t>ネンカン</t>
    </rPh>
    <rPh sb="339" eb="341">
      <t>ユウシュウ</t>
    </rPh>
    <rPh sb="341" eb="343">
      <t>スイリョウ</t>
    </rPh>
    <rPh sb="344" eb="346">
      <t>ゾウカ</t>
    </rPh>
    <rPh sb="351" eb="353">
      <t>コンゴ</t>
    </rPh>
    <rPh sb="354" eb="356">
      <t>セツゾク</t>
    </rPh>
    <rPh sb="356" eb="357">
      <t>リツ</t>
    </rPh>
    <rPh sb="358" eb="360">
      <t>コウジョウ</t>
    </rPh>
    <rPh sb="361" eb="362">
      <t>ト</t>
    </rPh>
    <rPh sb="363" eb="364">
      <t>ク</t>
    </rPh>
    <rPh sb="425" eb="428">
      <t>スイセンカ</t>
    </rPh>
    <rPh sb="428" eb="429">
      <t>リツ</t>
    </rPh>
    <rPh sb="430" eb="432">
      <t>ルイジ</t>
    </rPh>
    <rPh sb="432" eb="434">
      <t>ダンタイ</t>
    </rPh>
    <rPh sb="434" eb="437">
      <t>ヘイキンチ</t>
    </rPh>
    <rPh sb="438" eb="440">
      <t>シタマワ</t>
    </rPh>
    <rPh sb="444" eb="445">
      <t>ヨコ</t>
    </rPh>
    <rPh sb="448" eb="450">
      <t>ジョウタイ</t>
    </rPh>
    <rPh sb="451" eb="452">
      <t>ツヅ</t>
    </rPh>
    <rPh sb="457" eb="460">
      <t>シヨウリョウ</t>
    </rPh>
    <rPh sb="460" eb="462">
      <t>シュウニュウ</t>
    </rPh>
    <rPh sb="463" eb="465">
      <t>ゾウカ</t>
    </rPh>
    <rPh sb="466" eb="467">
      <t>ハカ</t>
    </rPh>
    <rPh sb="471" eb="474">
      <t>ゲスイドウ</t>
    </rPh>
    <rPh sb="474" eb="476">
      <t>セツゾク</t>
    </rPh>
    <rPh sb="476" eb="478">
      <t>ソクシン</t>
    </rPh>
    <rPh sb="478" eb="481">
      <t>ホジョキン</t>
    </rPh>
    <rPh sb="481" eb="483">
      <t>セイド</t>
    </rPh>
    <rPh sb="484" eb="486">
      <t>リヨウ</t>
    </rPh>
    <rPh sb="486" eb="488">
      <t>ソクシン</t>
    </rPh>
    <rPh sb="489" eb="490">
      <t>ト</t>
    </rPh>
    <rPh sb="491" eb="492">
      <t>ク</t>
    </rPh>
    <phoneticPr fontId="4"/>
  </si>
  <si>
    <t>①有形固定資産減価償却率は類似団体平均値を下回っている。将来的な人口減少等を見据えた適切な規模の施設更新投資を計画していく。
②管渠老朽化率は類似団体平均値を下回っている。将来的な管渠の更新時期を見据え、設備の回復・予防保全のための修繕や事業費の平準化を図り、計画的かつ効率的な維持修繕・改築更新に取り組む。
③管渠改善率は類似団体平均値を下回っている。管渠老朽化率の推移を見据えながら計画的な更新を実施していく。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シタマワ</t>
    </rPh>
    <rPh sb="28" eb="31">
      <t>ショウライテキ</t>
    </rPh>
    <rPh sb="32" eb="34">
      <t>ジンコウ</t>
    </rPh>
    <rPh sb="34" eb="36">
      <t>ゲンショウ</t>
    </rPh>
    <rPh sb="36" eb="37">
      <t>トウ</t>
    </rPh>
    <rPh sb="38" eb="40">
      <t>ミス</t>
    </rPh>
    <rPh sb="42" eb="44">
      <t>テキセツ</t>
    </rPh>
    <rPh sb="45" eb="47">
      <t>キボ</t>
    </rPh>
    <rPh sb="48" eb="50">
      <t>シセツ</t>
    </rPh>
    <rPh sb="50" eb="52">
      <t>コウシン</t>
    </rPh>
    <rPh sb="52" eb="54">
      <t>トウシ</t>
    </rPh>
    <rPh sb="55" eb="57">
      <t>ケイカク</t>
    </rPh>
    <rPh sb="64" eb="66">
      <t>カンキョ</t>
    </rPh>
    <rPh sb="66" eb="69">
      <t>ロウキュウカ</t>
    </rPh>
    <rPh sb="69" eb="70">
      <t>リツ</t>
    </rPh>
    <rPh sb="86" eb="89">
      <t>ショウライテキ</t>
    </rPh>
    <rPh sb="90" eb="92">
      <t>カンキョ</t>
    </rPh>
    <rPh sb="93" eb="95">
      <t>コウシン</t>
    </rPh>
    <rPh sb="95" eb="97">
      <t>ジキ</t>
    </rPh>
    <rPh sb="98" eb="100">
      <t>ミス</t>
    </rPh>
    <rPh sb="102" eb="104">
      <t>セツビ</t>
    </rPh>
    <rPh sb="105" eb="107">
      <t>カイフク</t>
    </rPh>
    <rPh sb="108" eb="110">
      <t>ヨボウ</t>
    </rPh>
    <rPh sb="110" eb="112">
      <t>ホゼン</t>
    </rPh>
    <rPh sb="116" eb="118">
      <t>シュウゼン</t>
    </rPh>
    <rPh sb="119" eb="122">
      <t>ジギョウヒ</t>
    </rPh>
    <rPh sb="123" eb="126">
      <t>ヘイジュンカ</t>
    </rPh>
    <rPh sb="127" eb="128">
      <t>ハカ</t>
    </rPh>
    <rPh sb="130" eb="133">
      <t>ケイカクテキ</t>
    </rPh>
    <rPh sb="135" eb="138">
      <t>コウリツテキ</t>
    </rPh>
    <rPh sb="139" eb="141">
      <t>イジ</t>
    </rPh>
    <rPh sb="141" eb="143">
      <t>シュウゼン</t>
    </rPh>
    <rPh sb="144" eb="146">
      <t>カイチク</t>
    </rPh>
    <rPh sb="146" eb="148">
      <t>コウシン</t>
    </rPh>
    <rPh sb="149" eb="150">
      <t>ト</t>
    </rPh>
    <rPh sb="151" eb="152">
      <t>ク</t>
    </rPh>
    <rPh sb="156" eb="158">
      <t>カンキョ</t>
    </rPh>
    <rPh sb="158" eb="160">
      <t>カイゼン</t>
    </rPh>
    <rPh sb="160" eb="161">
      <t>リツ</t>
    </rPh>
    <rPh sb="170" eb="172">
      <t>シタマワ</t>
    </rPh>
    <rPh sb="177" eb="179">
      <t>カンキョ</t>
    </rPh>
    <rPh sb="179" eb="182">
      <t>ロウキュウカ</t>
    </rPh>
    <rPh sb="182" eb="183">
      <t>リツ</t>
    </rPh>
    <rPh sb="184" eb="186">
      <t>スイイ</t>
    </rPh>
    <rPh sb="187" eb="189">
      <t>ミス</t>
    </rPh>
    <rPh sb="193" eb="196">
      <t>ケイカクテキ</t>
    </rPh>
    <rPh sb="197" eb="199">
      <t>コウシン</t>
    </rPh>
    <rPh sb="200" eb="202">
      <t>ジッシ</t>
    </rPh>
    <phoneticPr fontId="4"/>
  </si>
  <si>
    <t>　経常収支比率が100%以上であり単年度の収支は黒字となっているが、収入は一般会計からの繰入金に依存している状態である。汚水処理に係る費用を下水道使用料による収入だけでは賄えていないため、接続率の向上及び維持管理費の削減といった経営改善が必要である。
　企業債残高は減少傾向にあり、将来的な人口減少を見据えた適切な規模の施設更新投資を実施していく。
　下水道の面整備終了により今後はストックマネジメントによる計画的な施設の更新等を行い､公共水域の水質保全を図るとともに良好な生活環境の確保のため､将来にわたって安定的で継続的な事業運営を図る。</t>
    <rPh sb="1" eb="3">
      <t>ケイジョウ</t>
    </rPh>
    <rPh sb="3" eb="5">
      <t>シュウシ</t>
    </rPh>
    <rPh sb="5" eb="7">
      <t>ヒリツ</t>
    </rPh>
    <rPh sb="12" eb="14">
      <t>イジョウ</t>
    </rPh>
    <rPh sb="17" eb="20">
      <t>タンネンド</t>
    </rPh>
    <rPh sb="21" eb="23">
      <t>シュウシ</t>
    </rPh>
    <rPh sb="24" eb="26">
      <t>クロジ</t>
    </rPh>
    <rPh sb="34" eb="36">
      <t>シュウニュウ</t>
    </rPh>
    <rPh sb="37" eb="39">
      <t>イッパン</t>
    </rPh>
    <rPh sb="39" eb="41">
      <t>カイケイ</t>
    </rPh>
    <rPh sb="44" eb="46">
      <t>クリイレ</t>
    </rPh>
    <rPh sb="46" eb="47">
      <t>キン</t>
    </rPh>
    <rPh sb="48" eb="50">
      <t>イゾン</t>
    </rPh>
    <rPh sb="54" eb="56">
      <t>ジョウタイ</t>
    </rPh>
    <rPh sb="60" eb="62">
      <t>オスイ</t>
    </rPh>
    <rPh sb="62" eb="64">
      <t>ショリ</t>
    </rPh>
    <rPh sb="65" eb="66">
      <t>カカ</t>
    </rPh>
    <rPh sb="67" eb="69">
      <t>ヒヨウ</t>
    </rPh>
    <rPh sb="70" eb="73">
      <t>ゲスイドウ</t>
    </rPh>
    <rPh sb="73" eb="76">
      <t>シヨウリョウ</t>
    </rPh>
    <rPh sb="79" eb="81">
      <t>シュウニュウ</t>
    </rPh>
    <rPh sb="85" eb="86">
      <t>マカナ</t>
    </rPh>
    <rPh sb="94" eb="96">
      <t>セツゾク</t>
    </rPh>
    <rPh sb="96" eb="97">
      <t>リツ</t>
    </rPh>
    <rPh sb="98" eb="100">
      <t>コウジョウ</t>
    </rPh>
    <rPh sb="100" eb="101">
      <t>オヨ</t>
    </rPh>
    <rPh sb="102" eb="104">
      <t>イジ</t>
    </rPh>
    <rPh sb="104" eb="107">
      <t>カンリヒ</t>
    </rPh>
    <rPh sb="108" eb="110">
      <t>サクゲン</t>
    </rPh>
    <rPh sb="114" eb="116">
      <t>ケイエイ</t>
    </rPh>
    <rPh sb="116" eb="118">
      <t>カイゼン</t>
    </rPh>
    <rPh sb="119" eb="121">
      <t>ヒツヨウ</t>
    </rPh>
    <rPh sb="127" eb="129">
      <t>キギョウ</t>
    </rPh>
    <rPh sb="129" eb="130">
      <t>サイ</t>
    </rPh>
    <rPh sb="130" eb="132">
      <t>ザンダカ</t>
    </rPh>
    <rPh sb="133" eb="135">
      <t>ゲンショウ</t>
    </rPh>
    <rPh sb="135" eb="137">
      <t>ケイコウ</t>
    </rPh>
    <rPh sb="141" eb="144">
      <t>ショウライテキ</t>
    </rPh>
    <rPh sb="145" eb="147">
      <t>ジンコウ</t>
    </rPh>
    <rPh sb="147" eb="149">
      <t>ゲンショウ</t>
    </rPh>
    <rPh sb="150" eb="152">
      <t>ミス</t>
    </rPh>
    <rPh sb="154" eb="156">
      <t>テキセツ</t>
    </rPh>
    <rPh sb="157" eb="159">
      <t>キボ</t>
    </rPh>
    <rPh sb="160" eb="162">
      <t>シセツ</t>
    </rPh>
    <rPh sb="162" eb="164">
      <t>コウシン</t>
    </rPh>
    <rPh sb="164" eb="166">
      <t>トウシ</t>
    </rPh>
    <rPh sb="167" eb="16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</si>
</sst>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0.12</c:v>
                </c:pt>
                <c:pt idx="4" formatCode="#,##0.00;&quot;△&quot;#,##0.00;&quot;-&quot;">
                  <c:v>0.06</c:v>
                </c:pt>
              </c:numCache>
            </c:numRef>
          </c:val>
          <c:extLst>
            <c:ext xmlns:c16="http://schemas.microsoft.com/office/drawing/2014/chart" uri="{C3380CC4-5D6E-409C-BE32-E72D297353CC}">
              <c16:uniqueId val="{00000000-33DD-4B63-99DE-8BAFF2B0EF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33DD-4B63-99DE-8BAFF2B0EF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124.5</c:v>
                </c:pt>
                <c:pt idx="1">
                  <c:v>124.15</c:v>
                </c:pt>
                <c:pt idx="2">
                  <c:v>124.57</c:v>
                </c:pt>
                <c:pt idx="3">
                  <c:v>124.42</c:v>
                </c:pt>
                <c:pt idx="4">
                  <c:v>124.4</c:v>
                </c:pt>
              </c:numCache>
            </c:numRef>
          </c:val>
          <c:extLst>
            <c:ext xmlns:c16="http://schemas.microsoft.com/office/drawing/2014/chart" uri="{C3380CC4-5D6E-409C-BE32-E72D297353CC}">
              <c16:uniqueId val="{00000000-2731-4828-BF9B-5F92C7B217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2731-4828-BF9B-5F92C7B217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5.46</c:v>
                </c:pt>
                <c:pt idx="1">
                  <c:v>8.19</c:v>
                </c:pt>
                <c:pt idx="2">
                  <c:v>10.88</c:v>
                </c:pt>
                <c:pt idx="3">
                  <c:v>13.56</c:v>
                </c:pt>
                <c:pt idx="4">
                  <c:v>16.22</c:v>
                </c:pt>
              </c:numCache>
            </c:numRef>
          </c:val>
          <c:extLst>
            <c:ext xmlns:c16="http://schemas.microsoft.com/office/drawing/2014/chart" uri="{C3380CC4-5D6E-409C-BE32-E72D297353CC}">
              <c16:uniqueId val="{00000000-07E2-4EDC-B91C-F8BC0CEEF1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07E2-4EDC-B91C-F8BC0CEEF1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1.59</c:v>
                </c:pt>
                <c:pt idx="1">
                  <c:v>1.47</c:v>
                </c:pt>
                <c:pt idx="2">
                  <c:v>1.31</c:v>
                </c:pt>
                <c:pt idx="3">
                  <c:v>1.31</c:v>
                </c:pt>
                <c:pt idx="4">
                  <c:v>1.21</c:v>
                </c:pt>
              </c:numCache>
            </c:numRef>
          </c:val>
          <c:extLst>
            <c:ext xmlns:c16="http://schemas.microsoft.com/office/drawing/2014/chart" uri="{C3380CC4-5D6E-409C-BE32-E72D297353CC}">
              <c16:uniqueId val="{00000000-7D93-405B-B44D-A5070E59F8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7D93-405B-B44D-A5070E59F8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2A-41FB-9832-A38E4FFA71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C22A-41FB-9832-A38E4FFA71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27.19</c:v>
                </c:pt>
                <c:pt idx="1">
                  <c:v>31.16</c:v>
                </c:pt>
                <c:pt idx="2">
                  <c:v>31.9</c:v>
                </c:pt>
                <c:pt idx="3">
                  <c:v>38.700000000000003</c:v>
                </c:pt>
                <c:pt idx="4">
                  <c:v>47.97</c:v>
                </c:pt>
              </c:numCache>
            </c:numRef>
          </c:val>
          <c:extLst>
            <c:ext xmlns:c16="http://schemas.microsoft.com/office/drawing/2014/chart" uri="{C3380CC4-5D6E-409C-BE32-E72D297353CC}">
              <c16:uniqueId val="{00000000-8856-4677-9E20-BDA7532883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8856-4677-9E20-BDA7532883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1709.41</c:v>
                </c:pt>
                <c:pt idx="1">
                  <c:v>1540.71</c:v>
                </c:pt>
                <c:pt idx="2">
                  <c:v>1440.08</c:v>
                </c:pt>
                <c:pt idx="3">
                  <c:v>1349.16</c:v>
                </c:pt>
                <c:pt idx="4">
                  <c:v>1258.5</c:v>
                </c:pt>
              </c:numCache>
            </c:numRef>
          </c:val>
          <c:extLst>
            <c:ext xmlns:c16="http://schemas.microsoft.com/office/drawing/2014/chart" uri="{C3380CC4-5D6E-409C-BE32-E72D297353CC}">
              <c16:uniqueId val="{00000000-0ACD-4CC1-B9C5-27080D970C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0ACD-4CC1-B9C5-27080D970C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91.89</c:v>
                </c:pt>
                <c:pt idx="1">
                  <c:v>93.5</c:v>
                </c:pt>
                <c:pt idx="2">
                  <c:v>92.94</c:v>
                </c:pt>
                <c:pt idx="3">
                  <c:v>89.71</c:v>
                </c:pt>
                <c:pt idx="4">
                  <c:v>87.45</c:v>
                </c:pt>
              </c:numCache>
            </c:numRef>
          </c:val>
          <c:extLst>
            <c:ext xmlns:c16="http://schemas.microsoft.com/office/drawing/2014/chart" uri="{C3380CC4-5D6E-409C-BE32-E72D297353CC}">
              <c16:uniqueId val="{00000000-E1A3-4907-A1E7-0CDDE6D4FF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E1A3-4907-A1E7-0CDDE6D4FF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188.26</c:v>
                </c:pt>
                <c:pt idx="1">
                  <c:v>174.47</c:v>
                </c:pt>
                <c:pt idx="2">
                  <c:v>178.46</c:v>
                </c:pt>
                <c:pt idx="3">
                  <c:v>184.77</c:v>
                </c:pt>
                <c:pt idx="4">
                  <c:v>189.81</c:v>
                </c:pt>
              </c:numCache>
            </c:numRef>
          </c:val>
          <c:extLst>
            <c:ext xmlns:c16="http://schemas.microsoft.com/office/drawing/2014/chart" uri="{C3380CC4-5D6E-409C-BE32-E72D297353CC}">
              <c16:uniqueId val="{00000000-7F47-48D0-8EE6-AFFB081231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7F47-48D0-8EE6-AFFB081231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29.71</c:v>
                </c:pt>
                <c:pt idx="1">
                  <c:v>29.47</c:v>
                </c:pt>
                <c:pt idx="2">
                  <c:v>28.65</c:v>
                </c:pt>
                <c:pt idx="3">
                  <c:v>29.47</c:v>
                </c:pt>
                <c:pt idx="4">
                  <c:v>29.47</c:v>
                </c:pt>
              </c:numCache>
            </c:numRef>
          </c:val>
          <c:extLst>
            <c:ext xmlns:c16="http://schemas.microsoft.com/office/drawing/2014/chart" uri="{C3380CC4-5D6E-409C-BE32-E72D297353CC}">
              <c16:uniqueId val="{00000000-AA99-4FB1-AD2E-C067677585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AA99-4FB1-AD2E-C067677585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68.33</c:v>
                </c:pt>
                <c:pt idx="1">
                  <c:v>69.02</c:v>
                </c:pt>
                <c:pt idx="2">
                  <c:v>69.14</c:v>
                </c:pt>
                <c:pt idx="3">
                  <c:v>70.28</c:v>
                </c:pt>
                <c:pt idx="4">
                  <c:v>70.540000000000006</c:v>
                </c:pt>
              </c:numCache>
            </c:numRef>
          </c:val>
          <c:extLst>
            <c:ext xmlns:c16="http://schemas.microsoft.com/office/drawing/2014/chart" uri="{C3380CC4-5D6E-409C-BE32-E72D297353CC}">
              <c16:uniqueId val="{00000000-43C1-4545-B586-8EA5994D9C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43C1-4545-B586-8EA5994D9C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大仙市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自治体職員</v>
      </c>
      <c r="AE8" s="35"/>
      <c r="AF8" s="35"/>
      <c r="AG8" s="35"/>
      <c r="AH8" s="35"/>
      <c r="AI8" s="35"/>
      <c r="AJ8" s="35"/>
      <c r="AK8" s="3"/>
      <c r="AL8" s="36">
        <f>データ!S6</f>
        <v>75207</v>
      </c>
      <c r="AM8" s="36"/>
      <c r="AN8" s="36"/>
      <c r="AO8" s="36"/>
      <c r="AP8" s="36"/>
      <c r="AQ8" s="36"/>
      <c r="AR8" s="36"/>
      <c r="AS8" s="36"/>
      <c r="AT8" s="37">
        <f>データ!T6</f>
        <v>866.79</v>
      </c>
      <c r="AU8" s="37"/>
      <c r="AV8" s="37"/>
      <c r="AW8" s="37"/>
      <c r="AX8" s="37"/>
      <c r="AY8" s="37"/>
      <c r="AZ8" s="37"/>
      <c r="BA8" s="37"/>
      <c r="BB8" s="37">
        <f>データ!U6</f>
        <v>86.76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47.89</v>
      </c>
      <c r="J10" s="37"/>
      <c r="K10" s="37"/>
      <c r="L10" s="37"/>
      <c r="M10" s="37"/>
      <c r="N10" s="37"/>
      <c r="O10" s="37"/>
      <c r="P10" s="37">
        <f>データ!P6</f>
        <v>34.35</v>
      </c>
      <c r="Q10" s="37"/>
      <c r="R10" s="37"/>
      <c r="S10" s="37"/>
      <c r="T10" s="37"/>
      <c r="U10" s="37"/>
      <c r="V10" s="37"/>
      <c r="W10" s="37">
        <f>データ!Q6</f>
        <v>84.61</v>
      </c>
      <c r="X10" s="37"/>
      <c r="Y10" s="37"/>
      <c r="Z10" s="37"/>
      <c r="AA10" s="37"/>
      <c r="AB10" s="37"/>
      <c r="AC10" s="37"/>
      <c r="AD10" s="36">
        <f>データ!R6</f>
        <v>3220</v>
      </c>
      <c r="AE10" s="36"/>
      <c r="AF10" s="36"/>
      <c r="AG10" s="36"/>
      <c r="AH10" s="36"/>
      <c r="AI10" s="36"/>
      <c r="AJ10" s="36"/>
      <c r="AK10" s="2"/>
      <c r="AL10" s="36">
        <f>データ!V6</f>
        <v>25638</v>
      </c>
      <c r="AM10" s="36"/>
      <c r="AN10" s="36"/>
      <c r="AO10" s="36"/>
      <c r="AP10" s="36"/>
      <c r="AQ10" s="36"/>
      <c r="AR10" s="36"/>
      <c r="AS10" s="36"/>
      <c r="AT10" s="37">
        <f>データ!W6</f>
        <v>8.64</v>
      </c>
      <c r="AU10" s="37"/>
      <c r="AV10" s="37"/>
      <c r="AW10" s="37"/>
      <c r="AX10" s="37"/>
      <c r="AY10" s="37"/>
      <c r="AZ10" s="37"/>
      <c r="BA10" s="37"/>
      <c r="BB10" s="37">
        <f>データ!X6</f>
        <v>2967.36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1TczPqoixrMe/6JJtzuI5IRZAbS9ss8wdLwshTV3Hip/fsVHiYio/uH/Rx6DV7jFotEA5lYOzV+dBqVpBZUXQ==" saltValue="uwpU2dawlv8qaN4Y1HxE9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52124</v>
      </c>
      <c r="D6" s="19">
        <f t="shared" si="3"/>
        <v>46</v>
      </c>
      <c r="E6" s="19">
        <f t="shared" si="3"/>
        <v>17</v>
      </c>
      <c r="F6" s="19">
        <f t="shared" si="3"/>
        <v>1</v>
      </c>
      <c r="G6" s="19">
        <f t="shared" si="3"/>
        <v>0</v>
      </c>
      <c r="H6" s="19" t="str">
        <f t="shared" si="3"/>
        <v>秋田県　大仙市</v>
      </c>
      <c r="I6" s="19" t="str">
        <f t="shared" si="3"/>
        <v>法適用</v>
      </c>
      <c r="J6" s="19" t="str">
        <f t="shared" si="3"/>
        <v>下水道事業</v>
      </c>
      <c r="K6" s="19" t="str">
        <f t="shared" si="3"/>
        <v>公共下水道</v>
      </c>
      <c r="L6" s="19" t="str">
        <f t="shared" si="3"/>
        <v>Cc1</v>
      </c>
      <c r="M6" s="19" t="str">
        <f t="shared" si="3"/>
        <v>自治体職員</v>
      </c>
      <c r="N6" s="20" t="str">
        <f t="shared" si="3"/>
        <v>-</v>
      </c>
      <c r="O6" s="20">
        <f t="shared" si="3"/>
        <v>47.89</v>
      </c>
      <c r="P6" s="20">
        <f t="shared" si="3"/>
        <v>34.35</v>
      </c>
      <c r="Q6" s="20">
        <f t="shared" si="3"/>
        <v>84.61</v>
      </c>
      <c r="R6" s="20">
        <f t="shared" si="3"/>
        <v>3220</v>
      </c>
      <c r="S6" s="20">
        <f t="shared" si="3"/>
        <v>75207</v>
      </c>
      <c r="T6" s="20">
        <f t="shared" si="3"/>
        <v>866.79</v>
      </c>
      <c r="U6" s="20">
        <f t="shared" si="3"/>
        <v>86.76</v>
      </c>
      <c r="V6" s="20">
        <f t="shared" si="3"/>
        <v>25638</v>
      </c>
      <c r="W6" s="20">
        <f t="shared" si="3"/>
        <v>8.64</v>
      </c>
      <c r="X6" s="20">
        <f t="shared" si="3"/>
        <v>2967.36</v>
      </c>
      <c r="Y6" s="21">
        <f>IF(Y7="",NA(),Y7)</f>
        <v>124.5</v>
      </c>
      <c r="Z6" s="21">
        <f t="shared" ref="Z6:AH6" si="4">IF(Z7="",NA(),Z7)</f>
        <v>124.15</v>
      </c>
      <c r="AA6" s="21">
        <f t="shared" si="4"/>
        <v>124.57</v>
      </c>
      <c r="AB6" s="21">
        <f t="shared" si="4"/>
        <v>124.42</v>
      </c>
      <c r="AC6" s="21">
        <f t="shared" si="4"/>
        <v>124.4</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27.19</v>
      </c>
      <c r="AV6" s="21">
        <f t="shared" ref="AV6:BD6" si="6">IF(AV7="",NA(),AV7)</f>
        <v>31.16</v>
      </c>
      <c r="AW6" s="21">
        <f t="shared" si="6"/>
        <v>31.9</v>
      </c>
      <c r="AX6" s="21">
        <f t="shared" si="6"/>
        <v>38.700000000000003</v>
      </c>
      <c r="AY6" s="21">
        <f t="shared" si="6"/>
        <v>47.97</v>
      </c>
      <c r="AZ6" s="21">
        <f t="shared" si="6"/>
        <v>68.17</v>
      </c>
      <c r="BA6" s="21">
        <f t="shared" si="6"/>
        <v>55.6</v>
      </c>
      <c r="BB6" s="21">
        <f t="shared" si="6"/>
        <v>59.4</v>
      </c>
      <c r="BC6" s="21">
        <f t="shared" si="6"/>
        <v>68.27</v>
      </c>
      <c r="BD6" s="21">
        <f t="shared" si="6"/>
        <v>74.790000000000006</v>
      </c>
      <c r="BE6" s="20" t="str">
        <f>IF(BE7="","",IF(BE7="-","【-】","【"&amp;SUBSTITUTE(TEXT(BE7,"#,##0.00"),"-","△")&amp;"】"))</f>
        <v>【78.43】</v>
      </c>
      <c r="BF6" s="21">
        <f>IF(BF7="",NA(),BF7)</f>
        <v>1709.41</v>
      </c>
      <c r="BG6" s="21">
        <f t="shared" ref="BG6:BO6" si="7">IF(BG7="",NA(),BG7)</f>
        <v>1540.71</v>
      </c>
      <c r="BH6" s="21">
        <f t="shared" si="7"/>
        <v>1440.08</v>
      </c>
      <c r="BI6" s="21">
        <f t="shared" si="7"/>
        <v>1349.16</v>
      </c>
      <c r="BJ6" s="21">
        <f t="shared" si="7"/>
        <v>1258.5</v>
      </c>
      <c r="BK6" s="21">
        <f t="shared" si="7"/>
        <v>789.44</v>
      </c>
      <c r="BL6" s="21">
        <f t="shared" si="7"/>
        <v>789.08</v>
      </c>
      <c r="BM6" s="21">
        <f t="shared" si="7"/>
        <v>747.84</v>
      </c>
      <c r="BN6" s="21">
        <f t="shared" si="7"/>
        <v>804.98</v>
      </c>
      <c r="BO6" s="21">
        <f t="shared" si="7"/>
        <v>767.56</v>
      </c>
      <c r="BP6" s="20" t="str">
        <f>IF(BP7="","",IF(BP7="-","【-】","【"&amp;SUBSTITUTE(TEXT(BP7,"#,##0.00"),"-","△")&amp;"】"))</f>
        <v>【630.82】</v>
      </c>
      <c r="BQ6" s="21">
        <f>IF(BQ7="",NA(),BQ7)</f>
        <v>91.89</v>
      </c>
      <c r="BR6" s="21">
        <f t="shared" ref="BR6:BZ6" si="8">IF(BR7="",NA(),BR7)</f>
        <v>93.5</v>
      </c>
      <c r="BS6" s="21">
        <f t="shared" si="8"/>
        <v>92.94</v>
      </c>
      <c r="BT6" s="21">
        <f t="shared" si="8"/>
        <v>89.71</v>
      </c>
      <c r="BU6" s="21">
        <f t="shared" si="8"/>
        <v>87.45</v>
      </c>
      <c r="BV6" s="21">
        <f t="shared" si="8"/>
        <v>87.29</v>
      </c>
      <c r="BW6" s="21">
        <f t="shared" si="8"/>
        <v>88.25</v>
      </c>
      <c r="BX6" s="21">
        <f t="shared" si="8"/>
        <v>90.17</v>
      </c>
      <c r="BY6" s="21">
        <f t="shared" si="8"/>
        <v>88.71</v>
      </c>
      <c r="BZ6" s="21">
        <f t="shared" si="8"/>
        <v>90.23</v>
      </c>
      <c r="CA6" s="20" t="str">
        <f>IF(CA7="","",IF(CA7="-","【-】","【"&amp;SUBSTITUTE(TEXT(CA7,"#,##0.00"),"-","△")&amp;"】"))</f>
        <v>【97.81】</v>
      </c>
      <c r="CB6" s="21">
        <f>IF(CB7="",NA(),CB7)</f>
        <v>188.26</v>
      </c>
      <c r="CC6" s="21">
        <f t="shared" ref="CC6:CK6" si="9">IF(CC7="",NA(),CC7)</f>
        <v>174.47</v>
      </c>
      <c r="CD6" s="21">
        <f t="shared" si="9"/>
        <v>178.46</v>
      </c>
      <c r="CE6" s="21">
        <f t="shared" si="9"/>
        <v>184.77</v>
      </c>
      <c r="CF6" s="21">
        <f t="shared" si="9"/>
        <v>189.81</v>
      </c>
      <c r="CG6" s="21">
        <f t="shared" si="9"/>
        <v>176.67</v>
      </c>
      <c r="CH6" s="21">
        <f t="shared" si="9"/>
        <v>176.37</v>
      </c>
      <c r="CI6" s="21">
        <f t="shared" si="9"/>
        <v>173.17</v>
      </c>
      <c r="CJ6" s="21">
        <f t="shared" si="9"/>
        <v>174.8</v>
      </c>
      <c r="CK6" s="21">
        <f t="shared" si="9"/>
        <v>170.2</v>
      </c>
      <c r="CL6" s="20" t="str">
        <f>IF(CL7="","",IF(CL7="-","【-】","【"&amp;SUBSTITUTE(TEXT(CL7,"#,##0.00"),"-","△")&amp;"】"))</f>
        <v>【138.75】</v>
      </c>
      <c r="CM6" s="21">
        <f>IF(CM7="",NA(),CM7)</f>
        <v>29.71</v>
      </c>
      <c r="CN6" s="21">
        <f t="shared" ref="CN6:CV6" si="10">IF(CN7="",NA(),CN7)</f>
        <v>29.47</v>
      </c>
      <c r="CO6" s="21">
        <f t="shared" si="10"/>
        <v>28.65</v>
      </c>
      <c r="CP6" s="21">
        <f t="shared" si="10"/>
        <v>29.47</v>
      </c>
      <c r="CQ6" s="21">
        <f t="shared" si="10"/>
        <v>29.47</v>
      </c>
      <c r="CR6" s="21">
        <f t="shared" si="10"/>
        <v>57.42</v>
      </c>
      <c r="CS6" s="21">
        <f t="shared" si="10"/>
        <v>56.72</v>
      </c>
      <c r="CT6" s="21">
        <f t="shared" si="10"/>
        <v>56.43</v>
      </c>
      <c r="CU6" s="21">
        <f t="shared" si="10"/>
        <v>55.82</v>
      </c>
      <c r="CV6" s="21">
        <f t="shared" si="10"/>
        <v>56.51</v>
      </c>
      <c r="CW6" s="20" t="str">
        <f>IF(CW7="","",IF(CW7="-","【-】","【"&amp;SUBSTITUTE(TEXT(CW7,"#,##0.00"),"-","△")&amp;"】"))</f>
        <v>【58.94】</v>
      </c>
      <c r="CX6" s="21">
        <f>IF(CX7="",NA(),CX7)</f>
        <v>68.33</v>
      </c>
      <c r="CY6" s="21">
        <f t="shared" ref="CY6:DG6" si="11">IF(CY7="",NA(),CY7)</f>
        <v>69.02</v>
      </c>
      <c r="CZ6" s="21">
        <f t="shared" si="11"/>
        <v>69.14</v>
      </c>
      <c r="DA6" s="21">
        <f t="shared" si="11"/>
        <v>70.28</v>
      </c>
      <c r="DB6" s="21">
        <f t="shared" si="11"/>
        <v>70.540000000000006</v>
      </c>
      <c r="DC6" s="21">
        <f t="shared" si="11"/>
        <v>90.42</v>
      </c>
      <c r="DD6" s="21">
        <f t="shared" si="11"/>
        <v>90.72</v>
      </c>
      <c r="DE6" s="21">
        <f t="shared" si="11"/>
        <v>91.07</v>
      </c>
      <c r="DF6" s="21">
        <f t="shared" si="11"/>
        <v>90.67</v>
      </c>
      <c r="DG6" s="21">
        <f t="shared" si="11"/>
        <v>90.62</v>
      </c>
      <c r="DH6" s="20" t="str">
        <f>IF(DH7="","",IF(DH7="-","【-】","【"&amp;SUBSTITUTE(TEXT(DH7,"#,##0.00"),"-","△")&amp;"】"))</f>
        <v>【95.91】</v>
      </c>
      <c r="DI6" s="21">
        <f>IF(DI7="",NA(),DI7)</f>
        <v>5.46</v>
      </c>
      <c r="DJ6" s="21">
        <f t="shared" ref="DJ6:DR6" si="12">IF(DJ7="",NA(),DJ7)</f>
        <v>8.19</v>
      </c>
      <c r="DK6" s="21">
        <f t="shared" si="12"/>
        <v>10.88</v>
      </c>
      <c r="DL6" s="21">
        <f t="shared" si="12"/>
        <v>13.56</v>
      </c>
      <c r="DM6" s="21">
        <f t="shared" si="12"/>
        <v>16.22</v>
      </c>
      <c r="DN6" s="21">
        <f t="shared" si="12"/>
        <v>29.23</v>
      </c>
      <c r="DO6" s="21">
        <f t="shared" si="12"/>
        <v>20.78</v>
      </c>
      <c r="DP6" s="21">
        <f t="shared" si="12"/>
        <v>23.54</v>
      </c>
      <c r="DQ6" s="21">
        <f t="shared" si="12"/>
        <v>25.86</v>
      </c>
      <c r="DR6" s="21">
        <f t="shared" si="12"/>
        <v>26.9</v>
      </c>
      <c r="DS6" s="20" t="str">
        <f>IF(DS7="","",IF(DS7="-","【-】","【"&amp;SUBSTITUTE(TEXT(DS7,"#,##0.00"),"-","△")&amp;"】"))</f>
        <v>【41.09】</v>
      </c>
      <c r="DT6" s="21">
        <f>IF(DT7="",NA(),DT7)</f>
        <v>1.59</v>
      </c>
      <c r="DU6" s="21">
        <f t="shared" ref="DU6:EC6" si="13">IF(DU7="",NA(),DU7)</f>
        <v>1.47</v>
      </c>
      <c r="DV6" s="21">
        <f t="shared" si="13"/>
        <v>1.31</v>
      </c>
      <c r="DW6" s="21">
        <f t="shared" si="13"/>
        <v>1.31</v>
      </c>
      <c r="DX6" s="21">
        <f t="shared" si="13"/>
        <v>1.21</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1">
        <f t="shared" si="14"/>
        <v>0.12</v>
      </c>
      <c r="EI6" s="21">
        <f t="shared" si="14"/>
        <v>0.06</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52124</v>
      </c>
      <c r="D7" s="23">
        <v>46</v>
      </c>
      <c r="E7" s="23">
        <v>17</v>
      </c>
      <c r="F7" s="23">
        <v>1</v>
      </c>
      <c r="G7" s="23">
        <v>0</v>
      </c>
      <c r="H7" s="23" t="s">
        <v>96</v>
      </c>
      <c r="I7" s="23" t="s">
        <v>97</v>
      </c>
      <c r="J7" s="23" t="s">
        <v>98</v>
      </c>
      <c r="K7" s="23" t="s">
        <v>99</v>
      </c>
      <c r="L7" s="23" t="s">
        <v>100</v>
      </c>
      <c r="M7" s="23" t="s">
        <v>101</v>
      </c>
      <c r="N7" s="24" t="s">
        <v>102</v>
      </c>
      <c r="O7" s="24">
        <v>47.89</v>
      </c>
      <c r="P7" s="24">
        <v>34.35</v>
      </c>
      <c r="Q7" s="24">
        <v>84.61</v>
      </c>
      <c r="R7" s="24">
        <v>3220</v>
      </c>
      <c r="S7" s="24">
        <v>75207</v>
      </c>
      <c r="T7" s="24">
        <v>866.79</v>
      </c>
      <c r="U7" s="24">
        <v>86.76</v>
      </c>
      <c r="V7" s="24">
        <v>25638</v>
      </c>
      <c r="W7" s="24">
        <v>8.64</v>
      </c>
      <c r="X7" s="24">
        <v>2967.36</v>
      </c>
      <c r="Y7" s="24">
        <v>124.5</v>
      </c>
      <c r="Z7" s="24">
        <v>124.15</v>
      </c>
      <c r="AA7" s="24">
        <v>124.57</v>
      </c>
      <c r="AB7" s="24">
        <v>124.42</v>
      </c>
      <c r="AC7" s="24">
        <v>124.4</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27.19</v>
      </c>
      <c r="AV7" s="24">
        <v>31.16</v>
      </c>
      <c r="AW7" s="24">
        <v>31.9</v>
      </c>
      <c r="AX7" s="24">
        <v>38.700000000000003</v>
      </c>
      <c r="AY7" s="24">
        <v>47.97</v>
      </c>
      <c r="AZ7" s="24">
        <v>68.17</v>
      </c>
      <c r="BA7" s="24">
        <v>55.6</v>
      </c>
      <c r="BB7" s="24">
        <v>59.4</v>
      </c>
      <c r="BC7" s="24">
        <v>68.27</v>
      </c>
      <c r="BD7" s="24">
        <v>74.790000000000006</v>
      </c>
      <c r="BE7" s="24">
        <v>78.430000000000007</v>
      </c>
      <c r="BF7" s="24">
        <v>1709.41</v>
      </c>
      <c r="BG7" s="24">
        <v>1540.71</v>
      </c>
      <c r="BH7" s="24">
        <v>1440.08</v>
      </c>
      <c r="BI7" s="24">
        <v>1349.16</v>
      </c>
      <c r="BJ7" s="24">
        <v>1258.5</v>
      </c>
      <c r="BK7" s="24">
        <v>789.44</v>
      </c>
      <c r="BL7" s="24">
        <v>789.08</v>
      </c>
      <c r="BM7" s="24">
        <v>747.84</v>
      </c>
      <c r="BN7" s="24">
        <v>804.98</v>
      </c>
      <c r="BO7" s="24">
        <v>767.56</v>
      </c>
      <c r="BP7" s="24">
        <v>630.82000000000005</v>
      </c>
      <c r="BQ7" s="24">
        <v>91.89</v>
      </c>
      <c r="BR7" s="24">
        <v>93.5</v>
      </c>
      <c r="BS7" s="24">
        <v>92.94</v>
      </c>
      <c r="BT7" s="24">
        <v>89.71</v>
      </c>
      <c r="BU7" s="24">
        <v>87.45</v>
      </c>
      <c r="BV7" s="24">
        <v>87.29</v>
      </c>
      <c r="BW7" s="24">
        <v>88.25</v>
      </c>
      <c r="BX7" s="24">
        <v>90.17</v>
      </c>
      <c r="BY7" s="24">
        <v>88.71</v>
      </c>
      <c r="BZ7" s="24">
        <v>90.23</v>
      </c>
      <c r="CA7" s="24">
        <v>97.81</v>
      </c>
      <c r="CB7" s="24">
        <v>188.26</v>
      </c>
      <c r="CC7" s="24">
        <v>174.47</v>
      </c>
      <c r="CD7" s="24">
        <v>178.46</v>
      </c>
      <c r="CE7" s="24">
        <v>184.77</v>
      </c>
      <c r="CF7" s="24">
        <v>189.81</v>
      </c>
      <c r="CG7" s="24">
        <v>176.67</v>
      </c>
      <c r="CH7" s="24">
        <v>176.37</v>
      </c>
      <c r="CI7" s="24">
        <v>173.17</v>
      </c>
      <c r="CJ7" s="24">
        <v>174.8</v>
      </c>
      <c r="CK7" s="24">
        <v>170.2</v>
      </c>
      <c r="CL7" s="24">
        <v>138.75</v>
      </c>
      <c r="CM7" s="24">
        <v>29.71</v>
      </c>
      <c r="CN7" s="24">
        <v>29.47</v>
      </c>
      <c r="CO7" s="24">
        <v>28.65</v>
      </c>
      <c r="CP7" s="24">
        <v>29.47</v>
      </c>
      <c r="CQ7" s="24">
        <v>29.47</v>
      </c>
      <c r="CR7" s="24">
        <v>57.42</v>
      </c>
      <c r="CS7" s="24">
        <v>56.72</v>
      </c>
      <c r="CT7" s="24">
        <v>56.43</v>
      </c>
      <c r="CU7" s="24">
        <v>55.82</v>
      </c>
      <c r="CV7" s="24">
        <v>56.51</v>
      </c>
      <c r="CW7" s="24">
        <v>58.94</v>
      </c>
      <c r="CX7" s="24">
        <v>68.33</v>
      </c>
      <c r="CY7" s="24">
        <v>69.02</v>
      </c>
      <c r="CZ7" s="24">
        <v>69.14</v>
      </c>
      <c r="DA7" s="24">
        <v>70.28</v>
      </c>
      <c r="DB7" s="24">
        <v>70.540000000000006</v>
      </c>
      <c r="DC7" s="24">
        <v>90.42</v>
      </c>
      <c r="DD7" s="24">
        <v>90.72</v>
      </c>
      <c r="DE7" s="24">
        <v>91.07</v>
      </c>
      <c r="DF7" s="24">
        <v>90.67</v>
      </c>
      <c r="DG7" s="24">
        <v>90.62</v>
      </c>
      <c r="DH7" s="24">
        <v>95.91</v>
      </c>
      <c r="DI7" s="24">
        <v>5.46</v>
      </c>
      <c r="DJ7" s="24">
        <v>8.19</v>
      </c>
      <c r="DK7" s="24">
        <v>10.88</v>
      </c>
      <c r="DL7" s="24">
        <v>13.56</v>
      </c>
      <c r="DM7" s="24">
        <v>16.22</v>
      </c>
      <c r="DN7" s="24">
        <v>29.23</v>
      </c>
      <c r="DO7" s="24">
        <v>20.78</v>
      </c>
      <c r="DP7" s="24">
        <v>23.54</v>
      </c>
      <c r="DQ7" s="24">
        <v>25.86</v>
      </c>
      <c r="DR7" s="24">
        <v>26.9</v>
      </c>
      <c r="DS7" s="24">
        <v>41.09</v>
      </c>
      <c r="DT7" s="24">
        <v>1.59</v>
      </c>
      <c r="DU7" s="24">
        <v>1.47</v>
      </c>
      <c r="DV7" s="24">
        <v>1.31</v>
      </c>
      <c r="DW7" s="24">
        <v>1.31</v>
      </c>
      <c r="DX7" s="24">
        <v>1.21</v>
      </c>
      <c r="DY7" s="24">
        <v>1.37</v>
      </c>
      <c r="DZ7" s="24">
        <v>1.34</v>
      </c>
      <c r="EA7" s="24">
        <v>1.5</v>
      </c>
      <c r="EB7" s="24">
        <v>1.4</v>
      </c>
      <c r="EC7" s="24">
        <v>2.08</v>
      </c>
      <c r="ED7" s="24">
        <v>8.68</v>
      </c>
      <c r="EE7" s="24">
        <v>0</v>
      </c>
      <c r="EF7" s="24">
        <v>0</v>
      </c>
      <c r="EG7" s="24">
        <v>0</v>
      </c>
      <c r="EH7" s="24">
        <v>0.12</v>
      </c>
      <c r="EI7" s="24">
        <v>0.06</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DS-PCE03019</cp:lastModifiedBy>
  <dcterms:created xsi:type="dcterms:W3CDTF">2025-01-24T06:58:20Z</dcterms:created>
  <dcterms:modified xsi:type="dcterms:W3CDTF">2025-01-28T06:03:23Z</dcterms:modified>
  <cp:category/>
</cp:coreProperties>
</file>