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AM39" i="9"/>
  <c r="U39" i="9"/>
  <c r="C39" i="9"/>
  <c r="CO38" i="9"/>
  <c r="BW38" i="9"/>
  <c r="AM38" i="9"/>
  <c r="U38" i="9"/>
  <c r="C38" i="9"/>
  <c r="CO37" i="9"/>
  <c r="BW37" i="9"/>
  <c r="AM37" i="9"/>
  <c r="U37" i="9"/>
  <c r="CO36" i="9"/>
  <c r="BW36" i="9"/>
  <c r="AM36" i="9"/>
  <c r="CO35" i="9"/>
  <c r="BW35" i="9"/>
  <c r="C35" i="9"/>
  <c r="CO34" i="9"/>
  <c r="BW34" i="9"/>
  <c r="C34" i="9"/>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7" i="9" l="1"/>
  <c r="U34" i="9" l="1"/>
  <c r="U35" i="9" s="1"/>
  <c r="U36" i="9" s="1"/>
  <c r="AM34" i="9" l="1"/>
  <c r="AM35" i="9" s="1"/>
  <c r="BE34" i="9" l="1"/>
  <c r="BE35" i="9" s="1"/>
  <c r="BE36" i="9" s="1"/>
  <c r="BE37" i="9" s="1"/>
  <c r="BE38" i="9" s="1"/>
  <c r="BE39" i="9" s="1"/>
</calcChain>
</file>

<file path=xl/sharedStrings.xml><?xml version="1.0" encoding="utf-8"?>
<sst xmlns="http://schemas.openxmlformats.org/spreadsheetml/2006/main" count="991" uniqueCount="559">
  <si>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</si>
  <si>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</si>
  <si>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</si>
  <si>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</si>
  <si>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</si>
  <si>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</si>
  <si>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</si>
  <si>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</si>
  <si>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</si>
  <si>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</si>
  <si>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</si>
  <si>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</si>
  <si>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</si>
  <si>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</si>
  <si>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</si>
  <si>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</si>
  <si>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</si>
  <si>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</si>
  <si>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</si>
  <si>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</si>
  <si>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</si>
  <si>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</si>
  <si>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</si>
  <si>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</si>
  <si>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</si>
  <si>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</si>
  <si>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</si>
  <si>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</si>
  <si>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</si>
  <si>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</si>
  <si>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</si>
  <si>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</si>
  <si>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</si>
  <si>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</si>
  <si>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</si>
  <si>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</si>
  <si>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</si>
  <si>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</si>
  <si>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</si>
  <si>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</si>
  <si>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</si>
  <si>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</si>
  <si>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</si>
  <si>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</si>
  <si>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</si>
  <si>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</si>
  <si>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</si>
  <si>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</si>
  <si>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</si>
  <si>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</si>
  <si>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</si>
  <si>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</si>
  <si>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</si>
  <si>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</si>
  <si>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</si>
  <si>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</si>
  <si>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</si>
  <si>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</si>
  <si>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</si>
  <si>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</si>
  <si>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</si>
  <si>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</si>
  <si>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</si>
  <si>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</si>
  <si>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</si>
  <si>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</si>
  <si>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秋田県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</si>
  <si>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</si>
  <si>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</si>
  <si>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</si>
  <si>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</si>
  <si>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</si>
  <si>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</si>
  <si>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</si>
  <si>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</si>
  <si>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</si>
  <si>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</si>
  <si>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</si>
  <si>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</si>
  <si>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</si>
  <si>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</si>
  <si>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大仙市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</si>
  <si>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</si>
  <si>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</si>
  <si>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</si>
  <si>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</si>
  <si>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</si>
  <si>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</si>
  <si>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</si>
  <si>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</si>
  <si>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</si>
  <si>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</si>
  <si>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</si>
  <si>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</si>
  <si>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</si>
  <si>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</si>
  <si>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</si>
  <si>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</si>
  <si>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</si>
  <si>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</si>
  <si>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</si>
  <si>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</si>
  <si>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</si>
  <si>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</si>
  <si>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</si>
  <si>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</si>
  <si>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</si>
  <si>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-5.4</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</si>
  <si>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</si>
  <si>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</si>
  <si>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</si>
  <si>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</si>
  <si>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</si>
  <si>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</si>
  <si>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</si>
  <si>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</si>
  <si>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</si>
  <si>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</si>
  <si>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</si>
  <si>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</si>
  <si>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</si>
  <si>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</si>
  <si>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</si>
  <si>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</si>
  <si>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</si>
  <si>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</si>
  <si>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</si>
  <si>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</si>
  <si>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</si>
  <si>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</si>
  <si>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</si>
  <si>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</si>
  <si>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</si>
  <si>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</si>
  <si>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</si>
  <si>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</si>
  <si>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</si>
  <si>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</si>
  <si>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</si>
  <si>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</si>
  <si>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</si>
  <si>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</si>
  <si>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</si>
  <si>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</si>
  <si>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</si>
  <si>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</si>
  <si>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</si>
  <si>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</si>
  <si>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</si>
  <si>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</si>
  <si>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</si>
  <si>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</si>
  <si>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</si>
  <si>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</si>
  <si>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</si>
  <si>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</si>
  <si>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</si>
  <si>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</si>
  <si>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</si>
  <si>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</si>
  <si>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</si>
  <si>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</si>
  <si>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</si>
  <si>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</si>
  <si>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</si>
  <si>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</si>
  <si>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</si>
  <si>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</si>
  <si>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</si>
  <si>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</si>
  <si>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</si>
  <si>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</si>
  <si>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</si>
  <si>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</si>
  <si>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</si>
  <si>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</si>
  <si>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</si>
  <si>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</si>
  <si>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</si>
  <si>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</si>
  <si>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</si>
  <si>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</si>
  <si>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</si>
  <si>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</si>
  <si>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</si>
  <si>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</si>
  <si>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</si>
  <si>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</si>
  <si>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</si>
  <si>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</si>
  <si>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</si>
  <si>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</si>
  <si>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</si>
  <si>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</si>
  <si>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秋田県大仙市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</si>
  <si>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</si>
  <si>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</si>
  <si>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</si>
  <si>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</si>
  <si>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</si>
  <si>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</si>
  <si>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</si>
  <si>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</si>
  <si>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</si>
  <si>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</si>
  <si>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</si>
  <si>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</si>
  <si>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</si>
  <si>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</si>
  <si>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</si>
  <si>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</si>
  <si>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</si>
  <si>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</si>
  <si>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</si>
  <si>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</si>
  <si>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</si>
  <si>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</si>
  <si>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</si>
  <si>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</si>
  <si>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</si>
  <si>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</si>
  <si>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</si>
  <si>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</si>
  <si>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</si>
  <si>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</si>
  <si>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</si>
  <si>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</si>
  <si>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</si>
  <si>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</si>
  <si>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</si>
  <si>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</si>
  <si>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</si>
  <si>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</si>
  <si>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</si>
  <si>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</si>
  <si>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</si>
  <si>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</si>
  <si>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</si>
  <si>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</si>
  <si>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</si>
  <si>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</si>
  <si>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</si>
  <si>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</si>
  <si>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</si>
  <si>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</si>
  <si>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</si>
  <si>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</si>
  <si>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</si>
  <si>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</si>
  <si>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</si>
  <si>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</si>
  <si>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</si>
  <si>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</si>
  <si>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</si>
  <si>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</si>
  <si>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</si>
  <si>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</si>
  <si>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</si>
  <si>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</si>
  <si>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</si>
  <si>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</si>
  <si>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</si>
  <si>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</si>
  <si>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</si>
  <si>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</si>
  <si>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</si>
  <si>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</si>
  <si>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</si>
  <si>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</si>
  <si>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</si>
  <si>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</si>
  <si>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</si>
  <si>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</si>
  <si>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</si>
  <si>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</si>
  <si>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</si>
  <si>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</si>
  <si>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</si>
  <si>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</si>
  <si>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</si>
  <si>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</si>
  <si>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</si>
  <si>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</si>
  <si>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</si>
  <si>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</si>
  <si>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</si>
  <si>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</si>
  <si>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</si>
  <si>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</si>
  <si>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</si>
  <si>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</si>
  <si>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</si>
  <si>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</si>
  <si>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</si>
  <si>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</si>
  <si>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</si>
  <si>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</si>
  <si>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</si>
  <si>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</si>
  <si>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</si>
  <si>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</si>
  <si>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</si>
  <si>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</si>
  <si>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</si>
  <si>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</si>
  <si>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</si>
  <si>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</si>
  <si>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</si>
  <si>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</si>
  <si>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</si>
  <si>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</si>
  <si>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</si>
  <si>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</si>
  <si>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</si>
  <si>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</si>
  <si>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</si>
  <si>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病院</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</si>
  <si>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</si>
  <si>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</si>
  <si>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</si>
  <si>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</si>
  <si>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</si>
  <si>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</si>
  <si>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</si>
  <si>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</si>
  <si>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</si>
  <si>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</si>
  <si>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</si>
  <si>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</si>
  <si>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</si>
  <si>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</si>
  <si>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</si>
  <si>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</si>
  <si>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</si>
  <si>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</si>
  <si>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</si>
  <si>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</si>
  <si>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</si>
  <si>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</si>
  <si>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</si>
  <si>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</si>
  <si>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</si>
  <si>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</si>
  <si>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</si>
  <si>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秋田県大仙市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</si>
  <si>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</si>
  <si>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</si>
  <si>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</si>
  <si>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</si>
  <si>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</si>
  <si>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</si>
  <si>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</si>
  <si>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</si>
  <si>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</si>
  <si>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</si>
  <si>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</si>
  <si>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</si>
  <si>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</si>
  <si>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</si>
  <si>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</si>
  <si>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</si>
  <si>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</si>
  <si>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</si>
  <si>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</si>
  <si>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</si>
  <si>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</si>
  <si>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学校給食事業特別会計</t>
    <phoneticPr fontId="5"/>
  </si>
  <si>
    <t>奨学資金特別会計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</si>
  <si>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</si>
  <si>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</si>
  <si>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</si>
  <si>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</si>
  <si>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</si>
  <si>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</si>
  <si>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</si>
  <si>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</si>
  <si>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</si>
  <si>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</si>
  <si>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</si>
  <si>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</si>
  <si>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</si>
  <si>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</si>
  <si>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後期高齢者医療特別会計</t>
    <phoneticPr fontId="5"/>
  </si>
  <si>
    <t>老人デイサービス事業特別会計</t>
    <phoneticPr fontId="5"/>
  </si>
  <si>
    <t>市立大曲病院事業会計</t>
    <phoneticPr fontId="5"/>
  </si>
  <si>
    <t>法適用企業</t>
    <phoneticPr fontId="5"/>
  </si>
  <si>
    <t>大仙市上水道事業会計</t>
    <phoneticPr fontId="5"/>
  </si>
  <si>
    <t>大仙市簡易水道事業特別会計</t>
    <phoneticPr fontId="5"/>
  </si>
  <si>
    <t>法非適用企業</t>
    <phoneticPr fontId="5"/>
  </si>
  <si>
    <t>大仙市公共下水道事業特別会計</t>
    <phoneticPr fontId="5"/>
  </si>
  <si>
    <t>大仙市特定環境保全公共下水道事業特別会計</t>
    <phoneticPr fontId="5"/>
  </si>
  <si>
    <t>大仙市特定地域生活排水処理事業特別会計</t>
    <phoneticPr fontId="5"/>
  </si>
  <si>
    <t>大仙市農業集落排水事業特別会計</t>
    <phoneticPr fontId="5"/>
  </si>
  <si>
    <t>大仙市スキー場事業特別会計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</si>
  <si>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</si>
  <si>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</si>
  <si>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</si>
  <si>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</si>
  <si>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</si>
  <si>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</si>
  <si>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</si>
  <si>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</si>
  <si>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</si>
  <si>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</si>
  <si>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</si>
  <si>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</si>
  <si>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</si>
  <si>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</si>
  <si>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</si>
  <si>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</si>
  <si>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</si>
  <si>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</si>
  <si>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</si>
  <si>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</si>
  <si>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</si>
  <si>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</si>
  <si>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</si>
  <si>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</si>
  <si>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</si>
  <si>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</si>
  <si>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</si>
  <si>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</si>
  <si>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</si>
  <si>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</si>
  <si>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</si>
  <si>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</si>
  <si>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</si>
  <si>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</si>
  <si>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</si>
  <si>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</si>
  <si>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</si>
  <si>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</si>
  <si>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</si>
  <si>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</si>
  <si>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</si>
  <si>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</si>
  <si>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</si>
  <si>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</si>
  <si>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</si>
  <si>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</si>
  <si>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</si>
  <si>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</si>
  <si>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</si>
  <si>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</si>
  <si>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</si>
  <si>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</si>
  <si>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</si>
  <si>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</si>
  <si>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</si>
  <si>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</si>
  <si>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</si>
  <si>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</si>
  <si>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</si>
  <si>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</si>
  <si>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</si>
  <si>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</si>
  <si>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</si>
  <si>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</si>
  <si>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</si>
  <si>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</si>
  <si>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</si>
  <si>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</si>
  <si>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</si>
  <si>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</si>
  <si>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</si>
  <si>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</si>
  <si>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</si>
  <si>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</si>
  <si>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</si>
  <si>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</si>
  <si>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</si>
  <si>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</si>
  <si>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</si>
  <si>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</si>
  <si>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</si>
  <si>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</si>
  <si>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</si>
  <si>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</si>
  <si>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</si>
  <si>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</si>
  <si>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</si>
  <si>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</si>
  <si>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</si>
  <si>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</si>
  <si>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</si>
  <si>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</si>
  <si>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</si>
  <si>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</si>
  <si>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</si>
  <si>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</si>
  <si>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</si>
  <si>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</si>
  <si>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</si>
  <si>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</si>
  <si>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</si>
  <si>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</si>
  <si>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</si>
  <si>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</si>
  <si>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</si>
  <si>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</si>
  <si>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</si>
  <si>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</si>
  <si>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</si>
  <si>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</si>
  <si>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</si>
  <si>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</si>
  <si>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</si>
  <si>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</si>
  <si>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</si>
  <si>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</si>
  <si>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</si>
  <si>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</si>
  <si>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</si>
  <si>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</si>
  <si>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</si>
  <si>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</si>
  <si>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</si>
  <si>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</si>
  <si>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</si>
  <si>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</si>
  <si>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</si>
  <si>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</si>
  <si>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</si>
  <si>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</si>
  <si>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</si>
  <si>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</si>
  <si>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</si>
  <si>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大仙市上水道事業会計</t>
  </si>
  <si>
    <t>一般会計</t>
  </si>
  <si>
    <t>市立大曲病院事業会計</t>
  </si>
  <si>
    <t>国民健康保険事業特別会計</t>
  </si>
  <si>
    <t>大仙市スキー場事業特別会計</t>
  </si>
  <si>
    <t>後期高齢者医療特別会計</t>
  </si>
  <si>
    <t>奨学資金特別会計</t>
  </si>
  <si>
    <t>大仙市簡易水道事業特別会計</t>
  </si>
  <si>
    <t>その他会計（赤字）</t>
  </si>
  <si>
    <t>その他会計（黒字）</t>
  </si>
  <si>
    <t>-</t>
    <phoneticPr fontId="2"/>
  </si>
  <si>
    <t>-</t>
    <phoneticPr fontId="2"/>
  </si>
  <si>
    <t>大曲仙北広域市町村圏組合（一般会計）</t>
    <rPh sb="0" eb="2">
      <t>オオマガリ</t>
    </rPh>
    <rPh sb="2" eb="4">
      <t>センボク</t>
    </rPh>
    <rPh sb="4" eb="6">
      <t>コウイキ</t>
    </rPh>
    <rPh sb="6" eb="9">
      <t>シチョウソン</t>
    </rPh>
    <rPh sb="9" eb="10">
      <t>ケン</t>
    </rPh>
    <rPh sb="10" eb="12">
      <t>クミアイ</t>
    </rPh>
    <rPh sb="13" eb="15">
      <t>イッパン</t>
    </rPh>
    <rPh sb="15" eb="17">
      <t>カイケイ</t>
    </rPh>
    <phoneticPr fontId="2"/>
  </si>
  <si>
    <t>大曲仙北広域市町村圏組合（介護保険特別会計）</t>
    <rPh sb="13" eb="15">
      <t>カイゴ</t>
    </rPh>
    <rPh sb="15" eb="17">
      <t>ホケン</t>
    </rPh>
    <rPh sb="17" eb="19">
      <t>トクベツ</t>
    </rPh>
    <phoneticPr fontId="2"/>
  </si>
  <si>
    <t>大仙美郷環境事業組合（大仙美郷環境事業組合会計）</t>
    <rPh sb="0" eb="2">
      <t>ダイセン</t>
    </rPh>
    <rPh sb="2" eb="4">
      <t>ミサト</t>
    </rPh>
    <rPh sb="4" eb="6">
      <t>カンキョウ</t>
    </rPh>
    <rPh sb="6" eb="8">
      <t>ジギョウ</t>
    </rPh>
    <rPh sb="8" eb="10">
      <t>クミアイ</t>
    </rPh>
    <rPh sb="11" eb="13">
      <t>ダイセン</t>
    </rPh>
    <rPh sb="13" eb="15">
      <t>ミサト</t>
    </rPh>
    <rPh sb="15" eb="17">
      <t>カンキョウ</t>
    </rPh>
    <rPh sb="17" eb="19">
      <t>ジギョウ</t>
    </rPh>
    <rPh sb="19" eb="21">
      <t>クミアイ</t>
    </rPh>
    <rPh sb="21" eb="23">
      <t>カイケイ</t>
    </rPh>
    <phoneticPr fontId="2"/>
  </si>
  <si>
    <t>大仙美郷介護福祉組合（一般会計）</t>
    <rPh sb="0" eb="2">
      <t>ダイセン</t>
    </rPh>
    <rPh sb="2" eb="4">
      <t>ミサト</t>
    </rPh>
    <rPh sb="4" eb="6">
      <t>カイゴ</t>
    </rPh>
    <rPh sb="6" eb="8">
      <t>フクシ</t>
    </rPh>
    <rPh sb="8" eb="10">
      <t>クミアイ</t>
    </rPh>
    <rPh sb="11" eb="13">
      <t>イッパン</t>
    </rPh>
    <rPh sb="13" eb="15">
      <t>カイケイ</t>
    </rPh>
    <phoneticPr fontId="2"/>
  </si>
  <si>
    <t>大仙美郷介護福祉組合（特別会計）</t>
    <rPh sb="0" eb="2">
      <t>ダイセン</t>
    </rPh>
    <rPh sb="2" eb="4">
      <t>ミサト</t>
    </rPh>
    <rPh sb="4" eb="6">
      <t>カイゴ</t>
    </rPh>
    <rPh sb="6" eb="8">
      <t>フクシ</t>
    </rPh>
    <rPh sb="8" eb="10">
      <t>クミアイ</t>
    </rPh>
    <rPh sb="11" eb="13">
      <t>トクベツ</t>
    </rPh>
    <rPh sb="13" eb="15">
      <t>カイケイ</t>
    </rPh>
    <phoneticPr fontId="2"/>
  </si>
  <si>
    <t>秋田県市町村総合事務組合（一般会計）</t>
    <rPh sb="0" eb="3">
      <t>アキタケン</t>
    </rPh>
    <rPh sb="3" eb="6">
      <t>シチョウソン</t>
    </rPh>
    <rPh sb="6" eb="8">
      <t>ソウゴウ</t>
    </rPh>
    <rPh sb="8" eb="10">
      <t>ジム</t>
    </rPh>
    <rPh sb="10" eb="12">
      <t>クミアイ</t>
    </rPh>
    <rPh sb="13" eb="15">
      <t>イッパン</t>
    </rPh>
    <rPh sb="15" eb="17">
      <t>カイケイ</t>
    </rPh>
    <phoneticPr fontId="2"/>
  </si>
  <si>
    <t>秋田県市町村総合事務組合（交通災害共済事業等特別会計）</t>
    <rPh sb="0" eb="3">
      <t>アキタケン</t>
    </rPh>
    <rPh sb="3" eb="6">
      <t>シチョウソン</t>
    </rPh>
    <rPh sb="6" eb="8">
      <t>ソウゴウ</t>
    </rPh>
    <rPh sb="8" eb="10">
      <t>ジム</t>
    </rPh>
    <rPh sb="10" eb="12">
      <t>クミアイ</t>
    </rPh>
    <rPh sb="13" eb="15">
      <t>コウツウ</t>
    </rPh>
    <rPh sb="15" eb="17">
      <t>サイガイ</t>
    </rPh>
    <rPh sb="17" eb="19">
      <t>キョウサイ</t>
    </rPh>
    <rPh sb="19" eb="21">
      <t>ジギョウ</t>
    </rPh>
    <rPh sb="21" eb="22">
      <t>トウ</t>
    </rPh>
    <rPh sb="22" eb="24">
      <t>トクベツ</t>
    </rPh>
    <rPh sb="24" eb="26">
      <t>カイケイ</t>
    </rPh>
    <phoneticPr fontId="2"/>
  </si>
  <si>
    <t>秋田県市町村会館管理組合</t>
    <rPh sb="0" eb="3">
      <t>アキタケン</t>
    </rPh>
    <rPh sb="3" eb="6">
      <t>シチョウソン</t>
    </rPh>
    <rPh sb="6" eb="8">
      <t>カイカン</t>
    </rPh>
    <rPh sb="8" eb="10">
      <t>カンリ</t>
    </rPh>
    <rPh sb="10" eb="12">
      <t>クミアイ</t>
    </rPh>
    <phoneticPr fontId="2"/>
  </si>
  <si>
    <t>秋田県後期高齢者医療広域連合（一般会計）</t>
    <rPh sb="0" eb="3">
      <t>アキタケン</t>
    </rPh>
    <rPh sb="3" eb="5">
      <t>コウキ</t>
    </rPh>
    <rPh sb="5" eb="8">
      <t>コウレイシャ</t>
    </rPh>
    <rPh sb="8" eb="10">
      <t>イリョウ</t>
    </rPh>
    <rPh sb="10" eb="12">
      <t>コウイキ</t>
    </rPh>
    <rPh sb="12" eb="14">
      <t>レンゴウ</t>
    </rPh>
    <rPh sb="15" eb="17">
      <t>イッパン</t>
    </rPh>
    <rPh sb="17" eb="19">
      <t>カイケイ</t>
    </rPh>
    <phoneticPr fontId="2"/>
  </si>
  <si>
    <t>秋田県後期高齢者医療広域連合（後期高齢者医療特別会計）</t>
    <rPh sb="0" eb="3">
      <t>アキタケン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</si>
  <si>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</si>
  <si>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県南環境保全センター</t>
    <rPh sb="0" eb="2">
      <t>ケンナン</t>
    </rPh>
    <rPh sb="2" eb="4">
      <t>カンキョウ</t>
    </rPh>
    <rPh sb="4" eb="6">
      <t>ホゼン</t>
    </rPh>
    <phoneticPr fontId="2"/>
  </si>
  <si>
    <t>大曲駅前開発</t>
    <rPh sb="0" eb="2">
      <t>オオマガリ</t>
    </rPh>
    <rPh sb="2" eb="4">
      <t>エキマエ</t>
    </rPh>
    <rPh sb="4" eb="6">
      <t>カイハツ</t>
    </rPh>
    <phoneticPr fontId="2"/>
  </si>
  <si>
    <t>TMO大曲</t>
    <rPh sb="3" eb="5">
      <t>オオマガリ</t>
    </rPh>
    <phoneticPr fontId="2"/>
  </si>
  <si>
    <t>神岡ふるさと振興公社</t>
    <rPh sb="0" eb="2">
      <t>カミオカ</t>
    </rPh>
    <rPh sb="6" eb="8">
      <t>シンコウ</t>
    </rPh>
    <rPh sb="8" eb="10">
      <t>コウシャ</t>
    </rPh>
    <phoneticPr fontId="2"/>
  </si>
  <si>
    <t>物産中仙</t>
    <rPh sb="0" eb="2">
      <t>ブッサン</t>
    </rPh>
    <rPh sb="2" eb="4">
      <t>ナカセン</t>
    </rPh>
    <phoneticPr fontId="2"/>
  </si>
  <si>
    <t>協和振興開発公社</t>
    <rPh sb="0" eb="2">
      <t>キョウワ</t>
    </rPh>
    <rPh sb="2" eb="4">
      <t>シンコウ</t>
    </rPh>
    <rPh sb="4" eb="6">
      <t>カイハツ</t>
    </rPh>
    <rPh sb="6" eb="8">
      <t>コウシャ</t>
    </rPh>
    <phoneticPr fontId="2"/>
  </si>
  <si>
    <t>太田町生活リゾート</t>
    <rPh sb="0" eb="3">
      <t>オオタマチ</t>
    </rPh>
    <rPh sb="3" eb="5">
      <t>セイカツ</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</si>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</sst>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78728</c:v>
                </c:pt>
                <c:pt idx="1">
                  <c:v>95163</c:v>
                </c:pt>
                <c:pt idx="2">
                  <c:v>62278</c:v>
                </c:pt>
                <c:pt idx="3">
                  <c:v>46204</c:v>
                </c:pt>
                <c:pt idx="4">
                  <c:v>124880</c:v>
                </c:pt>
              </c:numCache>
            </c:numRef>
          </c:val>
          <c:smooth val="0"/>
        </c:ser>
        <c:dLbls>
          <c:showLegendKey val="0"/>
          <c:showVal val="0"/>
          <c:showCatName val="0"/>
          <c:showSerName val="0"/>
          <c:showPercent val="0"/>
          <c:showBubbleSize val="0"/>
        </c:dLbls>
        <c:marker val="1"/>
        <c:smooth val="0"/>
        <c:axId val="141180928"/>
        <c:axId val="141182848"/>
      </c:lineChart>
      <c:catAx>
        <c:axId val="1411809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182848"/>
        <c:crosses val="autoZero"/>
        <c:auto val="1"/>
        <c:lblAlgn val="ctr"/>
        <c:lblOffset val="100"/>
        <c:tickLblSkip val="1"/>
        <c:tickMarkSkip val="1"/>
        <c:noMultiLvlLbl val="0"/>
      </c:catAx>
      <c:valAx>
        <c:axId val="14118284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1809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2.87</c:v>
                </c:pt>
                <c:pt idx="1">
                  <c:v>2.5099999999999998</c:v>
                </c:pt>
                <c:pt idx="2">
                  <c:v>3.02</c:v>
                </c:pt>
                <c:pt idx="3">
                  <c:v>2.06</c:v>
                </c:pt>
                <c:pt idx="4">
                  <c:v>2.71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4.01</c:v>
                </c:pt>
                <c:pt idx="1">
                  <c:v>5.9</c:v>
                </c:pt>
                <c:pt idx="2">
                  <c:v>7.09</c:v>
                </c:pt>
                <c:pt idx="3">
                  <c:v>7.74</c:v>
                </c:pt>
                <c:pt idx="4">
                  <c:v>8.49</c:v>
                </c:pt>
              </c:numCache>
            </c:numRef>
          </c:val>
        </c:ser>
        <c:dLbls>
          <c:showLegendKey val="0"/>
          <c:showVal val="0"/>
          <c:showCatName val="0"/>
          <c:showSerName val="0"/>
          <c:showPercent val="0"/>
          <c:showBubbleSize val="0"/>
        </c:dLbls>
        <c:gapWidth val="250"/>
        <c:overlap val="100"/>
        <c:axId val="141666944"/>
        <c:axId val="1416691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2.17</c:v>
                </c:pt>
                <c:pt idx="1">
                  <c:v>2.0699999999999998</c:v>
                </c:pt>
                <c:pt idx="2">
                  <c:v>1.65</c:v>
                </c:pt>
                <c:pt idx="3">
                  <c:v>0.13</c:v>
                </c:pt>
                <c:pt idx="4">
                  <c:v>1.81</c:v>
                </c:pt>
              </c:numCache>
            </c:numRef>
          </c:val>
          <c:smooth val="0"/>
        </c:ser>
        <c:dLbls>
          <c:showLegendKey val="0"/>
          <c:showVal val="0"/>
          <c:showCatName val="0"/>
          <c:showSerName val="0"/>
          <c:showPercent val="0"/>
          <c:showBubbleSize val="0"/>
        </c:dLbls>
        <c:marker val="1"/>
        <c:smooth val="0"/>
        <c:axId val="141666944"/>
        <c:axId val="141669120"/>
      </c:lineChart>
      <c:catAx>
        <c:axId val="141666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669120"/>
        <c:crosses val="autoZero"/>
        <c:auto val="1"/>
        <c:lblAlgn val="ctr"/>
        <c:lblOffset val="100"/>
        <c:tickLblSkip val="1"/>
        <c:tickMarkSkip val="1"/>
        <c:noMultiLvlLbl val="0"/>
      </c:catAx>
      <c:valAx>
        <c:axId val="1416691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666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0.23</c:v>
                </c:pt>
                <c:pt idx="2">
                  <c:v>#N/A</c:v>
                </c:pt>
                <c:pt idx="3">
                  <c:v>0.3</c:v>
                </c:pt>
                <c:pt idx="4">
                  <c:v>#N/A</c:v>
                </c:pt>
                <c:pt idx="5">
                  <c:v>0.37</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大仙市簡易水道事業特別会計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奨学資金特別会計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c:v>
                </c:pt>
                <c:pt idx="4">
                  <c:v>#N/A</c:v>
                </c:pt>
                <c:pt idx="5">
                  <c:v>0.01</c:v>
                </c:pt>
                <c:pt idx="6">
                  <c:v>#N/A</c:v>
                </c:pt>
                <c:pt idx="7">
                  <c:v>0.01</c:v>
                </c:pt>
                <c:pt idx="8">
                  <c:v>#N/A</c:v>
                </c:pt>
                <c:pt idx="9">
                  <c:v>0.01</c:v>
                </c:pt>
              </c:numCache>
            </c:numRef>
          </c:val>
        </c:ser>
        <c:ser>
          <c:idx val="5"/>
          <c:order val="5"/>
          <c:tx>
            <c:strRef>
              <c:f>データシート!$A$32</c:f>
              <c:strCache>
                <c:ptCount val="1"/>
                <c:pt idx="0">
                  <c:v>大仙市スキー場事業特別会計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0.83</c:v>
                </c:pt>
                <c:pt idx="2">
                  <c:v>#N/A</c:v>
                </c:pt>
                <c:pt idx="3">
                  <c:v>1.32</c:v>
                </c:pt>
                <c:pt idx="4">
                  <c:v>#N/A</c:v>
                </c:pt>
                <c:pt idx="5">
                  <c:v>0.85</c:v>
                </c:pt>
                <c:pt idx="6">
                  <c:v>#N/A</c:v>
                </c:pt>
                <c:pt idx="7">
                  <c:v>0.99</c:v>
                </c:pt>
                <c:pt idx="8">
                  <c:v>#N/A</c:v>
                </c:pt>
                <c:pt idx="9">
                  <c:v>0.61</c:v>
                </c:pt>
              </c:numCache>
            </c:numRef>
          </c:val>
        </c:ser>
        <c:ser>
          <c:idx val="7"/>
          <c:order val="7"/>
          <c:tx>
            <c:strRef>
              <c:f>データシート!$A$34</c:f>
              <c:strCache>
                <c:ptCount val="1"/>
                <c:pt idx="0">
                  <c:v>市立大曲病院事業会計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1.1000000000000001</c:v>
                </c:pt>
                <c:pt idx="2">
                  <c:v>#N/A</c:v>
                </c:pt>
                <c:pt idx="3">
                  <c:v>1.02</c:v>
                </c:pt>
                <c:pt idx="4">
                  <c:v>#N/A</c:v>
                </c:pt>
                <c:pt idx="5">
                  <c:v>1.01</c:v>
                </c:pt>
                <c:pt idx="6">
                  <c:v>#N/A</c:v>
                </c:pt>
                <c:pt idx="7">
                  <c:v>1</c:v>
                </c:pt>
                <c:pt idx="8">
                  <c:v>#N/A</c:v>
                </c:pt>
                <c:pt idx="9">
                  <c:v>0.9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2.87</c:v>
                </c:pt>
                <c:pt idx="2">
                  <c:v>#N/A</c:v>
                </c:pt>
                <c:pt idx="3">
                  <c:v>2.5099999999999998</c:v>
                </c:pt>
                <c:pt idx="4">
                  <c:v>#N/A</c:v>
                </c:pt>
                <c:pt idx="5">
                  <c:v>3.02</c:v>
                </c:pt>
                <c:pt idx="6">
                  <c:v>#N/A</c:v>
                </c:pt>
                <c:pt idx="7">
                  <c:v>2.06</c:v>
                </c:pt>
                <c:pt idx="8">
                  <c:v>#N/A</c:v>
                </c:pt>
                <c:pt idx="9">
                  <c:v>2.7</c:v>
                </c:pt>
              </c:numCache>
            </c:numRef>
          </c:val>
        </c:ser>
        <c:ser>
          <c:idx val="9"/>
          <c:order val="9"/>
          <c:tx>
            <c:strRef>
              <c:f>データシート!$A$36</c:f>
              <c:strCache>
                <c:ptCount val="1"/>
                <c:pt idx="0">
                  <c:v>大仙市上水道事業会計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3.14</c:v>
                </c:pt>
                <c:pt idx="2">
                  <c:v>#N/A</c:v>
                </c:pt>
                <c:pt idx="3">
                  <c:v>3.33</c:v>
                </c:pt>
                <c:pt idx="4">
                  <c:v>#N/A</c:v>
                </c:pt>
                <c:pt idx="5">
                  <c:v>4.07</c:v>
                </c:pt>
                <c:pt idx="6">
                  <c:v>#N/A</c:v>
                </c:pt>
                <c:pt idx="7">
                  <c:v>4.05</c:v>
                </c:pt>
                <c:pt idx="8">
                  <c:v>#N/A</c:v>
                </c:pt>
                <c:pt idx="9">
                  <c:v>4.55</c:v>
                </c:pt>
              </c:numCache>
            </c:numRef>
          </c:val>
        </c:ser>
        <c:dLbls>
          <c:showLegendKey val="0"/>
          <c:showVal val="0"/>
          <c:showCatName val="0"/>
          <c:showSerName val="0"/>
          <c:showPercent val="0"/>
          <c:showBubbleSize val="0"/>
        </c:dLbls>
        <c:gapWidth val="150"/>
        <c:overlap val="100"/>
        <c:axId val="141776000"/>
        <c:axId val="141777536"/>
      </c:barChart>
      <c:catAx>
        <c:axId val="141776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777536"/>
        <c:crosses val="autoZero"/>
        <c:auto val="1"/>
        <c:lblAlgn val="ctr"/>
        <c:lblOffset val="100"/>
        <c:tickLblSkip val="1"/>
        <c:tickMarkSkip val="1"/>
        <c:noMultiLvlLbl val="0"/>
      </c:catAx>
      <c:valAx>
        <c:axId val="1417775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7760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5010</c:v>
                </c:pt>
                <c:pt idx="5">
                  <c:v>5336</c:v>
                </c:pt>
                <c:pt idx="8">
                  <c:v>5562</c:v>
                </c:pt>
                <c:pt idx="11">
                  <c:v>5588</c:v>
                </c:pt>
                <c:pt idx="14">
                  <c:v>5709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5</c:v>
                </c:pt>
                <c:pt idx="3">
                  <c:v>2</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304</c:v>
                </c:pt>
                <c:pt idx="3">
                  <c:v>278</c:v>
                </c:pt>
                <c:pt idx="6">
                  <c:v>221</c:v>
                </c:pt>
                <c:pt idx="9">
                  <c:v>99</c:v>
                </c:pt>
                <c:pt idx="12">
                  <c:v>91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949</c:v>
                </c:pt>
                <c:pt idx="3">
                  <c:v>953</c:v>
                </c:pt>
                <c:pt idx="6">
                  <c:v>1049</c:v>
                </c:pt>
                <c:pt idx="9">
                  <c:v>1051</c:v>
                </c:pt>
                <c:pt idx="12">
                  <c:v>1048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1731</c:v>
                </c:pt>
                <c:pt idx="3">
                  <c:v>2106</c:v>
                </c:pt>
                <c:pt idx="6">
                  <c:v>2160</c:v>
                </c:pt>
                <c:pt idx="9">
                  <c:v>2221</c:v>
                </c:pt>
                <c:pt idx="12">
                  <c:v>2248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10</c:v>
                </c:pt>
                <c:pt idx="3">
                  <c:v>10</c:v>
                </c:pt>
                <c:pt idx="6">
                  <c:v>10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6741</c:v>
                </c:pt>
                <c:pt idx="3">
                  <c:v>6979</c:v>
                </c:pt>
                <c:pt idx="6">
                  <c:v>6961</c:v>
                </c:pt>
                <c:pt idx="9">
                  <c:v>6764</c:v>
                </c:pt>
                <c:pt idx="12">
                  <c:v>6553</c:v>
                </c:pt>
              </c:numCache>
            </c:numRef>
          </c:val>
        </c:ser>
        <c:dLbls>
          <c:showLegendKey val="0"/>
          <c:showVal val="0"/>
          <c:showCatName val="0"/>
          <c:showSerName val="0"/>
          <c:showPercent val="0"/>
          <c:showBubbleSize val="0"/>
        </c:dLbls>
        <c:gapWidth val="100"/>
        <c:overlap val="100"/>
        <c:axId val="146277504"/>
        <c:axId val="1462794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4730</c:v>
                </c:pt>
                <c:pt idx="2">
                  <c:v>#N/A</c:v>
                </c:pt>
                <c:pt idx="3">
                  <c:v>#N/A</c:v>
                </c:pt>
                <c:pt idx="4">
                  <c:v>4992</c:v>
                </c:pt>
                <c:pt idx="5">
                  <c:v>#N/A</c:v>
                </c:pt>
                <c:pt idx="6">
                  <c:v>#N/A</c:v>
                </c:pt>
                <c:pt idx="7">
                  <c:v>4839</c:v>
                </c:pt>
                <c:pt idx="8">
                  <c:v>#N/A</c:v>
                </c:pt>
                <c:pt idx="9">
                  <c:v>#N/A</c:v>
                </c:pt>
                <c:pt idx="10">
                  <c:v>4547</c:v>
                </c:pt>
                <c:pt idx="11">
                  <c:v>#N/A</c:v>
                </c:pt>
                <c:pt idx="12">
                  <c:v>#N/A</c:v>
                </c:pt>
                <c:pt idx="13">
                  <c:v>4231</c:v>
                </c:pt>
                <c:pt idx="14">
                  <c:v>#N/A</c:v>
                </c:pt>
              </c:numCache>
            </c:numRef>
          </c:val>
          <c:smooth val="0"/>
        </c:ser>
        <c:dLbls>
          <c:showLegendKey val="0"/>
          <c:showVal val="0"/>
          <c:showCatName val="0"/>
          <c:showSerName val="0"/>
          <c:showPercent val="0"/>
          <c:showBubbleSize val="0"/>
        </c:dLbls>
        <c:marker val="1"/>
        <c:smooth val="0"/>
        <c:axId val="146277504"/>
        <c:axId val="146279424"/>
      </c:lineChart>
      <c:catAx>
        <c:axId val="146277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6279424"/>
        <c:crosses val="autoZero"/>
        <c:auto val="1"/>
        <c:lblAlgn val="ctr"/>
        <c:lblOffset val="100"/>
        <c:tickLblSkip val="1"/>
        <c:tickMarkSkip val="1"/>
        <c:noMultiLvlLbl val="0"/>
      </c:catAx>
      <c:valAx>
        <c:axId val="146279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6277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62256</c:v>
                </c:pt>
                <c:pt idx="5">
                  <c:v>63371</c:v>
                </c:pt>
                <c:pt idx="8">
                  <c:v>62456</c:v>
                </c:pt>
                <c:pt idx="11">
                  <c:v>61438</c:v>
                </c:pt>
                <c:pt idx="14">
                  <c:v>61311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1204</c:v>
                </c:pt>
                <c:pt idx="5">
                  <c:v>1190</c:v>
                </c:pt>
                <c:pt idx="8">
                  <c:v>1094</c:v>
                </c:pt>
                <c:pt idx="11">
                  <c:v>1013</c:v>
                </c:pt>
                <c:pt idx="14">
                  <c:v>833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2129</c:v>
                </c:pt>
                <c:pt idx="5">
                  <c:v>2785</c:v>
                </c:pt>
                <c:pt idx="8">
                  <c:v>3260</c:v>
                </c:pt>
                <c:pt idx="11">
                  <c:v>3564</c:v>
                </c:pt>
                <c:pt idx="14">
                  <c:v>3921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126</c:v>
                </c:pt>
                <c:pt idx="3">
                  <c:v>39</c:v>
                </c:pt>
                <c:pt idx="6">
                  <c:v>1</c:v>
                </c:pt>
                <c:pt idx="9">
                  <c:v>1</c:v>
                </c:pt>
                <c:pt idx="12">
                  <c:v>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8986</c:v>
                </c:pt>
                <c:pt idx="3">
                  <c:v>8606</c:v>
                </c:pt>
                <c:pt idx="6">
                  <c:v>8246</c:v>
                </c:pt>
                <c:pt idx="9">
                  <c:v>8356</c:v>
                </c:pt>
                <c:pt idx="12">
                  <c:v>7850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7759</c:v>
                </c:pt>
                <c:pt idx="3">
                  <c:v>6976</c:v>
                </c:pt>
                <c:pt idx="6">
                  <c:v>5949</c:v>
                </c:pt>
                <c:pt idx="9">
                  <c:v>4932</c:v>
                </c:pt>
                <c:pt idx="12">
                  <c:v>3895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33904</c:v>
                </c:pt>
                <c:pt idx="3">
                  <c:v>34156</c:v>
                </c:pt>
                <c:pt idx="6">
                  <c:v>35308</c:v>
                </c:pt>
                <c:pt idx="9">
                  <c:v>35900</c:v>
                </c:pt>
                <c:pt idx="12">
                  <c:v>34628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999</c:v>
                </c:pt>
                <c:pt idx="3">
                  <c:v>751</c:v>
                </c:pt>
                <c:pt idx="6">
                  <c:v>414</c:v>
                </c:pt>
                <c:pt idx="9">
                  <c:v>332</c:v>
                </c:pt>
                <c:pt idx="12">
                  <c:v>250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61518</c:v>
                </c:pt>
                <c:pt idx="3">
                  <c:v>61145</c:v>
                </c:pt>
                <c:pt idx="6">
                  <c:v>59528</c:v>
                </c:pt>
                <c:pt idx="9">
                  <c:v>57835</c:v>
                </c:pt>
                <c:pt idx="12">
                  <c:v>58062</c:v>
                </c:pt>
              </c:numCache>
            </c:numRef>
          </c:val>
        </c:ser>
        <c:dLbls>
          <c:showLegendKey val="0"/>
          <c:showVal val="0"/>
          <c:showCatName val="0"/>
          <c:showSerName val="0"/>
          <c:showPercent val="0"/>
          <c:showBubbleSize val="0"/>
        </c:dLbls>
        <c:gapWidth val="100"/>
        <c:overlap val="100"/>
        <c:axId val="146619776"/>
        <c:axId val="1466383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47702</c:v>
                </c:pt>
                <c:pt idx="2">
                  <c:v>#N/A</c:v>
                </c:pt>
                <c:pt idx="3">
                  <c:v>#N/A</c:v>
                </c:pt>
                <c:pt idx="4">
                  <c:v>44326</c:v>
                </c:pt>
                <c:pt idx="5">
                  <c:v>#N/A</c:v>
                </c:pt>
                <c:pt idx="6">
                  <c:v>#N/A</c:v>
                </c:pt>
                <c:pt idx="7">
                  <c:v>42637</c:v>
                </c:pt>
                <c:pt idx="8">
                  <c:v>#N/A</c:v>
                </c:pt>
                <c:pt idx="9">
                  <c:v>#N/A</c:v>
                </c:pt>
                <c:pt idx="10">
                  <c:v>41341</c:v>
                </c:pt>
                <c:pt idx="11">
                  <c:v>#N/A</c:v>
                </c:pt>
                <c:pt idx="12">
                  <c:v>#N/A</c:v>
                </c:pt>
                <c:pt idx="13">
                  <c:v>38621</c:v>
                </c:pt>
                <c:pt idx="14">
                  <c:v>#N/A</c:v>
                </c:pt>
              </c:numCache>
            </c:numRef>
          </c:val>
          <c:smooth val="0"/>
        </c:ser>
        <c:dLbls>
          <c:showLegendKey val="0"/>
          <c:showVal val="0"/>
          <c:showCatName val="0"/>
          <c:showSerName val="0"/>
          <c:showPercent val="0"/>
          <c:showBubbleSize val="0"/>
        </c:dLbls>
        <c:marker val="1"/>
        <c:smooth val="0"/>
        <c:axId val="146619776"/>
        <c:axId val="146638336"/>
      </c:lineChart>
      <c:catAx>
        <c:axId val="146619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6638336"/>
        <c:crosses val="autoZero"/>
        <c:auto val="1"/>
        <c:lblAlgn val="ctr"/>
        <c:lblOffset val="100"/>
        <c:tickLblSkip val="1"/>
        <c:tickMarkSkip val="1"/>
        <c:noMultiLvlLbl val="0"/>
      </c:catAx>
      <c:valAx>
        <c:axId val="1466383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66197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秋田県大仙市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87,775
87,546
866.67
54,631,797
53,720,035
846,244
31,269,259
57,553,116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17.6
150.3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指数は前年度と同じであるが、類似団体平均を大きく下回る</a:t>
          </a:r>
          <a:r>
            <a:rPr kumimoji="1" lang="en-US" altLang="ja-JP" sz="1300">
              <a:latin typeface="ＭＳ Ｐゴシック"/>
            </a:rPr>
            <a:t>0.33</a:t>
          </a:r>
          <a:r>
            <a:rPr kumimoji="1" lang="ja-JP" altLang="en-US" sz="1300">
              <a:latin typeface="ＭＳ Ｐゴシック"/>
            </a:rPr>
            <a:t>となっている。これは、もともと財政基盤の脆弱な財政力指数</a:t>
          </a:r>
          <a:r>
            <a:rPr kumimoji="1" lang="en-US" altLang="ja-JP" sz="1300">
              <a:latin typeface="ＭＳ Ｐゴシック"/>
            </a:rPr>
            <a:t>0.1</a:t>
          </a:r>
          <a:r>
            <a:rPr kumimoji="1" lang="ja-JP" altLang="en-US" sz="1300">
              <a:latin typeface="ＭＳ Ｐゴシック"/>
            </a:rPr>
            <a:t>～</a:t>
          </a:r>
          <a:r>
            <a:rPr kumimoji="1" lang="en-US" altLang="ja-JP" sz="1300">
              <a:latin typeface="ＭＳ Ｐゴシック"/>
            </a:rPr>
            <a:t>0.5</a:t>
          </a:r>
          <a:r>
            <a:rPr kumimoji="1" lang="ja-JP" altLang="en-US" sz="1300">
              <a:latin typeface="ＭＳ Ｐゴシック"/>
            </a:rPr>
            <a:t>までの市町村が合併したことに起因するもので、合併後においても人口減少や市税収入の減などにより、指数の改善が図られていない状況にある。今後は歳出構造の抜本的な見直しを図るとともに、自主財源の一層の確保に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155575</xdr:rowOff>
    </xdr:from>
    <xdr:to>
      <xdr:col>7</xdr:col>
      <xdr:colOff>152400</xdr:colOff>
      <xdr:row>43</xdr:row>
      <xdr:rowOff>155575</xdr:rowOff>
    </xdr:to>
    <xdr:cxnSp macro="">
      <xdr:nvCxnSpPr>
        <xdr:cNvPr id="68" name="直線コネクタ 67"/>
        <xdr:cNvCxnSpPr/>
      </xdr:nvCxnSpPr>
      <xdr:spPr>
        <a:xfrm>
          <a:off x="4114800" y="75279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135467</xdr:rowOff>
    </xdr:from>
    <xdr:to>
      <xdr:col>6</xdr:col>
      <xdr:colOff>0</xdr:colOff>
      <xdr:row>43</xdr:row>
      <xdr:rowOff>155575</xdr:rowOff>
    </xdr:to>
    <xdr:cxnSp macro="">
      <xdr:nvCxnSpPr>
        <xdr:cNvPr id="71" name="直線コネクタ 70"/>
        <xdr:cNvCxnSpPr/>
      </xdr:nvCxnSpPr>
      <xdr:spPr>
        <a:xfrm>
          <a:off x="3225800" y="75078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115358</xdr:rowOff>
    </xdr:from>
    <xdr:to>
      <xdr:col>4</xdr:col>
      <xdr:colOff>482600</xdr:colOff>
      <xdr:row>43</xdr:row>
      <xdr:rowOff>135467</xdr:rowOff>
    </xdr:to>
    <xdr:cxnSp macro="">
      <xdr:nvCxnSpPr>
        <xdr:cNvPr id="74" name="直線コネクタ 73"/>
        <xdr:cNvCxnSpPr/>
      </xdr:nvCxnSpPr>
      <xdr:spPr>
        <a:xfrm>
          <a:off x="2336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75142</xdr:rowOff>
    </xdr:from>
    <xdr:to>
      <xdr:col>3</xdr:col>
      <xdr:colOff>279400</xdr:colOff>
      <xdr:row>43</xdr:row>
      <xdr:rowOff>115358</xdr:rowOff>
    </xdr:to>
    <xdr:cxnSp macro="">
      <xdr:nvCxnSpPr>
        <xdr:cNvPr id="77" name="直線コネクタ 76"/>
        <xdr:cNvCxnSpPr/>
      </xdr:nvCxnSpPr>
      <xdr:spPr>
        <a:xfrm>
          <a:off x="1447800" y="74474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104775</xdr:rowOff>
    </xdr:from>
    <xdr:to>
      <xdr:col>7</xdr:col>
      <xdr:colOff>203200</xdr:colOff>
      <xdr:row>44</xdr:row>
      <xdr:rowOff>34925</xdr:rowOff>
    </xdr:to>
    <xdr:sp macro="" textlink="">
      <xdr:nvSpPr>
        <xdr:cNvPr id="87" name="円/楕円 86"/>
        <xdr:cNvSpPr/>
      </xdr:nvSpPr>
      <xdr:spPr>
        <a:xfrm>
          <a:off x="49022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76852</xdr:rowOff>
    </xdr:from>
    <xdr:ext cx="762000" cy="259045"/>
    <xdr:sp macro="" textlink="">
      <xdr:nvSpPr>
        <xdr:cNvPr id="88" name="財政力該当値テキスト"/>
        <xdr:cNvSpPr txBox="1"/>
      </xdr:nvSpPr>
      <xdr:spPr>
        <a:xfrm>
          <a:off x="5041900" y="7449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104775</xdr:rowOff>
    </xdr:from>
    <xdr:to>
      <xdr:col>6</xdr:col>
      <xdr:colOff>50800</xdr:colOff>
      <xdr:row>44</xdr:row>
      <xdr:rowOff>34925</xdr:rowOff>
    </xdr:to>
    <xdr:sp macro="" textlink="">
      <xdr:nvSpPr>
        <xdr:cNvPr id="89" name="円/楕円 88"/>
        <xdr:cNvSpPr/>
      </xdr:nvSpPr>
      <xdr:spPr>
        <a:xfrm>
          <a:off x="4064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19702</xdr:rowOff>
    </xdr:from>
    <xdr:ext cx="736600" cy="259045"/>
    <xdr:sp macro="" textlink="">
      <xdr:nvSpPr>
        <xdr:cNvPr id="90" name="テキスト ボックス 89"/>
        <xdr:cNvSpPr txBox="1"/>
      </xdr:nvSpPr>
      <xdr:spPr>
        <a:xfrm>
          <a:off x="3733800" y="7563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84667</xdr:rowOff>
    </xdr:from>
    <xdr:to>
      <xdr:col>4</xdr:col>
      <xdr:colOff>533400</xdr:colOff>
      <xdr:row>44</xdr:row>
      <xdr:rowOff>14817</xdr:rowOff>
    </xdr:to>
    <xdr:sp macro="" textlink="">
      <xdr:nvSpPr>
        <xdr:cNvPr id="91" name="円/楕円 90"/>
        <xdr:cNvSpPr/>
      </xdr:nvSpPr>
      <xdr:spPr>
        <a:xfrm>
          <a:off x="3175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171044</xdr:rowOff>
    </xdr:from>
    <xdr:ext cx="762000" cy="259045"/>
    <xdr:sp macro="" textlink="">
      <xdr:nvSpPr>
        <xdr:cNvPr id="92" name="テキスト ボックス 91"/>
        <xdr:cNvSpPr txBox="1"/>
      </xdr:nvSpPr>
      <xdr:spPr>
        <a:xfrm>
          <a:off x="2844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64558</xdr:rowOff>
    </xdr:from>
    <xdr:to>
      <xdr:col>3</xdr:col>
      <xdr:colOff>330200</xdr:colOff>
      <xdr:row>43</xdr:row>
      <xdr:rowOff>166158</xdr:rowOff>
    </xdr:to>
    <xdr:sp macro="" textlink="">
      <xdr:nvSpPr>
        <xdr:cNvPr id="93" name="円/楕円 92"/>
        <xdr:cNvSpPr/>
      </xdr:nvSpPr>
      <xdr:spPr>
        <a:xfrm>
          <a:off x="2286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150935</xdr:rowOff>
    </xdr:from>
    <xdr:ext cx="762000" cy="259045"/>
    <xdr:sp macro="" textlink="">
      <xdr:nvSpPr>
        <xdr:cNvPr id="94" name="テキスト ボックス 93"/>
        <xdr:cNvSpPr txBox="1"/>
      </xdr:nvSpPr>
      <xdr:spPr>
        <a:xfrm>
          <a:off x="1955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24342</xdr:rowOff>
    </xdr:from>
    <xdr:to>
      <xdr:col>2</xdr:col>
      <xdr:colOff>127000</xdr:colOff>
      <xdr:row>43</xdr:row>
      <xdr:rowOff>125942</xdr:rowOff>
    </xdr:to>
    <xdr:sp macro="" textlink="">
      <xdr:nvSpPr>
        <xdr:cNvPr id="95" name="円/楕円 94"/>
        <xdr:cNvSpPr/>
      </xdr:nvSpPr>
      <xdr:spPr>
        <a:xfrm>
          <a:off x="1397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110719</xdr:rowOff>
    </xdr:from>
    <xdr:ext cx="762000" cy="259045"/>
    <xdr:sp macro="" textlink="">
      <xdr:nvSpPr>
        <xdr:cNvPr id="96" name="テキスト ボックス 95"/>
        <xdr:cNvSpPr txBox="1"/>
      </xdr:nvSpPr>
      <xdr:spPr>
        <a:xfrm>
          <a:off x="1066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比率は前年度から</a:t>
          </a:r>
          <a:r>
            <a:rPr kumimoji="1" lang="en-US" altLang="ja-JP" sz="1300">
              <a:latin typeface="ＭＳ Ｐゴシック"/>
            </a:rPr>
            <a:t>1.8</a:t>
          </a:r>
          <a:r>
            <a:rPr kumimoji="1" lang="ja-JP" altLang="en-US" sz="1300">
              <a:latin typeface="ＭＳ Ｐゴシック"/>
            </a:rPr>
            <a:t>ﾎﾟｲﾝﾄ改善しており、類似団体平均を</a:t>
          </a:r>
          <a:r>
            <a:rPr kumimoji="1" lang="en-US" altLang="ja-JP" sz="1300">
              <a:latin typeface="ＭＳ Ｐゴシック"/>
            </a:rPr>
            <a:t>1.6</a:t>
          </a:r>
          <a:r>
            <a:rPr kumimoji="1" lang="ja-JP" altLang="en-US" sz="1300">
              <a:latin typeface="ＭＳ Ｐゴシック"/>
            </a:rPr>
            <a:t>ﾎﾟｲﾝﾄ下回っている。比率分母となる経常一般財源等においては、地方譲与税や各種交付金、臨時財政対策債が減となる一方、市税が増収となったことにより前年度より</a:t>
          </a:r>
          <a:r>
            <a:rPr kumimoji="1" lang="en-US" altLang="ja-JP" sz="1300">
              <a:latin typeface="ＭＳ Ｐゴシック"/>
            </a:rPr>
            <a:t>39,815</a:t>
          </a:r>
          <a:r>
            <a:rPr kumimoji="1" lang="ja-JP" altLang="en-US" sz="1300">
              <a:latin typeface="ＭＳ Ｐゴシック"/>
            </a:rPr>
            <a:t>千円の増となった。また、分子となる経常経費充当一般財源等においては、職員の退職による人件費の減や公債費の縮減、施設の維持管理経費の縮減などに伴う維持補修費の減により、前年度より</a:t>
          </a:r>
          <a:r>
            <a:rPr kumimoji="1" lang="en-US" altLang="ja-JP" sz="1300">
              <a:latin typeface="ＭＳ Ｐゴシック"/>
            </a:rPr>
            <a:t>536,891</a:t>
          </a:r>
          <a:r>
            <a:rPr kumimoji="1" lang="ja-JP" altLang="en-US" sz="1300">
              <a:latin typeface="ＭＳ Ｐゴシック"/>
            </a:rPr>
            <a:t>千円縮減されたことが比率改善の要因である。今後も職員数の抑制や公債費の縮減を図り、比率の改善に努める。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84667</xdr:rowOff>
    </xdr:from>
    <xdr:to>
      <xdr:col>7</xdr:col>
      <xdr:colOff>152400</xdr:colOff>
      <xdr:row>62</xdr:row>
      <xdr:rowOff>157056</xdr:rowOff>
    </xdr:to>
    <xdr:cxnSp macro="">
      <xdr:nvCxnSpPr>
        <xdr:cNvPr id="131" name="直線コネクタ 130"/>
        <xdr:cNvCxnSpPr/>
      </xdr:nvCxnSpPr>
      <xdr:spPr>
        <a:xfrm flipV="1">
          <a:off x="4114800" y="10714567"/>
          <a:ext cx="8382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70290</xdr:rowOff>
    </xdr:from>
    <xdr:ext cx="762000" cy="259045"/>
    <xdr:sp macro="" textlink="">
      <xdr:nvSpPr>
        <xdr:cNvPr id="132" name="財政構造の弾力性平均値テキスト"/>
        <xdr:cNvSpPr txBox="1"/>
      </xdr:nvSpPr>
      <xdr:spPr>
        <a:xfrm>
          <a:off x="5041900" y="10700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140970</xdr:rowOff>
    </xdr:from>
    <xdr:to>
      <xdr:col>6</xdr:col>
      <xdr:colOff>0</xdr:colOff>
      <xdr:row>62</xdr:row>
      <xdr:rowOff>157056</xdr:rowOff>
    </xdr:to>
    <xdr:cxnSp macro="">
      <xdr:nvCxnSpPr>
        <xdr:cNvPr id="134" name="直線コネクタ 133"/>
        <xdr:cNvCxnSpPr/>
      </xdr:nvCxnSpPr>
      <xdr:spPr>
        <a:xfrm>
          <a:off x="3225800" y="1077087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37271</xdr:rowOff>
    </xdr:from>
    <xdr:ext cx="736600" cy="259045"/>
    <xdr:sp macro="" textlink="">
      <xdr:nvSpPr>
        <xdr:cNvPr id="136" name="テキスト ボックス 135"/>
        <xdr:cNvSpPr txBox="1"/>
      </xdr:nvSpPr>
      <xdr:spPr>
        <a:xfrm>
          <a:off x="3733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128905</xdr:rowOff>
    </xdr:from>
    <xdr:to>
      <xdr:col>4</xdr:col>
      <xdr:colOff>482600</xdr:colOff>
      <xdr:row>62</xdr:row>
      <xdr:rowOff>140970</xdr:rowOff>
    </xdr:to>
    <xdr:cxnSp macro="">
      <xdr:nvCxnSpPr>
        <xdr:cNvPr id="137" name="直線コネクタ 136"/>
        <xdr:cNvCxnSpPr/>
      </xdr:nvCxnSpPr>
      <xdr:spPr>
        <a:xfrm>
          <a:off x="2336800" y="1075880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13140</xdr:rowOff>
    </xdr:from>
    <xdr:ext cx="762000" cy="259045"/>
    <xdr:sp macro="" textlink="">
      <xdr:nvSpPr>
        <xdr:cNvPr id="139" name="テキスト ボックス 138"/>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128905</xdr:rowOff>
    </xdr:from>
    <xdr:to>
      <xdr:col>3</xdr:col>
      <xdr:colOff>279400</xdr:colOff>
      <xdr:row>63</xdr:row>
      <xdr:rowOff>5715</xdr:rowOff>
    </xdr:to>
    <xdr:cxnSp macro="">
      <xdr:nvCxnSpPr>
        <xdr:cNvPr id="140" name="直線コネクタ 139"/>
        <xdr:cNvCxnSpPr/>
      </xdr:nvCxnSpPr>
      <xdr:spPr>
        <a:xfrm flipV="1">
          <a:off x="1447800" y="10758805"/>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141622</xdr:rowOff>
    </xdr:from>
    <xdr:ext cx="762000" cy="259045"/>
    <xdr:sp macro="" textlink="">
      <xdr:nvSpPr>
        <xdr:cNvPr id="142" name="テキスト ボックス 141"/>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33867</xdr:rowOff>
    </xdr:from>
    <xdr:to>
      <xdr:col>7</xdr:col>
      <xdr:colOff>203200</xdr:colOff>
      <xdr:row>62</xdr:row>
      <xdr:rowOff>135467</xdr:rowOff>
    </xdr:to>
    <xdr:sp macro="" textlink="">
      <xdr:nvSpPr>
        <xdr:cNvPr id="150" name="円/楕円 149"/>
        <xdr:cNvSpPr/>
      </xdr:nvSpPr>
      <xdr:spPr>
        <a:xfrm>
          <a:off x="49022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50394</xdr:rowOff>
    </xdr:from>
    <xdr:ext cx="762000" cy="259045"/>
    <xdr:sp macro="" textlink="">
      <xdr:nvSpPr>
        <xdr:cNvPr id="151" name="財政構造の弾力性該当値テキスト"/>
        <xdr:cNvSpPr txBox="1"/>
      </xdr:nvSpPr>
      <xdr:spPr>
        <a:xfrm>
          <a:off x="5041900" y="1050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106256</xdr:rowOff>
    </xdr:from>
    <xdr:to>
      <xdr:col>6</xdr:col>
      <xdr:colOff>50800</xdr:colOff>
      <xdr:row>63</xdr:row>
      <xdr:rowOff>36406</xdr:rowOff>
    </xdr:to>
    <xdr:sp macro="" textlink="">
      <xdr:nvSpPr>
        <xdr:cNvPr id="152" name="円/楕円 151"/>
        <xdr:cNvSpPr/>
      </xdr:nvSpPr>
      <xdr:spPr>
        <a:xfrm>
          <a:off x="4064000" y="1073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46583</xdr:rowOff>
    </xdr:from>
    <xdr:ext cx="736600" cy="259045"/>
    <xdr:sp macro="" textlink="">
      <xdr:nvSpPr>
        <xdr:cNvPr id="153" name="テキスト ボックス 152"/>
        <xdr:cNvSpPr txBox="1"/>
      </xdr:nvSpPr>
      <xdr:spPr>
        <a:xfrm>
          <a:off x="3733800" y="10505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90170</xdr:rowOff>
    </xdr:from>
    <xdr:to>
      <xdr:col>4</xdr:col>
      <xdr:colOff>533400</xdr:colOff>
      <xdr:row>63</xdr:row>
      <xdr:rowOff>20320</xdr:rowOff>
    </xdr:to>
    <xdr:sp macro="" textlink="">
      <xdr:nvSpPr>
        <xdr:cNvPr id="154" name="円/楕円 153"/>
        <xdr:cNvSpPr/>
      </xdr:nvSpPr>
      <xdr:spPr>
        <a:xfrm>
          <a:off x="3175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30497</xdr:rowOff>
    </xdr:from>
    <xdr:ext cx="762000" cy="259045"/>
    <xdr:sp macro="" textlink="">
      <xdr:nvSpPr>
        <xdr:cNvPr id="155" name="テキスト ボックス 154"/>
        <xdr:cNvSpPr txBox="1"/>
      </xdr:nvSpPr>
      <xdr:spPr>
        <a:xfrm>
          <a:off x="2844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78105</xdr:rowOff>
    </xdr:from>
    <xdr:to>
      <xdr:col>3</xdr:col>
      <xdr:colOff>330200</xdr:colOff>
      <xdr:row>63</xdr:row>
      <xdr:rowOff>8255</xdr:rowOff>
    </xdr:to>
    <xdr:sp macro="" textlink="">
      <xdr:nvSpPr>
        <xdr:cNvPr id="156" name="円/楕円 155"/>
        <xdr:cNvSpPr/>
      </xdr:nvSpPr>
      <xdr:spPr>
        <a:xfrm>
          <a:off x="2286000" y="1070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164482</xdr:rowOff>
    </xdr:from>
    <xdr:ext cx="762000" cy="259045"/>
    <xdr:sp macro="" textlink="">
      <xdr:nvSpPr>
        <xdr:cNvPr id="157" name="テキスト ボックス 156"/>
        <xdr:cNvSpPr txBox="1"/>
      </xdr:nvSpPr>
      <xdr:spPr>
        <a:xfrm>
          <a:off x="1955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126365</xdr:rowOff>
    </xdr:from>
    <xdr:to>
      <xdr:col>2</xdr:col>
      <xdr:colOff>127000</xdr:colOff>
      <xdr:row>63</xdr:row>
      <xdr:rowOff>56515</xdr:rowOff>
    </xdr:to>
    <xdr:sp macro="" textlink="">
      <xdr:nvSpPr>
        <xdr:cNvPr id="158" name="円/楕円 157"/>
        <xdr:cNvSpPr/>
      </xdr:nvSpPr>
      <xdr:spPr>
        <a:xfrm>
          <a:off x="1397000" y="1075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66692</xdr:rowOff>
    </xdr:from>
    <xdr:ext cx="762000" cy="259045"/>
    <xdr:sp macro="" textlink="">
      <xdr:nvSpPr>
        <xdr:cNvPr id="159" name="テキスト ボックス 158"/>
        <xdr:cNvSpPr txBox="1"/>
      </xdr:nvSpPr>
      <xdr:spPr>
        <a:xfrm>
          <a:off x="1066800" y="10525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[147,909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143,939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22</a:t>
          </a:r>
          <a:r>
            <a:rPr kumimoji="1" lang="ja-JP" altLang="en-US" sz="1300">
              <a:latin typeface="ＭＳ Ｐゴシック"/>
            </a:rPr>
            <a:t>年度以降は、人口減少により人口</a:t>
          </a:r>
          <a:r>
            <a:rPr kumimoji="1" lang="en-US" altLang="ja-JP" sz="1300">
              <a:latin typeface="ＭＳ Ｐゴシック"/>
            </a:rPr>
            <a:t>1</a:t>
          </a:r>
          <a:r>
            <a:rPr kumimoji="1" lang="ja-JP" altLang="en-US" sz="1300">
              <a:latin typeface="ＭＳ Ｐゴシック"/>
            </a:rPr>
            <a:t>人当たりの金額が上昇傾向にあったが、職員定員適正化計画に基づく職員数の縮小や公共施設運営費に係る物件費の縮減に努めた結果、前年度より</a:t>
          </a:r>
          <a:r>
            <a:rPr kumimoji="1" lang="en-US" altLang="ja-JP" sz="1300">
              <a:latin typeface="ＭＳ Ｐゴシック"/>
            </a:rPr>
            <a:t>4,643</a:t>
          </a:r>
          <a:r>
            <a:rPr kumimoji="1" lang="ja-JP" altLang="en-US" sz="1300">
              <a:latin typeface="ＭＳ Ｐゴシック"/>
            </a:rPr>
            <a:t>円縮減となった。しかしながら、類似団体平均を大きく上回っていることから臨時職員の縮減とともに職員定員適正化計画に沿った職員数の抑制を図るほか、公共施設等総合管理計画の策定を早期に進め、公共施設の譲渡や統廃合など、施設管理の在り方の見直しにより、経費の縮減を図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110696</xdr:rowOff>
    </xdr:from>
    <xdr:to>
      <xdr:col>7</xdr:col>
      <xdr:colOff>152400</xdr:colOff>
      <xdr:row>81</xdr:row>
      <xdr:rowOff>118698</xdr:rowOff>
    </xdr:to>
    <xdr:cxnSp macro="">
      <xdr:nvCxnSpPr>
        <xdr:cNvPr id="195" name="直線コネクタ 194"/>
        <xdr:cNvCxnSpPr/>
      </xdr:nvCxnSpPr>
      <xdr:spPr>
        <a:xfrm flipV="1">
          <a:off x="4114800" y="13998146"/>
          <a:ext cx="838200" cy="8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111308</xdr:rowOff>
    </xdr:from>
    <xdr:to>
      <xdr:col>6</xdr:col>
      <xdr:colOff>0</xdr:colOff>
      <xdr:row>81</xdr:row>
      <xdr:rowOff>118698</xdr:rowOff>
    </xdr:to>
    <xdr:cxnSp macro="">
      <xdr:nvCxnSpPr>
        <xdr:cNvPr id="198" name="直線コネクタ 197"/>
        <xdr:cNvCxnSpPr/>
      </xdr:nvCxnSpPr>
      <xdr:spPr>
        <a:xfrm>
          <a:off x="3225800" y="13998758"/>
          <a:ext cx="889000" cy="7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110212</xdr:rowOff>
    </xdr:from>
    <xdr:to>
      <xdr:col>4</xdr:col>
      <xdr:colOff>482600</xdr:colOff>
      <xdr:row>81</xdr:row>
      <xdr:rowOff>111308</xdr:rowOff>
    </xdr:to>
    <xdr:cxnSp macro="">
      <xdr:nvCxnSpPr>
        <xdr:cNvPr id="201" name="直線コネクタ 200"/>
        <xdr:cNvCxnSpPr/>
      </xdr:nvCxnSpPr>
      <xdr:spPr>
        <a:xfrm>
          <a:off x="2336800" y="13997662"/>
          <a:ext cx="889000" cy="1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110212</xdr:rowOff>
    </xdr:from>
    <xdr:to>
      <xdr:col>3</xdr:col>
      <xdr:colOff>279400</xdr:colOff>
      <xdr:row>81</xdr:row>
      <xdr:rowOff>115880</xdr:rowOff>
    </xdr:to>
    <xdr:cxnSp macro="">
      <xdr:nvCxnSpPr>
        <xdr:cNvPr id="204" name="直線コネクタ 203"/>
        <xdr:cNvCxnSpPr/>
      </xdr:nvCxnSpPr>
      <xdr:spPr>
        <a:xfrm flipV="1">
          <a:off x="1447800" y="13997662"/>
          <a:ext cx="889000" cy="5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119753</xdr:rowOff>
    </xdr:from>
    <xdr:ext cx="762000" cy="259045"/>
    <xdr:sp macro="" textlink="">
      <xdr:nvSpPr>
        <xdr:cNvPr id="206" name="テキスト ボックス 205"/>
        <xdr:cNvSpPr txBox="1"/>
      </xdr:nvSpPr>
      <xdr:spPr>
        <a:xfrm>
          <a:off x="1955800" y="1366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120321</xdr:rowOff>
    </xdr:from>
    <xdr:ext cx="762000" cy="259045"/>
    <xdr:sp macro="" textlink="">
      <xdr:nvSpPr>
        <xdr:cNvPr id="208" name="テキスト ボックス 207"/>
        <xdr:cNvSpPr txBox="1"/>
      </xdr:nvSpPr>
      <xdr:spPr>
        <a:xfrm>
          <a:off x="1066800" y="1366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59896</xdr:rowOff>
    </xdr:from>
    <xdr:to>
      <xdr:col>7</xdr:col>
      <xdr:colOff>203200</xdr:colOff>
      <xdr:row>81</xdr:row>
      <xdr:rowOff>161496</xdr:rowOff>
    </xdr:to>
    <xdr:sp macro="" textlink="">
      <xdr:nvSpPr>
        <xdr:cNvPr id="214" name="円/楕円 213"/>
        <xdr:cNvSpPr/>
      </xdr:nvSpPr>
      <xdr:spPr>
        <a:xfrm>
          <a:off x="4902200" y="13947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31973</xdr:rowOff>
    </xdr:from>
    <xdr:ext cx="762000" cy="259045"/>
    <xdr:sp macro="" textlink="">
      <xdr:nvSpPr>
        <xdr:cNvPr id="215" name="人件費・物件費等の状況該当値テキスト"/>
        <xdr:cNvSpPr txBox="1"/>
      </xdr:nvSpPr>
      <xdr:spPr>
        <a:xfrm>
          <a:off x="5041900" y="13919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147,909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67898</xdr:rowOff>
    </xdr:from>
    <xdr:to>
      <xdr:col>6</xdr:col>
      <xdr:colOff>50800</xdr:colOff>
      <xdr:row>81</xdr:row>
      <xdr:rowOff>169498</xdr:rowOff>
    </xdr:to>
    <xdr:sp macro="" textlink="">
      <xdr:nvSpPr>
        <xdr:cNvPr id="216" name="円/楕円 215"/>
        <xdr:cNvSpPr/>
      </xdr:nvSpPr>
      <xdr:spPr>
        <a:xfrm>
          <a:off x="4064000" y="13955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154275</xdr:rowOff>
    </xdr:from>
    <xdr:ext cx="736600" cy="259045"/>
    <xdr:sp macro="" textlink="">
      <xdr:nvSpPr>
        <xdr:cNvPr id="217" name="テキスト ボックス 216"/>
        <xdr:cNvSpPr txBox="1"/>
      </xdr:nvSpPr>
      <xdr:spPr>
        <a:xfrm>
          <a:off x="3733800" y="14041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152,552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60508</xdr:rowOff>
    </xdr:from>
    <xdr:to>
      <xdr:col>4</xdr:col>
      <xdr:colOff>533400</xdr:colOff>
      <xdr:row>81</xdr:row>
      <xdr:rowOff>162108</xdr:rowOff>
    </xdr:to>
    <xdr:sp macro="" textlink="">
      <xdr:nvSpPr>
        <xdr:cNvPr id="218" name="円/楕円 217"/>
        <xdr:cNvSpPr/>
      </xdr:nvSpPr>
      <xdr:spPr>
        <a:xfrm>
          <a:off x="3175000" y="13947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146885</xdr:rowOff>
    </xdr:from>
    <xdr:ext cx="762000" cy="259045"/>
    <xdr:sp macro="" textlink="">
      <xdr:nvSpPr>
        <xdr:cNvPr id="219" name="テキスト ボックス 218"/>
        <xdr:cNvSpPr txBox="1"/>
      </xdr:nvSpPr>
      <xdr:spPr>
        <a:xfrm>
          <a:off x="2844800" y="14034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148,264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59412</xdr:rowOff>
    </xdr:from>
    <xdr:to>
      <xdr:col>3</xdr:col>
      <xdr:colOff>330200</xdr:colOff>
      <xdr:row>81</xdr:row>
      <xdr:rowOff>161012</xdr:rowOff>
    </xdr:to>
    <xdr:sp macro="" textlink="">
      <xdr:nvSpPr>
        <xdr:cNvPr id="220" name="円/楕円 219"/>
        <xdr:cNvSpPr/>
      </xdr:nvSpPr>
      <xdr:spPr>
        <a:xfrm>
          <a:off x="2286000" y="13946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145789</xdr:rowOff>
    </xdr:from>
    <xdr:ext cx="762000" cy="259045"/>
    <xdr:sp macro="" textlink="">
      <xdr:nvSpPr>
        <xdr:cNvPr id="221" name="テキスト ボックス 220"/>
        <xdr:cNvSpPr txBox="1"/>
      </xdr:nvSpPr>
      <xdr:spPr>
        <a:xfrm>
          <a:off x="1955800" y="14033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147,628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65080</xdr:rowOff>
    </xdr:from>
    <xdr:to>
      <xdr:col>2</xdr:col>
      <xdr:colOff>127000</xdr:colOff>
      <xdr:row>81</xdr:row>
      <xdr:rowOff>166680</xdr:rowOff>
    </xdr:to>
    <xdr:sp macro="" textlink="">
      <xdr:nvSpPr>
        <xdr:cNvPr id="222" name="円/楕円 221"/>
        <xdr:cNvSpPr/>
      </xdr:nvSpPr>
      <xdr:spPr>
        <a:xfrm>
          <a:off x="1397000" y="1395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151457</xdr:rowOff>
    </xdr:from>
    <xdr:ext cx="762000" cy="259045"/>
    <xdr:sp macro="" textlink="">
      <xdr:nvSpPr>
        <xdr:cNvPr id="223" name="テキスト ボックス 222"/>
        <xdr:cNvSpPr txBox="1"/>
      </xdr:nvSpPr>
      <xdr:spPr>
        <a:xfrm>
          <a:off x="1066800" y="14038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150,917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国家公務員の時限的な給与改正法の終了に伴い、ラスパイレス指数が大幅に低下し、類似団体</a:t>
          </a:r>
          <a:r>
            <a:rPr kumimoji="1" lang="en-US" altLang="ja-JP" sz="1300">
              <a:latin typeface="ＭＳ Ｐゴシック"/>
            </a:rPr>
            <a:t>198</a:t>
          </a:r>
          <a:r>
            <a:rPr kumimoji="1" lang="ja-JP" altLang="en-US" sz="1300">
              <a:latin typeface="ＭＳ Ｐゴシック"/>
            </a:rPr>
            <a:t>団体のうち</a:t>
          </a:r>
          <a:r>
            <a:rPr kumimoji="1" lang="en-US" altLang="ja-JP" sz="1300">
              <a:latin typeface="ＭＳ Ｐゴシック"/>
            </a:rPr>
            <a:t>15</a:t>
          </a:r>
          <a:r>
            <a:rPr kumimoji="1" lang="ja-JP" altLang="en-US" sz="1300">
              <a:latin typeface="ＭＳ Ｐゴシック"/>
            </a:rPr>
            <a:t>番目の低水準にある。これは国や類似団体と比較し、給与削減を実施していることや経験年数ごとの平均給与月額が低いことが要因であり、今後も人事院勧告等の制度改正を踏まえ、一層の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170604</xdr:rowOff>
    </xdr:from>
    <xdr:to>
      <xdr:col>24</xdr:col>
      <xdr:colOff>558800</xdr:colOff>
      <xdr:row>90</xdr:row>
      <xdr:rowOff>43180</xdr:rowOff>
    </xdr:to>
    <xdr:cxnSp macro="">
      <xdr:nvCxnSpPr>
        <xdr:cNvPr id="252" name="直線コネクタ 251"/>
        <xdr:cNvCxnSpPr/>
      </xdr:nvCxnSpPr>
      <xdr:spPr>
        <a:xfrm flipV="1">
          <a:off x="17018000" y="14058054"/>
          <a:ext cx="0" cy="14156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90</xdr:row>
      <xdr:rowOff>15257</xdr:rowOff>
    </xdr:from>
    <xdr:ext cx="762000" cy="259045"/>
    <xdr:sp macro="" textlink="">
      <xdr:nvSpPr>
        <xdr:cNvPr id="253" name="給与水準   （国との比較）最小値テキスト"/>
        <xdr:cNvSpPr txBox="1"/>
      </xdr:nvSpPr>
      <xdr:spPr>
        <a:xfrm>
          <a:off x="17106900" y="154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90</xdr:row>
      <xdr:rowOff>43180</xdr:rowOff>
    </xdr:from>
    <xdr:to>
      <xdr:col>24</xdr:col>
      <xdr:colOff>647700</xdr:colOff>
      <xdr:row>90</xdr:row>
      <xdr:rowOff>43180</xdr:rowOff>
    </xdr:to>
    <xdr:cxnSp macro="">
      <xdr:nvCxnSpPr>
        <xdr:cNvPr id="254" name="直線コネクタ 253"/>
        <xdr:cNvCxnSpPr/>
      </xdr:nvCxnSpPr>
      <xdr:spPr>
        <a:xfrm>
          <a:off x="16929100" y="1547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85531</xdr:rowOff>
    </xdr:from>
    <xdr:ext cx="762000" cy="259045"/>
    <xdr:sp macro="" textlink="">
      <xdr:nvSpPr>
        <xdr:cNvPr id="255" name="給与水準   （国との比較）最大値テキスト"/>
        <xdr:cNvSpPr txBox="1"/>
      </xdr:nvSpPr>
      <xdr:spPr>
        <a:xfrm>
          <a:off x="17106900" y="1380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170604</xdr:rowOff>
    </xdr:from>
    <xdr:to>
      <xdr:col>24</xdr:col>
      <xdr:colOff>647700</xdr:colOff>
      <xdr:row>81</xdr:row>
      <xdr:rowOff>170604</xdr:rowOff>
    </xdr:to>
    <xdr:cxnSp macro="">
      <xdr:nvCxnSpPr>
        <xdr:cNvPr id="256" name="直線コネクタ 255"/>
        <xdr:cNvCxnSpPr/>
      </xdr:nvCxnSpPr>
      <xdr:spPr>
        <a:xfrm>
          <a:off x="16929100" y="1405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146896</xdr:rowOff>
    </xdr:from>
    <xdr:to>
      <xdr:col>24</xdr:col>
      <xdr:colOff>558800</xdr:colOff>
      <xdr:row>88</xdr:row>
      <xdr:rowOff>32173</xdr:rowOff>
    </xdr:to>
    <xdr:cxnSp macro="">
      <xdr:nvCxnSpPr>
        <xdr:cNvPr id="257" name="直線コネクタ 256"/>
        <xdr:cNvCxnSpPr/>
      </xdr:nvCxnSpPr>
      <xdr:spPr>
        <a:xfrm flipV="1">
          <a:off x="16179800" y="14548696"/>
          <a:ext cx="838200" cy="57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8"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9" name="フローチャート : 判断 258"/>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32173</xdr:rowOff>
    </xdr:from>
    <xdr:to>
      <xdr:col>23</xdr:col>
      <xdr:colOff>406400</xdr:colOff>
      <xdr:row>88</xdr:row>
      <xdr:rowOff>40216</xdr:rowOff>
    </xdr:to>
    <xdr:cxnSp macro="">
      <xdr:nvCxnSpPr>
        <xdr:cNvPr id="260" name="直線コネクタ 259"/>
        <xdr:cNvCxnSpPr/>
      </xdr:nvCxnSpPr>
      <xdr:spPr>
        <a:xfrm flipV="1">
          <a:off x="15290800" y="1511977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8466</xdr:rowOff>
    </xdr:from>
    <xdr:to>
      <xdr:col>23</xdr:col>
      <xdr:colOff>457200</xdr:colOff>
      <xdr:row>90</xdr:row>
      <xdr:rowOff>110066</xdr:rowOff>
    </xdr:to>
    <xdr:sp macro="" textlink="">
      <xdr:nvSpPr>
        <xdr:cNvPr id="261" name="フローチャート : 判断 260"/>
        <xdr:cNvSpPr/>
      </xdr:nvSpPr>
      <xdr:spPr>
        <a:xfrm>
          <a:off x="16129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94843</xdr:rowOff>
    </xdr:from>
    <xdr:ext cx="736600" cy="259045"/>
    <xdr:sp macro="" textlink="">
      <xdr:nvSpPr>
        <xdr:cNvPr id="262" name="テキスト ボックス 261"/>
        <xdr:cNvSpPr txBox="1"/>
      </xdr:nvSpPr>
      <xdr:spPr>
        <a:xfrm>
          <a:off x="15798800" y="1552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82550</xdr:rowOff>
    </xdr:from>
    <xdr:to>
      <xdr:col>22</xdr:col>
      <xdr:colOff>203200</xdr:colOff>
      <xdr:row>88</xdr:row>
      <xdr:rowOff>40216</xdr:rowOff>
    </xdr:to>
    <xdr:cxnSp macro="">
      <xdr:nvCxnSpPr>
        <xdr:cNvPr id="263" name="直線コネクタ 262"/>
        <xdr:cNvCxnSpPr/>
      </xdr:nvCxnSpPr>
      <xdr:spPr>
        <a:xfrm>
          <a:off x="14401800" y="14484350"/>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4" name="フローチャート : 判断 263"/>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5" name="テキスト ボックス 264"/>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42334</xdr:rowOff>
    </xdr:from>
    <xdr:to>
      <xdr:col>21</xdr:col>
      <xdr:colOff>0</xdr:colOff>
      <xdr:row>84</xdr:row>
      <xdr:rowOff>82550</xdr:rowOff>
    </xdr:to>
    <xdr:cxnSp macro="">
      <xdr:nvCxnSpPr>
        <xdr:cNvPr id="266" name="直線コネクタ 265"/>
        <xdr:cNvCxnSpPr/>
      </xdr:nvCxnSpPr>
      <xdr:spPr>
        <a:xfrm>
          <a:off x="13512800" y="1444413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18627</xdr:rowOff>
    </xdr:from>
    <xdr:to>
      <xdr:col>21</xdr:col>
      <xdr:colOff>50800</xdr:colOff>
      <xdr:row>86</xdr:row>
      <xdr:rowOff>120227</xdr:rowOff>
    </xdr:to>
    <xdr:sp macro="" textlink="">
      <xdr:nvSpPr>
        <xdr:cNvPr id="267" name="フローチャート : 判断 266"/>
        <xdr:cNvSpPr/>
      </xdr:nvSpPr>
      <xdr:spPr>
        <a:xfrm>
          <a:off x="14351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105004</xdr:rowOff>
    </xdr:from>
    <xdr:ext cx="762000" cy="259045"/>
    <xdr:sp macro="" textlink="">
      <xdr:nvSpPr>
        <xdr:cNvPr id="268" name="テキスト ボックス 267"/>
        <xdr:cNvSpPr txBox="1"/>
      </xdr:nvSpPr>
      <xdr:spPr>
        <a:xfrm>
          <a:off x="14020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34713</xdr:rowOff>
    </xdr:from>
    <xdr:to>
      <xdr:col>19</xdr:col>
      <xdr:colOff>533400</xdr:colOff>
      <xdr:row>86</xdr:row>
      <xdr:rowOff>136313</xdr:rowOff>
    </xdr:to>
    <xdr:sp macro="" textlink="">
      <xdr:nvSpPr>
        <xdr:cNvPr id="269" name="フローチャート : 判断 268"/>
        <xdr:cNvSpPr/>
      </xdr:nvSpPr>
      <xdr:spPr>
        <a:xfrm>
          <a:off x="13462000" y="1477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121090</xdr:rowOff>
    </xdr:from>
    <xdr:ext cx="762000" cy="259045"/>
    <xdr:sp macro="" textlink="">
      <xdr:nvSpPr>
        <xdr:cNvPr id="270" name="テキスト ボックス 269"/>
        <xdr:cNvSpPr txBox="1"/>
      </xdr:nvSpPr>
      <xdr:spPr>
        <a:xfrm>
          <a:off x="13131800" y="1486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96096</xdr:rowOff>
    </xdr:from>
    <xdr:to>
      <xdr:col>24</xdr:col>
      <xdr:colOff>609600</xdr:colOff>
      <xdr:row>85</xdr:row>
      <xdr:rowOff>26246</xdr:rowOff>
    </xdr:to>
    <xdr:sp macro="" textlink="">
      <xdr:nvSpPr>
        <xdr:cNvPr id="276" name="円/楕円 275"/>
        <xdr:cNvSpPr/>
      </xdr:nvSpPr>
      <xdr:spPr>
        <a:xfrm>
          <a:off x="169672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112623</xdr:rowOff>
    </xdr:from>
    <xdr:ext cx="762000" cy="259045"/>
    <xdr:sp macro="" textlink="">
      <xdr:nvSpPr>
        <xdr:cNvPr id="277" name="給与水準   （国との比較）該当値テキスト"/>
        <xdr:cNvSpPr txBox="1"/>
      </xdr:nvSpPr>
      <xdr:spPr>
        <a:xfrm>
          <a:off x="17106900" y="14342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152823</xdr:rowOff>
    </xdr:from>
    <xdr:to>
      <xdr:col>23</xdr:col>
      <xdr:colOff>457200</xdr:colOff>
      <xdr:row>88</xdr:row>
      <xdr:rowOff>82973</xdr:rowOff>
    </xdr:to>
    <xdr:sp macro="" textlink="">
      <xdr:nvSpPr>
        <xdr:cNvPr id="278" name="円/楕円 277"/>
        <xdr:cNvSpPr/>
      </xdr:nvSpPr>
      <xdr:spPr>
        <a:xfrm>
          <a:off x="16129000" y="1506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93150</xdr:rowOff>
    </xdr:from>
    <xdr:ext cx="736600" cy="259045"/>
    <xdr:sp macro="" textlink="">
      <xdr:nvSpPr>
        <xdr:cNvPr id="279" name="テキスト ボックス 278"/>
        <xdr:cNvSpPr txBox="1"/>
      </xdr:nvSpPr>
      <xdr:spPr>
        <a:xfrm>
          <a:off x="15798800" y="14837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160866</xdr:rowOff>
    </xdr:from>
    <xdr:to>
      <xdr:col>22</xdr:col>
      <xdr:colOff>254000</xdr:colOff>
      <xdr:row>88</xdr:row>
      <xdr:rowOff>91016</xdr:rowOff>
    </xdr:to>
    <xdr:sp macro="" textlink="">
      <xdr:nvSpPr>
        <xdr:cNvPr id="280" name="円/楕円 279"/>
        <xdr:cNvSpPr/>
      </xdr:nvSpPr>
      <xdr:spPr>
        <a:xfrm>
          <a:off x="15240000" y="1507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101193</xdr:rowOff>
    </xdr:from>
    <xdr:ext cx="762000" cy="259045"/>
    <xdr:sp macro="" textlink="">
      <xdr:nvSpPr>
        <xdr:cNvPr id="281" name="テキスト ボックス 280"/>
        <xdr:cNvSpPr txBox="1"/>
      </xdr:nvSpPr>
      <xdr:spPr>
        <a:xfrm>
          <a:off x="14909800" y="1484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31750</xdr:rowOff>
    </xdr:from>
    <xdr:to>
      <xdr:col>21</xdr:col>
      <xdr:colOff>50800</xdr:colOff>
      <xdr:row>84</xdr:row>
      <xdr:rowOff>133350</xdr:rowOff>
    </xdr:to>
    <xdr:sp macro="" textlink="">
      <xdr:nvSpPr>
        <xdr:cNvPr id="282" name="円/楕円 281"/>
        <xdr:cNvSpPr/>
      </xdr:nvSpPr>
      <xdr:spPr>
        <a:xfrm>
          <a:off x="14351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143527</xdr:rowOff>
    </xdr:from>
    <xdr:ext cx="762000" cy="259045"/>
    <xdr:sp macro="" textlink="">
      <xdr:nvSpPr>
        <xdr:cNvPr id="283" name="テキスト ボックス 282"/>
        <xdr:cNvSpPr txBox="1"/>
      </xdr:nvSpPr>
      <xdr:spPr>
        <a:xfrm>
          <a:off x="14020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84" name="円/楕円 283"/>
        <xdr:cNvSpPr/>
      </xdr:nvSpPr>
      <xdr:spPr>
        <a:xfrm>
          <a:off x="13462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103311</xdr:rowOff>
    </xdr:from>
    <xdr:ext cx="762000" cy="259045"/>
    <xdr:sp macro="" textlink="">
      <xdr:nvSpPr>
        <xdr:cNvPr id="285" name="テキスト ボックス 284"/>
        <xdr:cNvSpPr txBox="1"/>
      </xdr:nvSpPr>
      <xdr:spPr>
        <a:xfrm>
          <a:off x="13131800" y="14162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人口千人当たりの職員数は前年度から</a:t>
          </a:r>
          <a:r>
            <a:rPr kumimoji="1" lang="en-US" altLang="ja-JP" sz="1300">
              <a:latin typeface="ＭＳ Ｐゴシック"/>
            </a:rPr>
            <a:t>0.42</a:t>
          </a:r>
          <a:r>
            <a:rPr kumimoji="1" lang="ja-JP" altLang="en-US" sz="1300">
              <a:latin typeface="ＭＳ Ｐゴシック"/>
            </a:rPr>
            <a:t>人減少し</a:t>
          </a:r>
          <a:r>
            <a:rPr kumimoji="1" lang="en-US" altLang="ja-JP" sz="1300">
              <a:latin typeface="ＭＳ Ｐゴシック"/>
            </a:rPr>
            <a:t>10.22</a:t>
          </a:r>
          <a:r>
            <a:rPr kumimoji="1" lang="ja-JP" altLang="en-US" sz="1300">
              <a:latin typeface="ＭＳ Ｐゴシック"/>
            </a:rPr>
            <a:t>人となったが、類似団体平均を</a:t>
          </a:r>
          <a:r>
            <a:rPr kumimoji="1" lang="en-US" altLang="ja-JP" sz="1300">
              <a:latin typeface="ＭＳ Ｐゴシック"/>
            </a:rPr>
            <a:t>3.05</a:t>
          </a:r>
          <a:r>
            <a:rPr kumimoji="1" lang="ja-JP" altLang="en-US" sz="1300">
              <a:latin typeface="ＭＳ Ｐゴシック"/>
            </a:rPr>
            <a:t>人上回っており、依然として高い数値となっている。平成</a:t>
          </a:r>
          <a:r>
            <a:rPr kumimoji="1" lang="en-US" altLang="ja-JP" sz="1300">
              <a:latin typeface="ＭＳ Ｐゴシック"/>
            </a:rPr>
            <a:t>20</a:t>
          </a:r>
          <a:r>
            <a:rPr kumimoji="1" lang="ja-JP" altLang="en-US" sz="1300">
              <a:latin typeface="ＭＳ Ｐゴシック"/>
            </a:rPr>
            <a:t>年度以降、市直営の保育所や介護施設の法人化を進め、同時に法人職員への移行も図っているが、未だ職員数が他団体に比べ多いことから、職員定員適正化計画に基づき、当面の目標として人口千人当たりの職員数が</a:t>
          </a:r>
          <a:r>
            <a:rPr kumimoji="1" lang="en-US" altLang="ja-JP" sz="1300">
              <a:latin typeface="ＭＳ Ｐゴシック"/>
            </a:rPr>
            <a:t>10</a:t>
          </a:r>
          <a:r>
            <a:rPr kumimoji="1" lang="ja-JP" altLang="en-US" sz="1300">
              <a:latin typeface="ＭＳ Ｐゴシック"/>
            </a:rPr>
            <a:t>人未満となるよう組織改革及び行財政改革を進めながら、業務の効率化及びスリム化に努める。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7" name="直線コネクタ 316"/>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8"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9" name="直線コネクタ 318"/>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0"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1" name="直線コネクタ 320"/>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132927</xdr:rowOff>
    </xdr:from>
    <xdr:to>
      <xdr:col>24</xdr:col>
      <xdr:colOff>558800</xdr:colOff>
      <xdr:row>63</xdr:row>
      <xdr:rowOff>9737</xdr:rowOff>
    </xdr:to>
    <xdr:cxnSp macro="">
      <xdr:nvCxnSpPr>
        <xdr:cNvPr id="322" name="直線コネクタ 321"/>
        <xdr:cNvCxnSpPr/>
      </xdr:nvCxnSpPr>
      <xdr:spPr>
        <a:xfrm flipV="1">
          <a:off x="16179800" y="10762827"/>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23"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4" name="フローチャート : 判断 323"/>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9737</xdr:rowOff>
    </xdr:from>
    <xdr:to>
      <xdr:col>23</xdr:col>
      <xdr:colOff>406400</xdr:colOff>
      <xdr:row>63</xdr:row>
      <xdr:rowOff>99362</xdr:rowOff>
    </xdr:to>
    <xdr:cxnSp macro="">
      <xdr:nvCxnSpPr>
        <xdr:cNvPr id="325" name="直線コネクタ 324"/>
        <xdr:cNvCxnSpPr/>
      </xdr:nvCxnSpPr>
      <xdr:spPr>
        <a:xfrm flipV="1">
          <a:off x="15290800" y="10811087"/>
          <a:ext cx="889000" cy="89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6" name="フローチャート : 判断 325"/>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7" name="テキスト ボックス 326"/>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44208</xdr:rowOff>
    </xdr:from>
    <xdr:to>
      <xdr:col>22</xdr:col>
      <xdr:colOff>203200</xdr:colOff>
      <xdr:row>63</xdr:row>
      <xdr:rowOff>99362</xdr:rowOff>
    </xdr:to>
    <xdr:cxnSp macro="">
      <xdr:nvCxnSpPr>
        <xdr:cNvPr id="328" name="直線コネクタ 327"/>
        <xdr:cNvCxnSpPr/>
      </xdr:nvCxnSpPr>
      <xdr:spPr>
        <a:xfrm>
          <a:off x="14401800" y="10845558"/>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9" name="フローチャート : 判断 328"/>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30" name="テキスト ボックス 329"/>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44208</xdr:rowOff>
    </xdr:from>
    <xdr:to>
      <xdr:col>21</xdr:col>
      <xdr:colOff>0</xdr:colOff>
      <xdr:row>63</xdr:row>
      <xdr:rowOff>70636</xdr:rowOff>
    </xdr:to>
    <xdr:cxnSp macro="">
      <xdr:nvCxnSpPr>
        <xdr:cNvPr id="331" name="直線コネクタ 330"/>
        <xdr:cNvCxnSpPr/>
      </xdr:nvCxnSpPr>
      <xdr:spPr>
        <a:xfrm flipV="1">
          <a:off x="13512800" y="10845558"/>
          <a:ext cx="889000" cy="2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2" name="フローチャート : 判断 331"/>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97626</xdr:rowOff>
    </xdr:from>
    <xdr:ext cx="762000" cy="259045"/>
    <xdr:sp macro="" textlink="">
      <xdr:nvSpPr>
        <xdr:cNvPr id="333" name="テキスト ボックス 332"/>
        <xdr:cNvSpPr txBox="1"/>
      </xdr:nvSpPr>
      <xdr:spPr>
        <a:xfrm>
          <a:off x="14020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4" name="フローチャート : 判断 333"/>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104520</xdr:rowOff>
    </xdr:from>
    <xdr:ext cx="762000" cy="259045"/>
    <xdr:sp macro="" textlink="">
      <xdr:nvSpPr>
        <xdr:cNvPr id="335" name="テキスト ボックス 334"/>
        <xdr:cNvSpPr txBox="1"/>
      </xdr:nvSpPr>
      <xdr:spPr>
        <a:xfrm>
          <a:off x="13131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82127</xdr:rowOff>
    </xdr:from>
    <xdr:to>
      <xdr:col>24</xdr:col>
      <xdr:colOff>609600</xdr:colOff>
      <xdr:row>63</xdr:row>
      <xdr:rowOff>12277</xdr:rowOff>
    </xdr:to>
    <xdr:sp macro="" textlink="">
      <xdr:nvSpPr>
        <xdr:cNvPr id="341" name="円/楕円 340"/>
        <xdr:cNvSpPr/>
      </xdr:nvSpPr>
      <xdr:spPr>
        <a:xfrm>
          <a:off x="169672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54204</xdr:rowOff>
    </xdr:from>
    <xdr:ext cx="762000" cy="259045"/>
    <xdr:sp macro="" textlink="">
      <xdr:nvSpPr>
        <xdr:cNvPr id="342" name="定員管理の状況該当値テキスト"/>
        <xdr:cNvSpPr txBox="1"/>
      </xdr:nvSpPr>
      <xdr:spPr>
        <a:xfrm>
          <a:off x="17106900" y="10684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130387</xdr:rowOff>
    </xdr:from>
    <xdr:to>
      <xdr:col>23</xdr:col>
      <xdr:colOff>457200</xdr:colOff>
      <xdr:row>63</xdr:row>
      <xdr:rowOff>60537</xdr:rowOff>
    </xdr:to>
    <xdr:sp macro="" textlink="">
      <xdr:nvSpPr>
        <xdr:cNvPr id="343" name="円/楕円 342"/>
        <xdr:cNvSpPr/>
      </xdr:nvSpPr>
      <xdr:spPr>
        <a:xfrm>
          <a:off x="16129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45314</xdr:rowOff>
    </xdr:from>
    <xdr:ext cx="736600" cy="259045"/>
    <xdr:sp macro="" textlink="">
      <xdr:nvSpPr>
        <xdr:cNvPr id="344" name="テキスト ボックス 343"/>
        <xdr:cNvSpPr txBox="1"/>
      </xdr:nvSpPr>
      <xdr:spPr>
        <a:xfrm>
          <a:off x="15798800" y="10846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48562</xdr:rowOff>
    </xdr:from>
    <xdr:to>
      <xdr:col>22</xdr:col>
      <xdr:colOff>254000</xdr:colOff>
      <xdr:row>63</xdr:row>
      <xdr:rowOff>150162</xdr:rowOff>
    </xdr:to>
    <xdr:sp macro="" textlink="">
      <xdr:nvSpPr>
        <xdr:cNvPr id="345" name="円/楕円 344"/>
        <xdr:cNvSpPr/>
      </xdr:nvSpPr>
      <xdr:spPr>
        <a:xfrm>
          <a:off x="15240000" y="10849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134939</xdr:rowOff>
    </xdr:from>
    <xdr:ext cx="762000" cy="259045"/>
    <xdr:sp macro="" textlink="">
      <xdr:nvSpPr>
        <xdr:cNvPr id="346" name="テキスト ボックス 345"/>
        <xdr:cNvSpPr txBox="1"/>
      </xdr:nvSpPr>
      <xdr:spPr>
        <a:xfrm>
          <a:off x="14909800" y="10936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11.42</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164858</xdr:rowOff>
    </xdr:from>
    <xdr:to>
      <xdr:col>21</xdr:col>
      <xdr:colOff>50800</xdr:colOff>
      <xdr:row>63</xdr:row>
      <xdr:rowOff>95008</xdr:rowOff>
    </xdr:to>
    <xdr:sp macro="" textlink="">
      <xdr:nvSpPr>
        <xdr:cNvPr id="347" name="円/楕円 346"/>
        <xdr:cNvSpPr/>
      </xdr:nvSpPr>
      <xdr:spPr>
        <a:xfrm>
          <a:off x="14351000" y="10794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79785</xdr:rowOff>
    </xdr:from>
    <xdr:ext cx="762000" cy="259045"/>
    <xdr:sp macro="" textlink="">
      <xdr:nvSpPr>
        <xdr:cNvPr id="348" name="テキスト ボックス 347"/>
        <xdr:cNvSpPr txBox="1"/>
      </xdr:nvSpPr>
      <xdr:spPr>
        <a:xfrm>
          <a:off x="14020800" y="10881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19836</xdr:rowOff>
    </xdr:from>
    <xdr:to>
      <xdr:col>19</xdr:col>
      <xdr:colOff>533400</xdr:colOff>
      <xdr:row>63</xdr:row>
      <xdr:rowOff>121436</xdr:rowOff>
    </xdr:to>
    <xdr:sp macro="" textlink="">
      <xdr:nvSpPr>
        <xdr:cNvPr id="349" name="円/楕円 348"/>
        <xdr:cNvSpPr/>
      </xdr:nvSpPr>
      <xdr:spPr>
        <a:xfrm>
          <a:off x="13462000" y="108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106213</xdr:rowOff>
    </xdr:from>
    <xdr:ext cx="762000" cy="259045"/>
    <xdr:sp macro="" textlink="">
      <xdr:nvSpPr>
        <xdr:cNvPr id="350" name="テキスト ボックス 349"/>
        <xdr:cNvSpPr txBox="1"/>
      </xdr:nvSpPr>
      <xdr:spPr>
        <a:xfrm>
          <a:off x="13131800" y="1090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年度に見直しを図った公債費負担適正化計画では、平成</a:t>
          </a:r>
          <a:r>
            <a:rPr kumimoji="1" lang="en-US" altLang="ja-JP" sz="1300">
              <a:latin typeface="ＭＳ Ｐゴシック"/>
            </a:rPr>
            <a:t>26</a:t>
          </a:r>
          <a:r>
            <a:rPr kumimoji="1" lang="ja-JP" altLang="en-US" sz="1300">
              <a:latin typeface="ＭＳ Ｐゴシック"/>
            </a:rPr>
            <a:t>年度決算時に起債許可団体となる比率（</a:t>
          </a:r>
          <a:r>
            <a:rPr kumimoji="1" lang="en-US" altLang="ja-JP" sz="1300">
              <a:latin typeface="ＭＳ Ｐゴシック"/>
            </a:rPr>
            <a:t>18.0%</a:t>
          </a:r>
          <a:r>
            <a:rPr kumimoji="1" lang="ja-JP" altLang="en-US" sz="1300">
              <a:latin typeface="ＭＳ Ｐゴシック"/>
            </a:rPr>
            <a:t>）を下回る計画であったが、計画よりもさらに市債発行額を抑制した結果、償還額の縮減となり、</a:t>
          </a:r>
          <a:r>
            <a:rPr kumimoji="1" lang="en-US" altLang="ja-JP" sz="1300">
              <a:latin typeface="ＭＳ Ｐゴシック"/>
            </a:rPr>
            <a:t>1</a:t>
          </a:r>
          <a:r>
            <a:rPr kumimoji="1" lang="ja-JP" altLang="en-US" sz="1300">
              <a:latin typeface="ＭＳ Ｐゴシック"/>
            </a:rPr>
            <a:t>年短縮の平成</a:t>
          </a:r>
          <a:r>
            <a:rPr kumimoji="1" lang="en-US" altLang="ja-JP" sz="1300">
              <a:latin typeface="ＭＳ Ｐゴシック"/>
            </a:rPr>
            <a:t>25</a:t>
          </a:r>
          <a:r>
            <a:rPr kumimoji="1" lang="ja-JP" altLang="en-US" sz="1300">
              <a:latin typeface="ＭＳ Ｐゴシック"/>
            </a:rPr>
            <a:t>年度決算において前年度より比率が</a:t>
          </a:r>
          <a:r>
            <a:rPr kumimoji="1" lang="en-US" altLang="ja-JP" sz="1300">
              <a:latin typeface="ＭＳ Ｐゴシック"/>
            </a:rPr>
            <a:t>0.8</a:t>
          </a:r>
          <a:r>
            <a:rPr kumimoji="1" lang="ja-JP" altLang="en-US" sz="1300">
              <a:latin typeface="ＭＳ Ｐゴシック"/>
            </a:rPr>
            <a:t>ﾎﾟｲﾝﾄ改善し</a:t>
          </a:r>
          <a:r>
            <a:rPr kumimoji="1" lang="en-US" altLang="ja-JP" sz="1300">
              <a:latin typeface="ＭＳ Ｐゴシック"/>
            </a:rPr>
            <a:t>17.6%</a:t>
          </a:r>
          <a:r>
            <a:rPr kumimoji="1" lang="ja-JP" altLang="en-US" sz="1300">
              <a:latin typeface="ＭＳ Ｐゴシック"/>
            </a:rPr>
            <a:t>となった。今後も各年度の市債発行額を元金償還額の</a:t>
          </a:r>
          <a:r>
            <a:rPr kumimoji="1" lang="en-US" altLang="ja-JP" sz="1300">
              <a:latin typeface="ＭＳ Ｐゴシック"/>
            </a:rPr>
            <a:t>8</a:t>
          </a:r>
          <a:r>
            <a:rPr kumimoji="1" lang="ja-JP" altLang="en-US" sz="1300">
              <a:latin typeface="ＭＳ Ｐゴシック"/>
            </a:rPr>
            <a:t>割以内に抑制することを遵守し、公債費の縮減に努める。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5" name="直線コネクタ 374"/>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8"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9" name="直線コネクタ 378"/>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71120</xdr:rowOff>
    </xdr:from>
    <xdr:to>
      <xdr:col>24</xdr:col>
      <xdr:colOff>558800</xdr:colOff>
      <xdr:row>43</xdr:row>
      <xdr:rowOff>119380</xdr:rowOff>
    </xdr:to>
    <xdr:cxnSp macro="">
      <xdr:nvCxnSpPr>
        <xdr:cNvPr id="380" name="直線コネクタ 379"/>
        <xdr:cNvCxnSpPr/>
      </xdr:nvCxnSpPr>
      <xdr:spPr>
        <a:xfrm flipV="1">
          <a:off x="16179800" y="744347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1"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2" name="フローチャート : 判断 381"/>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119380</xdr:rowOff>
    </xdr:from>
    <xdr:to>
      <xdr:col>23</xdr:col>
      <xdr:colOff>406400</xdr:colOff>
      <xdr:row>43</xdr:row>
      <xdr:rowOff>137478</xdr:rowOff>
    </xdr:to>
    <xdr:cxnSp macro="">
      <xdr:nvCxnSpPr>
        <xdr:cNvPr id="383" name="直線コネクタ 382"/>
        <xdr:cNvCxnSpPr/>
      </xdr:nvCxnSpPr>
      <xdr:spPr>
        <a:xfrm flipV="1">
          <a:off x="15290800" y="749173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4" name="フローチャート : 判断 383"/>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5" name="テキスト ボックス 384"/>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137478</xdr:rowOff>
    </xdr:from>
    <xdr:to>
      <xdr:col>22</xdr:col>
      <xdr:colOff>203200</xdr:colOff>
      <xdr:row>43</xdr:row>
      <xdr:rowOff>143510</xdr:rowOff>
    </xdr:to>
    <xdr:cxnSp macro="">
      <xdr:nvCxnSpPr>
        <xdr:cNvPr id="386" name="直線コネクタ 385"/>
        <xdr:cNvCxnSpPr/>
      </xdr:nvCxnSpPr>
      <xdr:spPr>
        <a:xfrm flipV="1">
          <a:off x="14401800" y="750982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7" name="フローチャート : 判断 386"/>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8" name="テキスト ボックス 387"/>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143510</xdr:rowOff>
    </xdr:from>
    <xdr:to>
      <xdr:col>21</xdr:col>
      <xdr:colOff>0</xdr:colOff>
      <xdr:row>43</xdr:row>
      <xdr:rowOff>155575</xdr:rowOff>
    </xdr:to>
    <xdr:cxnSp macro="">
      <xdr:nvCxnSpPr>
        <xdr:cNvPr id="389" name="直線コネクタ 388"/>
        <xdr:cNvCxnSpPr/>
      </xdr:nvCxnSpPr>
      <xdr:spPr>
        <a:xfrm flipV="1">
          <a:off x="13512800" y="751586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0" name="フローチャート : 判断 389"/>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20020</xdr:rowOff>
    </xdr:from>
    <xdr:ext cx="762000" cy="259045"/>
    <xdr:sp macro="" textlink="">
      <xdr:nvSpPr>
        <xdr:cNvPr id="391" name="テキスト ボックス 390"/>
        <xdr:cNvSpPr txBox="1"/>
      </xdr:nvSpPr>
      <xdr:spPr>
        <a:xfrm>
          <a:off x="14020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2" name="フローチャート : 判断 391"/>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80345</xdr:rowOff>
    </xdr:from>
    <xdr:ext cx="762000" cy="259045"/>
    <xdr:sp macro="" textlink="">
      <xdr:nvSpPr>
        <xdr:cNvPr id="393" name="テキスト ボックス 392"/>
        <xdr:cNvSpPr txBox="1"/>
      </xdr:nvSpPr>
      <xdr:spPr>
        <a:xfrm>
          <a:off x="13131800" y="693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43</xdr:row>
      <xdr:rowOff>20320</xdr:rowOff>
    </xdr:from>
    <xdr:to>
      <xdr:col>24</xdr:col>
      <xdr:colOff>609600</xdr:colOff>
      <xdr:row>43</xdr:row>
      <xdr:rowOff>121920</xdr:rowOff>
    </xdr:to>
    <xdr:sp macro="" textlink="">
      <xdr:nvSpPr>
        <xdr:cNvPr id="399" name="円/楕円 398"/>
        <xdr:cNvSpPr/>
      </xdr:nvSpPr>
      <xdr:spPr>
        <a:xfrm>
          <a:off x="169672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163847</xdr:rowOff>
    </xdr:from>
    <xdr:ext cx="762000" cy="259045"/>
    <xdr:sp macro="" textlink="">
      <xdr:nvSpPr>
        <xdr:cNvPr id="400" name="公債費負担の状況該当値テキスト"/>
        <xdr:cNvSpPr txBox="1"/>
      </xdr:nvSpPr>
      <xdr:spPr>
        <a:xfrm>
          <a:off x="17106900" y="7364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68580</xdr:rowOff>
    </xdr:from>
    <xdr:to>
      <xdr:col>23</xdr:col>
      <xdr:colOff>457200</xdr:colOff>
      <xdr:row>43</xdr:row>
      <xdr:rowOff>170180</xdr:rowOff>
    </xdr:to>
    <xdr:sp macro="" textlink="">
      <xdr:nvSpPr>
        <xdr:cNvPr id="401" name="円/楕円 400"/>
        <xdr:cNvSpPr/>
      </xdr:nvSpPr>
      <xdr:spPr>
        <a:xfrm>
          <a:off x="16129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154957</xdr:rowOff>
    </xdr:from>
    <xdr:ext cx="736600" cy="259045"/>
    <xdr:sp macro="" textlink="">
      <xdr:nvSpPr>
        <xdr:cNvPr id="402" name="テキスト ボックス 401"/>
        <xdr:cNvSpPr txBox="1"/>
      </xdr:nvSpPr>
      <xdr:spPr>
        <a:xfrm>
          <a:off x="15798800" y="752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86678</xdr:rowOff>
    </xdr:from>
    <xdr:to>
      <xdr:col>22</xdr:col>
      <xdr:colOff>254000</xdr:colOff>
      <xdr:row>44</xdr:row>
      <xdr:rowOff>16828</xdr:rowOff>
    </xdr:to>
    <xdr:sp macro="" textlink="">
      <xdr:nvSpPr>
        <xdr:cNvPr id="403" name="円/楕円 402"/>
        <xdr:cNvSpPr/>
      </xdr:nvSpPr>
      <xdr:spPr>
        <a:xfrm>
          <a:off x="15240000" y="74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1605</xdr:rowOff>
    </xdr:from>
    <xdr:ext cx="762000" cy="259045"/>
    <xdr:sp macro="" textlink="">
      <xdr:nvSpPr>
        <xdr:cNvPr id="404" name="テキスト ボックス 403"/>
        <xdr:cNvSpPr txBox="1"/>
      </xdr:nvSpPr>
      <xdr:spPr>
        <a:xfrm>
          <a:off x="14909800" y="75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92710</xdr:rowOff>
    </xdr:from>
    <xdr:to>
      <xdr:col>21</xdr:col>
      <xdr:colOff>50800</xdr:colOff>
      <xdr:row>44</xdr:row>
      <xdr:rowOff>22860</xdr:rowOff>
    </xdr:to>
    <xdr:sp macro="" textlink="">
      <xdr:nvSpPr>
        <xdr:cNvPr id="405" name="円/楕円 404"/>
        <xdr:cNvSpPr/>
      </xdr:nvSpPr>
      <xdr:spPr>
        <a:xfrm>
          <a:off x="14351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7637</xdr:rowOff>
    </xdr:from>
    <xdr:ext cx="762000" cy="259045"/>
    <xdr:sp macro="" textlink="">
      <xdr:nvSpPr>
        <xdr:cNvPr id="406" name="テキスト ボックス 405"/>
        <xdr:cNvSpPr txBox="1"/>
      </xdr:nvSpPr>
      <xdr:spPr>
        <a:xfrm>
          <a:off x="14020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104775</xdr:rowOff>
    </xdr:from>
    <xdr:to>
      <xdr:col>19</xdr:col>
      <xdr:colOff>533400</xdr:colOff>
      <xdr:row>44</xdr:row>
      <xdr:rowOff>34925</xdr:rowOff>
    </xdr:to>
    <xdr:sp macro="" textlink="">
      <xdr:nvSpPr>
        <xdr:cNvPr id="407" name="円/楕円 406"/>
        <xdr:cNvSpPr/>
      </xdr:nvSpPr>
      <xdr:spPr>
        <a:xfrm>
          <a:off x="13462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19702</xdr:rowOff>
    </xdr:from>
    <xdr:ext cx="762000" cy="259045"/>
    <xdr:sp macro="" textlink="">
      <xdr:nvSpPr>
        <xdr:cNvPr id="408" name="テキスト ボックス 407"/>
        <xdr:cNvSpPr txBox="1"/>
      </xdr:nvSpPr>
      <xdr:spPr>
        <a:xfrm>
          <a:off x="13131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[150.3%]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公債費負担適正化計画に基づく市債発行額の抑制のほか、財政調整基金の積み増しによる充当可能財源等の増により、比率は前年度より</a:t>
          </a:r>
          <a:r>
            <a:rPr kumimoji="1" lang="en-US" altLang="ja-JP" sz="1300">
              <a:latin typeface="ＭＳ Ｐゴシック"/>
            </a:rPr>
            <a:t>11.0</a:t>
          </a:r>
          <a:r>
            <a:rPr kumimoji="1" lang="ja-JP" altLang="en-US" sz="1300">
              <a:latin typeface="ＭＳ Ｐゴシック"/>
            </a:rPr>
            <a:t>ポイント改善した。しかしながら、類似団体平均を未だ大きく上回っており、将来負担比率の高止まりによる財政の硬直化が懸念されている。今後は市債発行額の抑制に引き続き努めるとともに、各年度の財政運営において繰上償還を積極的に行うほか、基金の積み増しを図るなど、一層の財政健全化に努める。</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5" name="直線コネクタ 424"/>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6" name="テキスト ボックス 425"/>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9" name="直線コネクタ 428"/>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0" name="テキスト ボックス 429"/>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3" name="直線コネクタ 432"/>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4"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5" name="直線コネクタ 434"/>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6"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7" name="直線コネクタ 436"/>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49435</xdr:rowOff>
    </xdr:from>
    <xdr:to>
      <xdr:col>24</xdr:col>
      <xdr:colOff>558800</xdr:colOff>
      <xdr:row>20</xdr:row>
      <xdr:rowOff>115792</xdr:rowOff>
    </xdr:to>
    <xdr:cxnSp macro="">
      <xdr:nvCxnSpPr>
        <xdr:cNvPr id="438" name="直線コネクタ 437"/>
        <xdr:cNvCxnSpPr/>
      </xdr:nvCxnSpPr>
      <xdr:spPr>
        <a:xfrm flipV="1">
          <a:off x="16179800" y="3478435"/>
          <a:ext cx="8382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39"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0" name="フローチャート : 判断 439"/>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115792</xdr:rowOff>
    </xdr:from>
    <xdr:to>
      <xdr:col>23</xdr:col>
      <xdr:colOff>406400</xdr:colOff>
      <xdr:row>20</xdr:row>
      <xdr:rowOff>133286</xdr:rowOff>
    </xdr:to>
    <xdr:cxnSp macro="">
      <xdr:nvCxnSpPr>
        <xdr:cNvPr id="441" name="直線コネクタ 440"/>
        <xdr:cNvCxnSpPr/>
      </xdr:nvCxnSpPr>
      <xdr:spPr>
        <a:xfrm flipV="1">
          <a:off x="15290800" y="3544792"/>
          <a:ext cx="889000" cy="17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2" name="フローチャート : 判断 441"/>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3" name="テキスト ボックス 442"/>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133286</xdr:rowOff>
    </xdr:from>
    <xdr:to>
      <xdr:col>22</xdr:col>
      <xdr:colOff>203200</xdr:colOff>
      <xdr:row>20</xdr:row>
      <xdr:rowOff>156813</xdr:rowOff>
    </xdr:to>
    <xdr:cxnSp macro="">
      <xdr:nvCxnSpPr>
        <xdr:cNvPr id="444" name="直線コネクタ 443"/>
        <xdr:cNvCxnSpPr/>
      </xdr:nvCxnSpPr>
      <xdr:spPr>
        <a:xfrm flipV="1">
          <a:off x="14401800" y="3562286"/>
          <a:ext cx="889000" cy="23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5" name="フローチャート : 判断 444"/>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6" name="テキスト ボックス 445"/>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156813</xdr:rowOff>
    </xdr:from>
    <xdr:to>
      <xdr:col>21</xdr:col>
      <xdr:colOff>0</xdr:colOff>
      <xdr:row>21</xdr:row>
      <xdr:rowOff>107220</xdr:rowOff>
    </xdr:to>
    <xdr:cxnSp macro="">
      <xdr:nvCxnSpPr>
        <xdr:cNvPr id="447" name="直線コネクタ 446"/>
        <xdr:cNvCxnSpPr/>
      </xdr:nvCxnSpPr>
      <xdr:spPr>
        <a:xfrm flipV="1">
          <a:off x="13512800" y="3585813"/>
          <a:ext cx="889000" cy="121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48" name="フローチャート : 判断 447"/>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49" name="テキスト ボックス 448"/>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0" name="フローチャート : 判断 449"/>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18845</xdr:rowOff>
    </xdr:from>
    <xdr:ext cx="762000" cy="259045"/>
    <xdr:sp macro="" textlink="">
      <xdr:nvSpPr>
        <xdr:cNvPr id="451" name="テキスト ボックス 450"/>
        <xdr:cNvSpPr txBox="1"/>
      </xdr:nvSpPr>
      <xdr:spPr>
        <a:xfrm>
          <a:off x="13131800" y="293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19</xdr:row>
      <xdr:rowOff>170085</xdr:rowOff>
    </xdr:from>
    <xdr:to>
      <xdr:col>24</xdr:col>
      <xdr:colOff>609600</xdr:colOff>
      <xdr:row>20</xdr:row>
      <xdr:rowOff>100235</xdr:rowOff>
    </xdr:to>
    <xdr:sp macro="" textlink="">
      <xdr:nvSpPr>
        <xdr:cNvPr id="457" name="円/楕円 456"/>
        <xdr:cNvSpPr/>
      </xdr:nvSpPr>
      <xdr:spPr>
        <a:xfrm>
          <a:off x="16967200" y="342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142162</xdr:rowOff>
    </xdr:from>
    <xdr:ext cx="762000" cy="259045"/>
    <xdr:sp macro="" textlink="">
      <xdr:nvSpPr>
        <xdr:cNvPr id="458" name="将来負担の状況該当値テキスト"/>
        <xdr:cNvSpPr txBox="1"/>
      </xdr:nvSpPr>
      <xdr:spPr>
        <a:xfrm>
          <a:off x="17106900" y="3399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150.3</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64992</xdr:rowOff>
    </xdr:from>
    <xdr:to>
      <xdr:col>23</xdr:col>
      <xdr:colOff>457200</xdr:colOff>
      <xdr:row>20</xdr:row>
      <xdr:rowOff>166592</xdr:rowOff>
    </xdr:to>
    <xdr:sp macro="" textlink="">
      <xdr:nvSpPr>
        <xdr:cNvPr id="459" name="円/楕円 458"/>
        <xdr:cNvSpPr/>
      </xdr:nvSpPr>
      <xdr:spPr>
        <a:xfrm>
          <a:off x="16129000" y="3493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151369</xdr:rowOff>
    </xdr:from>
    <xdr:ext cx="736600" cy="259045"/>
    <xdr:sp macro="" textlink="">
      <xdr:nvSpPr>
        <xdr:cNvPr id="460" name="テキスト ボックス 459"/>
        <xdr:cNvSpPr txBox="1"/>
      </xdr:nvSpPr>
      <xdr:spPr>
        <a:xfrm>
          <a:off x="15798800" y="3580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161.3</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82486</xdr:rowOff>
    </xdr:from>
    <xdr:to>
      <xdr:col>22</xdr:col>
      <xdr:colOff>254000</xdr:colOff>
      <xdr:row>21</xdr:row>
      <xdr:rowOff>12636</xdr:rowOff>
    </xdr:to>
    <xdr:sp macro="" textlink="">
      <xdr:nvSpPr>
        <xdr:cNvPr id="461" name="円/楕円 460"/>
        <xdr:cNvSpPr/>
      </xdr:nvSpPr>
      <xdr:spPr>
        <a:xfrm>
          <a:off x="15240000" y="3511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168863</xdr:rowOff>
    </xdr:from>
    <xdr:ext cx="762000" cy="259045"/>
    <xdr:sp macro="" textlink="">
      <xdr:nvSpPr>
        <xdr:cNvPr id="462" name="テキスト ボックス 461"/>
        <xdr:cNvSpPr txBox="1"/>
      </xdr:nvSpPr>
      <xdr:spPr>
        <a:xfrm>
          <a:off x="14909800" y="3597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164.2</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106013</xdr:rowOff>
    </xdr:from>
    <xdr:to>
      <xdr:col>21</xdr:col>
      <xdr:colOff>50800</xdr:colOff>
      <xdr:row>21</xdr:row>
      <xdr:rowOff>36163</xdr:rowOff>
    </xdr:to>
    <xdr:sp macro="" textlink="">
      <xdr:nvSpPr>
        <xdr:cNvPr id="463" name="円/楕円 462"/>
        <xdr:cNvSpPr/>
      </xdr:nvSpPr>
      <xdr:spPr>
        <a:xfrm>
          <a:off x="14351000" y="353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20940</xdr:rowOff>
    </xdr:from>
    <xdr:ext cx="762000" cy="259045"/>
    <xdr:sp macro="" textlink="">
      <xdr:nvSpPr>
        <xdr:cNvPr id="464" name="テキスト ボックス 463"/>
        <xdr:cNvSpPr txBox="1"/>
      </xdr:nvSpPr>
      <xdr:spPr>
        <a:xfrm>
          <a:off x="14020800" y="3621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168.1</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56420</xdr:rowOff>
    </xdr:from>
    <xdr:to>
      <xdr:col>19</xdr:col>
      <xdr:colOff>533400</xdr:colOff>
      <xdr:row>21</xdr:row>
      <xdr:rowOff>158020</xdr:rowOff>
    </xdr:to>
    <xdr:sp macro="" textlink="">
      <xdr:nvSpPr>
        <xdr:cNvPr id="465" name="円/楕円 464"/>
        <xdr:cNvSpPr/>
      </xdr:nvSpPr>
      <xdr:spPr>
        <a:xfrm>
          <a:off x="13462000" y="36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142797</xdr:rowOff>
    </xdr:from>
    <xdr:ext cx="762000" cy="259045"/>
    <xdr:sp macro="" textlink="">
      <xdr:nvSpPr>
        <xdr:cNvPr id="466" name="テキスト ボックス 465"/>
        <xdr:cNvSpPr txBox="1"/>
      </xdr:nvSpPr>
      <xdr:spPr>
        <a:xfrm>
          <a:off x="13131800" y="3743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秋田県大仙市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87,775
87,546
866.67
54,631,797
53,720,035
846,244
31,269,259
57,553,116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17.6
150.3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人件費については前年度から</a:t>
          </a:r>
          <a:r>
            <a:rPr kumimoji="1" lang="en-US" altLang="ja-JP" sz="1300">
              <a:latin typeface="ＭＳ Ｐゴシック"/>
            </a:rPr>
            <a:t>0.6</a:t>
          </a:r>
          <a:r>
            <a:rPr kumimoji="1" lang="ja-JP" altLang="en-US" sz="1300">
              <a:latin typeface="ＭＳ Ｐゴシック"/>
            </a:rPr>
            <a:t>ﾎﾟｲﾝﾄ改善し、類似団体平均を</a:t>
          </a:r>
          <a:r>
            <a:rPr kumimoji="1" lang="en-US" altLang="ja-JP" sz="1300">
              <a:latin typeface="ＭＳ Ｐゴシック"/>
            </a:rPr>
            <a:t>3.6</a:t>
          </a:r>
          <a:r>
            <a:rPr kumimoji="1" lang="ja-JP" altLang="en-US" sz="1300">
              <a:latin typeface="ＭＳ Ｐゴシック"/>
            </a:rPr>
            <a:t>ﾎﾟｲﾝﾄ下回っている。これは職員定員適正化計画に基づく職員数の減が大きな要因であるが、今後は再任用職員の増加が見込まれるため、適正な職員配置を行うほか、定員管理の適正化に努め、人件費の抑制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69850</xdr:rowOff>
    </xdr:from>
    <xdr:to>
      <xdr:col>7</xdr:col>
      <xdr:colOff>15875</xdr:colOff>
      <xdr:row>35</xdr:row>
      <xdr:rowOff>115570</xdr:rowOff>
    </xdr:to>
    <xdr:cxnSp macro="">
      <xdr:nvCxnSpPr>
        <xdr:cNvPr id="65" name="直線コネクタ 64"/>
        <xdr:cNvCxnSpPr/>
      </xdr:nvCxnSpPr>
      <xdr:spPr>
        <a:xfrm flipV="1">
          <a:off x="3987800" y="60706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115570</xdr:rowOff>
    </xdr:from>
    <xdr:to>
      <xdr:col>5</xdr:col>
      <xdr:colOff>549275</xdr:colOff>
      <xdr:row>35</xdr:row>
      <xdr:rowOff>130810</xdr:rowOff>
    </xdr:to>
    <xdr:cxnSp macro="">
      <xdr:nvCxnSpPr>
        <xdr:cNvPr id="68" name="直線コネクタ 67"/>
        <xdr:cNvCxnSpPr/>
      </xdr:nvCxnSpPr>
      <xdr:spPr>
        <a:xfrm flipV="1">
          <a:off x="3098800" y="61163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130810</xdr:rowOff>
    </xdr:from>
    <xdr:to>
      <xdr:col>4</xdr:col>
      <xdr:colOff>346075</xdr:colOff>
      <xdr:row>35</xdr:row>
      <xdr:rowOff>138430</xdr:rowOff>
    </xdr:to>
    <xdr:cxnSp macro="">
      <xdr:nvCxnSpPr>
        <xdr:cNvPr id="71" name="直線コネクタ 70"/>
        <xdr:cNvCxnSpPr/>
      </xdr:nvCxnSpPr>
      <xdr:spPr>
        <a:xfrm flipV="1">
          <a:off x="2209800" y="61315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138430</xdr:rowOff>
    </xdr:from>
    <xdr:to>
      <xdr:col>3</xdr:col>
      <xdr:colOff>142875</xdr:colOff>
      <xdr:row>36</xdr:row>
      <xdr:rowOff>73660</xdr:rowOff>
    </xdr:to>
    <xdr:cxnSp macro="">
      <xdr:nvCxnSpPr>
        <xdr:cNvPr id="74" name="直線コネクタ 73"/>
        <xdr:cNvCxnSpPr/>
      </xdr:nvCxnSpPr>
      <xdr:spPr>
        <a:xfrm flipV="1">
          <a:off x="1320800" y="61391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120667</xdr:rowOff>
    </xdr:from>
    <xdr:ext cx="762000" cy="259045"/>
    <xdr:sp macro="" textlink="">
      <xdr:nvSpPr>
        <xdr:cNvPr id="76" name="テキスト ボックス 75"/>
        <xdr:cNvSpPr txBox="1"/>
      </xdr:nvSpPr>
      <xdr:spPr>
        <a:xfrm>
          <a:off x="1828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19050</xdr:rowOff>
    </xdr:from>
    <xdr:to>
      <xdr:col>7</xdr:col>
      <xdr:colOff>66675</xdr:colOff>
      <xdr:row>35</xdr:row>
      <xdr:rowOff>120650</xdr:rowOff>
    </xdr:to>
    <xdr:sp macro="" textlink="">
      <xdr:nvSpPr>
        <xdr:cNvPr id="84" name="円/楕円 83"/>
        <xdr:cNvSpPr/>
      </xdr:nvSpPr>
      <xdr:spPr>
        <a:xfrm>
          <a:off x="47752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35577</xdr:rowOff>
    </xdr:from>
    <xdr:ext cx="762000" cy="259045"/>
    <xdr:sp macro="" textlink="">
      <xdr:nvSpPr>
        <xdr:cNvPr id="85" name="人件費該当値テキスト"/>
        <xdr:cNvSpPr txBox="1"/>
      </xdr:nvSpPr>
      <xdr:spPr>
        <a:xfrm>
          <a:off x="49149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64770</xdr:rowOff>
    </xdr:from>
    <xdr:to>
      <xdr:col>5</xdr:col>
      <xdr:colOff>600075</xdr:colOff>
      <xdr:row>35</xdr:row>
      <xdr:rowOff>166370</xdr:rowOff>
    </xdr:to>
    <xdr:sp macro="" textlink="">
      <xdr:nvSpPr>
        <xdr:cNvPr id="86" name="円/楕円 85"/>
        <xdr:cNvSpPr/>
      </xdr:nvSpPr>
      <xdr:spPr>
        <a:xfrm>
          <a:off x="3937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5097</xdr:rowOff>
    </xdr:from>
    <xdr:ext cx="736600" cy="259045"/>
    <xdr:sp macro="" textlink="">
      <xdr:nvSpPr>
        <xdr:cNvPr id="87" name="テキスト ボックス 86"/>
        <xdr:cNvSpPr txBox="1"/>
      </xdr:nvSpPr>
      <xdr:spPr>
        <a:xfrm>
          <a:off x="3606800" y="5834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80010</xdr:rowOff>
    </xdr:from>
    <xdr:to>
      <xdr:col>4</xdr:col>
      <xdr:colOff>396875</xdr:colOff>
      <xdr:row>36</xdr:row>
      <xdr:rowOff>10160</xdr:rowOff>
    </xdr:to>
    <xdr:sp macro="" textlink="">
      <xdr:nvSpPr>
        <xdr:cNvPr id="88" name="円/楕円 87"/>
        <xdr:cNvSpPr/>
      </xdr:nvSpPr>
      <xdr:spPr>
        <a:xfrm>
          <a:off x="3048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20337</xdr:rowOff>
    </xdr:from>
    <xdr:ext cx="762000" cy="259045"/>
    <xdr:sp macro="" textlink="">
      <xdr:nvSpPr>
        <xdr:cNvPr id="89" name="テキスト ボックス 88"/>
        <xdr:cNvSpPr txBox="1"/>
      </xdr:nvSpPr>
      <xdr:spPr>
        <a:xfrm>
          <a:off x="2717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87630</xdr:rowOff>
    </xdr:from>
    <xdr:to>
      <xdr:col>3</xdr:col>
      <xdr:colOff>193675</xdr:colOff>
      <xdr:row>36</xdr:row>
      <xdr:rowOff>17780</xdr:rowOff>
    </xdr:to>
    <xdr:sp macro="" textlink="">
      <xdr:nvSpPr>
        <xdr:cNvPr id="90" name="円/楕円 89"/>
        <xdr:cNvSpPr/>
      </xdr:nvSpPr>
      <xdr:spPr>
        <a:xfrm>
          <a:off x="2159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27957</xdr:rowOff>
    </xdr:from>
    <xdr:ext cx="762000" cy="259045"/>
    <xdr:sp macro="" textlink="">
      <xdr:nvSpPr>
        <xdr:cNvPr id="91" name="テキスト ボックス 90"/>
        <xdr:cNvSpPr txBox="1"/>
      </xdr:nvSpPr>
      <xdr:spPr>
        <a:xfrm>
          <a:off x="1828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22860</xdr:rowOff>
    </xdr:from>
    <xdr:to>
      <xdr:col>1</xdr:col>
      <xdr:colOff>676275</xdr:colOff>
      <xdr:row>36</xdr:row>
      <xdr:rowOff>124460</xdr:rowOff>
    </xdr:to>
    <xdr:sp macro="" textlink="">
      <xdr:nvSpPr>
        <xdr:cNvPr id="92" name="円/楕円 91"/>
        <xdr:cNvSpPr/>
      </xdr:nvSpPr>
      <xdr:spPr>
        <a:xfrm>
          <a:off x="1270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134637</xdr:rowOff>
    </xdr:from>
    <xdr:ext cx="762000" cy="259045"/>
    <xdr:sp macro="" textlink="">
      <xdr:nvSpPr>
        <xdr:cNvPr id="93" name="テキスト ボックス 92"/>
        <xdr:cNvSpPr txBox="1"/>
      </xdr:nvSpPr>
      <xdr:spPr>
        <a:xfrm>
          <a:off x="939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a:r>
            <a:rPr kumimoji="1" lang="ja-JP" altLang="en-US" sz="1300">
              <a:latin typeface="ＭＳ Ｐゴシック"/>
            </a:rPr>
            <a:t>　物件費については、予算執行における経費削減や県緊急雇用事業の縮減により、前年度より</a:t>
          </a:r>
          <a:r>
            <a:rPr kumimoji="1" lang="en-US" altLang="ja-JP" sz="1300">
              <a:latin typeface="ＭＳ Ｐゴシック"/>
            </a:rPr>
            <a:t>0.5</a:t>
          </a:r>
          <a:r>
            <a:rPr kumimoji="1" lang="ja-JP" altLang="en-US" sz="1300">
              <a:latin typeface="ＭＳ Ｐゴシック"/>
            </a:rPr>
            <a:t>ﾎﾟｲﾝﾄ改善しており、類似団体平均を</a:t>
          </a:r>
          <a:r>
            <a:rPr kumimoji="1" lang="en-US" altLang="ja-JP" sz="1300">
              <a:latin typeface="ＭＳ Ｐゴシック"/>
            </a:rPr>
            <a:t>4.2</a:t>
          </a:r>
          <a:r>
            <a:rPr kumimoji="1" lang="ja-JP" altLang="en-US" sz="1300">
              <a:latin typeface="ＭＳ Ｐゴシック"/>
            </a:rPr>
            <a:t>ﾎﾟｲﾝﾄ下回っている。今後は再任用職員の増加に併せ、臨時職員数を抑制するほか、各地区に点在する公共施設の利用形態を勘案しながら、管理手法等を総合的に見直した上で、物件費の抑制を図る。　</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8890</xdr:rowOff>
    </xdr:from>
    <xdr:to>
      <xdr:col>24</xdr:col>
      <xdr:colOff>31750</xdr:colOff>
      <xdr:row>15</xdr:row>
      <xdr:rowOff>46990</xdr:rowOff>
    </xdr:to>
    <xdr:cxnSp macro="">
      <xdr:nvCxnSpPr>
        <xdr:cNvPr id="126" name="直線コネクタ 125"/>
        <xdr:cNvCxnSpPr/>
      </xdr:nvCxnSpPr>
      <xdr:spPr>
        <a:xfrm flipV="1">
          <a:off x="15671800" y="25806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7"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46990</xdr:rowOff>
    </xdr:from>
    <xdr:to>
      <xdr:col>22</xdr:col>
      <xdr:colOff>565150</xdr:colOff>
      <xdr:row>15</xdr:row>
      <xdr:rowOff>168910</xdr:rowOff>
    </xdr:to>
    <xdr:cxnSp macro="">
      <xdr:nvCxnSpPr>
        <xdr:cNvPr id="129" name="直線コネクタ 128"/>
        <xdr:cNvCxnSpPr/>
      </xdr:nvCxnSpPr>
      <xdr:spPr>
        <a:xfrm flipV="1">
          <a:off x="14782800" y="261874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1" name="テキスト ボックス 130"/>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168910</xdr:rowOff>
    </xdr:from>
    <xdr:to>
      <xdr:col>21</xdr:col>
      <xdr:colOff>361950</xdr:colOff>
      <xdr:row>16</xdr:row>
      <xdr:rowOff>5080</xdr:rowOff>
    </xdr:to>
    <xdr:cxnSp macro="">
      <xdr:nvCxnSpPr>
        <xdr:cNvPr id="132" name="直線コネクタ 131"/>
        <xdr:cNvCxnSpPr/>
      </xdr:nvCxnSpPr>
      <xdr:spPr>
        <a:xfrm flipV="1">
          <a:off x="13893800" y="27406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5080</xdr:rowOff>
    </xdr:from>
    <xdr:to>
      <xdr:col>20</xdr:col>
      <xdr:colOff>158750</xdr:colOff>
      <xdr:row>16</xdr:row>
      <xdr:rowOff>35560</xdr:rowOff>
    </xdr:to>
    <xdr:cxnSp macro="">
      <xdr:nvCxnSpPr>
        <xdr:cNvPr id="135" name="直線コネクタ 134"/>
        <xdr:cNvCxnSpPr/>
      </xdr:nvCxnSpPr>
      <xdr:spPr>
        <a:xfrm flipV="1">
          <a:off x="13004800" y="27482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66057</xdr:rowOff>
    </xdr:from>
    <xdr:ext cx="762000" cy="259045"/>
    <xdr:sp macro="" textlink="">
      <xdr:nvSpPr>
        <xdr:cNvPr id="137" name="テキスト ボックス 136"/>
        <xdr:cNvSpPr txBox="1"/>
      </xdr:nvSpPr>
      <xdr:spPr>
        <a:xfrm>
          <a:off x="13512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9" name="テキスト ボックス 138"/>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129540</xdr:rowOff>
    </xdr:from>
    <xdr:to>
      <xdr:col>24</xdr:col>
      <xdr:colOff>82550</xdr:colOff>
      <xdr:row>15</xdr:row>
      <xdr:rowOff>59690</xdr:rowOff>
    </xdr:to>
    <xdr:sp macro="" textlink="">
      <xdr:nvSpPr>
        <xdr:cNvPr id="145" name="円/楕円 144"/>
        <xdr:cNvSpPr/>
      </xdr:nvSpPr>
      <xdr:spPr>
        <a:xfrm>
          <a:off x="164592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146067</xdr:rowOff>
    </xdr:from>
    <xdr:ext cx="762000" cy="259045"/>
    <xdr:sp macro="" textlink="">
      <xdr:nvSpPr>
        <xdr:cNvPr id="146" name="物件費該当値テキスト"/>
        <xdr:cNvSpPr txBox="1"/>
      </xdr:nvSpPr>
      <xdr:spPr>
        <a:xfrm>
          <a:off x="165989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167640</xdr:rowOff>
    </xdr:from>
    <xdr:to>
      <xdr:col>22</xdr:col>
      <xdr:colOff>615950</xdr:colOff>
      <xdr:row>15</xdr:row>
      <xdr:rowOff>97790</xdr:rowOff>
    </xdr:to>
    <xdr:sp macro="" textlink="">
      <xdr:nvSpPr>
        <xdr:cNvPr id="147" name="円/楕円 146"/>
        <xdr:cNvSpPr/>
      </xdr:nvSpPr>
      <xdr:spPr>
        <a:xfrm>
          <a:off x="15621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107967</xdr:rowOff>
    </xdr:from>
    <xdr:ext cx="736600" cy="259045"/>
    <xdr:sp macro="" textlink="">
      <xdr:nvSpPr>
        <xdr:cNvPr id="148" name="テキスト ボックス 147"/>
        <xdr:cNvSpPr txBox="1"/>
      </xdr:nvSpPr>
      <xdr:spPr>
        <a:xfrm>
          <a:off x="15290800" y="2336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118110</xdr:rowOff>
    </xdr:from>
    <xdr:to>
      <xdr:col>21</xdr:col>
      <xdr:colOff>412750</xdr:colOff>
      <xdr:row>16</xdr:row>
      <xdr:rowOff>48260</xdr:rowOff>
    </xdr:to>
    <xdr:sp macro="" textlink="">
      <xdr:nvSpPr>
        <xdr:cNvPr id="149" name="円/楕円 148"/>
        <xdr:cNvSpPr/>
      </xdr:nvSpPr>
      <xdr:spPr>
        <a:xfrm>
          <a:off x="14732000" y="268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58437</xdr:rowOff>
    </xdr:from>
    <xdr:ext cx="762000" cy="259045"/>
    <xdr:sp macro="" textlink="">
      <xdr:nvSpPr>
        <xdr:cNvPr id="150" name="テキスト ボックス 149"/>
        <xdr:cNvSpPr txBox="1"/>
      </xdr:nvSpPr>
      <xdr:spPr>
        <a:xfrm>
          <a:off x="14401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125730</xdr:rowOff>
    </xdr:from>
    <xdr:to>
      <xdr:col>20</xdr:col>
      <xdr:colOff>209550</xdr:colOff>
      <xdr:row>16</xdr:row>
      <xdr:rowOff>55880</xdr:rowOff>
    </xdr:to>
    <xdr:sp macro="" textlink="">
      <xdr:nvSpPr>
        <xdr:cNvPr id="151" name="円/楕円 150"/>
        <xdr:cNvSpPr/>
      </xdr:nvSpPr>
      <xdr:spPr>
        <a:xfrm>
          <a:off x="13843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40657</xdr:rowOff>
    </xdr:from>
    <xdr:ext cx="762000" cy="259045"/>
    <xdr:sp macro="" textlink="">
      <xdr:nvSpPr>
        <xdr:cNvPr id="152" name="テキスト ボックス 151"/>
        <xdr:cNvSpPr txBox="1"/>
      </xdr:nvSpPr>
      <xdr:spPr>
        <a:xfrm>
          <a:off x="13512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53" name="円/楕円 152"/>
        <xdr:cNvSpPr/>
      </xdr:nvSpPr>
      <xdr:spPr>
        <a:xfrm>
          <a:off x="12954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71137</xdr:rowOff>
    </xdr:from>
    <xdr:ext cx="762000" cy="259045"/>
    <xdr:sp macro="" textlink="">
      <xdr:nvSpPr>
        <xdr:cNvPr id="154" name="テキスト ボックス 153"/>
        <xdr:cNvSpPr txBox="1"/>
      </xdr:nvSpPr>
      <xdr:spPr>
        <a:xfrm>
          <a:off x="12623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扶助費については、類似団体平均を</a:t>
          </a:r>
          <a:r>
            <a:rPr kumimoji="1" lang="en-US" altLang="ja-JP" sz="1300">
              <a:latin typeface="ＭＳ Ｐゴシック"/>
            </a:rPr>
            <a:t>4.1</a:t>
          </a:r>
          <a:r>
            <a:rPr kumimoji="1" lang="ja-JP" altLang="en-US" sz="1300">
              <a:latin typeface="ＭＳ Ｐゴシック"/>
            </a:rPr>
            <a:t>ポイント下回っているものの、毎年度大きな変動はない。今後は人口減少に伴い児童手当や障害福祉サービス等の受給者も減少が見込まれるが、普通会計の決算規模も年々縮小することから、国の新たな扶助制度が構築されない限りは同水準で推移すると見込まれる。扶助費全体の約</a:t>
          </a:r>
          <a:r>
            <a:rPr kumimoji="1" lang="en-US" altLang="ja-JP" sz="1300">
              <a:latin typeface="ＭＳ Ｐゴシック"/>
            </a:rPr>
            <a:t>32%</a:t>
          </a:r>
          <a:r>
            <a:rPr kumimoji="1" lang="ja-JP" altLang="en-US" sz="1300">
              <a:latin typeface="ＭＳ Ｐゴシック"/>
            </a:rPr>
            <a:t>を占める生活保護費について、被保護者の就労支援の強化に努める。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124714</xdr:rowOff>
    </xdr:from>
    <xdr:to>
      <xdr:col>7</xdr:col>
      <xdr:colOff>15875</xdr:colOff>
      <xdr:row>53</xdr:row>
      <xdr:rowOff>133858</xdr:rowOff>
    </xdr:to>
    <xdr:cxnSp macro="">
      <xdr:nvCxnSpPr>
        <xdr:cNvPr id="185" name="直線コネクタ 184"/>
        <xdr:cNvCxnSpPr/>
      </xdr:nvCxnSpPr>
      <xdr:spPr>
        <a:xfrm flipV="1">
          <a:off x="3987800" y="921156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124714</xdr:rowOff>
    </xdr:from>
    <xdr:to>
      <xdr:col>5</xdr:col>
      <xdr:colOff>549275</xdr:colOff>
      <xdr:row>53</xdr:row>
      <xdr:rowOff>133858</xdr:rowOff>
    </xdr:to>
    <xdr:cxnSp macro="">
      <xdr:nvCxnSpPr>
        <xdr:cNvPr id="188" name="直線コネクタ 187"/>
        <xdr:cNvCxnSpPr/>
      </xdr:nvCxnSpPr>
      <xdr:spPr>
        <a:xfrm>
          <a:off x="3098800" y="92115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124714</xdr:rowOff>
    </xdr:from>
    <xdr:to>
      <xdr:col>4</xdr:col>
      <xdr:colOff>346075</xdr:colOff>
      <xdr:row>53</xdr:row>
      <xdr:rowOff>143002</xdr:rowOff>
    </xdr:to>
    <xdr:cxnSp macro="">
      <xdr:nvCxnSpPr>
        <xdr:cNvPr id="191" name="直線コネクタ 190"/>
        <xdr:cNvCxnSpPr/>
      </xdr:nvCxnSpPr>
      <xdr:spPr>
        <a:xfrm flipV="1">
          <a:off x="2209800" y="921156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3" name="テキスト ボックス 192"/>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88138</xdr:rowOff>
    </xdr:from>
    <xdr:to>
      <xdr:col>3</xdr:col>
      <xdr:colOff>142875</xdr:colOff>
      <xdr:row>53</xdr:row>
      <xdr:rowOff>143002</xdr:rowOff>
    </xdr:to>
    <xdr:cxnSp macro="">
      <xdr:nvCxnSpPr>
        <xdr:cNvPr id="194" name="直線コネクタ 193"/>
        <xdr:cNvCxnSpPr/>
      </xdr:nvCxnSpPr>
      <xdr:spPr>
        <a:xfrm>
          <a:off x="1320800" y="917498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73423</xdr:rowOff>
    </xdr:from>
    <xdr:ext cx="762000" cy="259045"/>
    <xdr:sp macro="" textlink="">
      <xdr:nvSpPr>
        <xdr:cNvPr id="196" name="テキスト ボックス 195"/>
        <xdr:cNvSpPr txBox="1"/>
      </xdr:nvSpPr>
      <xdr:spPr>
        <a:xfrm>
          <a:off x="1828800" y="950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27703</xdr:rowOff>
    </xdr:from>
    <xdr:ext cx="762000" cy="259045"/>
    <xdr:sp macro="" textlink="">
      <xdr:nvSpPr>
        <xdr:cNvPr id="198" name="テキスト ボックス 197"/>
        <xdr:cNvSpPr txBox="1"/>
      </xdr:nvSpPr>
      <xdr:spPr>
        <a:xfrm>
          <a:off x="939800" y="94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73914</xdr:rowOff>
    </xdr:from>
    <xdr:to>
      <xdr:col>7</xdr:col>
      <xdr:colOff>66675</xdr:colOff>
      <xdr:row>54</xdr:row>
      <xdr:rowOff>4064</xdr:rowOff>
    </xdr:to>
    <xdr:sp macro="" textlink="">
      <xdr:nvSpPr>
        <xdr:cNvPr id="204" name="円/楕円 203"/>
        <xdr:cNvSpPr/>
      </xdr:nvSpPr>
      <xdr:spPr>
        <a:xfrm>
          <a:off x="4775200" y="9160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153941</xdr:rowOff>
    </xdr:from>
    <xdr:ext cx="762000" cy="259045"/>
    <xdr:sp macro="" textlink="">
      <xdr:nvSpPr>
        <xdr:cNvPr id="205" name="扶助費該当値テキスト"/>
        <xdr:cNvSpPr txBox="1"/>
      </xdr:nvSpPr>
      <xdr:spPr>
        <a:xfrm>
          <a:off x="4914900" y="906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83058</xdr:rowOff>
    </xdr:from>
    <xdr:to>
      <xdr:col>5</xdr:col>
      <xdr:colOff>600075</xdr:colOff>
      <xdr:row>54</xdr:row>
      <xdr:rowOff>13208</xdr:rowOff>
    </xdr:to>
    <xdr:sp macro="" textlink="">
      <xdr:nvSpPr>
        <xdr:cNvPr id="206" name="円/楕円 205"/>
        <xdr:cNvSpPr/>
      </xdr:nvSpPr>
      <xdr:spPr>
        <a:xfrm>
          <a:off x="3937000" y="9169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23385</xdr:rowOff>
    </xdr:from>
    <xdr:ext cx="736600" cy="259045"/>
    <xdr:sp macro="" textlink="">
      <xdr:nvSpPr>
        <xdr:cNvPr id="207" name="テキスト ボックス 206"/>
        <xdr:cNvSpPr txBox="1"/>
      </xdr:nvSpPr>
      <xdr:spPr>
        <a:xfrm>
          <a:off x="3606800" y="893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73914</xdr:rowOff>
    </xdr:from>
    <xdr:to>
      <xdr:col>4</xdr:col>
      <xdr:colOff>396875</xdr:colOff>
      <xdr:row>54</xdr:row>
      <xdr:rowOff>4064</xdr:rowOff>
    </xdr:to>
    <xdr:sp macro="" textlink="">
      <xdr:nvSpPr>
        <xdr:cNvPr id="208" name="円/楕円 207"/>
        <xdr:cNvSpPr/>
      </xdr:nvSpPr>
      <xdr:spPr>
        <a:xfrm>
          <a:off x="3048000" y="9160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14241</xdr:rowOff>
    </xdr:from>
    <xdr:ext cx="762000" cy="259045"/>
    <xdr:sp macro="" textlink="">
      <xdr:nvSpPr>
        <xdr:cNvPr id="209" name="テキスト ボックス 208"/>
        <xdr:cNvSpPr txBox="1"/>
      </xdr:nvSpPr>
      <xdr:spPr>
        <a:xfrm>
          <a:off x="2717800" y="892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92202</xdr:rowOff>
    </xdr:from>
    <xdr:to>
      <xdr:col>3</xdr:col>
      <xdr:colOff>193675</xdr:colOff>
      <xdr:row>54</xdr:row>
      <xdr:rowOff>22352</xdr:rowOff>
    </xdr:to>
    <xdr:sp macro="" textlink="">
      <xdr:nvSpPr>
        <xdr:cNvPr id="210" name="円/楕円 209"/>
        <xdr:cNvSpPr/>
      </xdr:nvSpPr>
      <xdr:spPr>
        <a:xfrm>
          <a:off x="2159000" y="917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32529</xdr:rowOff>
    </xdr:from>
    <xdr:ext cx="762000" cy="259045"/>
    <xdr:sp macro="" textlink="">
      <xdr:nvSpPr>
        <xdr:cNvPr id="211" name="テキスト ボックス 210"/>
        <xdr:cNvSpPr txBox="1"/>
      </xdr:nvSpPr>
      <xdr:spPr>
        <a:xfrm>
          <a:off x="1828800" y="894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37338</xdr:rowOff>
    </xdr:from>
    <xdr:to>
      <xdr:col>1</xdr:col>
      <xdr:colOff>676275</xdr:colOff>
      <xdr:row>53</xdr:row>
      <xdr:rowOff>138938</xdr:rowOff>
    </xdr:to>
    <xdr:sp macro="" textlink="">
      <xdr:nvSpPr>
        <xdr:cNvPr id="212" name="円/楕円 211"/>
        <xdr:cNvSpPr/>
      </xdr:nvSpPr>
      <xdr:spPr>
        <a:xfrm>
          <a:off x="1270000" y="9124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149115</xdr:rowOff>
    </xdr:from>
    <xdr:ext cx="762000" cy="259045"/>
    <xdr:sp macro="" textlink="">
      <xdr:nvSpPr>
        <xdr:cNvPr id="213" name="テキスト ボックス 212"/>
        <xdr:cNvSpPr txBox="1"/>
      </xdr:nvSpPr>
      <xdr:spPr>
        <a:xfrm>
          <a:off x="939800" y="889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繰出金において下水道事業の公債費財源繰出や介護保険事業負担金等が前年度より</a:t>
          </a:r>
          <a:r>
            <a:rPr kumimoji="1" lang="en-US" altLang="ja-JP" sz="1300">
              <a:latin typeface="ＭＳ Ｐゴシック"/>
            </a:rPr>
            <a:t>24,071</a:t>
          </a:r>
          <a:r>
            <a:rPr kumimoji="1" lang="ja-JP" altLang="en-US" sz="1300">
              <a:latin typeface="ＭＳ Ｐゴシック"/>
            </a:rPr>
            <a:t>千円増となった一方で、維持補修費において除排雪経費等の縮減により</a:t>
          </a:r>
          <a:r>
            <a:rPr kumimoji="1" lang="en-US" altLang="ja-JP" sz="1300">
              <a:latin typeface="ＭＳ Ｐゴシック"/>
            </a:rPr>
            <a:t>38,754</a:t>
          </a:r>
          <a:r>
            <a:rPr kumimoji="1" lang="ja-JP" altLang="en-US" sz="1300">
              <a:latin typeface="ＭＳ Ｐゴシック"/>
            </a:rPr>
            <a:t>千円減少している。下水道事業繰出は平成</a:t>
          </a:r>
          <a:r>
            <a:rPr kumimoji="1" lang="en-US" altLang="ja-JP" sz="1300">
              <a:latin typeface="ＭＳ Ｐゴシック"/>
            </a:rPr>
            <a:t>27</a:t>
          </a:r>
          <a:r>
            <a:rPr kumimoji="1" lang="ja-JP" altLang="en-US" sz="1300">
              <a:latin typeface="ＭＳ Ｐゴシック"/>
            </a:rPr>
            <a:t>年度をピークに公債費が増大するため、料金改定等により自主財源の確保を図り繰出金の抑制に努める。また、冬期間の除雪経費の動向が比率に大きく影響するため、効率的な除雪体制の再構築による経費抑制に努め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127000</xdr:rowOff>
    </xdr:from>
    <xdr:to>
      <xdr:col>24</xdr:col>
      <xdr:colOff>31750</xdr:colOff>
      <xdr:row>58</xdr:row>
      <xdr:rowOff>127000</xdr:rowOff>
    </xdr:to>
    <xdr:cxnSp macro="">
      <xdr:nvCxnSpPr>
        <xdr:cNvPr id="246" name="直線コネクタ 245"/>
        <xdr:cNvCxnSpPr/>
      </xdr:nvCxnSpPr>
      <xdr:spPr>
        <a:xfrm>
          <a:off x="15671800" y="100711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7"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69850</xdr:rowOff>
    </xdr:from>
    <xdr:to>
      <xdr:col>22</xdr:col>
      <xdr:colOff>565150</xdr:colOff>
      <xdr:row>58</xdr:row>
      <xdr:rowOff>127000</xdr:rowOff>
    </xdr:to>
    <xdr:cxnSp macro="">
      <xdr:nvCxnSpPr>
        <xdr:cNvPr id="249" name="直線コネクタ 248"/>
        <xdr:cNvCxnSpPr/>
      </xdr:nvCxnSpPr>
      <xdr:spPr>
        <a:xfrm>
          <a:off x="14782800" y="98425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1" name="テキスト ボックス 250"/>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8890</xdr:rowOff>
    </xdr:from>
    <xdr:to>
      <xdr:col>21</xdr:col>
      <xdr:colOff>361950</xdr:colOff>
      <xdr:row>57</xdr:row>
      <xdr:rowOff>69850</xdr:rowOff>
    </xdr:to>
    <xdr:cxnSp macro="">
      <xdr:nvCxnSpPr>
        <xdr:cNvPr id="252" name="直線コネクタ 251"/>
        <xdr:cNvCxnSpPr/>
      </xdr:nvCxnSpPr>
      <xdr:spPr>
        <a:xfrm>
          <a:off x="13893800" y="97815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54" name="テキスト ボックス 253"/>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58420</xdr:rowOff>
    </xdr:from>
    <xdr:to>
      <xdr:col>20</xdr:col>
      <xdr:colOff>158750</xdr:colOff>
      <xdr:row>57</xdr:row>
      <xdr:rowOff>8890</xdr:rowOff>
    </xdr:to>
    <xdr:cxnSp macro="">
      <xdr:nvCxnSpPr>
        <xdr:cNvPr id="255" name="直線コネクタ 254"/>
        <xdr:cNvCxnSpPr/>
      </xdr:nvCxnSpPr>
      <xdr:spPr>
        <a:xfrm>
          <a:off x="13004800" y="965962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7" name="テキスト ボックス 256"/>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76200</xdr:rowOff>
    </xdr:from>
    <xdr:to>
      <xdr:col>24</xdr:col>
      <xdr:colOff>82550</xdr:colOff>
      <xdr:row>59</xdr:row>
      <xdr:rowOff>6350</xdr:rowOff>
    </xdr:to>
    <xdr:sp macro="" textlink="">
      <xdr:nvSpPr>
        <xdr:cNvPr id="265" name="円/楕円 264"/>
        <xdr:cNvSpPr/>
      </xdr:nvSpPr>
      <xdr:spPr>
        <a:xfrm>
          <a:off x="16459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48277</xdr:rowOff>
    </xdr:from>
    <xdr:ext cx="762000" cy="259045"/>
    <xdr:sp macro="" textlink="">
      <xdr:nvSpPr>
        <xdr:cNvPr id="266" name="その他該当値テキスト"/>
        <xdr:cNvSpPr txBox="1"/>
      </xdr:nvSpPr>
      <xdr:spPr>
        <a:xfrm>
          <a:off x="165989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76200</xdr:rowOff>
    </xdr:from>
    <xdr:to>
      <xdr:col>22</xdr:col>
      <xdr:colOff>615950</xdr:colOff>
      <xdr:row>59</xdr:row>
      <xdr:rowOff>6350</xdr:rowOff>
    </xdr:to>
    <xdr:sp macro="" textlink="">
      <xdr:nvSpPr>
        <xdr:cNvPr id="267" name="円/楕円 266"/>
        <xdr:cNvSpPr/>
      </xdr:nvSpPr>
      <xdr:spPr>
        <a:xfrm>
          <a:off x="15621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162577</xdr:rowOff>
    </xdr:from>
    <xdr:ext cx="736600" cy="259045"/>
    <xdr:sp macro="" textlink="">
      <xdr:nvSpPr>
        <xdr:cNvPr id="268" name="テキスト ボックス 267"/>
        <xdr:cNvSpPr txBox="1"/>
      </xdr:nvSpPr>
      <xdr:spPr>
        <a:xfrm>
          <a:off x="15290800" y="1010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19050</xdr:rowOff>
    </xdr:from>
    <xdr:to>
      <xdr:col>21</xdr:col>
      <xdr:colOff>412750</xdr:colOff>
      <xdr:row>57</xdr:row>
      <xdr:rowOff>120650</xdr:rowOff>
    </xdr:to>
    <xdr:sp macro="" textlink="">
      <xdr:nvSpPr>
        <xdr:cNvPr id="269" name="円/楕円 268"/>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105427</xdr:rowOff>
    </xdr:from>
    <xdr:ext cx="762000" cy="259045"/>
    <xdr:sp macro="" textlink="">
      <xdr:nvSpPr>
        <xdr:cNvPr id="270" name="テキスト ボックス 269"/>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129540</xdr:rowOff>
    </xdr:from>
    <xdr:to>
      <xdr:col>20</xdr:col>
      <xdr:colOff>209550</xdr:colOff>
      <xdr:row>57</xdr:row>
      <xdr:rowOff>59690</xdr:rowOff>
    </xdr:to>
    <xdr:sp macro="" textlink="">
      <xdr:nvSpPr>
        <xdr:cNvPr id="271" name="円/楕円 270"/>
        <xdr:cNvSpPr/>
      </xdr:nvSpPr>
      <xdr:spPr>
        <a:xfrm>
          <a:off x="13843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44467</xdr:rowOff>
    </xdr:from>
    <xdr:ext cx="762000" cy="259045"/>
    <xdr:sp macro="" textlink="">
      <xdr:nvSpPr>
        <xdr:cNvPr id="272" name="テキスト ボックス 271"/>
        <xdr:cNvSpPr txBox="1"/>
      </xdr:nvSpPr>
      <xdr:spPr>
        <a:xfrm>
          <a:off x="13512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73" name="円/楕円 272"/>
        <xdr:cNvSpPr/>
      </xdr:nvSpPr>
      <xdr:spPr>
        <a:xfrm>
          <a:off x="12954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119397</xdr:rowOff>
    </xdr:from>
    <xdr:ext cx="762000" cy="259045"/>
    <xdr:sp macro="" textlink="">
      <xdr:nvSpPr>
        <xdr:cNvPr id="274" name="テキスト ボックス 273"/>
        <xdr:cNvSpPr txBox="1"/>
      </xdr:nvSpPr>
      <xdr:spPr>
        <a:xfrm>
          <a:off x="12623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ついては、前年度同率であるが、当市は一部事務組合が運営主体となる消防や斎場負担金等が多額なため、補助費等が他団体より大きくなる傾向にある。また、市直営の保育所や介護施設の法人化に伴う社会福祉法人への補助金も比率の高い要因であるが、これは時限措置のため平成</a:t>
          </a:r>
          <a:r>
            <a:rPr kumimoji="1" lang="en-US" altLang="ja-JP" sz="1300">
              <a:latin typeface="ＭＳ Ｐゴシック"/>
            </a:rPr>
            <a:t>30</a:t>
          </a:r>
          <a:r>
            <a:rPr kumimoji="1" lang="ja-JP" altLang="en-US" sz="1300">
              <a:latin typeface="ＭＳ Ｐゴシック"/>
            </a:rPr>
            <a:t>年度に終了する。今後は平成</a:t>
          </a:r>
          <a:r>
            <a:rPr kumimoji="1" lang="en-US" altLang="ja-JP" sz="1300">
              <a:latin typeface="ＭＳ Ｐゴシック"/>
            </a:rPr>
            <a:t>25</a:t>
          </a:r>
          <a:r>
            <a:rPr kumimoji="1" lang="ja-JP" altLang="en-US" sz="1300">
              <a:latin typeface="ＭＳ Ｐゴシック"/>
            </a:rPr>
            <a:t>年度に策定した市単独補助金の見直し方針に沿い、目的・必要性・効果等を勘案し一層の縮減を図る。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24130</xdr:rowOff>
    </xdr:from>
    <xdr:to>
      <xdr:col>24</xdr:col>
      <xdr:colOff>31750</xdr:colOff>
      <xdr:row>37</xdr:row>
      <xdr:rowOff>24130</xdr:rowOff>
    </xdr:to>
    <xdr:cxnSp macro="">
      <xdr:nvCxnSpPr>
        <xdr:cNvPr id="304" name="直線コネクタ 303"/>
        <xdr:cNvCxnSpPr/>
      </xdr:nvCxnSpPr>
      <xdr:spPr>
        <a:xfrm>
          <a:off x="15671800" y="63677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24130</xdr:rowOff>
    </xdr:from>
    <xdr:to>
      <xdr:col>22</xdr:col>
      <xdr:colOff>565150</xdr:colOff>
      <xdr:row>37</xdr:row>
      <xdr:rowOff>28702</xdr:rowOff>
    </xdr:to>
    <xdr:cxnSp macro="">
      <xdr:nvCxnSpPr>
        <xdr:cNvPr id="307" name="直線コネクタ 306"/>
        <xdr:cNvCxnSpPr/>
      </xdr:nvCxnSpPr>
      <xdr:spPr>
        <a:xfrm flipV="1">
          <a:off x="14782800" y="63677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28702</xdr:rowOff>
    </xdr:from>
    <xdr:to>
      <xdr:col>21</xdr:col>
      <xdr:colOff>361950</xdr:colOff>
      <xdr:row>37</xdr:row>
      <xdr:rowOff>33274</xdr:rowOff>
    </xdr:to>
    <xdr:cxnSp macro="">
      <xdr:nvCxnSpPr>
        <xdr:cNvPr id="310" name="直線コネクタ 309"/>
        <xdr:cNvCxnSpPr/>
      </xdr:nvCxnSpPr>
      <xdr:spPr>
        <a:xfrm flipV="1">
          <a:off x="13893800" y="637235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33274</xdr:rowOff>
    </xdr:from>
    <xdr:to>
      <xdr:col>20</xdr:col>
      <xdr:colOff>158750</xdr:colOff>
      <xdr:row>37</xdr:row>
      <xdr:rowOff>83566</xdr:rowOff>
    </xdr:to>
    <xdr:cxnSp macro="">
      <xdr:nvCxnSpPr>
        <xdr:cNvPr id="313" name="直線コネクタ 312"/>
        <xdr:cNvCxnSpPr/>
      </xdr:nvCxnSpPr>
      <xdr:spPr>
        <a:xfrm flipV="1">
          <a:off x="13004800" y="637692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5" name="テキスト ボックス 314"/>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7" name="テキスト ボックス 316"/>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23" name="円/楕円 322"/>
        <xdr:cNvSpPr/>
      </xdr:nvSpPr>
      <xdr:spPr>
        <a:xfrm>
          <a:off x="16459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116857</xdr:rowOff>
    </xdr:from>
    <xdr:ext cx="762000" cy="259045"/>
    <xdr:sp macro="" textlink="">
      <xdr:nvSpPr>
        <xdr:cNvPr id="324" name="補助費等該当値テキスト"/>
        <xdr:cNvSpPr txBox="1"/>
      </xdr:nvSpPr>
      <xdr:spPr>
        <a:xfrm>
          <a:off x="165989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144780</xdr:rowOff>
    </xdr:from>
    <xdr:to>
      <xdr:col>22</xdr:col>
      <xdr:colOff>615950</xdr:colOff>
      <xdr:row>37</xdr:row>
      <xdr:rowOff>74930</xdr:rowOff>
    </xdr:to>
    <xdr:sp macro="" textlink="">
      <xdr:nvSpPr>
        <xdr:cNvPr id="325" name="円/楕円 324"/>
        <xdr:cNvSpPr/>
      </xdr:nvSpPr>
      <xdr:spPr>
        <a:xfrm>
          <a:off x="15621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26" name="テキスト ボックス 325"/>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149352</xdr:rowOff>
    </xdr:from>
    <xdr:to>
      <xdr:col>21</xdr:col>
      <xdr:colOff>412750</xdr:colOff>
      <xdr:row>37</xdr:row>
      <xdr:rowOff>79502</xdr:rowOff>
    </xdr:to>
    <xdr:sp macro="" textlink="">
      <xdr:nvSpPr>
        <xdr:cNvPr id="327" name="円/楕円 326"/>
        <xdr:cNvSpPr/>
      </xdr:nvSpPr>
      <xdr:spPr>
        <a:xfrm>
          <a:off x="14732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28" name="テキスト ボックス 327"/>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153924</xdr:rowOff>
    </xdr:from>
    <xdr:to>
      <xdr:col>20</xdr:col>
      <xdr:colOff>209550</xdr:colOff>
      <xdr:row>37</xdr:row>
      <xdr:rowOff>84074</xdr:rowOff>
    </xdr:to>
    <xdr:sp macro="" textlink="">
      <xdr:nvSpPr>
        <xdr:cNvPr id="329" name="円/楕円 328"/>
        <xdr:cNvSpPr/>
      </xdr:nvSpPr>
      <xdr:spPr>
        <a:xfrm>
          <a:off x="13843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68851</xdr:rowOff>
    </xdr:from>
    <xdr:ext cx="762000" cy="259045"/>
    <xdr:sp macro="" textlink="">
      <xdr:nvSpPr>
        <xdr:cNvPr id="330" name="テキスト ボックス 329"/>
        <xdr:cNvSpPr txBox="1"/>
      </xdr:nvSpPr>
      <xdr:spPr>
        <a:xfrm>
          <a:off x="13512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32766</xdr:rowOff>
    </xdr:from>
    <xdr:to>
      <xdr:col>19</xdr:col>
      <xdr:colOff>6350</xdr:colOff>
      <xdr:row>37</xdr:row>
      <xdr:rowOff>134366</xdr:rowOff>
    </xdr:to>
    <xdr:sp macro="" textlink="">
      <xdr:nvSpPr>
        <xdr:cNvPr id="331" name="円/楕円 330"/>
        <xdr:cNvSpPr/>
      </xdr:nvSpPr>
      <xdr:spPr>
        <a:xfrm>
          <a:off x="12954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119143</xdr:rowOff>
    </xdr:from>
    <xdr:ext cx="762000" cy="259045"/>
    <xdr:sp macro="" textlink="">
      <xdr:nvSpPr>
        <xdr:cNvPr id="332" name="テキスト ボックス 331"/>
        <xdr:cNvSpPr txBox="1"/>
      </xdr:nvSpPr>
      <xdr:spPr>
        <a:xfrm>
          <a:off x="12623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公債費は前年度より</a:t>
          </a:r>
          <a:r>
            <a:rPr kumimoji="1" lang="en-US" altLang="ja-JP" sz="1300">
              <a:latin typeface="ＭＳ Ｐゴシック"/>
            </a:rPr>
            <a:t>0.6</a:t>
          </a:r>
          <a:r>
            <a:rPr kumimoji="1" lang="ja-JP" altLang="en-US" sz="1300">
              <a:latin typeface="ＭＳ Ｐゴシック"/>
            </a:rPr>
            <a:t>ポイント改善したものの、類似団体平均を</a:t>
          </a:r>
          <a:r>
            <a:rPr kumimoji="1" lang="en-US" altLang="ja-JP" sz="1300">
              <a:latin typeface="ＭＳ Ｐゴシック"/>
            </a:rPr>
            <a:t>2.6</a:t>
          </a:r>
          <a:r>
            <a:rPr kumimoji="1" lang="ja-JP" altLang="en-US" sz="1300">
              <a:latin typeface="ＭＳ Ｐゴシック"/>
            </a:rPr>
            <a:t>ポイント上回っている。市債発行額の抑制や任意繰上償還を行っているが、今後も市債償還額の大幅な減少は見込めないため、低利子への借換を積極的に行い、公債費の縮減に努める。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136144</xdr:rowOff>
    </xdr:from>
    <xdr:to>
      <xdr:col>7</xdr:col>
      <xdr:colOff>15875</xdr:colOff>
      <xdr:row>78</xdr:row>
      <xdr:rowOff>163576</xdr:rowOff>
    </xdr:to>
    <xdr:cxnSp macro="">
      <xdr:nvCxnSpPr>
        <xdr:cNvPr id="362" name="直線コネクタ 361"/>
        <xdr:cNvCxnSpPr/>
      </xdr:nvCxnSpPr>
      <xdr:spPr>
        <a:xfrm flipV="1">
          <a:off x="3987800" y="1350924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163576</xdr:rowOff>
    </xdr:from>
    <xdr:to>
      <xdr:col>5</xdr:col>
      <xdr:colOff>549275</xdr:colOff>
      <xdr:row>79</xdr:row>
      <xdr:rowOff>28702</xdr:rowOff>
    </xdr:to>
    <xdr:cxnSp macro="">
      <xdr:nvCxnSpPr>
        <xdr:cNvPr id="365" name="直線コネクタ 364"/>
        <xdr:cNvCxnSpPr/>
      </xdr:nvCxnSpPr>
      <xdr:spPr>
        <a:xfrm flipV="1">
          <a:off x="3098800" y="135366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28702</xdr:rowOff>
    </xdr:from>
    <xdr:to>
      <xdr:col>4</xdr:col>
      <xdr:colOff>346075</xdr:colOff>
      <xdr:row>79</xdr:row>
      <xdr:rowOff>28702</xdr:rowOff>
    </xdr:to>
    <xdr:cxnSp macro="">
      <xdr:nvCxnSpPr>
        <xdr:cNvPr id="368" name="直線コネクタ 367"/>
        <xdr:cNvCxnSpPr/>
      </xdr:nvCxnSpPr>
      <xdr:spPr>
        <a:xfrm>
          <a:off x="2209800" y="135732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28702</xdr:rowOff>
    </xdr:from>
    <xdr:to>
      <xdr:col>3</xdr:col>
      <xdr:colOff>142875</xdr:colOff>
      <xdr:row>79</xdr:row>
      <xdr:rowOff>51563</xdr:rowOff>
    </xdr:to>
    <xdr:cxnSp macro="">
      <xdr:nvCxnSpPr>
        <xdr:cNvPr id="371" name="直線コネクタ 370"/>
        <xdr:cNvCxnSpPr/>
      </xdr:nvCxnSpPr>
      <xdr:spPr>
        <a:xfrm flipV="1">
          <a:off x="1320800" y="13573252"/>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123969</xdr:rowOff>
    </xdr:from>
    <xdr:ext cx="762000" cy="259045"/>
    <xdr:sp macro="" textlink="">
      <xdr:nvSpPr>
        <xdr:cNvPr id="373" name="テキスト ボックス 372"/>
        <xdr:cNvSpPr txBox="1"/>
      </xdr:nvSpPr>
      <xdr:spPr>
        <a:xfrm>
          <a:off x="1828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16527</xdr:rowOff>
    </xdr:from>
    <xdr:ext cx="762000" cy="259045"/>
    <xdr:sp macro="" textlink="">
      <xdr:nvSpPr>
        <xdr:cNvPr id="375" name="テキスト ボックス 374"/>
        <xdr:cNvSpPr txBox="1"/>
      </xdr:nvSpPr>
      <xdr:spPr>
        <a:xfrm>
          <a:off x="939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85344</xdr:rowOff>
    </xdr:from>
    <xdr:to>
      <xdr:col>7</xdr:col>
      <xdr:colOff>66675</xdr:colOff>
      <xdr:row>79</xdr:row>
      <xdr:rowOff>15494</xdr:rowOff>
    </xdr:to>
    <xdr:sp macro="" textlink="">
      <xdr:nvSpPr>
        <xdr:cNvPr id="381" name="円/楕円 380"/>
        <xdr:cNvSpPr/>
      </xdr:nvSpPr>
      <xdr:spPr>
        <a:xfrm>
          <a:off x="47752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57421</xdr:rowOff>
    </xdr:from>
    <xdr:ext cx="762000" cy="259045"/>
    <xdr:sp macro="" textlink="">
      <xdr:nvSpPr>
        <xdr:cNvPr id="382" name="公債費該当値テキスト"/>
        <xdr:cNvSpPr txBox="1"/>
      </xdr:nvSpPr>
      <xdr:spPr>
        <a:xfrm>
          <a:off x="4914900" y="13430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112776</xdr:rowOff>
    </xdr:from>
    <xdr:to>
      <xdr:col>5</xdr:col>
      <xdr:colOff>600075</xdr:colOff>
      <xdr:row>79</xdr:row>
      <xdr:rowOff>42926</xdr:rowOff>
    </xdr:to>
    <xdr:sp macro="" textlink="">
      <xdr:nvSpPr>
        <xdr:cNvPr id="383" name="円/楕円 382"/>
        <xdr:cNvSpPr/>
      </xdr:nvSpPr>
      <xdr:spPr>
        <a:xfrm>
          <a:off x="3937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27703</xdr:rowOff>
    </xdr:from>
    <xdr:ext cx="736600" cy="259045"/>
    <xdr:sp macro="" textlink="">
      <xdr:nvSpPr>
        <xdr:cNvPr id="384" name="テキスト ボックス 383"/>
        <xdr:cNvSpPr txBox="1"/>
      </xdr:nvSpPr>
      <xdr:spPr>
        <a:xfrm>
          <a:off x="3606800" y="13572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149352</xdr:rowOff>
    </xdr:from>
    <xdr:to>
      <xdr:col>4</xdr:col>
      <xdr:colOff>396875</xdr:colOff>
      <xdr:row>79</xdr:row>
      <xdr:rowOff>79502</xdr:rowOff>
    </xdr:to>
    <xdr:sp macro="" textlink="">
      <xdr:nvSpPr>
        <xdr:cNvPr id="385" name="円/楕円 384"/>
        <xdr:cNvSpPr/>
      </xdr:nvSpPr>
      <xdr:spPr>
        <a:xfrm>
          <a:off x="3048000" y="13522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64279</xdr:rowOff>
    </xdr:from>
    <xdr:ext cx="762000" cy="259045"/>
    <xdr:sp macro="" textlink="">
      <xdr:nvSpPr>
        <xdr:cNvPr id="386" name="テキスト ボックス 385"/>
        <xdr:cNvSpPr txBox="1"/>
      </xdr:nvSpPr>
      <xdr:spPr>
        <a:xfrm>
          <a:off x="2717800" y="1360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149352</xdr:rowOff>
    </xdr:from>
    <xdr:to>
      <xdr:col>3</xdr:col>
      <xdr:colOff>193675</xdr:colOff>
      <xdr:row>79</xdr:row>
      <xdr:rowOff>79502</xdr:rowOff>
    </xdr:to>
    <xdr:sp macro="" textlink="">
      <xdr:nvSpPr>
        <xdr:cNvPr id="387" name="円/楕円 386"/>
        <xdr:cNvSpPr/>
      </xdr:nvSpPr>
      <xdr:spPr>
        <a:xfrm>
          <a:off x="2159000" y="13522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64279</xdr:rowOff>
    </xdr:from>
    <xdr:ext cx="762000" cy="259045"/>
    <xdr:sp macro="" textlink="">
      <xdr:nvSpPr>
        <xdr:cNvPr id="388" name="テキスト ボックス 387"/>
        <xdr:cNvSpPr txBox="1"/>
      </xdr:nvSpPr>
      <xdr:spPr>
        <a:xfrm>
          <a:off x="1828800" y="1360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763</xdr:rowOff>
    </xdr:from>
    <xdr:to>
      <xdr:col>1</xdr:col>
      <xdr:colOff>676275</xdr:colOff>
      <xdr:row>79</xdr:row>
      <xdr:rowOff>102363</xdr:rowOff>
    </xdr:to>
    <xdr:sp macro="" textlink="">
      <xdr:nvSpPr>
        <xdr:cNvPr id="389" name="円/楕円 388"/>
        <xdr:cNvSpPr/>
      </xdr:nvSpPr>
      <xdr:spPr>
        <a:xfrm>
          <a:off x="1270000" y="135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87140</xdr:rowOff>
    </xdr:from>
    <xdr:ext cx="762000" cy="259045"/>
    <xdr:sp macro="" textlink="">
      <xdr:nvSpPr>
        <xdr:cNvPr id="390" name="テキスト ボックス 389"/>
        <xdr:cNvSpPr txBox="1"/>
      </xdr:nvSpPr>
      <xdr:spPr>
        <a:xfrm>
          <a:off x="939800" y="13631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公債費以外の経費については、下水道事業繰出や介護保険事業負担金が増となったものの、職員数の抑制や施設管理経費の縮減等により前年度より</a:t>
          </a:r>
          <a:r>
            <a:rPr kumimoji="1" lang="en-US" altLang="ja-JP" sz="1300">
              <a:latin typeface="ＭＳ Ｐゴシック"/>
            </a:rPr>
            <a:t>1.2</a:t>
          </a:r>
          <a:r>
            <a:rPr kumimoji="1" lang="ja-JP" altLang="en-US" sz="1300">
              <a:latin typeface="ＭＳ Ｐゴシック"/>
            </a:rPr>
            <a:t>ﾎﾟｲﾝﾄ改善しており、類似団体平均を</a:t>
          </a:r>
          <a:r>
            <a:rPr kumimoji="1" lang="en-US" altLang="ja-JP" sz="1300">
              <a:latin typeface="ＭＳ Ｐゴシック"/>
            </a:rPr>
            <a:t>4.2</a:t>
          </a:r>
          <a:r>
            <a:rPr kumimoji="1" lang="ja-JP" altLang="en-US" sz="1300">
              <a:latin typeface="ＭＳ Ｐゴシック"/>
            </a:rPr>
            <a:t>ﾎﾟｲﾝﾄ下回っている。今後は市単独補助金や公共施設の見直しを進め、経費の縮減に引き続き努める。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157480</xdr:rowOff>
    </xdr:from>
    <xdr:to>
      <xdr:col>24</xdr:col>
      <xdr:colOff>31750</xdr:colOff>
      <xdr:row>77</xdr:row>
      <xdr:rowOff>31750</xdr:rowOff>
    </xdr:to>
    <xdr:cxnSp macro="">
      <xdr:nvCxnSpPr>
        <xdr:cNvPr id="423" name="直線コネクタ 422"/>
        <xdr:cNvCxnSpPr/>
      </xdr:nvCxnSpPr>
      <xdr:spPr>
        <a:xfrm flipV="1">
          <a:off x="15671800" y="131876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157480</xdr:rowOff>
    </xdr:from>
    <xdr:to>
      <xdr:col>22</xdr:col>
      <xdr:colOff>565150</xdr:colOff>
      <xdr:row>77</xdr:row>
      <xdr:rowOff>31750</xdr:rowOff>
    </xdr:to>
    <xdr:cxnSp macro="">
      <xdr:nvCxnSpPr>
        <xdr:cNvPr id="426" name="直線コネクタ 425"/>
        <xdr:cNvCxnSpPr/>
      </xdr:nvCxnSpPr>
      <xdr:spPr>
        <a:xfrm>
          <a:off x="14782800" y="131876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146050</xdr:rowOff>
    </xdr:from>
    <xdr:to>
      <xdr:col>21</xdr:col>
      <xdr:colOff>361950</xdr:colOff>
      <xdr:row>76</xdr:row>
      <xdr:rowOff>157480</xdr:rowOff>
    </xdr:to>
    <xdr:cxnSp macro="">
      <xdr:nvCxnSpPr>
        <xdr:cNvPr id="429" name="直線コネクタ 428"/>
        <xdr:cNvCxnSpPr/>
      </xdr:nvCxnSpPr>
      <xdr:spPr>
        <a:xfrm>
          <a:off x="13893800" y="131762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146050</xdr:rowOff>
    </xdr:from>
    <xdr:to>
      <xdr:col>20</xdr:col>
      <xdr:colOff>158750</xdr:colOff>
      <xdr:row>77</xdr:row>
      <xdr:rowOff>1270</xdr:rowOff>
    </xdr:to>
    <xdr:cxnSp macro="">
      <xdr:nvCxnSpPr>
        <xdr:cNvPr id="432" name="直線コネクタ 431"/>
        <xdr:cNvCxnSpPr/>
      </xdr:nvCxnSpPr>
      <xdr:spPr>
        <a:xfrm flipV="1">
          <a:off x="13004800" y="131762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4" name="テキスト ボックス 433"/>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36" name="テキスト ボックス 435"/>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106680</xdr:rowOff>
    </xdr:from>
    <xdr:to>
      <xdr:col>24</xdr:col>
      <xdr:colOff>82550</xdr:colOff>
      <xdr:row>77</xdr:row>
      <xdr:rowOff>36830</xdr:rowOff>
    </xdr:to>
    <xdr:sp macro="" textlink="">
      <xdr:nvSpPr>
        <xdr:cNvPr id="442" name="円/楕円 441"/>
        <xdr:cNvSpPr/>
      </xdr:nvSpPr>
      <xdr:spPr>
        <a:xfrm>
          <a:off x="164592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123207</xdr:rowOff>
    </xdr:from>
    <xdr:ext cx="762000" cy="259045"/>
    <xdr:sp macro="" textlink="">
      <xdr:nvSpPr>
        <xdr:cNvPr id="443" name="公債費以外該当値テキスト"/>
        <xdr:cNvSpPr txBox="1"/>
      </xdr:nvSpPr>
      <xdr:spPr>
        <a:xfrm>
          <a:off x="165989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152400</xdr:rowOff>
    </xdr:from>
    <xdr:to>
      <xdr:col>22</xdr:col>
      <xdr:colOff>615950</xdr:colOff>
      <xdr:row>77</xdr:row>
      <xdr:rowOff>82550</xdr:rowOff>
    </xdr:to>
    <xdr:sp macro="" textlink="">
      <xdr:nvSpPr>
        <xdr:cNvPr id="444" name="円/楕円 443"/>
        <xdr:cNvSpPr/>
      </xdr:nvSpPr>
      <xdr:spPr>
        <a:xfrm>
          <a:off x="15621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92727</xdr:rowOff>
    </xdr:from>
    <xdr:ext cx="736600" cy="259045"/>
    <xdr:sp macro="" textlink="">
      <xdr:nvSpPr>
        <xdr:cNvPr id="445" name="テキスト ボックス 444"/>
        <xdr:cNvSpPr txBox="1"/>
      </xdr:nvSpPr>
      <xdr:spPr>
        <a:xfrm>
          <a:off x="15290800" y="1295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106680</xdr:rowOff>
    </xdr:from>
    <xdr:to>
      <xdr:col>21</xdr:col>
      <xdr:colOff>412750</xdr:colOff>
      <xdr:row>77</xdr:row>
      <xdr:rowOff>36830</xdr:rowOff>
    </xdr:to>
    <xdr:sp macro="" textlink="">
      <xdr:nvSpPr>
        <xdr:cNvPr id="446" name="円/楕円 445"/>
        <xdr:cNvSpPr/>
      </xdr:nvSpPr>
      <xdr:spPr>
        <a:xfrm>
          <a:off x="14732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47007</xdr:rowOff>
    </xdr:from>
    <xdr:ext cx="762000" cy="259045"/>
    <xdr:sp macro="" textlink="">
      <xdr:nvSpPr>
        <xdr:cNvPr id="447" name="テキスト ボックス 446"/>
        <xdr:cNvSpPr txBox="1"/>
      </xdr:nvSpPr>
      <xdr:spPr>
        <a:xfrm>
          <a:off x="14401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95250</xdr:rowOff>
    </xdr:from>
    <xdr:to>
      <xdr:col>20</xdr:col>
      <xdr:colOff>209550</xdr:colOff>
      <xdr:row>77</xdr:row>
      <xdr:rowOff>25400</xdr:rowOff>
    </xdr:to>
    <xdr:sp macro="" textlink="">
      <xdr:nvSpPr>
        <xdr:cNvPr id="448" name="円/楕円 447"/>
        <xdr:cNvSpPr/>
      </xdr:nvSpPr>
      <xdr:spPr>
        <a:xfrm>
          <a:off x="13843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35577</xdr:rowOff>
    </xdr:from>
    <xdr:ext cx="762000" cy="259045"/>
    <xdr:sp macro="" textlink="">
      <xdr:nvSpPr>
        <xdr:cNvPr id="449" name="テキスト ボックス 448"/>
        <xdr:cNvSpPr txBox="1"/>
      </xdr:nvSpPr>
      <xdr:spPr>
        <a:xfrm>
          <a:off x="13512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121920</xdr:rowOff>
    </xdr:from>
    <xdr:to>
      <xdr:col>19</xdr:col>
      <xdr:colOff>6350</xdr:colOff>
      <xdr:row>77</xdr:row>
      <xdr:rowOff>52070</xdr:rowOff>
    </xdr:to>
    <xdr:sp macro="" textlink="">
      <xdr:nvSpPr>
        <xdr:cNvPr id="450" name="円/楕円 449"/>
        <xdr:cNvSpPr/>
      </xdr:nvSpPr>
      <xdr:spPr>
        <a:xfrm>
          <a:off x="12954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62247</xdr:rowOff>
    </xdr:from>
    <xdr:ext cx="762000" cy="259045"/>
    <xdr:sp macro="" textlink="">
      <xdr:nvSpPr>
        <xdr:cNvPr id="451" name="テキスト ボックス 450"/>
        <xdr:cNvSpPr txBox="1"/>
      </xdr:nvSpPr>
      <xdr:spPr>
        <a:xfrm>
          <a:off x="12623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秋田県大仙市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33312</xdr:rowOff>
    </xdr:from>
    <xdr:to>
      <xdr:col>4</xdr:col>
      <xdr:colOff>1117600</xdr:colOff>
      <xdr:row>14</xdr:row>
      <xdr:rowOff>101987</xdr:rowOff>
    </xdr:to>
    <xdr:cxnSp macro="">
      <xdr:nvCxnSpPr>
        <xdr:cNvPr id="50" name="直線コネクタ 49"/>
        <xdr:cNvCxnSpPr/>
      </xdr:nvCxnSpPr>
      <xdr:spPr bwMode="auto">
        <a:xfrm>
          <a:off x="5003800" y="2481237"/>
          <a:ext cx="647700" cy="686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155346</xdr:rowOff>
    </xdr:from>
    <xdr:to>
      <xdr:col>4</xdr:col>
      <xdr:colOff>469900</xdr:colOff>
      <xdr:row>14</xdr:row>
      <xdr:rowOff>33312</xdr:rowOff>
    </xdr:to>
    <xdr:cxnSp macro="">
      <xdr:nvCxnSpPr>
        <xdr:cNvPr id="53" name="直線コネクタ 52"/>
        <xdr:cNvCxnSpPr/>
      </xdr:nvCxnSpPr>
      <xdr:spPr bwMode="auto">
        <a:xfrm>
          <a:off x="4305300" y="2431821"/>
          <a:ext cx="698500" cy="494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129229</xdr:rowOff>
    </xdr:from>
    <xdr:to>
      <xdr:col>3</xdr:col>
      <xdr:colOff>904875</xdr:colOff>
      <xdr:row>13</xdr:row>
      <xdr:rowOff>155346</xdr:rowOff>
    </xdr:to>
    <xdr:cxnSp macro="">
      <xdr:nvCxnSpPr>
        <xdr:cNvPr id="56" name="直線コネクタ 55"/>
        <xdr:cNvCxnSpPr/>
      </xdr:nvCxnSpPr>
      <xdr:spPr bwMode="auto">
        <a:xfrm>
          <a:off x="3606800" y="2405704"/>
          <a:ext cx="698500" cy="261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92615</xdr:rowOff>
    </xdr:from>
    <xdr:to>
      <xdr:col>3</xdr:col>
      <xdr:colOff>206375</xdr:colOff>
      <xdr:row>13</xdr:row>
      <xdr:rowOff>129229</xdr:rowOff>
    </xdr:to>
    <xdr:cxnSp macro="">
      <xdr:nvCxnSpPr>
        <xdr:cNvPr id="59" name="直線コネクタ 58"/>
        <xdr:cNvCxnSpPr/>
      </xdr:nvCxnSpPr>
      <xdr:spPr bwMode="auto">
        <a:xfrm>
          <a:off x="2908300" y="2369090"/>
          <a:ext cx="698500" cy="36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51187</xdr:rowOff>
    </xdr:from>
    <xdr:to>
      <xdr:col>5</xdr:col>
      <xdr:colOff>34925</xdr:colOff>
      <xdr:row>14</xdr:row>
      <xdr:rowOff>152787</xdr:rowOff>
    </xdr:to>
    <xdr:sp macro="" textlink="">
      <xdr:nvSpPr>
        <xdr:cNvPr id="69" name="円/楕円 68"/>
        <xdr:cNvSpPr/>
      </xdr:nvSpPr>
      <xdr:spPr bwMode="auto">
        <a:xfrm>
          <a:off x="5600700" y="24991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67714</xdr:rowOff>
    </xdr:from>
    <xdr:ext cx="762000" cy="259045"/>
    <xdr:sp macro="" textlink="">
      <xdr:nvSpPr>
        <xdr:cNvPr id="70" name="人口1人当たり決算額の推移該当値テキスト130"/>
        <xdr:cNvSpPr txBox="1"/>
      </xdr:nvSpPr>
      <xdr:spPr>
        <a:xfrm>
          <a:off x="5740400" y="2344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92,813</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153962</xdr:rowOff>
    </xdr:from>
    <xdr:to>
      <xdr:col>4</xdr:col>
      <xdr:colOff>520700</xdr:colOff>
      <xdr:row>14</xdr:row>
      <xdr:rowOff>84112</xdr:rowOff>
    </xdr:to>
    <xdr:sp macro="" textlink="">
      <xdr:nvSpPr>
        <xdr:cNvPr id="71" name="円/楕円 70"/>
        <xdr:cNvSpPr/>
      </xdr:nvSpPr>
      <xdr:spPr bwMode="auto">
        <a:xfrm>
          <a:off x="4953000" y="24304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94289</xdr:rowOff>
    </xdr:from>
    <xdr:ext cx="736600" cy="259045"/>
    <xdr:sp macro="" textlink="">
      <xdr:nvSpPr>
        <xdr:cNvPr id="72" name="テキスト ボックス 71"/>
        <xdr:cNvSpPr txBox="1"/>
      </xdr:nvSpPr>
      <xdr:spPr>
        <a:xfrm>
          <a:off x="4622800" y="2199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96,418</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104546</xdr:rowOff>
    </xdr:from>
    <xdr:to>
      <xdr:col>3</xdr:col>
      <xdr:colOff>955675</xdr:colOff>
      <xdr:row>14</xdr:row>
      <xdr:rowOff>34696</xdr:rowOff>
    </xdr:to>
    <xdr:sp macro="" textlink="">
      <xdr:nvSpPr>
        <xdr:cNvPr id="73" name="円/楕円 72"/>
        <xdr:cNvSpPr/>
      </xdr:nvSpPr>
      <xdr:spPr bwMode="auto">
        <a:xfrm>
          <a:off x="4254500" y="23810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44873</xdr:rowOff>
    </xdr:from>
    <xdr:ext cx="762000" cy="259045"/>
    <xdr:sp macro="" textlink="">
      <xdr:nvSpPr>
        <xdr:cNvPr id="74" name="テキスト ボックス 73"/>
        <xdr:cNvSpPr txBox="1"/>
      </xdr:nvSpPr>
      <xdr:spPr>
        <a:xfrm>
          <a:off x="3924300" y="2149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99,012</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78429</xdr:rowOff>
    </xdr:from>
    <xdr:to>
      <xdr:col>3</xdr:col>
      <xdr:colOff>257175</xdr:colOff>
      <xdr:row>14</xdr:row>
      <xdr:rowOff>8579</xdr:rowOff>
    </xdr:to>
    <xdr:sp macro="" textlink="">
      <xdr:nvSpPr>
        <xdr:cNvPr id="75" name="円/楕円 74"/>
        <xdr:cNvSpPr/>
      </xdr:nvSpPr>
      <xdr:spPr bwMode="auto">
        <a:xfrm>
          <a:off x="3556000" y="23549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18756</xdr:rowOff>
    </xdr:from>
    <xdr:ext cx="762000" cy="259045"/>
    <xdr:sp macro="" textlink="">
      <xdr:nvSpPr>
        <xdr:cNvPr id="76" name="テキスト ボックス 75"/>
        <xdr:cNvSpPr txBox="1"/>
      </xdr:nvSpPr>
      <xdr:spPr>
        <a:xfrm>
          <a:off x="3225800" y="2123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100,383</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41815</xdr:rowOff>
    </xdr:from>
    <xdr:to>
      <xdr:col>2</xdr:col>
      <xdr:colOff>692150</xdr:colOff>
      <xdr:row>13</xdr:row>
      <xdr:rowOff>143415</xdr:rowOff>
    </xdr:to>
    <xdr:sp macro="" textlink="">
      <xdr:nvSpPr>
        <xdr:cNvPr id="77" name="円/楕円 76"/>
        <xdr:cNvSpPr/>
      </xdr:nvSpPr>
      <xdr:spPr bwMode="auto">
        <a:xfrm>
          <a:off x="2857500" y="2318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153592</xdr:rowOff>
    </xdr:from>
    <xdr:ext cx="762000" cy="259045"/>
    <xdr:sp macro="" textlink="">
      <xdr:nvSpPr>
        <xdr:cNvPr id="78" name="テキスト ボックス 77"/>
        <xdr:cNvSpPr txBox="1"/>
      </xdr:nvSpPr>
      <xdr:spPr>
        <a:xfrm>
          <a:off x="2527300" y="2087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102,305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34554</xdr:rowOff>
    </xdr:from>
    <xdr:to>
      <xdr:col>4</xdr:col>
      <xdr:colOff>1117600</xdr:colOff>
      <xdr:row>34</xdr:row>
      <xdr:rowOff>110884</xdr:rowOff>
    </xdr:to>
    <xdr:cxnSp macro="">
      <xdr:nvCxnSpPr>
        <xdr:cNvPr id="110" name="直線コネクタ 109"/>
        <xdr:cNvCxnSpPr/>
      </xdr:nvCxnSpPr>
      <xdr:spPr bwMode="auto">
        <a:xfrm>
          <a:off x="5003800" y="6302004"/>
          <a:ext cx="647700" cy="763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316692</xdr:rowOff>
    </xdr:from>
    <xdr:to>
      <xdr:col>4</xdr:col>
      <xdr:colOff>469900</xdr:colOff>
      <xdr:row>34</xdr:row>
      <xdr:rowOff>34554</xdr:rowOff>
    </xdr:to>
    <xdr:cxnSp macro="">
      <xdr:nvCxnSpPr>
        <xdr:cNvPr id="113" name="直線コネクタ 112"/>
        <xdr:cNvCxnSpPr/>
      </xdr:nvCxnSpPr>
      <xdr:spPr bwMode="auto">
        <a:xfrm>
          <a:off x="4305300" y="6241242"/>
          <a:ext cx="698500" cy="607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293284</xdr:rowOff>
    </xdr:from>
    <xdr:to>
      <xdr:col>3</xdr:col>
      <xdr:colOff>904875</xdr:colOff>
      <xdr:row>33</xdr:row>
      <xdr:rowOff>316692</xdr:rowOff>
    </xdr:to>
    <xdr:cxnSp macro="">
      <xdr:nvCxnSpPr>
        <xdr:cNvPr id="116" name="直線コネクタ 115"/>
        <xdr:cNvCxnSpPr/>
      </xdr:nvCxnSpPr>
      <xdr:spPr bwMode="auto">
        <a:xfrm>
          <a:off x="3606800" y="6217834"/>
          <a:ext cx="698500" cy="234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293284</xdr:rowOff>
    </xdr:from>
    <xdr:to>
      <xdr:col>3</xdr:col>
      <xdr:colOff>206375</xdr:colOff>
      <xdr:row>34</xdr:row>
      <xdr:rowOff>28565</xdr:rowOff>
    </xdr:to>
    <xdr:cxnSp macro="">
      <xdr:nvCxnSpPr>
        <xdr:cNvPr id="119" name="直線コネクタ 118"/>
        <xdr:cNvCxnSpPr/>
      </xdr:nvCxnSpPr>
      <xdr:spPr bwMode="auto">
        <a:xfrm flipV="1">
          <a:off x="2908300" y="6217834"/>
          <a:ext cx="698500" cy="781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315899</xdr:rowOff>
    </xdr:from>
    <xdr:ext cx="762000" cy="259045"/>
    <xdr:sp macro="" textlink="">
      <xdr:nvSpPr>
        <xdr:cNvPr id="121" name="テキスト ボックス 120"/>
        <xdr:cNvSpPr txBox="1"/>
      </xdr:nvSpPr>
      <xdr:spPr>
        <a:xfrm>
          <a:off x="3225800" y="692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291644</xdr:rowOff>
    </xdr:from>
    <xdr:ext cx="762000" cy="259045"/>
    <xdr:sp macro="" textlink="">
      <xdr:nvSpPr>
        <xdr:cNvPr id="123" name="テキスト ボックス 122"/>
        <xdr:cNvSpPr txBox="1"/>
      </xdr:nvSpPr>
      <xdr:spPr>
        <a:xfrm>
          <a:off x="2527300" y="69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60084</xdr:rowOff>
    </xdr:from>
    <xdr:to>
      <xdr:col>5</xdr:col>
      <xdr:colOff>34925</xdr:colOff>
      <xdr:row>34</xdr:row>
      <xdr:rowOff>161684</xdr:rowOff>
    </xdr:to>
    <xdr:sp macro="" textlink="">
      <xdr:nvSpPr>
        <xdr:cNvPr id="129" name="円/楕円 128"/>
        <xdr:cNvSpPr/>
      </xdr:nvSpPr>
      <xdr:spPr bwMode="auto">
        <a:xfrm>
          <a:off x="5600700" y="63275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311561</xdr:rowOff>
    </xdr:from>
    <xdr:ext cx="762000" cy="259045"/>
    <xdr:sp macro="" textlink="">
      <xdr:nvSpPr>
        <xdr:cNvPr id="130" name="人口1人当たり決算額の推移該当値テキスト445"/>
        <xdr:cNvSpPr txBox="1"/>
      </xdr:nvSpPr>
      <xdr:spPr>
        <a:xfrm>
          <a:off x="5740400" y="623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48,205</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326654</xdr:rowOff>
    </xdr:from>
    <xdr:to>
      <xdr:col>4</xdr:col>
      <xdr:colOff>520700</xdr:colOff>
      <xdr:row>34</xdr:row>
      <xdr:rowOff>85354</xdr:rowOff>
    </xdr:to>
    <xdr:sp macro="" textlink="">
      <xdr:nvSpPr>
        <xdr:cNvPr id="131" name="円/楕円 130"/>
        <xdr:cNvSpPr/>
      </xdr:nvSpPr>
      <xdr:spPr bwMode="auto">
        <a:xfrm>
          <a:off x="4953000" y="62512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95531</xdr:rowOff>
    </xdr:from>
    <xdr:ext cx="736600" cy="259045"/>
    <xdr:sp macro="" textlink="">
      <xdr:nvSpPr>
        <xdr:cNvPr id="132" name="テキスト ボックス 131"/>
        <xdr:cNvSpPr txBox="1"/>
      </xdr:nvSpPr>
      <xdr:spPr>
        <a:xfrm>
          <a:off x="4622800" y="6020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51,544</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265892</xdr:rowOff>
    </xdr:from>
    <xdr:to>
      <xdr:col>3</xdr:col>
      <xdr:colOff>955675</xdr:colOff>
      <xdr:row>34</xdr:row>
      <xdr:rowOff>24592</xdr:rowOff>
    </xdr:to>
    <xdr:sp macro="" textlink="">
      <xdr:nvSpPr>
        <xdr:cNvPr id="133" name="円/楕円 132"/>
        <xdr:cNvSpPr/>
      </xdr:nvSpPr>
      <xdr:spPr bwMode="auto">
        <a:xfrm>
          <a:off x="4254500" y="6190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34769</xdr:rowOff>
    </xdr:from>
    <xdr:ext cx="762000" cy="259045"/>
    <xdr:sp macro="" textlink="">
      <xdr:nvSpPr>
        <xdr:cNvPr id="134" name="テキスト ボックス 133"/>
        <xdr:cNvSpPr txBox="1"/>
      </xdr:nvSpPr>
      <xdr:spPr>
        <a:xfrm>
          <a:off x="3924300" y="5959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54,202</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242484</xdr:rowOff>
    </xdr:from>
    <xdr:to>
      <xdr:col>3</xdr:col>
      <xdr:colOff>257175</xdr:colOff>
      <xdr:row>34</xdr:row>
      <xdr:rowOff>1184</xdr:rowOff>
    </xdr:to>
    <xdr:sp macro="" textlink="">
      <xdr:nvSpPr>
        <xdr:cNvPr id="135" name="円/楕円 134"/>
        <xdr:cNvSpPr/>
      </xdr:nvSpPr>
      <xdr:spPr bwMode="auto">
        <a:xfrm>
          <a:off x="3556000" y="61670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11361</xdr:rowOff>
    </xdr:from>
    <xdr:ext cx="762000" cy="259045"/>
    <xdr:sp macro="" textlink="">
      <xdr:nvSpPr>
        <xdr:cNvPr id="136" name="テキスト ボックス 135"/>
        <xdr:cNvSpPr txBox="1"/>
      </xdr:nvSpPr>
      <xdr:spPr>
        <a:xfrm>
          <a:off x="3225800" y="593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55,226</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320665</xdr:rowOff>
    </xdr:from>
    <xdr:to>
      <xdr:col>2</xdr:col>
      <xdr:colOff>692150</xdr:colOff>
      <xdr:row>34</xdr:row>
      <xdr:rowOff>79365</xdr:rowOff>
    </xdr:to>
    <xdr:sp macro="" textlink="">
      <xdr:nvSpPr>
        <xdr:cNvPr id="137" name="円/楕円 136"/>
        <xdr:cNvSpPr/>
      </xdr:nvSpPr>
      <xdr:spPr bwMode="auto">
        <a:xfrm>
          <a:off x="2857500" y="62452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89542</xdr:rowOff>
    </xdr:from>
    <xdr:ext cx="762000" cy="259045"/>
    <xdr:sp macro="" textlink="">
      <xdr:nvSpPr>
        <xdr:cNvPr id="138" name="テキスト ボックス 137"/>
        <xdr:cNvSpPr txBox="1"/>
      </xdr:nvSpPr>
      <xdr:spPr>
        <a:xfrm>
          <a:off x="2527300" y="6014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51,806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秋田県大仙市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財政調整基金については、平成</a:t>
          </a:r>
          <a:r>
            <a:rPr kumimoji="1" lang="en-US" altLang="ja-JP" sz="1400" baseline="0">
              <a:latin typeface="ＭＳ ゴシック" pitchFamily="49" charset="-128"/>
              <a:ea typeface="ＭＳ ゴシック" pitchFamily="49" charset="-128"/>
            </a:rPr>
            <a:t>25</a:t>
          </a:r>
          <a:r>
            <a:rPr kumimoji="1" lang="ja-JP" altLang="en-US" sz="1400" baseline="0">
              <a:latin typeface="ＭＳ ゴシック" pitchFamily="49" charset="-128"/>
              <a:ea typeface="ＭＳ ゴシック" pitchFamily="49" charset="-128"/>
            </a:rPr>
            <a:t>年度に</a:t>
          </a:r>
          <a:r>
            <a:rPr kumimoji="1" lang="en-US" altLang="ja-JP" sz="1400" baseline="0">
              <a:latin typeface="ＭＳ ゴシック" pitchFamily="49" charset="-128"/>
              <a:ea typeface="ＭＳ ゴシック" pitchFamily="49" charset="-128"/>
            </a:rPr>
            <a:t>2</a:t>
          </a:r>
          <a:r>
            <a:rPr kumimoji="1" lang="ja-JP" altLang="en-US" sz="1400" baseline="0">
              <a:latin typeface="ＭＳ ゴシック" pitchFamily="49" charset="-128"/>
              <a:ea typeface="ＭＳ ゴシック" pitchFamily="49" charset="-128"/>
            </a:rPr>
            <a:t>億</a:t>
          </a:r>
          <a:r>
            <a:rPr kumimoji="1" lang="en-US" altLang="ja-JP" sz="1400" baseline="0">
              <a:latin typeface="ＭＳ ゴシック" pitchFamily="49" charset="-128"/>
              <a:ea typeface="ＭＳ ゴシック" pitchFamily="49" charset="-128"/>
            </a:rPr>
            <a:t>5</a:t>
          </a:r>
          <a:r>
            <a:rPr kumimoji="1" lang="ja-JP" altLang="en-US" sz="1400" baseline="0">
              <a:latin typeface="ＭＳ ゴシック" pitchFamily="49" charset="-128"/>
              <a:ea typeface="ＭＳ ゴシック" pitchFamily="49" charset="-128"/>
            </a:rPr>
            <a:t>千万円積み増しし、標準財政規模の</a:t>
          </a:r>
          <a:r>
            <a:rPr kumimoji="1" lang="en-US" altLang="ja-JP" sz="1400" baseline="0">
              <a:latin typeface="ＭＳ ゴシック" pitchFamily="49" charset="-128"/>
              <a:ea typeface="ＭＳ ゴシック" pitchFamily="49" charset="-128"/>
            </a:rPr>
            <a:t>8.49%</a:t>
          </a:r>
          <a:r>
            <a:rPr kumimoji="1" lang="ja-JP" altLang="en-US" sz="1400" baseline="0">
              <a:latin typeface="ＭＳ ゴシック" pitchFamily="49" charset="-128"/>
              <a:ea typeface="ＭＳ ゴシック" pitchFamily="49" charset="-128"/>
            </a:rPr>
            <a:t>を確保した。実質収支及び実質単年度収支も前年度より上昇しており、基金に頼らず市債の任意繰上償還を行ってきた結果、実質単年度収支は</a:t>
          </a:r>
          <a:r>
            <a:rPr kumimoji="1" lang="en-US" altLang="ja-JP" sz="1400" baseline="0">
              <a:latin typeface="ＭＳ ゴシック" pitchFamily="49" charset="-128"/>
              <a:ea typeface="ＭＳ ゴシック" pitchFamily="49" charset="-128"/>
            </a:rPr>
            <a:t>5</a:t>
          </a:r>
          <a:r>
            <a:rPr kumimoji="1" lang="ja-JP" altLang="en-US" sz="1400" baseline="0">
              <a:latin typeface="ＭＳ ゴシック" pitchFamily="49" charset="-128"/>
              <a:ea typeface="ＭＳ ゴシック" pitchFamily="49" charset="-128"/>
            </a:rPr>
            <a:t>年連続の黒字となった。災害等の不測の事態の備えとして財政調整基金を標準財政規模の約</a:t>
          </a:r>
          <a:r>
            <a:rPr kumimoji="1" lang="en-US" altLang="ja-JP" sz="1400" baseline="0">
              <a:latin typeface="ＭＳ ゴシック" pitchFamily="49" charset="-128"/>
              <a:ea typeface="ＭＳ ゴシック" pitchFamily="49" charset="-128"/>
            </a:rPr>
            <a:t>10%</a:t>
          </a:r>
          <a:r>
            <a:rPr kumimoji="1" lang="ja-JP" altLang="en-US" sz="1400" baseline="0">
              <a:latin typeface="ＭＳ ゴシック" pitchFamily="49" charset="-128"/>
              <a:ea typeface="ＭＳ ゴシック" pitchFamily="49" charset="-128"/>
            </a:rPr>
            <a:t>にあたる</a:t>
          </a:r>
          <a:r>
            <a:rPr kumimoji="1" lang="en-US" altLang="ja-JP" sz="1400" baseline="0">
              <a:latin typeface="ＭＳ ゴシック" pitchFamily="49" charset="-128"/>
              <a:ea typeface="ＭＳ ゴシック" pitchFamily="49" charset="-128"/>
            </a:rPr>
            <a:t>30</a:t>
          </a:r>
          <a:r>
            <a:rPr kumimoji="1" lang="ja-JP" altLang="en-US" sz="1400" baseline="0">
              <a:latin typeface="ＭＳ ゴシック" pitchFamily="49" charset="-128"/>
              <a:ea typeface="ＭＳ ゴシック" pitchFamily="49" charset="-128"/>
            </a:rPr>
            <a:t>億円までに積み立てることを当面の目標とする。</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秋田県大仙市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年度以降、全会計で赤字が発生していない。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上水道事業及び市立大曲病院事業以外の会計については、一般会計からの基準外繰出により、黒字を保っている現状にある。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特に下水道事業</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特別会計については、建設費に係る元金償還が始まっており、これに伴い一般会計からの公債費財源繰出額が平成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年度にピークとなる。今後は加入率の向上による利用料金収入の確保に努める。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秋田県大仙市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元利償還金については、平成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年度をピークに減少している一方で、準元利償還金は下水道事業に係る償還額が平成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年度にピークを迎えることで増加する。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公債費比率算定の分母となる標準財政規模等については、今後、人口減少や合併算定替え終了に伴い普通交付税が減少となることから、縮減する見込みであり、比率の大幅な改善は見込めない。よって、各年度の市債発行額を元金償還額の</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割以内に抑制すること、財政運営において任意繰上償還を行うことにより比率改善に努める。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秋田県大仙市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一般会計等の市債残高は平成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年度をピークに年々減少きたが、平成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年度においては大曲厚生医療センターの移転改築を核とした市街地再開発事業に係る市債発行額が約</a:t>
          </a:r>
          <a:r>
            <a:rPr kumimoji="1" lang="en-US" altLang="ja-JP" sz="1400">
              <a:latin typeface="ＭＳ ゴシック" pitchFamily="49" charset="-128"/>
              <a:ea typeface="ＭＳ ゴシック" pitchFamily="49" charset="-128"/>
            </a:rPr>
            <a:t>9</a:t>
          </a:r>
          <a:r>
            <a:rPr kumimoji="1" lang="ja-JP" altLang="en-US" sz="1400">
              <a:latin typeface="ＭＳ ゴシック" pitchFamily="49" charset="-128"/>
              <a:ea typeface="ＭＳ ゴシック" pitchFamily="49" charset="-128"/>
            </a:rPr>
            <a:t>億円と多額であったため、残高が増加している。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までは市街地再開発事業のほか、大型公共事業に係る市債発行額が増加するが、市総合計画の具体的な指針となる実施計画に搭載される各種事業の見直しにより市債発行額の抑制を図り、将来負担比率算定の充当可能財源等となる財政調整基金等の積み増しを行い、比率改善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54631797</v>
      </c>
      <c r="BO4" s="379"/>
      <c r="BP4" s="379"/>
      <c r="BQ4" s="379"/>
      <c r="BR4" s="379"/>
      <c r="BS4" s="379"/>
      <c r="BT4" s="379"/>
      <c r="BU4" s="380"/>
      <c r="BV4" s="378">
        <v>47610118</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2.7</v>
      </c>
      <c r="CU4" s="554"/>
      <c r="CV4" s="554"/>
      <c r="CW4" s="554"/>
      <c r="CX4" s="554"/>
      <c r="CY4" s="554"/>
      <c r="CZ4" s="554"/>
      <c r="DA4" s="555"/>
      <c r="DB4" s="553">
        <v>2.1</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53720035</v>
      </c>
      <c r="BO5" s="384"/>
      <c r="BP5" s="384"/>
      <c r="BQ5" s="384"/>
      <c r="BR5" s="384"/>
      <c r="BS5" s="384"/>
      <c r="BT5" s="384"/>
      <c r="BU5" s="385"/>
      <c r="BV5" s="383">
        <v>46750708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88</v>
      </c>
      <c r="CU5" s="354"/>
      <c r="CV5" s="354"/>
      <c r="CW5" s="354"/>
      <c r="CX5" s="354"/>
      <c r="CY5" s="354"/>
      <c r="CZ5" s="354"/>
      <c r="DA5" s="355"/>
      <c r="DB5" s="353">
        <v>89.8</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911762</v>
      </c>
      <c r="BO6" s="384"/>
      <c r="BP6" s="384"/>
      <c r="BQ6" s="384"/>
      <c r="BR6" s="384"/>
      <c r="BS6" s="384"/>
      <c r="BT6" s="384"/>
      <c r="BU6" s="385"/>
      <c r="BV6" s="383">
        <v>859410</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93.6</v>
      </c>
      <c r="CU6" s="528"/>
      <c r="CV6" s="528"/>
      <c r="CW6" s="528"/>
      <c r="CX6" s="528"/>
      <c r="CY6" s="528"/>
      <c r="CZ6" s="528"/>
      <c r="DA6" s="529"/>
      <c r="DB6" s="527">
        <v>95.6</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65518</v>
      </c>
      <c r="BO7" s="384"/>
      <c r="BP7" s="384"/>
      <c r="BQ7" s="384"/>
      <c r="BR7" s="384"/>
      <c r="BS7" s="384"/>
      <c r="BT7" s="384"/>
      <c r="BU7" s="385"/>
      <c r="BV7" s="383">
        <v>217843</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31269259</v>
      </c>
      <c r="CU7" s="384"/>
      <c r="CV7" s="384"/>
      <c r="CW7" s="384"/>
      <c r="CX7" s="384"/>
      <c r="CY7" s="384"/>
      <c r="CZ7" s="384"/>
      <c r="DA7" s="385"/>
      <c r="DB7" s="383">
        <v>31089015</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846244</v>
      </c>
      <c r="BO8" s="384"/>
      <c r="BP8" s="384"/>
      <c r="BQ8" s="384"/>
      <c r="BR8" s="384"/>
      <c r="BS8" s="384"/>
      <c r="BT8" s="384"/>
      <c r="BU8" s="385"/>
      <c r="BV8" s="383">
        <v>641567</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0.33</v>
      </c>
      <c r="CU8" s="491"/>
      <c r="CV8" s="491"/>
      <c r="CW8" s="491"/>
      <c r="CX8" s="491"/>
      <c r="CY8" s="491"/>
      <c r="CZ8" s="491"/>
      <c r="DA8" s="492"/>
      <c r="DB8" s="490">
        <v>0.33</v>
      </c>
      <c r="DC8" s="491"/>
      <c r="DD8" s="491"/>
      <c r="DE8" s="491"/>
      <c r="DF8" s="491"/>
      <c r="DG8" s="491"/>
      <c r="DH8" s="491"/>
      <c r="DI8" s="492"/>
      <c r="DJ8" s="137"/>
      <c r="DK8" s="137"/>
      <c r="DL8" s="137"/>
      <c r="DM8" s="137"/>
      <c r="DN8" s="137"/>
      <c r="DO8" s="137"/>
    </row>
    <row r="9" spans="1:119" ht="18.75" customHeight="1" thickBot="1" x14ac:dyDescent="0.2">
      <c r="A9" s="138"/>
      <c r="B9" s="516" t="s">
        <v>95</v>
      </c>
      <c r="C9" s="517"/>
      <c r="D9" s="517"/>
      <c r="E9" s="517"/>
      <c r="F9" s="517"/>
      <c r="G9" s="517"/>
      <c r="H9" s="517"/>
      <c r="I9" s="517"/>
      <c r="J9" s="517"/>
      <c r="K9" s="444"/>
      <c r="L9" s="518" t="s">
        <v>96</v>
      </c>
      <c r="M9" s="519"/>
      <c r="N9" s="519"/>
      <c r="O9" s="519"/>
      <c r="P9" s="519"/>
      <c r="Q9" s="520"/>
      <c r="R9" s="521">
        <v>88301</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204677</v>
      </c>
      <c r="BO9" s="384"/>
      <c r="BP9" s="384"/>
      <c r="BQ9" s="384"/>
      <c r="BR9" s="384"/>
      <c r="BS9" s="384"/>
      <c r="BT9" s="384"/>
      <c r="BU9" s="385"/>
      <c r="BV9" s="383">
        <v>-307272</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18.600000000000001</v>
      </c>
      <c r="CU9" s="354"/>
      <c r="CV9" s="354"/>
      <c r="CW9" s="354"/>
      <c r="CX9" s="354"/>
      <c r="CY9" s="354"/>
      <c r="CZ9" s="354"/>
      <c r="DA9" s="355"/>
      <c r="DB9" s="353">
        <v>19.399999999999999</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101</v>
      </c>
      <c r="M10" s="357"/>
      <c r="N10" s="357"/>
      <c r="O10" s="357"/>
      <c r="P10" s="357"/>
      <c r="Q10" s="358"/>
      <c r="R10" s="359">
        <v>93352</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250429</v>
      </c>
      <c r="BO10" s="384"/>
      <c r="BP10" s="384"/>
      <c r="BQ10" s="384"/>
      <c r="BR10" s="384"/>
      <c r="BS10" s="384"/>
      <c r="BT10" s="384"/>
      <c r="BU10" s="385"/>
      <c r="BV10" s="383">
        <v>180447</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109</v>
      </c>
      <c r="AV11" s="439"/>
      <c r="AW11" s="439"/>
      <c r="AX11" s="439"/>
      <c r="AY11" s="363" t="s">
        <v>110</v>
      </c>
      <c r="AZ11" s="364"/>
      <c r="BA11" s="364"/>
      <c r="BB11" s="364"/>
      <c r="BC11" s="364"/>
      <c r="BD11" s="364"/>
      <c r="BE11" s="364"/>
      <c r="BF11" s="364"/>
      <c r="BG11" s="364"/>
      <c r="BH11" s="364"/>
      <c r="BI11" s="364"/>
      <c r="BJ11" s="364"/>
      <c r="BK11" s="364"/>
      <c r="BL11" s="364"/>
      <c r="BM11" s="365"/>
      <c r="BN11" s="383">
        <v>109372</v>
      </c>
      <c r="BO11" s="384"/>
      <c r="BP11" s="384"/>
      <c r="BQ11" s="384"/>
      <c r="BR11" s="384"/>
      <c r="BS11" s="384"/>
      <c r="BT11" s="384"/>
      <c r="BU11" s="385"/>
      <c r="BV11" s="383">
        <v>168499</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87775</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87546</v>
      </c>
      <c r="S13" s="483"/>
      <c r="T13" s="483"/>
      <c r="U13" s="483"/>
      <c r="V13" s="484"/>
      <c r="W13" s="470" t="s">
        <v>123</v>
      </c>
      <c r="X13" s="396"/>
      <c r="Y13" s="396"/>
      <c r="Z13" s="396"/>
      <c r="AA13" s="396"/>
      <c r="AB13" s="397"/>
      <c r="AC13" s="359">
        <v>6142</v>
      </c>
      <c r="AD13" s="360"/>
      <c r="AE13" s="360"/>
      <c r="AF13" s="360"/>
      <c r="AG13" s="361"/>
      <c r="AH13" s="359">
        <v>7481</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564478</v>
      </c>
      <c r="BO13" s="384"/>
      <c r="BP13" s="384"/>
      <c r="BQ13" s="384"/>
      <c r="BR13" s="384"/>
      <c r="BS13" s="384"/>
      <c r="BT13" s="384"/>
      <c r="BU13" s="385"/>
      <c r="BV13" s="383">
        <v>41674</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17.600000000000001</v>
      </c>
      <c r="CU13" s="354"/>
      <c r="CV13" s="354"/>
      <c r="CW13" s="354"/>
      <c r="CX13" s="354"/>
      <c r="CY13" s="354"/>
      <c r="CZ13" s="354"/>
      <c r="DA13" s="355"/>
      <c r="DB13" s="353">
        <v>18.399999999999999</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88219</v>
      </c>
      <c r="S14" s="483"/>
      <c r="T14" s="483"/>
      <c r="U14" s="483"/>
      <c r="V14" s="484"/>
      <c r="W14" s="485"/>
      <c r="X14" s="399"/>
      <c r="Y14" s="399"/>
      <c r="Z14" s="399"/>
      <c r="AA14" s="399"/>
      <c r="AB14" s="400"/>
      <c r="AC14" s="475">
        <v>14.5</v>
      </c>
      <c r="AD14" s="476"/>
      <c r="AE14" s="476"/>
      <c r="AF14" s="476"/>
      <c r="AG14" s="477"/>
      <c r="AH14" s="475">
        <v>16</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150.30000000000001</v>
      </c>
      <c r="CU14" s="454"/>
      <c r="CV14" s="454"/>
      <c r="CW14" s="454"/>
      <c r="CX14" s="454"/>
      <c r="CY14" s="454"/>
      <c r="CZ14" s="454"/>
      <c r="DA14" s="455"/>
      <c r="DB14" s="486">
        <v>161.30000000000001</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87994</v>
      </c>
      <c r="S15" s="483"/>
      <c r="T15" s="483"/>
      <c r="U15" s="483"/>
      <c r="V15" s="484"/>
      <c r="W15" s="470" t="s">
        <v>130</v>
      </c>
      <c r="X15" s="396"/>
      <c r="Y15" s="396"/>
      <c r="Z15" s="396"/>
      <c r="AA15" s="396"/>
      <c r="AB15" s="397"/>
      <c r="AC15" s="359">
        <v>11226</v>
      </c>
      <c r="AD15" s="360"/>
      <c r="AE15" s="360"/>
      <c r="AF15" s="360"/>
      <c r="AG15" s="361"/>
      <c r="AH15" s="359">
        <v>13292</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7626816</v>
      </c>
      <c r="BO15" s="379"/>
      <c r="BP15" s="379"/>
      <c r="BQ15" s="379"/>
      <c r="BR15" s="379"/>
      <c r="BS15" s="379"/>
      <c r="BT15" s="379"/>
      <c r="BU15" s="380"/>
      <c r="BV15" s="378">
        <v>7494976</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26.6</v>
      </c>
      <c r="AD16" s="476"/>
      <c r="AE16" s="476"/>
      <c r="AF16" s="476"/>
      <c r="AG16" s="477"/>
      <c r="AH16" s="475">
        <v>28.5</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22395864</v>
      </c>
      <c r="BO16" s="384"/>
      <c r="BP16" s="384"/>
      <c r="BQ16" s="384"/>
      <c r="BR16" s="384"/>
      <c r="BS16" s="384"/>
      <c r="BT16" s="384"/>
      <c r="BU16" s="385"/>
      <c r="BV16" s="383">
        <v>22478501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24856</v>
      </c>
      <c r="AD17" s="360"/>
      <c r="AE17" s="360"/>
      <c r="AF17" s="360"/>
      <c r="AG17" s="361"/>
      <c r="AH17" s="359">
        <v>25925</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9712714</v>
      </c>
      <c r="BO17" s="384"/>
      <c r="BP17" s="384"/>
      <c r="BQ17" s="384"/>
      <c r="BR17" s="384"/>
      <c r="BS17" s="384"/>
      <c r="BT17" s="384"/>
      <c r="BU17" s="385"/>
      <c r="BV17" s="383">
        <v>9506046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139</v>
      </c>
      <c r="C18" s="444"/>
      <c r="D18" s="444"/>
      <c r="E18" s="445"/>
      <c r="F18" s="445"/>
      <c r="G18" s="445"/>
      <c r="H18" s="445"/>
      <c r="I18" s="445"/>
      <c r="J18" s="445"/>
      <c r="K18" s="445"/>
      <c r="L18" s="446">
        <v>866.67</v>
      </c>
      <c r="M18" s="446"/>
      <c r="N18" s="446"/>
      <c r="O18" s="446"/>
      <c r="P18" s="446"/>
      <c r="Q18" s="446"/>
      <c r="R18" s="447"/>
      <c r="S18" s="447"/>
      <c r="T18" s="447"/>
      <c r="U18" s="447"/>
      <c r="V18" s="448"/>
      <c r="W18" s="462"/>
      <c r="X18" s="463"/>
      <c r="Y18" s="463"/>
      <c r="Z18" s="463"/>
      <c r="AA18" s="463"/>
      <c r="AB18" s="471"/>
      <c r="AC18" s="347">
        <v>58.9</v>
      </c>
      <c r="AD18" s="348"/>
      <c r="AE18" s="348"/>
      <c r="AF18" s="348"/>
      <c r="AG18" s="449"/>
      <c r="AH18" s="347">
        <v>55.5</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27606366</v>
      </c>
      <c r="BO18" s="384"/>
      <c r="BP18" s="384"/>
      <c r="BQ18" s="384"/>
      <c r="BR18" s="384"/>
      <c r="BS18" s="384"/>
      <c r="BT18" s="384"/>
      <c r="BU18" s="385"/>
      <c r="BV18" s="383">
        <v>28143257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141</v>
      </c>
      <c r="C19" s="444"/>
      <c r="D19" s="444"/>
      <c r="E19" s="445"/>
      <c r="F19" s="445"/>
      <c r="G19" s="445"/>
      <c r="H19" s="445"/>
      <c r="I19" s="445"/>
      <c r="J19" s="445"/>
      <c r="K19" s="445"/>
      <c r="L19" s="451">
        <v>102</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34651696</v>
      </c>
      <c r="BO19" s="384"/>
      <c r="BP19" s="384"/>
      <c r="BQ19" s="384"/>
      <c r="BR19" s="384"/>
      <c r="BS19" s="384"/>
      <c r="BT19" s="384"/>
      <c r="BU19" s="385"/>
      <c r="BV19" s="383">
        <v>34553566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143</v>
      </c>
      <c r="C20" s="444"/>
      <c r="D20" s="444"/>
      <c r="E20" s="445"/>
      <c r="F20" s="445"/>
      <c r="G20" s="445"/>
      <c r="H20" s="445"/>
      <c r="I20" s="445"/>
      <c r="J20" s="445"/>
      <c r="K20" s="445"/>
      <c r="L20" s="451">
        <v>28354</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57553116</v>
      </c>
      <c r="BO23" s="384"/>
      <c r="BP23" s="384"/>
      <c r="BQ23" s="384"/>
      <c r="BR23" s="384"/>
      <c r="BS23" s="384"/>
      <c r="BT23" s="384"/>
      <c r="BU23" s="385"/>
      <c r="BV23" s="383">
        <v>57254880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8450</v>
      </c>
      <c r="R24" s="360"/>
      <c r="S24" s="360"/>
      <c r="T24" s="360"/>
      <c r="U24" s="360"/>
      <c r="V24" s="361"/>
      <c r="W24" s="425"/>
      <c r="X24" s="416"/>
      <c r="Y24" s="417"/>
      <c r="Z24" s="356" t="s">
        <v>153</v>
      </c>
      <c r="AA24" s="357"/>
      <c r="AB24" s="357"/>
      <c r="AC24" s="357"/>
      <c r="AD24" s="357"/>
      <c r="AE24" s="357"/>
      <c r="AF24" s="357"/>
      <c r="AG24" s="358"/>
      <c r="AH24" s="359">
        <v>890</v>
      </c>
      <c r="AI24" s="360"/>
      <c r="AJ24" s="360"/>
      <c r="AK24" s="360"/>
      <c r="AL24" s="361"/>
      <c r="AM24" s="359">
        <v>2761670</v>
      </c>
      <c r="AN24" s="360"/>
      <c r="AO24" s="360"/>
      <c r="AP24" s="360"/>
      <c r="AQ24" s="360"/>
      <c r="AR24" s="361"/>
      <c r="AS24" s="359">
        <v>3103</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26963840</v>
      </c>
      <c r="BO24" s="384"/>
      <c r="BP24" s="384"/>
      <c r="BQ24" s="384"/>
      <c r="BR24" s="384"/>
      <c r="BS24" s="384"/>
      <c r="BT24" s="384"/>
      <c r="BU24" s="385"/>
      <c r="BV24" s="383">
        <v>28384086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2</v>
      </c>
      <c r="M25" s="360"/>
      <c r="N25" s="360"/>
      <c r="O25" s="360"/>
      <c r="P25" s="361"/>
      <c r="Q25" s="359">
        <v>6820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2220596</v>
      </c>
      <c r="BO25" s="379"/>
      <c r="BP25" s="379"/>
      <c r="BQ25" s="379"/>
      <c r="BR25" s="379"/>
      <c r="BS25" s="379"/>
      <c r="BT25" s="379"/>
      <c r="BU25" s="380"/>
      <c r="BV25" s="378">
        <v>2400545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6350</v>
      </c>
      <c r="R26" s="360"/>
      <c r="S26" s="360"/>
      <c r="T26" s="360"/>
      <c r="U26" s="360"/>
      <c r="V26" s="361"/>
      <c r="W26" s="425"/>
      <c r="X26" s="416"/>
      <c r="Y26" s="417"/>
      <c r="Z26" s="356" t="s">
        <v>159</v>
      </c>
      <c r="AA26" s="436"/>
      <c r="AB26" s="436"/>
      <c r="AC26" s="436"/>
      <c r="AD26" s="436"/>
      <c r="AE26" s="436"/>
      <c r="AF26" s="436"/>
      <c r="AG26" s="437"/>
      <c r="AH26" s="359">
        <v>50</v>
      </c>
      <c r="AI26" s="360"/>
      <c r="AJ26" s="360"/>
      <c r="AK26" s="360"/>
      <c r="AL26" s="361"/>
      <c r="AM26" s="359">
        <v>137900</v>
      </c>
      <c r="AN26" s="360"/>
      <c r="AO26" s="360"/>
      <c r="AP26" s="360"/>
      <c r="AQ26" s="360"/>
      <c r="AR26" s="361"/>
      <c r="AS26" s="359">
        <v>2758</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5100</v>
      </c>
      <c r="R27" s="360"/>
      <c r="S27" s="360"/>
      <c r="T27" s="360"/>
      <c r="U27" s="360"/>
      <c r="V27" s="361"/>
      <c r="W27" s="425"/>
      <c r="X27" s="416"/>
      <c r="Y27" s="417"/>
      <c r="Z27" s="356" t="s">
        <v>162</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4660</v>
      </c>
      <c r="R28" s="360"/>
      <c r="S28" s="360"/>
      <c r="T28" s="360"/>
      <c r="U28" s="360"/>
      <c r="V28" s="361"/>
      <c r="W28" s="425"/>
      <c r="X28" s="416"/>
      <c r="Y28" s="417"/>
      <c r="Z28" s="356" t="s">
        <v>165</v>
      </c>
      <c r="AA28" s="357"/>
      <c r="AB28" s="357"/>
      <c r="AC28" s="357"/>
      <c r="AD28" s="357"/>
      <c r="AE28" s="357"/>
      <c r="AF28" s="357"/>
      <c r="AG28" s="358"/>
      <c r="AH28" s="359">
        <v>7</v>
      </c>
      <c r="AI28" s="360"/>
      <c r="AJ28" s="360"/>
      <c r="AK28" s="360"/>
      <c r="AL28" s="361"/>
      <c r="AM28" s="359">
        <v>11193</v>
      </c>
      <c r="AN28" s="360"/>
      <c r="AO28" s="360"/>
      <c r="AP28" s="360"/>
      <c r="AQ28" s="360"/>
      <c r="AR28" s="361"/>
      <c r="AS28" s="359">
        <v>1599</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2656155</v>
      </c>
      <c r="BO28" s="379"/>
      <c r="BP28" s="379"/>
      <c r="BQ28" s="379"/>
      <c r="BR28" s="379"/>
      <c r="BS28" s="379"/>
      <c r="BT28" s="379"/>
      <c r="BU28" s="380"/>
      <c r="BV28" s="378">
        <v>2405726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26</v>
      </c>
      <c r="M29" s="360"/>
      <c r="N29" s="360"/>
      <c r="O29" s="360"/>
      <c r="P29" s="361"/>
      <c r="Q29" s="359">
        <v>4320</v>
      </c>
      <c r="R29" s="360"/>
      <c r="S29" s="360"/>
      <c r="T29" s="360"/>
      <c r="U29" s="360"/>
      <c r="V29" s="361"/>
      <c r="W29" s="425"/>
      <c r="X29" s="416"/>
      <c r="Y29" s="417"/>
      <c r="Z29" s="356" t="s">
        <v>169</v>
      </c>
      <c r="AA29" s="357"/>
      <c r="AB29" s="357"/>
      <c r="AC29" s="357"/>
      <c r="AD29" s="357"/>
      <c r="AE29" s="357"/>
      <c r="AF29" s="357"/>
      <c r="AG29" s="358"/>
      <c r="AH29" s="359">
        <v>897</v>
      </c>
      <c r="AI29" s="360"/>
      <c r="AJ29" s="360"/>
      <c r="AK29" s="360"/>
      <c r="AL29" s="361"/>
      <c r="AM29" s="359">
        <v>2772863</v>
      </c>
      <c r="AN29" s="360"/>
      <c r="AO29" s="360"/>
      <c r="AP29" s="360"/>
      <c r="AQ29" s="360"/>
      <c r="AR29" s="361"/>
      <c r="AS29" s="359">
        <v>3091</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54655</v>
      </c>
      <c r="BO29" s="384"/>
      <c r="BP29" s="384"/>
      <c r="BQ29" s="384"/>
      <c r="BR29" s="384"/>
      <c r="BS29" s="384"/>
      <c r="BT29" s="384"/>
      <c r="BU29" s="385"/>
      <c r="BV29" s="383">
        <v>54642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94.3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4335940</v>
      </c>
      <c r="BO30" s="387"/>
      <c r="BP30" s="387"/>
      <c r="BQ30" s="387"/>
      <c r="BR30" s="387"/>
      <c r="BS30" s="387"/>
      <c r="BT30" s="387"/>
      <c r="BU30" s="388"/>
      <c r="BV30" s="386">
        <v>3716457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IF('各会計、関係団体の財政状況及び健全化判断比率'!B31="","",'各会計、関係団体の財政状況及び健全化判断比率'!B31)</f>
        <v>市立大曲病院事業会計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IF('各会計、関係団体の財政状況及び健全化判断比率'!B33="","",'各会計、関係団体の財政状況及び健全化判断比率'!B33)</f>
        <v>大仙市簡易水道事業特別会計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16</v>
      </c>
      <c r="BX34" s="343"/>
      <c r="BY34" s="342" t="str">
        <f>IF('各会計、関係団体の財政状況及び健全化判断比率'!B68="","",'各会計、関係団体の財政状況及び健全化判断比率'!B68)</f>
        <v>大曲仙北広域市町村圏組合（一般会計）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26</v>
      </c>
      <c r="CP34" s="343"/>
      <c r="CQ34" s="342" t="str">
        <f>IF('各会計、関係団体の財政状況及び健全化判断比率'!BS7="","",'各会計、関係団体の財政状況及び健全化判断比率'!BS7)</f>
        <v>県南環境保全センター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土地区画整理事業特別会計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IF('各会計、関係団体の財政状況及び健全化判断比率'!B32="","",'各会計、関係団体の財政状況及び健全化判断比率'!B32)</f>
        <v>大仙市上水道事業会計</v>
      </c>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IF('各会計、関係団体の財政状況及び健全化判断比率'!B34="","",'各会計、関係団体の財政状況及び健全化判断比率'!B34)</f>
        <v>大仙市公共下水道事業特別会計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17</v>
      </c>
      <c r="BX35" s="343"/>
      <c r="BY35" s="342" t="str">
        <f>IF('各会計、関係団体の財政状況及び健全化判断比率'!B69="","",'各会計、関係団体の財政状況及び健全化判断比率'!B69)</f>
        <v>大曲仙北広域市町村圏組合（介護保険特別会計）</v>
      </c>
      <c r="BZ35" s="342"/>
      <c r="CA35" s="342"/>
      <c r="CB35" s="342"/>
      <c r="CC35" s="342"/>
      <c r="CD35" s="342"/>
      <c r="CE35" s="342"/>
      <c r="CF35" s="342"/>
      <c r="CG35" s="342"/>
      <c r="CH35" s="342"/>
      <c r="CI35" s="342"/>
      <c r="CJ35" s="342"/>
      <c r="CK35" s="342"/>
      <c r="CL35" s="342"/>
      <c r="CM35" s="342"/>
      <c r="CN35" s="165"/>
      <c r="CO35" s="343">
        <f t="shared" ref="CO35:CO43" si="3">IF(CQ35="","",CO34+1)</f>
        <v>27</v>
      </c>
      <c r="CP35" s="343"/>
      <c r="CQ35" s="342" t="str">
        <f>IF('各会計、関係団体の財政状況及び健全化判断比率'!BS8="","",'各会計、関係団体の財政状況及び健全化判断比率'!BS8)</f>
        <v>大曲駅前開発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学校給食事業特別会計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老人デイサービス事業特別会計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IF('各会計、関係団体の財政状況及び健全化判断比率'!B35="","",'各会計、関係団体の財政状況及び健全化判断比率'!B35)</f>
        <v>大仙市特定環境保全公共下水道事業特別会計</v>
      </c>
      <c r="BH36" s="342"/>
      <c r="BI36" s="342"/>
      <c r="BJ36" s="342"/>
      <c r="BK36" s="342"/>
      <c r="BL36" s="342"/>
      <c r="BM36" s="342"/>
      <c r="BN36" s="342"/>
      <c r="BO36" s="342"/>
      <c r="BP36" s="342"/>
      <c r="BQ36" s="342"/>
      <c r="BR36" s="342"/>
      <c r="BS36" s="342"/>
      <c r="BT36" s="342"/>
      <c r="BU36" s="342"/>
      <c r="BV36" s="165"/>
      <c r="BW36" s="343">
        <f t="shared" si="2"/>
        <v>18</v>
      </c>
      <c r="BX36" s="343"/>
      <c r="BY36" s="342" t="str">
        <f>IF('各会計、関係団体の財政状況及び健全化判断比率'!B70="","",'各会計、関係団体の財政状況及び健全化判断比率'!B70)</f>
        <v>大仙美郷環境事業組合（大仙美郷環境事業組合会計）</v>
      </c>
      <c r="BZ36" s="342"/>
      <c r="CA36" s="342"/>
      <c r="CB36" s="342"/>
      <c r="CC36" s="342"/>
      <c r="CD36" s="342"/>
      <c r="CE36" s="342"/>
      <c r="CF36" s="342"/>
      <c r="CG36" s="342"/>
      <c r="CH36" s="342"/>
      <c r="CI36" s="342"/>
      <c r="CJ36" s="342"/>
      <c r="CK36" s="342"/>
      <c r="CL36" s="342"/>
      <c r="CM36" s="342"/>
      <c r="CN36" s="165"/>
      <c r="CO36" s="343">
        <f t="shared" si="3"/>
        <v>28</v>
      </c>
      <c r="CP36" s="343"/>
      <c r="CQ36" s="342" t="str">
        <f>IF('各会計、関係団体の財政状況及び健全化判断比率'!BS9="","",'各会計、関係団体の財政状況及び健全化判断比率'!BS9)</f>
        <v>TMO大曲</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奨学資金特別会計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13</v>
      </c>
      <c r="BF37" s="343"/>
      <c r="BG37" s="342" t="str">
        <f>IF('各会計、関係団体の財政状況及び健全化判断比率'!B36="","",'各会計、関係団体の財政状況及び健全化判断比率'!B36)</f>
        <v>大仙市特定地域生活排水処理事業特別会計</v>
      </c>
      <c r="BH37" s="342"/>
      <c r="BI37" s="342"/>
      <c r="BJ37" s="342"/>
      <c r="BK37" s="342"/>
      <c r="BL37" s="342"/>
      <c r="BM37" s="342"/>
      <c r="BN37" s="342"/>
      <c r="BO37" s="342"/>
      <c r="BP37" s="342"/>
      <c r="BQ37" s="342"/>
      <c r="BR37" s="342"/>
      <c r="BS37" s="342"/>
      <c r="BT37" s="342"/>
      <c r="BU37" s="342"/>
      <c r="BV37" s="165"/>
      <c r="BW37" s="343">
        <f t="shared" si="2"/>
        <v>19</v>
      </c>
      <c r="BX37" s="343"/>
      <c r="BY37" s="342" t="str">
        <f>IF('各会計、関係団体の財政状況及び健全化判断比率'!B71="","",'各会計、関係団体の財政状況及び健全化判断比率'!B71)</f>
        <v>大仙美郷介護福祉組合（一般会計）</v>
      </c>
      <c r="BZ37" s="342"/>
      <c r="CA37" s="342"/>
      <c r="CB37" s="342"/>
      <c r="CC37" s="342"/>
      <c r="CD37" s="342"/>
      <c r="CE37" s="342"/>
      <c r="CF37" s="342"/>
      <c r="CG37" s="342"/>
      <c r="CH37" s="342"/>
      <c r="CI37" s="342"/>
      <c r="CJ37" s="342"/>
      <c r="CK37" s="342"/>
      <c r="CL37" s="342"/>
      <c r="CM37" s="342"/>
      <c r="CN37" s="165"/>
      <c r="CO37" s="343">
        <f t="shared" si="3"/>
        <v>29</v>
      </c>
      <c r="CP37" s="343"/>
      <c r="CQ37" s="342" t="str">
        <f>IF('各会計、関係団体の財政状況及び健全化判断比率'!BS10="","",'各会計、関係団体の財政状況及び健全化判断比率'!BS10)</f>
        <v>神岡ふるさと振興公社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14</v>
      </c>
      <c r="BF38" s="343"/>
      <c r="BG38" s="342" t="str">
        <f>IF('各会計、関係団体の財政状況及び健全化判断比率'!B37="","",'各会計、関係団体の財政状況及び健全化判断比率'!B37)</f>
        <v>大仙市農業集落排水事業特別会計</v>
      </c>
      <c r="BH38" s="342"/>
      <c r="BI38" s="342"/>
      <c r="BJ38" s="342"/>
      <c r="BK38" s="342"/>
      <c r="BL38" s="342"/>
      <c r="BM38" s="342"/>
      <c r="BN38" s="342"/>
      <c r="BO38" s="342"/>
      <c r="BP38" s="342"/>
      <c r="BQ38" s="342"/>
      <c r="BR38" s="342"/>
      <c r="BS38" s="342"/>
      <c r="BT38" s="342"/>
      <c r="BU38" s="342"/>
      <c r="BV38" s="165"/>
      <c r="BW38" s="343">
        <f t="shared" si="2"/>
        <v>20</v>
      </c>
      <c r="BX38" s="343"/>
      <c r="BY38" s="342" t="str">
        <f>IF('各会計、関係団体の財政状況及び健全化判断比率'!B72="","",'各会計、関係団体の財政状況及び健全化判断比率'!B72)</f>
        <v>大仙美郷介護福祉組合（特別会計）</v>
      </c>
      <c r="BZ38" s="342"/>
      <c r="CA38" s="342"/>
      <c r="CB38" s="342"/>
      <c r="CC38" s="342"/>
      <c r="CD38" s="342"/>
      <c r="CE38" s="342"/>
      <c r="CF38" s="342"/>
      <c r="CG38" s="342"/>
      <c r="CH38" s="342"/>
      <c r="CI38" s="342"/>
      <c r="CJ38" s="342"/>
      <c r="CK38" s="342"/>
      <c r="CL38" s="342"/>
      <c r="CM38" s="342"/>
      <c r="CN38" s="165"/>
      <c r="CO38" s="343">
        <f t="shared" si="3"/>
        <v>30</v>
      </c>
      <c r="CP38" s="343"/>
      <c r="CQ38" s="342" t="str">
        <f>IF('各会計、関係団体の財政状況及び健全化判断比率'!BS11="","",'各会計、関係団体の財政状況及び健全化判断比率'!BS11)</f>
        <v>物産中仙</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15</v>
      </c>
      <c r="BF39" s="343"/>
      <c r="BG39" s="342" t="str">
        <f>IF('各会計、関係団体の財政状況及び健全化判断比率'!B38="","",'各会計、関係団体の財政状況及び健全化判断比率'!B38)</f>
        <v>大仙市スキー場事業特別会計</v>
      </c>
      <c r="BH39" s="342"/>
      <c r="BI39" s="342"/>
      <c r="BJ39" s="342"/>
      <c r="BK39" s="342"/>
      <c r="BL39" s="342"/>
      <c r="BM39" s="342"/>
      <c r="BN39" s="342"/>
      <c r="BO39" s="342"/>
      <c r="BP39" s="342"/>
      <c r="BQ39" s="342"/>
      <c r="BR39" s="342"/>
      <c r="BS39" s="342"/>
      <c r="BT39" s="342"/>
      <c r="BU39" s="342"/>
      <c r="BV39" s="165"/>
      <c r="BW39" s="343">
        <f t="shared" si="2"/>
        <v>21</v>
      </c>
      <c r="BX39" s="343"/>
      <c r="BY39" s="342" t="str">
        <f>IF('各会計、関係団体の財政状況及び健全化判断比率'!B73="","",'各会計、関係団体の財政状況及び健全化判断比率'!B73)</f>
        <v>秋田県市町村総合事務組合（一般会計）</v>
      </c>
      <c r="BZ39" s="342"/>
      <c r="CA39" s="342"/>
      <c r="CB39" s="342"/>
      <c r="CC39" s="342"/>
      <c r="CD39" s="342"/>
      <c r="CE39" s="342"/>
      <c r="CF39" s="342"/>
      <c r="CG39" s="342"/>
      <c r="CH39" s="342"/>
      <c r="CI39" s="342"/>
      <c r="CJ39" s="342"/>
      <c r="CK39" s="342"/>
      <c r="CL39" s="342"/>
      <c r="CM39" s="342"/>
      <c r="CN39" s="165"/>
      <c r="CO39" s="343">
        <f t="shared" si="3"/>
        <v>31</v>
      </c>
      <c r="CP39" s="343"/>
      <c r="CQ39" s="342" t="str">
        <f>IF('各会計、関係団体の財政状況及び健全化判断比率'!BS12="","",'各会計、関係団体の財政状況及び健全化判断比率'!BS12)</f>
        <v>協和振興開発公社</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22</v>
      </c>
      <c r="BX40" s="343"/>
      <c r="BY40" s="342" t="str">
        <f>IF('各会計、関係団体の財政状況及び健全化判断比率'!B74="","",'各会計、関係団体の財政状況及び健全化判断比率'!B74)</f>
        <v>秋田県市町村総合事務組合（交通災害共済事業等特別会計）</v>
      </c>
      <c r="BZ40" s="342"/>
      <c r="CA40" s="342"/>
      <c r="CB40" s="342"/>
      <c r="CC40" s="342"/>
      <c r="CD40" s="342"/>
      <c r="CE40" s="342"/>
      <c r="CF40" s="342"/>
      <c r="CG40" s="342"/>
      <c r="CH40" s="342"/>
      <c r="CI40" s="342"/>
      <c r="CJ40" s="342"/>
      <c r="CK40" s="342"/>
      <c r="CL40" s="342"/>
      <c r="CM40" s="342"/>
      <c r="CN40" s="165"/>
      <c r="CO40" s="343">
        <f t="shared" si="3"/>
        <v>32</v>
      </c>
      <c r="CP40" s="343"/>
      <c r="CQ40" s="342" t="str">
        <f>IF('各会計、関係団体の財政状況及び健全化判断比率'!BS13="","",'各会計、関係団体の財政状況及び健全化判断比率'!BS13)</f>
        <v>太田町生活リゾート</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23</v>
      </c>
      <c r="BX41" s="343"/>
      <c r="BY41" s="342" t="str">
        <f>IF('各会計、関係団体の財政状況及び健全化判断比率'!B75="","",'各会計、関係団体の財政状況及び健全化判断比率'!B75)</f>
        <v>秋田県市町村会館管理組合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24</v>
      </c>
      <c r="BX42" s="343"/>
      <c r="BY42" s="342" t="str">
        <f>IF('各会計、関係団体の財政状況及び健全化判断比率'!B76="","",'各会計、関係団体の財政状況及び健全化判断比率'!B76)</f>
        <v>秋田県後期高齢者医療広域連合（一般会計）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25</v>
      </c>
      <c r="BX43" s="343"/>
      <c r="BY43" s="342" t="str">
        <f>IF('各会計、関係団体の財政状況及び健全化判断比率'!B77="","",'各会計、関係団体の財政状況及び健全化判断比率'!B77)</f>
        <v>秋田県後期高齢者医療広域連合（後期高齢者医療特別会計）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522</v>
      </c>
      <c r="J40" s="79" t="s">
        <v>523</v>
      </c>
      <c r="K40" s="79" t="s">
        <v>524</v>
      </c>
      <c r="L40" s="79" t="s">
        <v>525</v>
      </c>
      <c r="M40" s="80" t="s">
        <v>526</v>
      </c>
    </row>
    <row r="41" spans="2:13" ht="27.75" customHeight="1" x14ac:dyDescent="0.15">
      <c r="B41" s="1179" t="s">
        <v>23</v>
      </c>
      <c r="C41" s="1180"/>
      <c r="D41" s="81"/>
      <c r="E41" s="1181" t="s">
        <v>24</v>
      </c>
      <c r="F41" s="1181"/>
      <c r="G41" s="1181"/>
      <c r="H41" s="1182"/>
      <c r="I41" s="82">
        <v>61518</v>
      </c>
      <c r="J41" s="83">
        <v>61145</v>
      </c>
      <c r="K41" s="83">
        <v>59528</v>
      </c>
      <c r="L41" s="83">
        <v>57835</v>
      </c>
      <c r="M41" s="84">
        <v>58062</v>
      </c>
    </row>
    <row r="42" spans="2:13" ht="27.75" customHeight="1" x14ac:dyDescent="0.15">
      <c r="B42" s="1169"/>
      <c r="C42" s="1170"/>
      <c r="D42" s="85"/>
      <c r="E42" s="1173" t="s">
        <v>25</v>
      </c>
      <c r="F42" s="1173"/>
      <c r="G42" s="1173"/>
      <c r="H42" s="1174"/>
      <c r="I42" s="86">
        <v>999</v>
      </c>
      <c r="J42" s="87">
        <v>751</v>
      </c>
      <c r="K42" s="87">
        <v>414</v>
      </c>
      <c r="L42" s="87">
        <v>332</v>
      </c>
      <c r="M42" s="88">
        <v>250</v>
      </c>
    </row>
    <row r="43" spans="2:13" ht="27.75" customHeight="1" x14ac:dyDescent="0.15">
      <c r="B43" s="1169"/>
      <c r="C43" s="1170"/>
      <c r="D43" s="85"/>
      <c r="E43" s="1173" t="s">
        <v>26</v>
      </c>
      <c r="F43" s="1173"/>
      <c r="G43" s="1173"/>
      <c r="H43" s="1174"/>
      <c r="I43" s="86">
        <v>33904</v>
      </c>
      <c r="J43" s="87">
        <v>34156</v>
      </c>
      <c r="K43" s="87">
        <v>35308</v>
      </c>
      <c r="L43" s="87">
        <v>35900</v>
      </c>
      <c r="M43" s="88">
        <v>34628</v>
      </c>
    </row>
    <row r="44" spans="2:13" ht="27.75" customHeight="1" x14ac:dyDescent="0.15">
      <c r="B44" s="1169"/>
      <c r="C44" s="1170"/>
      <c r="D44" s="85"/>
      <c r="E44" s="1173" t="s">
        <v>27</v>
      </c>
      <c r="F44" s="1173"/>
      <c r="G44" s="1173"/>
      <c r="H44" s="1174"/>
      <c r="I44" s="86">
        <v>7759</v>
      </c>
      <c r="J44" s="87">
        <v>6976</v>
      </c>
      <c r="K44" s="87">
        <v>5949</v>
      </c>
      <c r="L44" s="87">
        <v>4932</v>
      </c>
      <c r="M44" s="88">
        <v>3895</v>
      </c>
    </row>
    <row r="45" spans="2:13" ht="27.75" customHeight="1" x14ac:dyDescent="0.15">
      <c r="B45" s="1169"/>
      <c r="C45" s="1170"/>
      <c r="D45" s="85"/>
      <c r="E45" s="1173" t="s">
        <v>28</v>
      </c>
      <c r="F45" s="1173"/>
      <c r="G45" s="1173"/>
      <c r="H45" s="1174"/>
      <c r="I45" s="86">
        <v>8986</v>
      </c>
      <c r="J45" s="87">
        <v>8606</v>
      </c>
      <c r="K45" s="87">
        <v>8246</v>
      </c>
      <c r="L45" s="87">
        <v>8356</v>
      </c>
      <c r="M45" s="88">
        <v>7850</v>
      </c>
    </row>
    <row r="46" spans="2:13" ht="27.75" customHeight="1" x14ac:dyDescent="0.15">
      <c r="B46" s="1169"/>
      <c r="C46" s="1170"/>
      <c r="D46" s="85"/>
      <c r="E46" s="1173" t="s">
        <v>29</v>
      </c>
      <c r="F46" s="1173"/>
      <c r="G46" s="1173"/>
      <c r="H46" s="1174"/>
      <c r="I46" s="86">
        <v>126</v>
      </c>
      <c r="J46" s="87">
        <v>39</v>
      </c>
      <c r="K46" s="87">
        <v>1</v>
      </c>
      <c r="L46" s="87">
        <v>1</v>
      </c>
      <c r="M46" s="88">
        <v>1</v>
      </c>
    </row>
    <row r="47" spans="2:13" ht="27.75" customHeight="1" x14ac:dyDescent="0.15">
      <c r="B47" s="1169"/>
      <c r="C47" s="1170"/>
      <c r="D47" s="85"/>
      <c r="E47" s="1173" t="s">
        <v>30</v>
      </c>
      <c r="F47" s="1173"/>
      <c r="G47" s="1173"/>
      <c r="H47" s="1174"/>
      <c r="I47" s="86" t="s">
        <v>483</v>
      </c>
      <c r="J47" s="87" t="s">
        <v>483</v>
      </c>
      <c r="K47" s="87" t="s">
        <v>483</v>
      </c>
      <c r="L47" s="87" t="s">
        <v>483</v>
      </c>
      <c r="M47" s="88" t="s">
        <v>483</v>
      </c>
    </row>
    <row r="48" spans="2:13" ht="27.75" customHeight="1" x14ac:dyDescent="0.15">
      <c r="B48" s="1171"/>
      <c r="C48" s="1172"/>
      <c r="D48" s="85"/>
      <c r="E48" s="1173" t="s">
        <v>31</v>
      </c>
      <c r="F48" s="1173"/>
      <c r="G48" s="1173"/>
      <c r="H48" s="1174"/>
      <c r="I48" s="86" t="s">
        <v>483</v>
      </c>
      <c r="J48" s="87" t="s">
        <v>483</v>
      </c>
      <c r="K48" s="87" t="s">
        <v>483</v>
      </c>
      <c r="L48" s="87" t="s">
        <v>483</v>
      </c>
      <c r="M48" s="88" t="s">
        <v>483</v>
      </c>
    </row>
    <row r="49" spans="2:13" ht="27.75" customHeight="1" x14ac:dyDescent="0.15">
      <c r="B49" s="1167" t="s">
        <v>32</v>
      </c>
      <c r="C49" s="1168"/>
      <c r="D49" s="89"/>
      <c r="E49" s="1173" t="s">
        <v>33</v>
      </c>
      <c r="F49" s="1173"/>
      <c r="G49" s="1173"/>
      <c r="H49" s="1174"/>
      <c r="I49" s="86">
        <v>2129</v>
      </c>
      <c r="J49" s="87">
        <v>2785</v>
      </c>
      <c r="K49" s="87">
        <v>3260</v>
      </c>
      <c r="L49" s="87">
        <v>3564</v>
      </c>
      <c r="M49" s="88">
        <v>3921</v>
      </c>
    </row>
    <row r="50" spans="2:13" ht="27.75" customHeight="1" x14ac:dyDescent="0.15">
      <c r="B50" s="1169"/>
      <c r="C50" s="1170"/>
      <c r="D50" s="85"/>
      <c r="E50" s="1173" t="s">
        <v>34</v>
      </c>
      <c r="F50" s="1173"/>
      <c r="G50" s="1173"/>
      <c r="H50" s="1174"/>
      <c r="I50" s="86">
        <v>1204</v>
      </c>
      <c r="J50" s="87">
        <v>1190</v>
      </c>
      <c r="K50" s="87">
        <v>1094</v>
      </c>
      <c r="L50" s="87">
        <v>1013</v>
      </c>
      <c r="M50" s="88">
        <v>833</v>
      </c>
    </row>
    <row r="51" spans="2:13" ht="27.75" customHeight="1" x14ac:dyDescent="0.15">
      <c r="B51" s="1171"/>
      <c r="C51" s="1172"/>
      <c r="D51" s="85"/>
      <c r="E51" s="1173" t="s">
        <v>35</v>
      </c>
      <c r="F51" s="1173"/>
      <c r="G51" s="1173"/>
      <c r="H51" s="1174"/>
      <c r="I51" s="86">
        <v>62256</v>
      </c>
      <c r="J51" s="87">
        <v>63371</v>
      </c>
      <c r="K51" s="87">
        <v>62456</v>
      </c>
      <c r="L51" s="87">
        <v>61438</v>
      </c>
      <c r="M51" s="88">
        <v>61311</v>
      </c>
    </row>
    <row r="52" spans="2:13" ht="27.75" customHeight="1" thickBot="1" x14ac:dyDescent="0.2">
      <c r="B52" s="1175" t="s">
        <v>36</v>
      </c>
      <c r="C52" s="1176"/>
      <c r="D52" s="90"/>
      <c r="E52" s="1177" t="s">
        <v>37</v>
      </c>
      <c r="F52" s="1177"/>
      <c r="G52" s="1177"/>
      <c r="H52" s="1178"/>
      <c r="I52" s="91">
        <v>47702</v>
      </c>
      <c r="J52" s="92">
        <v>44326</v>
      </c>
      <c r="K52" s="92">
        <v>42637</v>
      </c>
      <c r="L52" s="92">
        <v>41341</v>
      </c>
      <c r="M52" s="93">
        <v>38621</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521</v>
      </c>
      <c r="G2" s="111"/>
      <c r="H2" s="112"/>
    </row>
    <row r="3" spans="1:8" x14ac:dyDescent="0.15">
      <c r="A3" s="108" t="s">
        <v>514</v>
      </c>
      <c r="B3" s="113"/>
      <c r="C3" s="114"/>
      <c r="D3" s="115">
        <v>78728</v>
      </c>
      <c r="E3" s="116"/>
      <c r="F3" s="117">
        <v>58009</v>
      </c>
      <c r="G3" s="118"/>
      <c r="H3" s="119"/>
    </row>
    <row r="4" spans="1:8" x14ac:dyDescent="0.15">
      <c r="A4" s="120"/>
      <c r="B4" s="121"/>
      <c r="C4" s="122"/>
      <c r="D4" s="123">
        <v>41113</v>
      </c>
      <c r="E4" s="124"/>
      <c r="F4" s="125">
        <v>32190</v>
      </c>
      <c r="G4" s="126"/>
      <c r="H4" s="127"/>
    </row>
    <row r="5" spans="1:8" x14ac:dyDescent="0.15">
      <c r="A5" s="108" t="s">
        <v>516</v>
      </c>
      <c r="B5" s="113"/>
      <c r="C5" s="114"/>
      <c r="D5" s="115">
        <v>95163</v>
      </c>
      <c r="E5" s="116"/>
      <c r="F5" s="117">
        <v>61882</v>
      </c>
      <c r="G5" s="118"/>
      <c r="H5" s="119"/>
    </row>
    <row r="6" spans="1:8" x14ac:dyDescent="0.15">
      <c r="A6" s="120"/>
      <c r="B6" s="121"/>
      <c r="C6" s="122"/>
      <c r="D6" s="123">
        <v>34934</v>
      </c>
      <c r="E6" s="124"/>
      <c r="F6" s="125">
        <v>32175</v>
      </c>
      <c r="G6" s="126"/>
      <c r="H6" s="127"/>
    </row>
    <row r="7" spans="1:8" x14ac:dyDescent="0.15">
      <c r="A7" s="108" t="s">
        <v>517</v>
      </c>
      <c r="B7" s="113"/>
      <c r="C7" s="114"/>
      <c r="D7" s="115">
        <v>62278</v>
      </c>
      <c r="E7" s="116"/>
      <c r="F7" s="117">
        <v>47569</v>
      </c>
      <c r="G7" s="118"/>
      <c r="H7" s="119"/>
    </row>
    <row r="8" spans="1:8" x14ac:dyDescent="0.15">
      <c r="A8" s="120"/>
      <c r="B8" s="121"/>
      <c r="C8" s="122"/>
      <c r="D8" s="123">
        <v>28382</v>
      </c>
      <c r="E8" s="124"/>
      <c r="F8" s="125">
        <v>26255</v>
      </c>
      <c r="G8" s="126"/>
      <c r="H8" s="127"/>
    </row>
    <row r="9" spans="1:8" x14ac:dyDescent="0.15">
      <c r="A9" s="108" t="s">
        <v>518</v>
      </c>
      <c r="B9" s="113"/>
      <c r="C9" s="114"/>
      <c r="D9" s="115">
        <v>46204</v>
      </c>
      <c r="E9" s="116"/>
      <c r="F9" s="117">
        <v>50880</v>
      </c>
      <c r="G9" s="118"/>
      <c r="H9" s="119"/>
    </row>
    <row r="10" spans="1:8" x14ac:dyDescent="0.15">
      <c r="A10" s="120"/>
      <c r="B10" s="121"/>
      <c r="C10" s="122"/>
      <c r="D10" s="123">
        <v>20384</v>
      </c>
      <c r="E10" s="124"/>
      <c r="F10" s="125">
        <v>26879</v>
      </c>
      <c r="G10" s="126"/>
      <c r="H10" s="127"/>
    </row>
    <row r="11" spans="1:8" x14ac:dyDescent="0.15">
      <c r="A11" s="108" t="s">
        <v>519</v>
      </c>
      <c r="B11" s="113"/>
      <c r="C11" s="114"/>
      <c r="D11" s="115">
        <v>124880</v>
      </c>
      <c r="E11" s="116"/>
      <c r="F11" s="117">
        <v>63956</v>
      </c>
      <c r="G11" s="118"/>
      <c r="H11" s="119"/>
    </row>
    <row r="12" spans="1:8" x14ac:dyDescent="0.15">
      <c r="A12" s="120"/>
      <c r="B12" s="121"/>
      <c r="C12" s="128"/>
      <c r="D12" s="123">
        <v>29163</v>
      </c>
      <c r="E12" s="124"/>
      <c r="F12" s="125">
        <v>29239</v>
      </c>
      <c r="G12" s="126"/>
      <c r="H12" s="127"/>
    </row>
    <row r="13" spans="1:8" x14ac:dyDescent="0.15">
      <c r="A13" s="108"/>
      <c r="B13" s="113"/>
      <c r="C13" s="129"/>
      <c r="D13" s="130">
        <v>81451</v>
      </c>
      <c r="E13" s="131"/>
      <c r="F13" s="132">
        <v>56459</v>
      </c>
      <c r="G13" s="133"/>
      <c r="H13" s="119"/>
    </row>
    <row r="14" spans="1:8" x14ac:dyDescent="0.15">
      <c r="A14" s="120"/>
      <c r="B14" s="121"/>
      <c r="C14" s="122"/>
      <c r="D14" s="123">
        <v>30795</v>
      </c>
      <c r="E14" s="124"/>
      <c r="F14" s="125">
        <v>29348</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2.87</v>
      </c>
      <c r="C19" s="134">
        <f>ROUND(VALUE(SUBSTITUTE(実質収支比率等に係る経年分析!G$48,"▲","-")),2)</f>
        <v>2.5099999999999998</v>
      </c>
      <c r="D19" s="134">
        <f>ROUND(VALUE(SUBSTITUTE(実質収支比率等に係る経年分析!H$48,"▲","-")),2)</f>
        <v>3.02</v>
      </c>
      <c r="E19" s="134">
        <f>ROUND(VALUE(SUBSTITUTE(実質収支比率等に係る経年分析!I$48,"▲","-")),2)</f>
        <v>2.06</v>
      </c>
      <c r="F19" s="134">
        <f>ROUND(VALUE(SUBSTITUTE(実質収支比率等に係る経年分析!J$48,"▲","-")),2)</f>
        <v>2.71</v>
      </c>
    </row>
    <row r="20" spans="1:11" x14ac:dyDescent="0.15">
      <c r="A20" s="134" t="s">
        <v>42</v>
      </c>
      <c r="B20" s="134">
        <f>ROUND(VALUE(SUBSTITUTE(実質収支比率等に係る経年分析!F$47,"▲","-")),2)</f>
        <v>4.01</v>
      </c>
      <c r="C20" s="134">
        <f>ROUND(VALUE(SUBSTITUTE(実質収支比率等に係る経年分析!G$47,"▲","-")),2)</f>
        <v>5.9</v>
      </c>
      <c r="D20" s="134">
        <f>ROUND(VALUE(SUBSTITUTE(実質収支比率等に係る経年分析!H$47,"▲","-")),2)</f>
        <v>7.09</v>
      </c>
      <c r="E20" s="134">
        <f>ROUND(VALUE(SUBSTITUTE(実質収支比率等に係る経年分析!I$47,"▲","-")),2)</f>
        <v>7.74</v>
      </c>
      <c r="F20" s="134">
        <f>ROUND(VALUE(SUBSTITUTE(実質収支比率等に係る経年分析!J$47,"▲","-")),2)</f>
        <v>8.49</v>
      </c>
    </row>
    <row r="21" spans="1:11" x14ac:dyDescent="0.15">
      <c r="A21" s="134" t="s">
        <v>43</v>
      </c>
      <c r="B21" s="134">
        <f>IF(ISNUMBER(VALUE(SUBSTITUTE(実質収支比率等に係る経年分析!F$49,"▲","-"))),ROUND(VALUE(SUBSTITUTE(実質収支比率等に係る経年分析!F$49,"▲","-")),2),NA())</f>
        <v>2.17</v>
      </c>
      <c r="C21" s="134">
        <f>IF(ISNUMBER(VALUE(SUBSTITUTE(実質収支比率等に係る経年分析!G$49,"▲","-"))),ROUND(VALUE(SUBSTITUTE(実質収支比率等に係る経年分析!G$49,"▲","-")),2),NA())</f>
        <v>2.0699999999999998</v>
      </c>
      <c r="D21" s="134">
        <f>IF(ISNUMBER(VALUE(SUBSTITUTE(実質収支比率等に係る経年分析!H$49,"▲","-"))),ROUND(VALUE(SUBSTITUTE(実質収支比率等に係る経年分析!H$49,"▲","-")),2),NA())</f>
        <v>1.65</v>
      </c>
      <c r="E21" s="134">
        <f>IF(ISNUMBER(VALUE(SUBSTITUTE(実質収支比率等に係る経年分析!I$49,"▲","-"))),ROUND(VALUE(SUBSTITUTE(実質収支比率等に係る経年分析!I$49,"▲","-")),2),NA())</f>
        <v>0.13</v>
      </c>
      <c r="F21" s="134">
        <f>IF(ISNUMBER(VALUE(SUBSTITUTE(実質収支比率等に係る経年分析!J$49,"▲","-"))),ROUND(VALUE(SUBSTITUTE(実質収支比率等に係る経年分析!J$49,"▲","-")),2),NA())</f>
        <v>1.81</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0.37</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大仙市簡易水道事業特別会計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奨学資金特別会計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大仙市スキー場事業特別会計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x14ac:dyDescent="0.15">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1.32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0.61</v>
      </c>
    </row>
    <row r="34" spans="1:16" x14ac:dyDescent="0.15">
      <c r="A34" s="135" t="str">
        <f>IF(連結実質赤字比率に係る赤字・黒字の構成分析!C$36="",NA(),連結実質赤字比率に係る赤字・黒字の構成分析!C$36)</f>
        <v>市立大曲病院事業会計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1.1000000000000001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2.87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2.5099999999999998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2.06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2.7</v>
      </c>
    </row>
    <row r="36" spans="1:16" x14ac:dyDescent="0.15">
      <c r="A36" s="135" t="str">
        <f>IF(連結実質赤字比率に係る赤字・黒字の構成分析!C$34="",NA(),連結実質赤字比率に係る赤字・黒字の構成分析!C$34)</f>
        <v>大仙市上水道事業会計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3.14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3.33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4.07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4.05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4.55</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5010</v>
      </c>
      <c r="E42" s="136"/>
      <c r="F42" s="136"/>
      <c r="G42" s="136">
        <f>'実質公債費比率（分子）の構造'!L$52</f>
        <v>5336</v>
      </c>
      <c r="H42" s="136"/>
      <c r="I42" s="136"/>
      <c r="J42" s="136">
        <f>'実質公債費比率（分子）の構造'!M$52</f>
        <v>5562</v>
      </c>
      <c r="K42" s="136"/>
      <c r="L42" s="136"/>
      <c r="M42" s="136">
        <f>'実質公債費比率（分子）の構造'!N$52</f>
        <v>5588</v>
      </c>
      <c r="N42" s="136"/>
      <c r="O42" s="136"/>
      <c r="P42" s="136">
        <f>'実質公債費比率（分子）の構造'!O$52</f>
        <v>5709</v>
      </c>
    </row>
    <row r="43" spans="1:16" x14ac:dyDescent="0.15">
      <c r="A43" s="136" t="s">
        <v>51</v>
      </c>
      <c r="B43" s="136">
        <f>'実質公債費比率（分子）の構造'!K$51</f>
        <v>5</v>
      </c>
      <c r="C43" s="136"/>
      <c r="D43" s="136"/>
      <c r="E43" s="136">
        <f>'実質公債費比率（分子）の構造'!L$51</f>
        <v>2</v>
      </c>
      <c r="F43" s="136"/>
      <c r="G43" s="136"/>
      <c r="H43" s="136">
        <f>'実質公債費比率（分子）の構造'!M$51</f>
        <v>0</v>
      </c>
      <c r="I43" s="136"/>
      <c r="J43" s="136"/>
      <c r="K43" s="136" t="str">
        <f>'実質公債費比率（分子）の構造'!N$51</f>
        <v>-</v>
      </c>
      <c r="L43" s="136"/>
      <c r="M43" s="136"/>
      <c r="N43" s="136">
        <f>'実質公債費比率（分子）の構造'!O$51</f>
        <v>0</v>
      </c>
      <c r="O43" s="136"/>
      <c r="P43" s="136"/>
    </row>
    <row r="44" spans="1:16" x14ac:dyDescent="0.15">
      <c r="A44" s="136" t="s">
        <v>52</v>
      </c>
      <c r="B44" s="136">
        <f>'実質公債費比率（分子）の構造'!K$50</f>
        <v>304</v>
      </c>
      <c r="C44" s="136"/>
      <c r="D44" s="136"/>
      <c r="E44" s="136">
        <f>'実質公債費比率（分子）の構造'!L$50</f>
        <v>278</v>
      </c>
      <c r="F44" s="136"/>
      <c r="G44" s="136"/>
      <c r="H44" s="136">
        <f>'実質公債費比率（分子）の構造'!M$50</f>
        <v>221</v>
      </c>
      <c r="I44" s="136"/>
      <c r="J44" s="136"/>
      <c r="K44" s="136">
        <f>'実質公債費比率（分子）の構造'!N$50</f>
        <v>99</v>
      </c>
      <c r="L44" s="136"/>
      <c r="M44" s="136"/>
      <c r="N44" s="136">
        <f>'実質公債費比率（分子）の構造'!O$50</f>
        <v>91</v>
      </c>
      <c r="O44" s="136"/>
      <c r="P44" s="136"/>
    </row>
    <row r="45" spans="1:16" x14ac:dyDescent="0.15">
      <c r="A45" s="136" t="s">
        <v>53</v>
      </c>
      <c r="B45" s="136">
        <f>'実質公債費比率（分子）の構造'!K$49</f>
        <v>949</v>
      </c>
      <c r="C45" s="136"/>
      <c r="D45" s="136"/>
      <c r="E45" s="136">
        <f>'実質公債費比率（分子）の構造'!L$49</f>
        <v>953</v>
      </c>
      <c r="F45" s="136"/>
      <c r="G45" s="136"/>
      <c r="H45" s="136">
        <f>'実質公債費比率（分子）の構造'!M$49</f>
        <v>1049</v>
      </c>
      <c r="I45" s="136"/>
      <c r="J45" s="136"/>
      <c r="K45" s="136">
        <f>'実質公債費比率（分子）の構造'!N$49</f>
        <v>1051</v>
      </c>
      <c r="L45" s="136"/>
      <c r="M45" s="136"/>
      <c r="N45" s="136">
        <f>'実質公債費比率（分子）の構造'!O$49</f>
        <v>1048</v>
      </c>
      <c r="O45" s="136"/>
      <c r="P45" s="136"/>
    </row>
    <row r="46" spans="1:16" x14ac:dyDescent="0.15">
      <c r="A46" s="136" t="s">
        <v>54</v>
      </c>
      <c r="B46" s="136">
        <f>'実質公債費比率（分子）の構造'!K$48</f>
        <v>1731</v>
      </c>
      <c r="C46" s="136"/>
      <c r="D46" s="136"/>
      <c r="E46" s="136">
        <f>'実質公債費比率（分子）の構造'!L$48</f>
        <v>2106</v>
      </c>
      <c r="F46" s="136"/>
      <c r="G46" s="136"/>
      <c r="H46" s="136">
        <f>'実質公債費比率（分子）の構造'!M$48</f>
        <v>2160</v>
      </c>
      <c r="I46" s="136"/>
      <c r="J46" s="136"/>
      <c r="K46" s="136">
        <f>'実質公債費比率（分子）の構造'!N$48</f>
        <v>2221</v>
      </c>
      <c r="L46" s="136"/>
      <c r="M46" s="136"/>
      <c r="N46" s="136">
        <f>'実質公債費比率（分子）の構造'!O$48</f>
        <v>2248</v>
      </c>
      <c r="O46" s="136"/>
      <c r="P46" s="136"/>
    </row>
    <row r="47" spans="1:16" x14ac:dyDescent="0.15">
      <c r="A47" s="136" t="s">
        <v>55</v>
      </c>
      <c r="B47" s="136">
        <f>'実質公債費比率（分子）の構造'!K$47</f>
        <v>10</v>
      </c>
      <c r="C47" s="136"/>
      <c r="D47" s="136"/>
      <c r="E47" s="136">
        <f>'実質公債費比率（分子）の構造'!L$47</f>
        <v>10</v>
      </c>
      <c r="F47" s="136"/>
      <c r="G47" s="136"/>
      <c r="H47" s="136">
        <f>'実質公債費比率（分子）の構造'!M$47</f>
        <v>10</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6741</v>
      </c>
      <c r="C49" s="136"/>
      <c r="D49" s="136"/>
      <c r="E49" s="136">
        <f>'実質公債費比率（分子）の構造'!L$45</f>
        <v>6979</v>
      </c>
      <c r="F49" s="136"/>
      <c r="G49" s="136"/>
      <c r="H49" s="136">
        <f>'実質公債費比率（分子）の構造'!M$45</f>
        <v>6961</v>
      </c>
      <c r="I49" s="136"/>
      <c r="J49" s="136"/>
      <c r="K49" s="136">
        <f>'実質公債費比率（分子）の構造'!N$45</f>
        <v>6764</v>
      </c>
      <c r="L49" s="136"/>
      <c r="M49" s="136"/>
      <c r="N49" s="136">
        <f>'実質公債費比率（分子）の構造'!O$45</f>
        <v>6553</v>
      </c>
      <c r="O49" s="136"/>
      <c r="P49" s="136"/>
    </row>
    <row r="50" spans="1:16" x14ac:dyDescent="0.15">
      <c r="A50" s="136" t="s">
        <v>58</v>
      </c>
      <c r="B50" s="136" t="e">
        <f>NA()</f>
        <v>#N/A</v>
      </c>
      <c r="C50" s="136">
        <f>IF(ISNUMBER('実質公債費比率（分子）の構造'!K$53),'実質公債費比率（分子）の構造'!K$53,NA())</f>
        <v>4730</v>
      </c>
      <c r="D50" s="136" t="e">
        <f>NA()</f>
        <v>#N/A</v>
      </c>
      <c r="E50" s="136" t="e">
        <f>NA()</f>
        <v>#N/A</v>
      </c>
      <c r="F50" s="136">
        <f>IF(ISNUMBER('実質公債費比率（分子）の構造'!L$53),'実質公債費比率（分子）の構造'!L$53,NA())</f>
        <v>4992</v>
      </c>
      <c r="G50" s="136" t="e">
        <f>NA()</f>
        <v>#N/A</v>
      </c>
      <c r="H50" s="136" t="e">
        <f>NA()</f>
        <v>#N/A</v>
      </c>
      <c r="I50" s="136">
        <f>IF(ISNUMBER('実質公債費比率（分子）の構造'!M$53),'実質公債費比率（分子）の構造'!M$53,NA())</f>
        <v>4839</v>
      </c>
      <c r="J50" s="136" t="e">
        <f>NA()</f>
        <v>#N/A</v>
      </c>
      <c r="K50" s="136" t="e">
        <f>NA()</f>
        <v>#N/A</v>
      </c>
      <c r="L50" s="136">
        <f>IF(ISNUMBER('実質公債費比率（分子）の構造'!N$53),'実質公債費比率（分子）の構造'!N$53,NA())</f>
        <v>4547</v>
      </c>
      <c r="M50" s="136" t="e">
        <f>NA()</f>
        <v>#N/A</v>
      </c>
      <c r="N50" s="136" t="e">
        <f>NA()</f>
        <v>#N/A</v>
      </c>
      <c r="O50" s="136">
        <f>IF(ISNUMBER('実質公債費比率（分子）の構造'!O$53),'実質公債費比率（分子）の構造'!O$53,NA())</f>
        <v>4231</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62256</v>
      </c>
      <c r="E56" s="135"/>
      <c r="F56" s="135"/>
      <c r="G56" s="135">
        <f>'将来負担比率（分子）の構造'!J$51</f>
        <v>63371</v>
      </c>
      <c r="H56" s="135"/>
      <c r="I56" s="135"/>
      <c r="J56" s="135">
        <f>'将来負担比率（分子）の構造'!K$51</f>
        <v>62456</v>
      </c>
      <c r="K56" s="135"/>
      <c r="L56" s="135"/>
      <c r="M56" s="135">
        <f>'将来負担比率（分子）の構造'!L$51</f>
        <v>61438</v>
      </c>
      <c r="N56" s="135"/>
      <c r="O56" s="135"/>
      <c r="P56" s="135">
        <f>'将来負担比率（分子）の構造'!M$51</f>
        <v>61311</v>
      </c>
    </row>
    <row r="57" spans="1:16" x14ac:dyDescent="0.15">
      <c r="A57" s="135" t="s">
        <v>34</v>
      </c>
      <c r="B57" s="135"/>
      <c r="C57" s="135"/>
      <c r="D57" s="135">
        <f>'将来負担比率（分子）の構造'!I$50</f>
        <v>1204</v>
      </c>
      <c r="E57" s="135"/>
      <c r="F57" s="135"/>
      <c r="G57" s="135">
        <f>'将来負担比率（分子）の構造'!J$50</f>
        <v>1190</v>
      </c>
      <c r="H57" s="135"/>
      <c r="I57" s="135"/>
      <c r="J57" s="135">
        <f>'将来負担比率（分子）の構造'!K$50</f>
        <v>1094</v>
      </c>
      <c r="K57" s="135"/>
      <c r="L57" s="135"/>
      <c r="M57" s="135">
        <f>'将来負担比率（分子）の構造'!L$50</f>
        <v>1013</v>
      </c>
      <c r="N57" s="135"/>
      <c r="O57" s="135"/>
      <c r="P57" s="135">
        <f>'将来負担比率（分子）の構造'!M$50</f>
        <v>833</v>
      </c>
    </row>
    <row r="58" spans="1:16" x14ac:dyDescent="0.15">
      <c r="A58" s="135" t="s">
        <v>33</v>
      </c>
      <c r="B58" s="135"/>
      <c r="C58" s="135"/>
      <c r="D58" s="135">
        <f>'将来負担比率（分子）の構造'!I$49</f>
        <v>2129</v>
      </c>
      <c r="E58" s="135"/>
      <c r="F58" s="135"/>
      <c r="G58" s="135">
        <f>'将来負担比率（分子）の構造'!J$49</f>
        <v>2785</v>
      </c>
      <c r="H58" s="135"/>
      <c r="I58" s="135"/>
      <c r="J58" s="135">
        <f>'将来負担比率（分子）の構造'!K$49</f>
        <v>3260</v>
      </c>
      <c r="K58" s="135"/>
      <c r="L58" s="135"/>
      <c r="M58" s="135">
        <f>'将来負担比率（分子）の構造'!L$49</f>
        <v>3564</v>
      </c>
      <c r="N58" s="135"/>
      <c r="O58" s="135"/>
      <c r="P58" s="135">
        <f>'将来負担比率（分子）の構造'!M$49</f>
        <v>3921</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126</v>
      </c>
      <c r="C61" s="135"/>
      <c r="D61" s="135"/>
      <c r="E61" s="135">
        <f>'将来負担比率（分子）の構造'!J$46</f>
        <v>39</v>
      </c>
      <c r="F61" s="135"/>
      <c r="G61" s="135"/>
      <c r="H61" s="135">
        <f>'将来負担比率（分子）の構造'!K$46</f>
        <v>1</v>
      </c>
      <c r="I61" s="135"/>
      <c r="J61" s="135"/>
      <c r="K61" s="135">
        <f>'将来負担比率（分子）の構造'!L$46</f>
        <v>1</v>
      </c>
      <c r="L61" s="135"/>
      <c r="M61" s="135"/>
      <c r="N61" s="135">
        <f>'将来負担比率（分子）の構造'!M$46</f>
        <v>1</v>
      </c>
      <c r="O61" s="135"/>
      <c r="P61" s="135"/>
    </row>
    <row r="62" spans="1:16" x14ac:dyDescent="0.15">
      <c r="A62" s="135" t="s">
        <v>28</v>
      </c>
      <c r="B62" s="135">
        <f>'将来負担比率（分子）の構造'!I$45</f>
        <v>8986</v>
      </c>
      <c r="C62" s="135"/>
      <c r="D62" s="135"/>
      <c r="E62" s="135">
        <f>'将来負担比率（分子）の構造'!J$45</f>
        <v>8606</v>
      </c>
      <c r="F62" s="135"/>
      <c r="G62" s="135"/>
      <c r="H62" s="135">
        <f>'将来負担比率（分子）の構造'!K$45</f>
        <v>8246</v>
      </c>
      <c r="I62" s="135"/>
      <c r="J62" s="135"/>
      <c r="K62" s="135">
        <f>'将来負担比率（分子）の構造'!L$45</f>
        <v>8356</v>
      </c>
      <c r="L62" s="135"/>
      <c r="M62" s="135"/>
      <c r="N62" s="135">
        <f>'将来負担比率（分子）の構造'!M$45</f>
        <v>7850</v>
      </c>
      <c r="O62" s="135"/>
      <c r="P62" s="135"/>
    </row>
    <row r="63" spans="1:16" x14ac:dyDescent="0.15">
      <c r="A63" s="135" t="s">
        <v>27</v>
      </c>
      <c r="B63" s="135">
        <f>'将来負担比率（分子）の構造'!I$44</f>
        <v>7759</v>
      </c>
      <c r="C63" s="135"/>
      <c r="D63" s="135"/>
      <c r="E63" s="135">
        <f>'将来負担比率（分子）の構造'!J$44</f>
        <v>6976</v>
      </c>
      <c r="F63" s="135"/>
      <c r="G63" s="135"/>
      <c r="H63" s="135">
        <f>'将来負担比率（分子）の構造'!K$44</f>
        <v>5949</v>
      </c>
      <c r="I63" s="135"/>
      <c r="J63" s="135"/>
      <c r="K63" s="135">
        <f>'将来負担比率（分子）の構造'!L$44</f>
        <v>4932</v>
      </c>
      <c r="L63" s="135"/>
      <c r="M63" s="135"/>
      <c r="N63" s="135">
        <f>'将来負担比率（分子）の構造'!M$44</f>
        <v>3895</v>
      </c>
      <c r="O63" s="135"/>
      <c r="P63" s="135"/>
    </row>
    <row r="64" spans="1:16" x14ac:dyDescent="0.15">
      <c r="A64" s="135" t="s">
        <v>26</v>
      </c>
      <c r="B64" s="135">
        <f>'将来負担比率（分子）の構造'!I$43</f>
        <v>33904</v>
      </c>
      <c r="C64" s="135"/>
      <c r="D64" s="135"/>
      <c r="E64" s="135">
        <f>'将来負担比率（分子）の構造'!J$43</f>
        <v>34156</v>
      </c>
      <c r="F64" s="135"/>
      <c r="G64" s="135"/>
      <c r="H64" s="135">
        <f>'将来負担比率（分子）の構造'!K$43</f>
        <v>35308</v>
      </c>
      <c r="I64" s="135"/>
      <c r="J64" s="135"/>
      <c r="K64" s="135">
        <f>'将来負担比率（分子）の構造'!L$43</f>
        <v>35900</v>
      </c>
      <c r="L64" s="135"/>
      <c r="M64" s="135"/>
      <c r="N64" s="135">
        <f>'将来負担比率（分子）の構造'!M$43</f>
        <v>34628</v>
      </c>
      <c r="O64" s="135"/>
      <c r="P64" s="135"/>
    </row>
    <row r="65" spans="1:16" x14ac:dyDescent="0.15">
      <c r="A65" s="135" t="s">
        <v>25</v>
      </c>
      <c r="B65" s="135">
        <f>'将来負担比率（分子）の構造'!I$42</f>
        <v>999</v>
      </c>
      <c r="C65" s="135"/>
      <c r="D65" s="135"/>
      <c r="E65" s="135">
        <f>'将来負担比率（分子）の構造'!J$42</f>
        <v>751</v>
      </c>
      <c r="F65" s="135"/>
      <c r="G65" s="135"/>
      <c r="H65" s="135">
        <f>'将来負担比率（分子）の構造'!K$42</f>
        <v>414</v>
      </c>
      <c r="I65" s="135"/>
      <c r="J65" s="135"/>
      <c r="K65" s="135">
        <f>'将来負担比率（分子）の構造'!L$42</f>
        <v>332</v>
      </c>
      <c r="L65" s="135"/>
      <c r="M65" s="135"/>
      <c r="N65" s="135">
        <f>'将来負担比率（分子）の構造'!M$42</f>
        <v>250</v>
      </c>
      <c r="O65" s="135"/>
      <c r="P65" s="135"/>
    </row>
    <row r="66" spans="1:16" x14ac:dyDescent="0.15">
      <c r="A66" s="135" t="s">
        <v>24</v>
      </c>
      <c r="B66" s="135">
        <f>'将来負担比率（分子）の構造'!I$41</f>
        <v>61518</v>
      </c>
      <c r="C66" s="135"/>
      <c r="D66" s="135"/>
      <c r="E66" s="135">
        <f>'将来負担比率（分子）の構造'!J$41</f>
        <v>61145</v>
      </c>
      <c r="F66" s="135"/>
      <c r="G66" s="135"/>
      <c r="H66" s="135">
        <f>'将来負担比率（分子）の構造'!K$41</f>
        <v>59528</v>
      </c>
      <c r="I66" s="135"/>
      <c r="J66" s="135"/>
      <c r="K66" s="135">
        <f>'将来負担比率（分子）の構造'!L$41</f>
        <v>57835</v>
      </c>
      <c r="L66" s="135"/>
      <c r="M66" s="135"/>
      <c r="N66" s="135">
        <f>'将来負担比率（分子）の構造'!M$41</f>
        <v>58062</v>
      </c>
      <c r="O66" s="135"/>
      <c r="P66" s="135"/>
    </row>
    <row r="67" spans="1:16" x14ac:dyDescent="0.15">
      <c r="A67" s="135" t="s">
        <v>62</v>
      </c>
      <c r="B67" s="135" t="e">
        <f>NA()</f>
        <v>#N/A</v>
      </c>
      <c r="C67" s="135">
        <f>IF(ISNUMBER('将来負担比率（分子）の構造'!I$52), IF('将来負担比率（分子）の構造'!I$52 &lt; 0, 0, '将来負担比率（分子）の構造'!I$52), NA())</f>
        <v>47702</v>
      </c>
      <c r="D67" s="135" t="e">
        <f>NA()</f>
        <v>#N/A</v>
      </c>
      <c r="E67" s="135" t="e">
        <f>NA()</f>
        <v>#N/A</v>
      </c>
      <c r="F67" s="135">
        <f>IF(ISNUMBER('将来負担比率（分子）の構造'!J$52), IF('将来負担比率（分子）の構造'!J$52 &lt; 0, 0, '将来負担比率（分子）の構造'!J$52), NA())</f>
        <v>44326</v>
      </c>
      <c r="G67" s="135" t="e">
        <f>NA()</f>
        <v>#N/A</v>
      </c>
      <c r="H67" s="135" t="e">
        <f>NA()</f>
        <v>#N/A</v>
      </c>
      <c r="I67" s="135">
        <f>IF(ISNUMBER('将来負担比率（分子）の構造'!K$52), IF('将来負担比率（分子）の構造'!K$52 &lt; 0, 0, '将来負担比率（分子）の構造'!K$52), NA())</f>
        <v>42637</v>
      </c>
      <c r="J67" s="135" t="e">
        <f>NA()</f>
        <v>#N/A</v>
      </c>
      <c r="K67" s="135" t="e">
        <f>NA()</f>
        <v>#N/A</v>
      </c>
      <c r="L67" s="135">
        <f>IF(ISNUMBER('将来負担比率（分子）の構造'!L$52), IF('将来負担比率（分子）の構造'!L$52 &lt; 0, 0, '将来負担比率（分子）の構造'!L$52), NA())</f>
        <v>41341</v>
      </c>
      <c r="M67" s="135" t="e">
        <f>NA()</f>
        <v>#N/A</v>
      </c>
      <c r="N67" s="135" t="e">
        <f>NA()</f>
        <v>#N/A</v>
      </c>
      <c r="O67" s="135">
        <f>IF(ISNUMBER('将来負担比率（分子）の構造'!M$52), IF('将来負担比率（分子）の構造'!M$52 &lt; 0, 0, '将来負担比率（分子）の構造'!M$52), NA())</f>
        <v>38621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206</v>
      </c>
      <c r="C5" s="674"/>
      <c r="D5" s="674"/>
      <c r="E5" s="674"/>
      <c r="F5" s="674"/>
      <c r="G5" s="674"/>
      <c r="H5" s="674"/>
      <c r="I5" s="674"/>
      <c r="J5" s="674"/>
      <c r="K5" s="674"/>
      <c r="L5" s="674"/>
      <c r="M5" s="674"/>
      <c r="N5" s="674"/>
      <c r="O5" s="674"/>
      <c r="P5" s="674"/>
      <c r="Q5" s="675"/>
      <c r="R5" s="636">
        <v>7922445</v>
      </c>
      <c r="S5" s="637"/>
      <c r="T5" s="637"/>
      <c r="U5" s="637"/>
      <c r="V5" s="637"/>
      <c r="W5" s="637"/>
      <c r="X5" s="637"/>
      <c r="Y5" s="684"/>
      <c r="Z5" s="697">
        <v>14.5</v>
      </c>
      <c r="AA5" s="697"/>
      <c r="AB5" s="697"/>
      <c r="AC5" s="697"/>
      <c r="AD5" s="698">
        <v>7922445</v>
      </c>
      <c r="AE5" s="698"/>
      <c r="AF5" s="698"/>
      <c r="AG5" s="698"/>
      <c r="AH5" s="698"/>
      <c r="AI5" s="698"/>
      <c r="AJ5" s="698"/>
      <c r="AK5" s="698"/>
      <c r="AL5" s="685">
        <v>26.9</v>
      </c>
      <c r="AM5" s="654"/>
      <c r="AN5" s="654"/>
      <c r="AO5" s="686"/>
      <c r="AP5" s="673" t="s">
        <v>207</v>
      </c>
      <c r="AQ5" s="674"/>
      <c r="AR5" s="674"/>
      <c r="AS5" s="674"/>
      <c r="AT5" s="674"/>
      <c r="AU5" s="674"/>
      <c r="AV5" s="674"/>
      <c r="AW5" s="674"/>
      <c r="AX5" s="674"/>
      <c r="AY5" s="674"/>
      <c r="AZ5" s="674"/>
      <c r="BA5" s="674"/>
      <c r="BB5" s="674"/>
      <c r="BC5" s="674"/>
      <c r="BD5" s="674"/>
      <c r="BE5" s="674"/>
      <c r="BF5" s="675"/>
      <c r="BG5" s="586">
        <v>7893709</v>
      </c>
      <c r="BH5" s="587"/>
      <c r="BI5" s="587"/>
      <c r="BJ5" s="587"/>
      <c r="BK5" s="587"/>
      <c r="BL5" s="587"/>
      <c r="BM5" s="587"/>
      <c r="BN5" s="588"/>
      <c r="BO5" s="639">
        <v>99.6</v>
      </c>
      <c r="BP5" s="639"/>
      <c r="BQ5" s="639"/>
      <c r="BR5" s="639"/>
      <c r="BS5" s="640">
        <v>90709</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x14ac:dyDescent="0.15">
      <c r="B6" s="583" t="s">
        <v>211</v>
      </c>
      <c r="C6" s="584"/>
      <c r="D6" s="584"/>
      <c r="E6" s="584"/>
      <c r="F6" s="584"/>
      <c r="G6" s="584"/>
      <c r="H6" s="584"/>
      <c r="I6" s="584"/>
      <c r="J6" s="584"/>
      <c r="K6" s="584"/>
      <c r="L6" s="584"/>
      <c r="M6" s="584"/>
      <c r="N6" s="584"/>
      <c r="O6" s="584"/>
      <c r="P6" s="584"/>
      <c r="Q6" s="585"/>
      <c r="R6" s="586">
        <v>771424</v>
      </c>
      <c r="S6" s="587"/>
      <c r="T6" s="587"/>
      <c r="U6" s="587"/>
      <c r="V6" s="587"/>
      <c r="W6" s="587"/>
      <c r="X6" s="587"/>
      <c r="Y6" s="588"/>
      <c r="Z6" s="639">
        <v>1.4</v>
      </c>
      <c r="AA6" s="639"/>
      <c r="AB6" s="639"/>
      <c r="AC6" s="639"/>
      <c r="AD6" s="640">
        <v>771424</v>
      </c>
      <c r="AE6" s="640"/>
      <c r="AF6" s="640"/>
      <c r="AG6" s="640"/>
      <c r="AH6" s="640"/>
      <c r="AI6" s="640"/>
      <c r="AJ6" s="640"/>
      <c r="AK6" s="640"/>
      <c r="AL6" s="609">
        <v>2.6</v>
      </c>
      <c r="AM6" s="641"/>
      <c r="AN6" s="641"/>
      <c r="AO6" s="642"/>
      <c r="AP6" s="583" t="s">
        <v>212</v>
      </c>
      <c r="AQ6" s="584"/>
      <c r="AR6" s="584"/>
      <c r="AS6" s="584"/>
      <c r="AT6" s="584"/>
      <c r="AU6" s="584"/>
      <c r="AV6" s="584"/>
      <c r="AW6" s="584"/>
      <c r="AX6" s="584"/>
      <c r="AY6" s="584"/>
      <c r="AZ6" s="584"/>
      <c r="BA6" s="584"/>
      <c r="BB6" s="584"/>
      <c r="BC6" s="584"/>
      <c r="BD6" s="584"/>
      <c r="BE6" s="584"/>
      <c r="BF6" s="585"/>
      <c r="BG6" s="586">
        <v>7893709</v>
      </c>
      <c r="BH6" s="587"/>
      <c r="BI6" s="587"/>
      <c r="BJ6" s="587"/>
      <c r="BK6" s="587"/>
      <c r="BL6" s="587"/>
      <c r="BM6" s="587"/>
      <c r="BN6" s="588"/>
      <c r="BO6" s="639">
        <v>99.6</v>
      </c>
      <c r="BP6" s="639"/>
      <c r="BQ6" s="639"/>
      <c r="BR6" s="639"/>
      <c r="BS6" s="640">
        <v>90709</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322650</v>
      </c>
      <c r="CS6" s="587"/>
      <c r="CT6" s="587"/>
      <c r="CU6" s="587"/>
      <c r="CV6" s="587"/>
      <c r="CW6" s="587"/>
      <c r="CX6" s="587"/>
      <c r="CY6" s="588"/>
      <c r="CZ6" s="639">
        <v>0.6</v>
      </c>
      <c r="DA6" s="639"/>
      <c r="DB6" s="639"/>
      <c r="DC6" s="639"/>
      <c r="DD6" s="592" t="s">
        <v>214</v>
      </c>
      <c r="DE6" s="587"/>
      <c r="DF6" s="587"/>
      <c r="DG6" s="587"/>
      <c r="DH6" s="587"/>
      <c r="DI6" s="587"/>
      <c r="DJ6" s="587"/>
      <c r="DK6" s="587"/>
      <c r="DL6" s="587"/>
      <c r="DM6" s="587"/>
      <c r="DN6" s="587"/>
      <c r="DO6" s="587"/>
      <c r="DP6" s="588"/>
      <c r="DQ6" s="592">
        <v>322650</v>
      </c>
      <c r="DR6" s="587"/>
      <c r="DS6" s="587"/>
      <c r="DT6" s="587"/>
      <c r="DU6" s="587"/>
      <c r="DV6" s="587"/>
      <c r="DW6" s="587"/>
      <c r="DX6" s="587"/>
      <c r="DY6" s="587"/>
      <c r="DZ6" s="587"/>
      <c r="EA6" s="587"/>
      <c r="EB6" s="587"/>
      <c r="EC6" s="622"/>
    </row>
    <row r="7" spans="2:143" ht="11.25" customHeight="1" x14ac:dyDescent="0.15">
      <c r="B7" s="583" t="s">
        <v>215</v>
      </c>
      <c r="C7" s="584"/>
      <c r="D7" s="584"/>
      <c r="E7" s="584"/>
      <c r="F7" s="584"/>
      <c r="G7" s="584"/>
      <c r="H7" s="584"/>
      <c r="I7" s="584"/>
      <c r="J7" s="584"/>
      <c r="K7" s="584"/>
      <c r="L7" s="584"/>
      <c r="M7" s="584"/>
      <c r="N7" s="584"/>
      <c r="O7" s="584"/>
      <c r="P7" s="584"/>
      <c r="Q7" s="585"/>
      <c r="R7" s="586">
        <v>16771</v>
      </c>
      <c r="S7" s="587"/>
      <c r="T7" s="587"/>
      <c r="U7" s="587"/>
      <c r="V7" s="587"/>
      <c r="W7" s="587"/>
      <c r="X7" s="587"/>
      <c r="Y7" s="588"/>
      <c r="Z7" s="639">
        <v>0</v>
      </c>
      <c r="AA7" s="639"/>
      <c r="AB7" s="639"/>
      <c r="AC7" s="639"/>
      <c r="AD7" s="640">
        <v>16771</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3192512</v>
      </c>
      <c r="BH7" s="587"/>
      <c r="BI7" s="587"/>
      <c r="BJ7" s="587"/>
      <c r="BK7" s="587"/>
      <c r="BL7" s="587"/>
      <c r="BM7" s="587"/>
      <c r="BN7" s="588"/>
      <c r="BO7" s="639">
        <v>40.299999999999997</v>
      </c>
      <c r="BP7" s="639"/>
      <c r="BQ7" s="639"/>
      <c r="BR7" s="639"/>
      <c r="BS7" s="640">
        <v>90709</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5111521</v>
      </c>
      <c r="CS7" s="587"/>
      <c r="CT7" s="587"/>
      <c r="CU7" s="587"/>
      <c r="CV7" s="587"/>
      <c r="CW7" s="587"/>
      <c r="CX7" s="587"/>
      <c r="CY7" s="588"/>
      <c r="CZ7" s="639">
        <v>9.5</v>
      </c>
      <c r="DA7" s="639"/>
      <c r="DB7" s="639"/>
      <c r="DC7" s="639"/>
      <c r="DD7" s="592">
        <v>258316</v>
      </c>
      <c r="DE7" s="587"/>
      <c r="DF7" s="587"/>
      <c r="DG7" s="587"/>
      <c r="DH7" s="587"/>
      <c r="DI7" s="587"/>
      <c r="DJ7" s="587"/>
      <c r="DK7" s="587"/>
      <c r="DL7" s="587"/>
      <c r="DM7" s="587"/>
      <c r="DN7" s="587"/>
      <c r="DO7" s="587"/>
      <c r="DP7" s="588"/>
      <c r="DQ7" s="592">
        <v>3877687</v>
      </c>
      <c r="DR7" s="587"/>
      <c r="DS7" s="587"/>
      <c r="DT7" s="587"/>
      <c r="DU7" s="587"/>
      <c r="DV7" s="587"/>
      <c r="DW7" s="587"/>
      <c r="DX7" s="587"/>
      <c r="DY7" s="587"/>
      <c r="DZ7" s="587"/>
      <c r="EA7" s="587"/>
      <c r="EB7" s="587"/>
      <c r="EC7" s="622"/>
    </row>
    <row r="8" spans="2:143" ht="11.25" customHeight="1" x14ac:dyDescent="0.15">
      <c r="B8" s="583" t="s">
        <v>218</v>
      </c>
      <c r="C8" s="584"/>
      <c r="D8" s="584"/>
      <c r="E8" s="584"/>
      <c r="F8" s="584"/>
      <c r="G8" s="584"/>
      <c r="H8" s="584"/>
      <c r="I8" s="584"/>
      <c r="J8" s="584"/>
      <c r="K8" s="584"/>
      <c r="L8" s="584"/>
      <c r="M8" s="584"/>
      <c r="N8" s="584"/>
      <c r="O8" s="584"/>
      <c r="P8" s="584"/>
      <c r="Q8" s="585"/>
      <c r="R8" s="586">
        <v>18465</v>
      </c>
      <c r="S8" s="587"/>
      <c r="T8" s="587"/>
      <c r="U8" s="587"/>
      <c r="V8" s="587"/>
      <c r="W8" s="587"/>
      <c r="X8" s="587"/>
      <c r="Y8" s="588"/>
      <c r="Z8" s="639">
        <v>0</v>
      </c>
      <c r="AA8" s="639"/>
      <c r="AB8" s="639"/>
      <c r="AC8" s="639"/>
      <c r="AD8" s="640">
        <v>18465</v>
      </c>
      <c r="AE8" s="640"/>
      <c r="AF8" s="640"/>
      <c r="AG8" s="640"/>
      <c r="AH8" s="640"/>
      <c r="AI8" s="640"/>
      <c r="AJ8" s="640"/>
      <c r="AK8" s="640"/>
      <c r="AL8" s="609">
        <v>0.1</v>
      </c>
      <c r="AM8" s="641"/>
      <c r="AN8" s="641"/>
      <c r="AO8" s="642"/>
      <c r="AP8" s="583" t="s">
        <v>219</v>
      </c>
      <c r="AQ8" s="584"/>
      <c r="AR8" s="584"/>
      <c r="AS8" s="584"/>
      <c r="AT8" s="584"/>
      <c r="AU8" s="584"/>
      <c r="AV8" s="584"/>
      <c r="AW8" s="584"/>
      <c r="AX8" s="584"/>
      <c r="AY8" s="584"/>
      <c r="AZ8" s="584"/>
      <c r="BA8" s="584"/>
      <c r="BB8" s="584"/>
      <c r="BC8" s="584"/>
      <c r="BD8" s="584"/>
      <c r="BE8" s="584"/>
      <c r="BF8" s="585"/>
      <c r="BG8" s="586">
        <v>115785</v>
      </c>
      <c r="BH8" s="587"/>
      <c r="BI8" s="587"/>
      <c r="BJ8" s="587"/>
      <c r="BK8" s="587"/>
      <c r="BL8" s="587"/>
      <c r="BM8" s="587"/>
      <c r="BN8" s="588"/>
      <c r="BO8" s="639">
        <v>1.5</v>
      </c>
      <c r="BP8" s="639"/>
      <c r="BQ8" s="639"/>
      <c r="BR8" s="639"/>
      <c r="BS8" s="592" t="s">
        <v>112</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13899086</v>
      </c>
      <c r="CS8" s="587"/>
      <c r="CT8" s="587"/>
      <c r="CU8" s="587"/>
      <c r="CV8" s="587"/>
      <c r="CW8" s="587"/>
      <c r="CX8" s="587"/>
      <c r="CY8" s="588"/>
      <c r="CZ8" s="639">
        <v>25.9</v>
      </c>
      <c r="DA8" s="639"/>
      <c r="DB8" s="639"/>
      <c r="DC8" s="639"/>
      <c r="DD8" s="592">
        <v>511940</v>
      </c>
      <c r="DE8" s="587"/>
      <c r="DF8" s="587"/>
      <c r="DG8" s="587"/>
      <c r="DH8" s="587"/>
      <c r="DI8" s="587"/>
      <c r="DJ8" s="587"/>
      <c r="DK8" s="587"/>
      <c r="DL8" s="587"/>
      <c r="DM8" s="587"/>
      <c r="DN8" s="587"/>
      <c r="DO8" s="587"/>
      <c r="DP8" s="588"/>
      <c r="DQ8" s="592">
        <v>7061608</v>
      </c>
      <c r="DR8" s="587"/>
      <c r="DS8" s="587"/>
      <c r="DT8" s="587"/>
      <c r="DU8" s="587"/>
      <c r="DV8" s="587"/>
      <c r="DW8" s="587"/>
      <c r="DX8" s="587"/>
      <c r="DY8" s="587"/>
      <c r="DZ8" s="587"/>
      <c r="EA8" s="587"/>
      <c r="EB8" s="587"/>
      <c r="EC8" s="622"/>
    </row>
    <row r="9" spans="2:143" ht="11.25" customHeight="1" x14ac:dyDescent="0.15">
      <c r="B9" s="583" t="s">
        <v>221</v>
      </c>
      <c r="C9" s="584"/>
      <c r="D9" s="584"/>
      <c r="E9" s="584"/>
      <c r="F9" s="584"/>
      <c r="G9" s="584"/>
      <c r="H9" s="584"/>
      <c r="I9" s="584"/>
      <c r="J9" s="584"/>
      <c r="K9" s="584"/>
      <c r="L9" s="584"/>
      <c r="M9" s="584"/>
      <c r="N9" s="584"/>
      <c r="O9" s="584"/>
      <c r="P9" s="584"/>
      <c r="Q9" s="585"/>
      <c r="R9" s="586">
        <v>20562</v>
      </c>
      <c r="S9" s="587"/>
      <c r="T9" s="587"/>
      <c r="U9" s="587"/>
      <c r="V9" s="587"/>
      <c r="W9" s="587"/>
      <c r="X9" s="587"/>
      <c r="Y9" s="588"/>
      <c r="Z9" s="639">
        <v>0</v>
      </c>
      <c r="AA9" s="639"/>
      <c r="AB9" s="639"/>
      <c r="AC9" s="639"/>
      <c r="AD9" s="640">
        <v>20562</v>
      </c>
      <c r="AE9" s="640"/>
      <c r="AF9" s="640"/>
      <c r="AG9" s="640"/>
      <c r="AH9" s="640"/>
      <c r="AI9" s="640"/>
      <c r="AJ9" s="640"/>
      <c r="AK9" s="640"/>
      <c r="AL9" s="609">
        <v>0.1</v>
      </c>
      <c r="AM9" s="641"/>
      <c r="AN9" s="641"/>
      <c r="AO9" s="642"/>
      <c r="AP9" s="583" t="s">
        <v>222</v>
      </c>
      <c r="AQ9" s="584"/>
      <c r="AR9" s="584"/>
      <c r="AS9" s="584"/>
      <c r="AT9" s="584"/>
      <c r="AU9" s="584"/>
      <c r="AV9" s="584"/>
      <c r="AW9" s="584"/>
      <c r="AX9" s="584"/>
      <c r="AY9" s="584"/>
      <c r="AZ9" s="584"/>
      <c r="BA9" s="584"/>
      <c r="BB9" s="584"/>
      <c r="BC9" s="584"/>
      <c r="BD9" s="584"/>
      <c r="BE9" s="584"/>
      <c r="BF9" s="585"/>
      <c r="BG9" s="586">
        <v>2524235</v>
      </c>
      <c r="BH9" s="587"/>
      <c r="BI9" s="587"/>
      <c r="BJ9" s="587"/>
      <c r="BK9" s="587"/>
      <c r="BL9" s="587"/>
      <c r="BM9" s="587"/>
      <c r="BN9" s="588"/>
      <c r="BO9" s="639">
        <v>31.9</v>
      </c>
      <c r="BP9" s="639"/>
      <c r="BQ9" s="639"/>
      <c r="BR9" s="639"/>
      <c r="BS9" s="592" t="s">
        <v>112</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4453137</v>
      </c>
      <c r="CS9" s="587"/>
      <c r="CT9" s="587"/>
      <c r="CU9" s="587"/>
      <c r="CV9" s="587"/>
      <c r="CW9" s="587"/>
      <c r="CX9" s="587"/>
      <c r="CY9" s="588"/>
      <c r="CZ9" s="639">
        <v>8.3000000000000007</v>
      </c>
      <c r="DA9" s="639"/>
      <c r="DB9" s="639"/>
      <c r="DC9" s="639"/>
      <c r="DD9" s="592">
        <v>1074716</v>
      </c>
      <c r="DE9" s="587"/>
      <c r="DF9" s="587"/>
      <c r="DG9" s="587"/>
      <c r="DH9" s="587"/>
      <c r="DI9" s="587"/>
      <c r="DJ9" s="587"/>
      <c r="DK9" s="587"/>
      <c r="DL9" s="587"/>
      <c r="DM9" s="587"/>
      <c r="DN9" s="587"/>
      <c r="DO9" s="587"/>
      <c r="DP9" s="588"/>
      <c r="DQ9" s="592">
        <v>3228064</v>
      </c>
      <c r="DR9" s="587"/>
      <c r="DS9" s="587"/>
      <c r="DT9" s="587"/>
      <c r="DU9" s="587"/>
      <c r="DV9" s="587"/>
      <c r="DW9" s="587"/>
      <c r="DX9" s="587"/>
      <c r="DY9" s="587"/>
      <c r="DZ9" s="587"/>
      <c r="EA9" s="587"/>
      <c r="EB9" s="587"/>
      <c r="EC9" s="622"/>
    </row>
    <row r="10" spans="2:143" ht="11.25" customHeight="1" x14ac:dyDescent="0.15">
      <c r="B10" s="583" t="s">
        <v>224</v>
      </c>
      <c r="C10" s="584"/>
      <c r="D10" s="584"/>
      <c r="E10" s="584"/>
      <c r="F10" s="584"/>
      <c r="G10" s="584"/>
      <c r="H10" s="584"/>
      <c r="I10" s="584"/>
      <c r="J10" s="584"/>
      <c r="K10" s="584"/>
      <c r="L10" s="584"/>
      <c r="M10" s="584"/>
      <c r="N10" s="584"/>
      <c r="O10" s="584"/>
      <c r="P10" s="584"/>
      <c r="Q10" s="585"/>
      <c r="R10" s="586">
        <v>826668</v>
      </c>
      <c r="S10" s="587"/>
      <c r="T10" s="587"/>
      <c r="U10" s="587"/>
      <c r="V10" s="587"/>
      <c r="W10" s="587"/>
      <c r="X10" s="587"/>
      <c r="Y10" s="588"/>
      <c r="Z10" s="639">
        <v>1.5</v>
      </c>
      <c r="AA10" s="639"/>
      <c r="AB10" s="639"/>
      <c r="AC10" s="639"/>
      <c r="AD10" s="640">
        <v>826668</v>
      </c>
      <c r="AE10" s="640"/>
      <c r="AF10" s="640"/>
      <c r="AG10" s="640"/>
      <c r="AH10" s="640"/>
      <c r="AI10" s="640"/>
      <c r="AJ10" s="640"/>
      <c r="AK10" s="640"/>
      <c r="AL10" s="609">
        <v>2.8</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242212</v>
      </c>
      <c r="BH10" s="587"/>
      <c r="BI10" s="587"/>
      <c r="BJ10" s="587"/>
      <c r="BK10" s="587"/>
      <c r="BL10" s="587"/>
      <c r="BM10" s="587"/>
      <c r="BN10" s="588"/>
      <c r="BO10" s="639">
        <v>3.1</v>
      </c>
      <c r="BP10" s="639"/>
      <c r="BQ10" s="639"/>
      <c r="BR10" s="639"/>
      <c r="BS10" s="592">
        <v>40247</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307433</v>
      </c>
      <c r="CS10" s="587"/>
      <c r="CT10" s="587"/>
      <c r="CU10" s="587"/>
      <c r="CV10" s="587"/>
      <c r="CW10" s="587"/>
      <c r="CX10" s="587"/>
      <c r="CY10" s="588"/>
      <c r="CZ10" s="639">
        <v>0.6</v>
      </c>
      <c r="DA10" s="639"/>
      <c r="DB10" s="639"/>
      <c r="DC10" s="639"/>
      <c r="DD10" s="592">
        <v>19476</v>
      </c>
      <c r="DE10" s="587"/>
      <c r="DF10" s="587"/>
      <c r="DG10" s="587"/>
      <c r="DH10" s="587"/>
      <c r="DI10" s="587"/>
      <c r="DJ10" s="587"/>
      <c r="DK10" s="587"/>
      <c r="DL10" s="587"/>
      <c r="DM10" s="587"/>
      <c r="DN10" s="587"/>
      <c r="DO10" s="587"/>
      <c r="DP10" s="588"/>
      <c r="DQ10" s="592">
        <v>111322</v>
      </c>
      <c r="DR10" s="587"/>
      <c r="DS10" s="587"/>
      <c r="DT10" s="587"/>
      <c r="DU10" s="587"/>
      <c r="DV10" s="587"/>
      <c r="DW10" s="587"/>
      <c r="DX10" s="587"/>
      <c r="DY10" s="587"/>
      <c r="DZ10" s="587"/>
      <c r="EA10" s="587"/>
      <c r="EB10" s="587"/>
      <c r="EC10" s="622"/>
    </row>
    <row r="11" spans="2:143" ht="11.25" customHeight="1" x14ac:dyDescent="0.15">
      <c r="B11" s="583" t="s">
        <v>227</v>
      </c>
      <c r="C11" s="584"/>
      <c r="D11" s="584"/>
      <c r="E11" s="584"/>
      <c r="F11" s="584"/>
      <c r="G11" s="584"/>
      <c r="H11" s="584"/>
      <c r="I11" s="584"/>
      <c r="J11" s="584"/>
      <c r="K11" s="584"/>
      <c r="L11" s="584"/>
      <c r="M11" s="584"/>
      <c r="N11" s="584"/>
      <c r="O11" s="584"/>
      <c r="P11" s="584"/>
      <c r="Q11" s="585"/>
      <c r="R11" s="586">
        <v>14230</v>
      </c>
      <c r="S11" s="587"/>
      <c r="T11" s="587"/>
      <c r="U11" s="587"/>
      <c r="V11" s="587"/>
      <c r="W11" s="587"/>
      <c r="X11" s="587"/>
      <c r="Y11" s="588"/>
      <c r="Z11" s="639">
        <v>0</v>
      </c>
      <c r="AA11" s="639"/>
      <c r="AB11" s="639"/>
      <c r="AC11" s="639"/>
      <c r="AD11" s="640">
        <v>14230</v>
      </c>
      <c r="AE11" s="640"/>
      <c r="AF11" s="640"/>
      <c r="AG11" s="640"/>
      <c r="AH11" s="640"/>
      <c r="AI11" s="640"/>
      <c r="AJ11" s="640"/>
      <c r="AK11" s="640"/>
      <c r="AL11" s="609">
        <v>0</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310280</v>
      </c>
      <c r="BH11" s="587"/>
      <c r="BI11" s="587"/>
      <c r="BJ11" s="587"/>
      <c r="BK11" s="587"/>
      <c r="BL11" s="587"/>
      <c r="BM11" s="587"/>
      <c r="BN11" s="588"/>
      <c r="BO11" s="639">
        <v>3.9</v>
      </c>
      <c r="BP11" s="639"/>
      <c r="BQ11" s="639"/>
      <c r="BR11" s="639"/>
      <c r="BS11" s="592">
        <v>50462</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3379023</v>
      </c>
      <c r="CS11" s="587"/>
      <c r="CT11" s="587"/>
      <c r="CU11" s="587"/>
      <c r="CV11" s="587"/>
      <c r="CW11" s="587"/>
      <c r="CX11" s="587"/>
      <c r="CY11" s="588"/>
      <c r="CZ11" s="639">
        <v>6.3</v>
      </c>
      <c r="DA11" s="639"/>
      <c r="DB11" s="639"/>
      <c r="DC11" s="639"/>
      <c r="DD11" s="592">
        <v>1255525</v>
      </c>
      <c r="DE11" s="587"/>
      <c r="DF11" s="587"/>
      <c r="DG11" s="587"/>
      <c r="DH11" s="587"/>
      <c r="DI11" s="587"/>
      <c r="DJ11" s="587"/>
      <c r="DK11" s="587"/>
      <c r="DL11" s="587"/>
      <c r="DM11" s="587"/>
      <c r="DN11" s="587"/>
      <c r="DO11" s="587"/>
      <c r="DP11" s="588"/>
      <c r="DQ11" s="592">
        <v>1923643</v>
      </c>
      <c r="DR11" s="587"/>
      <c r="DS11" s="587"/>
      <c r="DT11" s="587"/>
      <c r="DU11" s="587"/>
      <c r="DV11" s="587"/>
      <c r="DW11" s="587"/>
      <c r="DX11" s="587"/>
      <c r="DY11" s="587"/>
      <c r="DZ11" s="587"/>
      <c r="EA11" s="587"/>
      <c r="EB11" s="587"/>
      <c r="EC11" s="622"/>
    </row>
    <row r="12" spans="2:143" ht="11.25" customHeight="1" x14ac:dyDescent="0.15">
      <c r="B12" s="583" t="s">
        <v>230</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3793005</v>
      </c>
      <c r="BH12" s="587"/>
      <c r="BI12" s="587"/>
      <c r="BJ12" s="587"/>
      <c r="BK12" s="587"/>
      <c r="BL12" s="587"/>
      <c r="BM12" s="587"/>
      <c r="BN12" s="588"/>
      <c r="BO12" s="639">
        <v>47.9</v>
      </c>
      <c r="BP12" s="639"/>
      <c r="BQ12" s="639"/>
      <c r="BR12" s="639"/>
      <c r="BS12" s="592" t="s">
        <v>112</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1726529</v>
      </c>
      <c r="CS12" s="587"/>
      <c r="CT12" s="587"/>
      <c r="CU12" s="587"/>
      <c r="CV12" s="587"/>
      <c r="CW12" s="587"/>
      <c r="CX12" s="587"/>
      <c r="CY12" s="588"/>
      <c r="CZ12" s="639">
        <v>3.2</v>
      </c>
      <c r="DA12" s="639"/>
      <c r="DB12" s="639"/>
      <c r="DC12" s="639"/>
      <c r="DD12" s="592">
        <v>31176</v>
      </c>
      <c r="DE12" s="587"/>
      <c r="DF12" s="587"/>
      <c r="DG12" s="587"/>
      <c r="DH12" s="587"/>
      <c r="DI12" s="587"/>
      <c r="DJ12" s="587"/>
      <c r="DK12" s="587"/>
      <c r="DL12" s="587"/>
      <c r="DM12" s="587"/>
      <c r="DN12" s="587"/>
      <c r="DO12" s="587"/>
      <c r="DP12" s="588"/>
      <c r="DQ12" s="592">
        <v>606011</v>
      </c>
      <c r="DR12" s="587"/>
      <c r="DS12" s="587"/>
      <c r="DT12" s="587"/>
      <c r="DU12" s="587"/>
      <c r="DV12" s="587"/>
      <c r="DW12" s="587"/>
      <c r="DX12" s="587"/>
      <c r="DY12" s="587"/>
      <c r="DZ12" s="587"/>
      <c r="EA12" s="587"/>
      <c r="EB12" s="587"/>
      <c r="EC12" s="622"/>
    </row>
    <row r="13" spans="2:143" ht="11.25" customHeight="1" x14ac:dyDescent="0.15">
      <c r="B13" s="583" t="s">
        <v>233</v>
      </c>
      <c r="C13" s="584"/>
      <c r="D13" s="584"/>
      <c r="E13" s="584"/>
      <c r="F13" s="584"/>
      <c r="G13" s="584"/>
      <c r="H13" s="584"/>
      <c r="I13" s="584"/>
      <c r="J13" s="584"/>
      <c r="K13" s="584"/>
      <c r="L13" s="584"/>
      <c r="M13" s="584"/>
      <c r="N13" s="584"/>
      <c r="O13" s="584"/>
      <c r="P13" s="584"/>
      <c r="Q13" s="585"/>
      <c r="R13" s="586">
        <v>157489</v>
      </c>
      <c r="S13" s="587"/>
      <c r="T13" s="587"/>
      <c r="U13" s="587"/>
      <c r="V13" s="587"/>
      <c r="W13" s="587"/>
      <c r="X13" s="587"/>
      <c r="Y13" s="588"/>
      <c r="Z13" s="639">
        <v>0.3</v>
      </c>
      <c r="AA13" s="639"/>
      <c r="AB13" s="639"/>
      <c r="AC13" s="639"/>
      <c r="AD13" s="640">
        <v>157489</v>
      </c>
      <c r="AE13" s="640"/>
      <c r="AF13" s="640"/>
      <c r="AG13" s="640"/>
      <c r="AH13" s="640"/>
      <c r="AI13" s="640"/>
      <c r="AJ13" s="640"/>
      <c r="AK13" s="640"/>
      <c r="AL13" s="609">
        <v>0.5</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3764668</v>
      </c>
      <c r="BH13" s="587"/>
      <c r="BI13" s="587"/>
      <c r="BJ13" s="587"/>
      <c r="BK13" s="587"/>
      <c r="BL13" s="587"/>
      <c r="BM13" s="587"/>
      <c r="BN13" s="588"/>
      <c r="BO13" s="639">
        <v>47.5</v>
      </c>
      <c r="BP13" s="639"/>
      <c r="BQ13" s="639"/>
      <c r="BR13" s="639"/>
      <c r="BS13" s="592" t="s">
        <v>112</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11280520</v>
      </c>
      <c r="CS13" s="587"/>
      <c r="CT13" s="587"/>
      <c r="CU13" s="587"/>
      <c r="CV13" s="587"/>
      <c r="CW13" s="587"/>
      <c r="CX13" s="587"/>
      <c r="CY13" s="588"/>
      <c r="CZ13" s="639">
        <v>21</v>
      </c>
      <c r="DA13" s="639"/>
      <c r="DB13" s="639"/>
      <c r="DC13" s="639"/>
      <c r="DD13" s="592">
        <v>7377019</v>
      </c>
      <c r="DE13" s="587"/>
      <c r="DF13" s="587"/>
      <c r="DG13" s="587"/>
      <c r="DH13" s="587"/>
      <c r="DI13" s="587"/>
      <c r="DJ13" s="587"/>
      <c r="DK13" s="587"/>
      <c r="DL13" s="587"/>
      <c r="DM13" s="587"/>
      <c r="DN13" s="587"/>
      <c r="DO13" s="587"/>
      <c r="DP13" s="588"/>
      <c r="DQ13" s="592">
        <v>4815574</v>
      </c>
      <c r="DR13" s="587"/>
      <c r="DS13" s="587"/>
      <c r="DT13" s="587"/>
      <c r="DU13" s="587"/>
      <c r="DV13" s="587"/>
      <c r="DW13" s="587"/>
      <c r="DX13" s="587"/>
      <c r="DY13" s="587"/>
      <c r="DZ13" s="587"/>
      <c r="EA13" s="587"/>
      <c r="EB13" s="587"/>
      <c r="EC13" s="622"/>
    </row>
    <row r="14" spans="2:143" ht="11.25" customHeight="1" x14ac:dyDescent="0.15">
      <c r="B14" s="583" t="s">
        <v>236</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211806</v>
      </c>
      <c r="BH14" s="587"/>
      <c r="BI14" s="587"/>
      <c r="BJ14" s="587"/>
      <c r="BK14" s="587"/>
      <c r="BL14" s="587"/>
      <c r="BM14" s="587"/>
      <c r="BN14" s="588"/>
      <c r="BO14" s="639">
        <v>2.7</v>
      </c>
      <c r="BP14" s="639"/>
      <c r="BQ14" s="639"/>
      <c r="BR14" s="639"/>
      <c r="BS14" s="592" t="s">
        <v>112</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2213425</v>
      </c>
      <c r="CS14" s="587"/>
      <c r="CT14" s="587"/>
      <c r="CU14" s="587"/>
      <c r="CV14" s="587"/>
      <c r="CW14" s="587"/>
      <c r="CX14" s="587"/>
      <c r="CY14" s="588"/>
      <c r="CZ14" s="639">
        <v>4.0999999999999996</v>
      </c>
      <c r="DA14" s="639"/>
      <c r="DB14" s="639"/>
      <c r="DC14" s="639"/>
      <c r="DD14" s="592">
        <v>133168</v>
      </c>
      <c r="DE14" s="587"/>
      <c r="DF14" s="587"/>
      <c r="DG14" s="587"/>
      <c r="DH14" s="587"/>
      <c r="DI14" s="587"/>
      <c r="DJ14" s="587"/>
      <c r="DK14" s="587"/>
      <c r="DL14" s="587"/>
      <c r="DM14" s="587"/>
      <c r="DN14" s="587"/>
      <c r="DO14" s="587"/>
      <c r="DP14" s="588"/>
      <c r="DQ14" s="592">
        <v>1691118</v>
      </c>
      <c r="DR14" s="587"/>
      <c r="DS14" s="587"/>
      <c r="DT14" s="587"/>
      <c r="DU14" s="587"/>
      <c r="DV14" s="587"/>
      <c r="DW14" s="587"/>
      <c r="DX14" s="587"/>
      <c r="DY14" s="587"/>
      <c r="DZ14" s="587"/>
      <c r="EA14" s="587"/>
      <c r="EB14" s="587"/>
      <c r="EC14" s="622"/>
    </row>
    <row r="15" spans="2:143" ht="11.25" customHeight="1" x14ac:dyDescent="0.15">
      <c r="B15" s="583" t="s">
        <v>239</v>
      </c>
      <c r="C15" s="584"/>
      <c r="D15" s="584"/>
      <c r="E15" s="584"/>
      <c r="F15" s="584"/>
      <c r="G15" s="584"/>
      <c r="H15" s="584"/>
      <c r="I15" s="584"/>
      <c r="J15" s="584"/>
      <c r="K15" s="584"/>
      <c r="L15" s="584"/>
      <c r="M15" s="584"/>
      <c r="N15" s="584"/>
      <c r="O15" s="584"/>
      <c r="P15" s="584"/>
      <c r="Q15" s="585"/>
      <c r="R15" s="586">
        <v>25944</v>
      </c>
      <c r="S15" s="587"/>
      <c r="T15" s="587"/>
      <c r="U15" s="587"/>
      <c r="V15" s="587"/>
      <c r="W15" s="587"/>
      <c r="X15" s="587"/>
      <c r="Y15" s="588"/>
      <c r="Z15" s="639">
        <v>0</v>
      </c>
      <c r="AA15" s="639"/>
      <c r="AB15" s="639"/>
      <c r="AC15" s="639"/>
      <c r="AD15" s="640">
        <v>25944</v>
      </c>
      <c r="AE15" s="640"/>
      <c r="AF15" s="640"/>
      <c r="AG15" s="640"/>
      <c r="AH15" s="640"/>
      <c r="AI15" s="640"/>
      <c r="AJ15" s="640"/>
      <c r="AK15" s="640"/>
      <c r="AL15" s="609">
        <v>0.1</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696386</v>
      </c>
      <c r="BH15" s="587"/>
      <c r="BI15" s="587"/>
      <c r="BJ15" s="587"/>
      <c r="BK15" s="587"/>
      <c r="BL15" s="587"/>
      <c r="BM15" s="587"/>
      <c r="BN15" s="588"/>
      <c r="BO15" s="639">
        <v>8.8000000000000007</v>
      </c>
      <c r="BP15" s="639"/>
      <c r="BQ15" s="639"/>
      <c r="BR15" s="639"/>
      <c r="BS15" s="592" t="s">
        <v>112</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4267436</v>
      </c>
      <c r="CS15" s="587"/>
      <c r="CT15" s="587"/>
      <c r="CU15" s="587"/>
      <c r="CV15" s="587"/>
      <c r="CW15" s="587"/>
      <c r="CX15" s="587"/>
      <c r="CY15" s="588"/>
      <c r="CZ15" s="639">
        <v>7.9</v>
      </c>
      <c r="DA15" s="639"/>
      <c r="DB15" s="639"/>
      <c r="DC15" s="639"/>
      <c r="DD15" s="592">
        <v>300036</v>
      </c>
      <c r="DE15" s="587"/>
      <c r="DF15" s="587"/>
      <c r="DG15" s="587"/>
      <c r="DH15" s="587"/>
      <c r="DI15" s="587"/>
      <c r="DJ15" s="587"/>
      <c r="DK15" s="587"/>
      <c r="DL15" s="587"/>
      <c r="DM15" s="587"/>
      <c r="DN15" s="587"/>
      <c r="DO15" s="587"/>
      <c r="DP15" s="588"/>
      <c r="DQ15" s="592">
        <v>3591759</v>
      </c>
      <c r="DR15" s="587"/>
      <c r="DS15" s="587"/>
      <c r="DT15" s="587"/>
      <c r="DU15" s="587"/>
      <c r="DV15" s="587"/>
      <c r="DW15" s="587"/>
      <c r="DX15" s="587"/>
      <c r="DY15" s="587"/>
      <c r="DZ15" s="587"/>
      <c r="EA15" s="587"/>
      <c r="EB15" s="587"/>
      <c r="EC15" s="622"/>
    </row>
    <row r="16" spans="2:143" ht="11.25" customHeight="1" x14ac:dyDescent="0.15">
      <c r="B16" s="583" t="s">
        <v>242</v>
      </c>
      <c r="C16" s="584"/>
      <c r="D16" s="584"/>
      <c r="E16" s="584"/>
      <c r="F16" s="584"/>
      <c r="G16" s="584"/>
      <c r="H16" s="584"/>
      <c r="I16" s="584"/>
      <c r="J16" s="584"/>
      <c r="K16" s="584"/>
      <c r="L16" s="584"/>
      <c r="M16" s="584"/>
      <c r="N16" s="584"/>
      <c r="O16" s="584"/>
      <c r="P16" s="584"/>
      <c r="Q16" s="585"/>
      <c r="R16" s="586">
        <v>21496379</v>
      </c>
      <c r="S16" s="587"/>
      <c r="T16" s="587"/>
      <c r="U16" s="587"/>
      <c r="V16" s="587"/>
      <c r="W16" s="587"/>
      <c r="X16" s="587"/>
      <c r="Y16" s="588"/>
      <c r="Z16" s="639">
        <v>39.299999999999997</v>
      </c>
      <c r="AA16" s="639"/>
      <c r="AB16" s="639"/>
      <c r="AC16" s="639"/>
      <c r="AD16" s="640">
        <v>19655687</v>
      </c>
      <c r="AE16" s="640"/>
      <c r="AF16" s="640"/>
      <c r="AG16" s="640"/>
      <c r="AH16" s="640"/>
      <c r="AI16" s="640"/>
      <c r="AJ16" s="640"/>
      <c r="AK16" s="640"/>
      <c r="AL16" s="609">
        <v>66.7</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178218</v>
      </c>
      <c r="CS16" s="587"/>
      <c r="CT16" s="587"/>
      <c r="CU16" s="587"/>
      <c r="CV16" s="587"/>
      <c r="CW16" s="587"/>
      <c r="CX16" s="587"/>
      <c r="CY16" s="588"/>
      <c r="CZ16" s="639">
        <v>0.3</v>
      </c>
      <c r="DA16" s="639"/>
      <c r="DB16" s="639"/>
      <c r="DC16" s="639"/>
      <c r="DD16" s="592" t="s">
        <v>112</v>
      </c>
      <c r="DE16" s="587"/>
      <c r="DF16" s="587"/>
      <c r="DG16" s="587"/>
      <c r="DH16" s="587"/>
      <c r="DI16" s="587"/>
      <c r="DJ16" s="587"/>
      <c r="DK16" s="587"/>
      <c r="DL16" s="587"/>
      <c r="DM16" s="587"/>
      <c r="DN16" s="587"/>
      <c r="DO16" s="587"/>
      <c r="DP16" s="588"/>
      <c r="DQ16" s="592">
        <v>54994</v>
      </c>
      <c r="DR16" s="587"/>
      <c r="DS16" s="587"/>
      <c r="DT16" s="587"/>
      <c r="DU16" s="587"/>
      <c r="DV16" s="587"/>
      <c r="DW16" s="587"/>
      <c r="DX16" s="587"/>
      <c r="DY16" s="587"/>
      <c r="DZ16" s="587"/>
      <c r="EA16" s="587"/>
      <c r="EB16" s="587"/>
      <c r="EC16" s="622"/>
    </row>
    <row r="17" spans="2:133" ht="11.25" customHeight="1" x14ac:dyDescent="0.15">
      <c r="B17" s="583" t="s">
        <v>245</v>
      </c>
      <c r="C17" s="584"/>
      <c r="D17" s="584"/>
      <c r="E17" s="584"/>
      <c r="F17" s="584"/>
      <c r="G17" s="584"/>
      <c r="H17" s="584"/>
      <c r="I17" s="584"/>
      <c r="J17" s="584"/>
      <c r="K17" s="584"/>
      <c r="L17" s="584"/>
      <c r="M17" s="584"/>
      <c r="N17" s="584"/>
      <c r="O17" s="584"/>
      <c r="P17" s="584"/>
      <c r="Q17" s="585"/>
      <c r="R17" s="586">
        <v>19655687</v>
      </c>
      <c r="S17" s="587"/>
      <c r="T17" s="587"/>
      <c r="U17" s="587"/>
      <c r="V17" s="587"/>
      <c r="W17" s="587"/>
      <c r="X17" s="587"/>
      <c r="Y17" s="588"/>
      <c r="Z17" s="639">
        <v>36</v>
      </c>
      <c r="AA17" s="639"/>
      <c r="AB17" s="639"/>
      <c r="AC17" s="639"/>
      <c r="AD17" s="640">
        <v>19655687</v>
      </c>
      <c r="AE17" s="640"/>
      <c r="AF17" s="640"/>
      <c r="AG17" s="640"/>
      <c r="AH17" s="640"/>
      <c r="AI17" s="640"/>
      <c r="AJ17" s="640"/>
      <c r="AK17" s="640"/>
      <c r="AL17" s="609">
        <v>66.7</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6581057</v>
      </c>
      <c r="CS17" s="587"/>
      <c r="CT17" s="587"/>
      <c r="CU17" s="587"/>
      <c r="CV17" s="587"/>
      <c r="CW17" s="587"/>
      <c r="CX17" s="587"/>
      <c r="CY17" s="588"/>
      <c r="CZ17" s="639">
        <v>12.3</v>
      </c>
      <c r="DA17" s="639"/>
      <c r="DB17" s="639"/>
      <c r="DC17" s="639"/>
      <c r="DD17" s="592" t="s">
        <v>112</v>
      </c>
      <c r="DE17" s="587"/>
      <c r="DF17" s="587"/>
      <c r="DG17" s="587"/>
      <c r="DH17" s="587"/>
      <c r="DI17" s="587"/>
      <c r="DJ17" s="587"/>
      <c r="DK17" s="587"/>
      <c r="DL17" s="587"/>
      <c r="DM17" s="587"/>
      <c r="DN17" s="587"/>
      <c r="DO17" s="587"/>
      <c r="DP17" s="588"/>
      <c r="DQ17" s="592">
        <v>6455504</v>
      </c>
      <c r="DR17" s="587"/>
      <c r="DS17" s="587"/>
      <c r="DT17" s="587"/>
      <c r="DU17" s="587"/>
      <c r="DV17" s="587"/>
      <c r="DW17" s="587"/>
      <c r="DX17" s="587"/>
      <c r="DY17" s="587"/>
      <c r="DZ17" s="587"/>
      <c r="EA17" s="587"/>
      <c r="EB17" s="587"/>
      <c r="EC17" s="622"/>
    </row>
    <row r="18" spans="2:133" ht="11.25" customHeight="1" x14ac:dyDescent="0.15">
      <c r="B18" s="583" t="s">
        <v>248</v>
      </c>
      <c r="C18" s="584"/>
      <c r="D18" s="584"/>
      <c r="E18" s="584"/>
      <c r="F18" s="584"/>
      <c r="G18" s="584"/>
      <c r="H18" s="584"/>
      <c r="I18" s="584"/>
      <c r="J18" s="584"/>
      <c r="K18" s="584"/>
      <c r="L18" s="584"/>
      <c r="M18" s="584"/>
      <c r="N18" s="584"/>
      <c r="O18" s="584"/>
      <c r="P18" s="584"/>
      <c r="Q18" s="585"/>
      <c r="R18" s="586">
        <v>1839999</v>
      </c>
      <c r="S18" s="587"/>
      <c r="T18" s="587"/>
      <c r="U18" s="587"/>
      <c r="V18" s="587"/>
      <c r="W18" s="587"/>
      <c r="X18" s="587"/>
      <c r="Y18" s="588"/>
      <c r="Z18" s="639">
        <v>3.4</v>
      </c>
      <c r="AA18" s="639"/>
      <c r="AB18" s="639"/>
      <c r="AC18" s="639"/>
      <c r="AD18" s="640" t="s">
        <v>112</v>
      </c>
      <c r="AE18" s="640"/>
      <c r="AF18" s="640"/>
      <c r="AG18" s="640"/>
      <c r="AH18" s="640"/>
      <c r="AI18" s="640"/>
      <c r="AJ18" s="640"/>
      <c r="AK18" s="640"/>
      <c r="AL18" s="609" t="s">
        <v>112</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x14ac:dyDescent="0.15">
      <c r="B19" s="583" t="s">
        <v>251</v>
      </c>
      <c r="C19" s="584"/>
      <c r="D19" s="584"/>
      <c r="E19" s="584"/>
      <c r="F19" s="584"/>
      <c r="G19" s="584"/>
      <c r="H19" s="584"/>
      <c r="I19" s="584"/>
      <c r="J19" s="584"/>
      <c r="K19" s="584"/>
      <c r="L19" s="584"/>
      <c r="M19" s="584"/>
      <c r="N19" s="584"/>
      <c r="O19" s="584"/>
      <c r="P19" s="584"/>
      <c r="Q19" s="585"/>
      <c r="R19" s="586">
        <v>693</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28736</v>
      </c>
      <c r="BH19" s="587"/>
      <c r="BI19" s="587"/>
      <c r="BJ19" s="587"/>
      <c r="BK19" s="587"/>
      <c r="BL19" s="587"/>
      <c r="BM19" s="587"/>
      <c r="BN19" s="588"/>
      <c r="BO19" s="639">
        <v>0.4</v>
      </c>
      <c r="BP19" s="639"/>
      <c r="BQ19" s="639"/>
      <c r="BR19" s="639"/>
      <c r="BS19" s="592" t="s">
        <v>112</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254</v>
      </c>
      <c r="C20" s="584"/>
      <c r="D20" s="584"/>
      <c r="E20" s="584"/>
      <c r="F20" s="584"/>
      <c r="G20" s="584"/>
      <c r="H20" s="584"/>
      <c r="I20" s="584"/>
      <c r="J20" s="584"/>
      <c r="K20" s="584"/>
      <c r="L20" s="584"/>
      <c r="M20" s="584"/>
      <c r="N20" s="584"/>
      <c r="O20" s="584"/>
      <c r="P20" s="584"/>
      <c r="Q20" s="585"/>
      <c r="R20" s="586">
        <v>31270377</v>
      </c>
      <c r="S20" s="587"/>
      <c r="T20" s="587"/>
      <c r="U20" s="587"/>
      <c r="V20" s="587"/>
      <c r="W20" s="587"/>
      <c r="X20" s="587"/>
      <c r="Y20" s="588"/>
      <c r="Z20" s="639">
        <v>57.2</v>
      </c>
      <c r="AA20" s="639"/>
      <c r="AB20" s="639"/>
      <c r="AC20" s="639"/>
      <c r="AD20" s="640">
        <v>29429685</v>
      </c>
      <c r="AE20" s="640"/>
      <c r="AF20" s="640"/>
      <c r="AG20" s="640"/>
      <c r="AH20" s="640"/>
      <c r="AI20" s="640"/>
      <c r="AJ20" s="640"/>
      <c r="AK20" s="640"/>
      <c r="AL20" s="609">
        <v>99.8</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28736</v>
      </c>
      <c r="BH20" s="587"/>
      <c r="BI20" s="587"/>
      <c r="BJ20" s="587"/>
      <c r="BK20" s="587"/>
      <c r="BL20" s="587"/>
      <c r="BM20" s="587"/>
      <c r="BN20" s="588"/>
      <c r="BO20" s="639">
        <v>0.4</v>
      </c>
      <c r="BP20" s="639"/>
      <c r="BQ20" s="639"/>
      <c r="BR20" s="639"/>
      <c r="BS20" s="592" t="s">
        <v>112</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53720035</v>
      </c>
      <c r="CS20" s="587"/>
      <c r="CT20" s="587"/>
      <c r="CU20" s="587"/>
      <c r="CV20" s="587"/>
      <c r="CW20" s="587"/>
      <c r="CX20" s="587"/>
      <c r="CY20" s="588"/>
      <c r="CZ20" s="639">
        <v>100</v>
      </c>
      <c r="DA20" s="639"/>
      <c r="DB20" s="639"/>
      <c r="DC20" s="639"/>
      <c r="DD20" s="592">
        <v>10961372</v>
      </c>
      <c r="DE20" s="587"/>
      <c r="DF20" s="587"/>
      <c r="DG20" s="587"/>
      <c r="DH20" s="587"/>
      <c r="DI20" s="587"/>
      <c r="DJ20" s="587"/>
      <c r="DK20" s="587"/>
      <c r="DL20" s="587"/>
      <c r="DM20" s="587"/>
      <c r="DN20" s="587"/>
      <c r="DO20" s="587"/>
      <c r="DP20" s="588"/>
      <c r="DQ20" s="592">
        <v>33739934</v>
      </c>
      <c r="DR20" s="587"/>
      <c r="DS20" s="587"/>
      <c r="DT20" s="587"/>
      <c r="DU20" s="587"/>
      <c r="DV20" s="587"/>
      <c r="DW20" s="587"/>
      <c r="DX20" s="587"/>
      <c r="DY20" s="587"/>
      <c r="DZ20" s="587"/>
      <c r="EA20" s="587"/>
      <c r="EB20" s="587"/>
      <c r="EC20" s="622"/>
    </row>
    <row r="21" spans="2:133" ht="11.25" customHeight="1" x14ac:dyDescent="0.15">
      <c r="B21" s="583" t="s">
        <v>257</v>
      </c>
      <c r="C21" s="584"/>
      <c r="D21" s="584"/>
      <c r="E21" s="584"/>
      <c r="F21" s="584"/>
      <c r="G21" s="584"/>
      <c r="H21" s="584"/>
      <c r="I21" s="584"/>
      <c r="J21" s="584"/>
      <c r="K21" s="584"/>
      <c r="L21" s="584"/>
      <c r="M21" s="584"/>
      <c r="N21" s="584"/>
      <c r="O21" s="584"/>
      <c r="P21" s="584"/>
      <c r="Q21" s="585"/>
      <c r="R21" s="586">
        <v>18189</v>
      </c>
      <c r="S21" s="587"/>
      <c r="T21" s="587"/>
      <c r="U21" s="587"/>
      <c r="V21" s="587"/>
      <c r="W21" s="587"/>
      <c r="X21" s="587"/>
      <c r="Y21" s="588"/>
      <c r="Z21" s="639">
        <v>0</v>
      </c>
      <c r="AA21" s="639"/>
      <c r="AB21" s="639"/>
      <c r="AC21" s="639"/>
      <c r="AD21" s="640">
        <v>18189</v>
      </c>
      <c r="AE21" s="640"/>
      <c r="AF21" s="640"/>
      <c r="AG21" s="640"/>
      <c r="AH21" s="640"/>
      <c r="AI21" s="640"/>
      <c r="AJ21" s="640"/>
      <c r="AK21" s="640"/>
      <c r="AL21" s="609">
        <v>0.1</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v>28736</v>
      </c>
      <c r="BH21" s="587"/>
      <c r="BI21" s="587"/>
      <c r="BJ21" s="587"/>
      <c r="BK21" s="587"/>
      <c r="BL21" s="587"/>
      <c r="BM21" s="587"/>
      <c r="BN21" s="588"/>
      <c r="BO21" s="639">
        <v>0.4</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259</v>
      </c>
      <c r="C22" s="584"/>
      <c r="D22" s="584"/>
      <c r="E22" s="584"/>
      <c r="F22" s="584"/>
      <c r="G22" s="584"/>
      <c r="H22" s="584"/>
      <c r="I22" s="584"/>
      <c r="J22" s="584"/>
      <c r="K22" s="584"/>
      <c r="L22" s="584"/>
      <c r="M22" s="584"/>
      <c r="N22" s="584"/>
      <c r="O22" s="584"/>
      <c r="P22" s="584"/>
      <c r="Q22" s="585"/>
      <c r="R22" s="586">
        <v>444605</v>
      </c>
      <c r="S22" s="587"/>
      <c r="T22" s="587"/>
      <c r="U22" s="587"/>
      <c r="V22" s="587"/>
      <c r="W22" s="587"/>
      <c r="X22" s="587"/>
      <c r="Y22" s="588"/>
      <c r="Z22" s="639">
        <v>0.8</v>
      </c>
      <c r="AA22" s="639"/>
      <c r="AB22" s="639"/>
      <c r="AC22" s="639"/>
      <c r="AD22" s="640">
        <v>993</v>
      </c>
      <c r="AE22" s="640"/>
      <c r="AF22" s="640"/>
      <c r="AG22" s="640"/>
      <c r="AH22" s="640"/>
      <c r="AI22" s="640"/>
      <c r="AJ22" s="640"/>
      <c r="AK22" s="640"/>
      <c r="AL22" s="609">
        <v>0</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262</v>
      </c>
      <c r="C23" s="584"/>
      <c r="D23" s="584"/>
      <c r="E23" s="584"/>
      <c r="F23" s="584"/>
      <c r="G23" s="584"/>
      <c r="H23" s="584"/>
      <c r="I23" s="584"/>
      <c r="J23" s="584"/>
      <c r="K23" s="584"/>
      <c r="L23" s="584"/>
      <c r="M23" s="584"/>
      <c r="N23" s="584"/>
      <c r="O23" s="584"/>
      <c r="P23" s="584"/>
      <c r="Q23" s="585"/>
      <c r="R23" s="586">
        <v>307539</v>
      </c>
      <c r="S23" s="587"/>
      <c r="T23" s="587"/>
      <c r="U23" s="587"/>
      <c r="V23" s="587"/>
      <c r="W23" s="587"/>
      <c r="X23" s="587"/>
      <c r="Y23" s="588"/>
      <c r="Z23" s="639">
        <v>0.6</v>
      </c>
      <c r="AA23" s="639"/>
      <c r="AB23" s="639"/>
      <c r="AC23" s="639"/>
      <c r="AD23" s="640">
        <v>31111</v>
      </c>
      <c r="AE23" s="640"/>
      <c r="AF23" s="640"/>
      <c r="AG23" s="640"/>
      <c r="AH23" s="640"/>
      <c r="AI23" s="640"/>
      <c r="AJ23" s="640"/>
      <c r="AK23" s="640"/>
      <c r="AL23" s="609">
        <v>0.1</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x14ac:dyDescent="0.15">
      <c r="B24" s="583" t="s">
        <v>269</v>
      </c>
      <c r="C24" s="584"/>
      <c r="D24" s="584"/>
      <c r="E24" s="584"/>
      <c r="F24" s="584"/>
      <c r="G24" s="584"/>
      <c r="H24" s="584"/>
      <c r="I24" s="584"/>
      <c r="J24" s="584"/>
      <c r="K24" s="584"/>
      <c r="L24" s="584"/>
      <c r="M24" s="584"/>
      <c r="N24" s="584"/>
      <c r="O24" s="584"/>
      <c r="P24" s="584"/>
      <c r="Q24" s="585"/>
      <c r="R24" s="586">
        <v>188741</v>
      </c>
      <c r="S24" s="587"/>
      <c r="T24" s="587"/>
      <c r="U24" s="587"/>
      <c r="V24" s="587"/>
      <c r="W24" s="587"/>
      <c r="X24" s="587"/>
      <c r="Y24" s="588"/>
      <c r="Z24" s="639">
        <v>0.3</v>
      </c>
      <c r="AA24" s="639"/>
      <c r="AB24" s="639"/>
      <c r="AC24" s="639"/>
      <c r="AD24" s="640" t="s">
        <v>112</v>
      </c>
      <c r="AE24" s="640"/>
      <c r="AF24" s="640"/>
      <c r="AG24" s="640"/>
      <c r="AH24" s="640"/>
      <c r="AI24" s="640"/>
      <c r="AJ24" s="640"/>
      <c r="AK24" s="640"/>
      <c r="AL24" s="609" t="s">
        <v>112</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19559940</v>
      </c>
      <c r="CS24" s="637"/>
      <c r="CT24" s="637"/>
      <c r="CU24" s="637"/>
      <c r="CV24" s="637"/>
      <c r="CW24" s="637"/>
      <c r="CX24" s="637"/>
      <c r="CY24" s="684"/>
      <c r="CZ24" s="688">
        <v>36.4</v>
      </c>
      <c r="DA24" s="689"/>
      <c r="DB24" s="689"/>
      <c r="DC24" s="690"/>
      <c r="DD24" s="683">
        <v>14731799</v>
      </c>
      <c r="DE24" s="637"/>
      <c r="DF24" s="637"/>
      <c r="DG24" s="637"/>
      <c r="DH24" s="637"/>
      <c r="DI24" s="637"/>
      <c r="DJ24" s="637"/>
      <c r="DK24" s="684"/>
      <c r="DL24" s="683">
        <v>14550653</v>
      </c>
      <c r="DM24" s="637"/>
      <c r="DN24" s="637"/>
      <c r="DO24" s="637"/>
      <c r="DP24" s="637"/>
      <c r="DQ24" s="637"/>
      <c r="DR24" s="637"/>
      <c r="DS24" s="637"/>
      <c r="DT24" s="637"/>
      <c r="DU24" s="637"/>
      <c r="DV24" s="684"/>
      <c r="DW24" s="685">
        <v>46.4</v>
      </c>
      <c r="DX24" s="654"/>
      <c r="DY24" s="654"/>
      <c r="DZ24" s="654"/>
      <c r="EA24" s="654"/>
      <c r="EB24" s="654"/>
      <c r="EC24" s="686"/>
    </row>
    <row r="25" spans="2:133" ht="11.25" customHeight="1" x14ac:dyDescent="0.15">
      <c r="B25" s="583" t="s">
        <v>272</v>
      </c>
      <c r="C25" s="584"/>
      <c r="D25" s="584"/>
      <c r="E25" s="584"/>
      <c r="F25" s="584"/>
      <c r="G25" s="584"/>
      <c r="H25" s="584"/>
      <c r="I25" s="584"/>
      <c r="J25" s="584"/>
      <c r="K25" s="584"/>
      <c r="L25" s="584"/>
      <c r="M25" s="584"/>
      <c r="N25" s="584"/>
      <c r="O25" s="584"/>
      <c r="P25" s="584"/>
      <c r="Q25" s="585"/>
      <c r="R25" s="586">
        <v>9257517</v>
      </c>
      <c r="S25" s="587"/>
      <c r="T25" s="587"/>
      <c r="U25" s="587"/>
      <c r="V25" s="587"/>
      <c r="W25" s="587"/>
      <c r="X25" s="587"/>
      <c r="Y25" s="588"/>
      <c r="Z25" s="639">
        <v>16.899999999999999</v>
      </c>
      <c r="AA25" s="639"/>
      <c r="AB25" s="639"/>
      <c r="AC25" s="639"/>
      <c r="AD25" s="640" t="s">
        <v>112</v>
      </c>
      <c r="AE25" s="640"/>
      <c r="AF25" s="640"/>
      <c r="AG25" s="640"/>
      <c r="AH25" s="640"/>
      <c r="AI25" s="640"/>
      <c r="AJ25" s="640"/>
      <c r="AK25" s="640"/>
      <c r="AL25" s="609" t="s">
        <v>112</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7097396</v>
      </c>
      <c r="CS25" s="605"/>
      <c r="CT25" s="605"/>
      <c r="CU25" s="605"/>
      <c r="CV25" s="605"/>
      <c r="CW25" s="605"/>
      <c r="CX25" s="605"/>
      <c r="CY25" s="606"/>
      <c r="CZ25" s="589">
        <v>13.2</v>
      </c>
      <c r="DA25" s="607"/>
      <c r="DB25" s="607"/>
      <c r="DC25" s="608"/>
      <c r="DD25" s="592">
        <v>6494399</v>
      </c>
      <c r="DE25" s="605"/>
      <c r="DF25" s="605"/>
      <c r="DG25" s="605"/>
      <c r="DH25" s="605"/>
      <c r="DI25" s="605"/>
      <c r="DJ25" s="605"/>
      <c r="DK25" s="606"/>
      <c r="DL25" s="592">
        <v>6441072</v>
      </c>
      <c r="DM25" s="605"/>
      <c r="DN25" s="605"/>
      <c r="DO25" s="605"/>
      <c r="DP25" s="605"/>
      <c r="DQ25" s="605"/>
      <c r="DR25" s="605"/>
      <c r="DS25" s="605"/>
      <c r="DT25" s="605"/>
      <c r="DU25" s="605"/>
      <c r="DV25" s="606"/>
      <c r="DW25" s="609">
        <v>20.5</v>
      </c>
      <c r="DX25" s="610"/>
      <c r="DY25" s="610"/>
      <c r="DZ25" s="610"/>
      <c r="EA25" s="610"/>
      <c r="EB25" s="610"/>
      <c r="EC25" s="611"/>
    </row>
    <row r="26" spans="2:133" ht="11.25" customHeight="1" x14ac:dyDescent="0.15">
      <c r="B26" s="680" t="s">
        <v>275</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4413873</v>
      </c>
      <c r="CS26" s="587"/>
      <c r="CT26" s="587"/>
      <c r="CU26" s="587"/>
      <c r="CV26" s="587"/>
      <c r="CW26" s="587"/>
      <c r="CX26" s="587"/>
      <c r="CY26" s="588"/>
      <c r="CZ26" s="589">
        <v>8.1999999999999993</v>
      </c>
      <c r="DA26" s="607"/>
      <c r="DB26" s="607"/>
      <c r="DC26" s="608"/>
      <c r="DD26" s="592">
        <v>4050335</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x14ac:dyDescent="0.15">
      <c r="B27" s="583" t="s">
        <v>278</v>
      </c>
      <c r="C27" s="584"/>
      <c r="D27" s="584"/>
      <c r="E27" s="584"/>
      <c r="F27" s="584"/>
      <c r="G27" s="584"/>
      <c r="H27" s="584"/>
      <c r="I27" s="584"/>
      <c r="J27" s="584"/>
      <c r="K27" s="584"/>
      <c r="L27" s="584"/>
      <c r="M27" s="584"/>
      <c r="N27" s="584"/>
      <c r="O27" s="584"/>
      <c r="P27" s="584"/>
      <c r="Q27" s="585"/>
      <c r="R27" s="586">
        <v>3917220</v>
      </c>
      <c r="S27" s="587"/>
      <c r="T27" s="587"/>
      <c r="U27" s="587"/>
      <c r="V27" s="587"/>
      <c r="W27" s="587"/>
      <c r="X27" s="587"/>
      <c r="Y27" s="588"/>
      <c r="Z27" s="639">
        <v>7.2</v>
      </c>
      <c r="AA27" s="639"/>
      <c r="AB27" s="639"/>
      <c r="AC27" s="639"/>
      <c r="AD27" s="640" t="s">
        <v>112</v>
      </c>
      <c r="AE27" s="640"/>
      <c r="AF27" s="640"/>
      <c r="AG27" s="640"/>
      <c r="AH27" s="640"/>
      <c r="AI27" s="640"/>
      <c r="AJ27" s="640"/>
      <c r="AK27" s="640"/>
      <c r="AL27" s="609" t="s">
        <v>112</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7922445</v>
      </c>
      <c r="BH27" s="587"/>
      <c r="BI27" s="587"/>
      <c r="BJ27" s="587"/>
      <c r="BK27" s="587"/>
      <c r="BL27" s="587"/>
      <c r="BM27" s="587"/>
      <c r="BN27" s="588"/>
      <c r="BO27" s="639">
        <v>100</v>
      </c>
      <c r="BP27" s="639"/>
      <c r="BQ27" s="639"/>
      <c r="BR27" s="639"/>
      <c r="BS27" s="592">
        <v>90709</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5884514</v>
      </c>
      <c r="CS27" s="605"/>
      <c r="CT27" s="605"/>
      <c r="CU27" s="605"/>
      <c r="CV27" s="605"/>
      <c r="CW27" s="605"/>
      <c r="CX27" s="605"/>
      <c r="CY27" s="606"/>
      <c r="CZ27" s="589">
        <v>11</v>
      </c>
      <c r="DA27" s="607"/>
      <c r="DB27" s="607"/>
      <c r="DC27" s="608"/>
      <c r="DD27" s="592">
        <v>1784923</v>
      </c>
      <c r="DE27" s="605"/>
      <c r="DF27" s="605"/>
      <c r="DG27" s="605"/>
      <c r="DH27" s="605"/>
      <c r="DI27" s="605"/>
      <c r="DJ27" s="605"/>
      <c r="DK27" s="606"/>
      <c r="DL27" s="592">
        <v>1766476</v>
      </c>
      <c r="DM27" s="605"/>
      <c r="DN27" s="605"/>
      <c r="DO27" s="605"/>
      <c r="DP27" s="605"/>
      <c r="DQ27" s="605"/>
      <c r="DR27" s="605"/>
      <c r="DS27" s="605"/>
      <c r="DT27" s="605"/>
      <c r="DU27" s="605"/>
      <c r="DV27" s="606"/>
      <c r="DW27" s="609">
        <v>5.6</v>
      </c>
      <c r="DX27" s="610"/>
      <c r="DY27" s="610"/>
      <c r="DZ27" s="610"/>
      <c r="EA27" s="610"/>
      <c r="EB27" s="610"/>
      <c r="EC27" s="611"/>
    </row>
    <row r="28" spans="2:133" ht="11.25" customHeight="1" x14ac:dyDescent="0.15">
      <c r="B28" s="583" t="s">
        <v>281</v>
      </c>
      <c r="C28" s="584"/>
      <c r="D28" s="584"/>
      <c r="E28" s="584"/>
      <c r="F28" s="584"/>
      <c r="G28" s="584"/>
      <c r="H28" s="584"/>
      <c r="I28" s="584"/>
      <c r="J28" s="584"/>
      <c r="K28" s="584"/>
      <c r="L28" s="584"/>
      <c r="M28" s="584"/>
      <c r="N28" s="584"/>
      <c r="O28" s="584"/>
      <c r="P28" s="584"/>
      <c r="Q28" s="585"/>
      <c r="R28" s="586">
        <v>70264</v>
      </c>
      <c r="S28" s="587"/>
      <c r="T28" s="587"/>
      <c r="U28" s="587"/>
      <c r="V28" s="587"/>
      <c r="W28" s="587"/>
      <c r="X28" s="587"/>
      <c r="Y28" s="588"/>
      <c r="Z28" s="639">
        <v>0.1</v>
      </c>
      <c r="AA28" s="639"/>
      <c r="AB28" s="639"/>
      <c r="AC28" s="639"/>
      <c r="AD28" s="640" t="s">
        <v>112</v>
      </c>
      <c r="AE28" s="640"/>
      <c r="AF28" s="640"/>
      <c r="AG28" s="640"/>
      <c r="AH28" s="640"/>
      <c r="AI28" s="640"/>
      <c r="AJ28" s="640"/>
      <c r="AK28" s="640"/>
      <c r="AL28" s="609" t="s">
        <v>112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6578030</v>
      </c>
      <c r="CS28" s="587"/>
      <c r="CT28" s="587"/>
      <c r="CU28" s="587"/>
      <c r="CV28" s="587"/>
      <c r="CW28" s="587"/>
      <c r="CX28" s="587"/>
      <c r="CY28" s="588"/>
      <c r="CZ28" s="589">
        <v>12.2</v>
      </c>
      <c r="DA28" s="607"/>
      <c r="DB28" s="607"/>
      <c r="DC28" s="608"/>
      <c r="DD28" s="592">
        <v>6452477</v>
      </c>
      <c r="DE28" s="587"/>
      <c r="DF28" s="587"/>
      <c r="DG28" s="587"/>
      <c r="DH28" s="587"/>
      <c r="DI28" s="587"/>
      <c r="DJ28" s="587"/>
      <c r="DK28" s="588"/>
      <c r="DL28" s="592">
        <v>6343105</v>
      </c>
      <c r="DM28" s="587"/>
      <c r="DN28" s="587"/>
      <c r="DO28" s="587"/>
      <c r="DP28" s="587"/>
      <c r="DQ28" s="587"/>
      <c r="DR28" s="587"/>
      <c r="DS28" s="587"/>
      <c r="DT28" s="587"/>
      <c r="DU28" s="587"/>
      <c r="DV28" s="588"/>
      <c r="DW28" s="609">
        <v>20.2</v>
      </c>
      <c r="DX28" s="610"/>
      <c r="DY28" s="610"/>
      <c r="DZ28" s="610"/>
      <c r="EA28" s="610"/>
      <c r="EB28" s="610"/>
      <c r="EC28" s="611"/>
    </row>
    <row r="29" spans="2:133" ht="11.25" customHeight="1" x14ac:dyDescent="0.15">
      <c r="B29" s="583" t="s">
        <v>283</v>
      </c>
      <c r="C29" s="584"/>
      <c r="D29" s="584"/>
      <c r="E29" s="584"/>
      <c r="F29" s="584"/>
      <c r="G29" s="584"/>
      <c r="H29" s="584"/>
      <c r="I29" s="584"/>
      <c r="J29" s="584"/>
      <c r="K29" s="584"/>
      <c r="L29" s="584"/>
      <c r="M29" s="584"/>
      <c r="N29" s="584"/>
      <c r="O29" s="584"/>
      <c r="P29" s="584"/>
      <c r="Q29" s="585"/>
      <c r="R29" s="586">
        <v>53634</v>
      </c>
      <c r="S29" s="587"/>
      <c r="T29" s="587"/>
      <c r="U29" s="587"/>
      <c r="V29" s="587"/>
      <c r="W29" s="587"/>
      <c r="X29" s="587"/>
      <c r="Y29" s="588"/>
      <c r="Z29" s="639">
        <v>0.1</v>
      </c>
      <c r="AA29" s="639"/>
      <c r="AB29" s="639"/>
      <c r="AC29" s="639"/>
      <c r="AD29" s="640" t="s">
        <v>112</v>
      </c>
      <c r="AE29" s="640"/>
      <c r="AF29" s="640"/>
      <c r="AG29" s="640"/>
      <c r="AH29" s="640"/>
      <c r="AI29" s="640"/>
      <c r="AJ29" s="640"/>
      <c r="AK29" s="640"/>
      <c r="AL29" s="609" t="s">
        <v>112</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6577563</v>
      </c>
      <c r="CS29" s="605"/>
      <c r="CT29" s="605"/>
      <c r="CU29" s="605"/>
      <c r="CV29" s="605"/>
      <c r="CW29" s="605"/>
      <c r="CX29" s="605"/>
      <c r="CY29" s="606"/>
      <c r="CZ29" s="589">
        <v>12.2</v>
      </c>
      <c r="DA29" s="607"/>
      <c r="DB29" s="607"/>
      <c r="DC29" s="608"/>
      <c r="DD29" s="592">
        <v>6452010</v>
      </c>
      <c r="DE29" s="605"/>
      <c r="DF29" s="605"/>
      <c r="DG29" s="605"/>
      <c r="DH29" s="605"/>
      <c r="DI29" s="605"/>
      <c r="DJ29" s="605"/>
      <c r="DK29" s="606"/>
      <c r="DL29" s="592">
        <v>6342638</v>
      </c>
      <c r="DM29" s="605"/>
      <c r="DN29" s="605"/>
      <c r="DO29" s="605"/>
      <c r="DP29" s="605"/>
      <c r="DQ29" s="605"/>
      <c r="DR29" s="605"/>
      <c r="DS29" s="605"/>
      <c r="DT29" s="605"/>
      <c r="DU29" s="605"/>
      <c r="DV29" s="606"/>
      <c r="DW29" s="609">
        <v>20.2</v>
      </c>
      <c r="DX29" s="610"/>
      <c r="DY29" s="610"/>
      <c r="DZ29" s="610"/>
      <c r="EA29" s="610"/>
      <c r="EB29" s="610"/>
      <c r="EC29" s="611"/>
    </row>
    <row r="30" spans="2:133" ht="11.25" customHeight="1" x14ac:dyDescent="0.15">
      <c r="B30" s="583" t="s">
        <v>288</v>
      </c>
      <c r="C30" s="584"/>
      <c r="D30" s="584"/>
      <c r="E30" s="584"/>
      <c r="F30" s="584"/>
      <c r="G30" s="584"/>
      <c r="H30" s="584"/>
      <c r="I30" s="584"/>
      <c r="J30" s="584"/>
      <c r="K30" s="584"/>
      <c r="L30" s="584"/>
      <c r="M30" s="584"/>
      <c r="N30" s="584"/>
      <c r="O30" s="584"/>
      <c r="P30" s="584"/>
      <c r="Q30" s="585"/>
      <c r="R30" s="586">
        <v>116490</v>
      </c>
      <c r="S30" s="587"/>
      <c r="T30" s="587"/>
      <c r="U30" s="587"/>
      <c r="V30" s="587"/>
      <c r="W30" s="587"/>
      <c r="X30" s="587"/>
      <c r="Y30" s="588"/>
      <c r="Z30" s="639">
        <v>0.2</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98.2</v>
      </c>
      <c r="BH30" s="653"/>
      <c r="BI30" s="653"/>
      <c r="BJ30" s="653"/>
      <c r="BK30" s="653"/>
      <c r="BL30" s="653"/>
      <c r="BM30" s="654">
        <v>91.9</v>
      </c>
      <c r="BN30" s="653"/>
      <c r="BO30" s="653"/>
      <c r="BP30" s="653"/>
      <c r="BQ30" s="655"/>
      <c r="BR30" s="652">
        <v>98.1</v>
      </c>
      <c r="BS30" s="653"/>
      <c r="BT30" s="653"/>
      <c r="BU30" s="653"/>
      <c r="BV30" s="653"/>
      <c r="BW30" s="653"/>
      <c r="BX30" s="654">
        <v>91.4</v>
      </c>
      <c r="BY30" s="653"/>
      <c r="BZ30" s="653"/>
      <c r="CA30" s="653"/>
      <c r="CB30" s="655"/>
      <c r="CD30" s="658"/>
      <c r="CE30" s="659"/>
      <c r="CF30" s="623" t="s">
        <v>291</v>
      </c>
      <c r="CG30" s="620"/>
      <c r="CH30" s="620"/>
      <c r="CI30" s="620"/>
      <c r="CJ30" s="620"/>
      <c r="CK30" s="620"/>
      <c r="CL30" s="620"/>
      <c r="CM30" s="620"/>
      <c r="CN30" s="620"/>
      <c r="CO30" s="620"/>
      <c r="CP30" s="620"/>
      <c r="CQ30" s="621"/>
      <c r="CR30" s="586">
        <v>5743622</v>
      </c>
      <c r="CS30" s="587"/>
      <c r="CT30" s="587"/>
      <c r="CU30" s="587"/>
      <c r="CV30" s="587"/>
      <c r="CW30" s="587"/>
      <c r="CX30" s="587"/>
      <c r="CY30" s="588"/>
      <c r="CZ30" s="589">
        <v>10.7</v>
      </c>
      <c r="DA30" s="607"/>
      <c r="DB30" s="607"/>
      <c r="DC30" s="608"/>
      <c r="DD30" s="592">
        <v>5632514</v>
      </c>
      <c r="DE30" s="587"/>
      <c r="DF30" s="587"/>
      <c r="DG30" s="587"/>
      <c r="DH30" s="587"/>
      <c r="DI30" s="587"/>
      <c r="DJ30" s="587"/>
      <c r="DK30" s="588"/>
      <c r="DL30" s="592">
        <v>5523376</v>
      </c>
      <c r="DM30" s="587"/>
      <c r="DN30" s="587"/>
      <c r="DO30" s="587"/>
      <c r="DP30" s="587"/>
      <c r="DQ30" s="587"/>
      <c r="DR30" s="587"/>
      <c r="DS30" s="587"/>
      <c r="DT30" s="587"/>
      <c r="DU30" s="587"/>
      <c r="DV30" s="588"/>
      <c r="DW30" s="609">
        <v>17.600000000000001</v>
      </c>
      <c r="DX30" s="610"/>
      <c r="DY30" s="610"/>
      <c r="DZ30" s="610"/>
      <c r="EA30" s="610"/>
      <c r="EB30" s="610"/>
      <c r="EC30" s="611"/>
    </row>
    <row r="31" spans="2:133" ht="11.25" customHeight="1" x14ac:dyDescent="0.15">
      <c r="B31" s="583" t="s">
        <v>292</v>
      </c>
      <c r="C31" s="584"/>
      <c r="D31" s="584"/>
      <c r="E31" s="584"/>
      <c r="F31" s="584"/>
      <c r="G31" s="584"/>
      <c r="H31" s="584"/>
      <c r="I31" s="584"/>
      <c r="J31" s="584"/>
      <c r="K31" s="584"/>
      <c r="L31" s="584"/>
      <c r="M31" s="584"/>
      <c r="N31" s="584"/>
      <c r="O31" s="584"/>
      <c r="P31" s="584"/>
      <c r="Q31" s="585"/>
      <c r="R31" s="586">
        <v>859410</v>
      </c>
      <c r="S31" s="587"/>
      <c r="T31" s="587"/>
      <c r="U31" s="587"/>
      <c r="V31" s="587"/>
      <c r="W31" s="587"/>
      <c r="X31" s="587"/>
      <c r="Y31" s="588"/>
      <c r="Z31" s="639">
        <v>1.6</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98.6</v>
      </c>
      <c r="BH31" s="605"/>
      <c r="BI31" s="605"/>
      <c r="BJ31" s="605"/>
      <c r="BK31" s="605"/>
      <c r="BL31" s="605"/>
      <c r="BM31" s="641">
        <v>93.6</v>
      </c>
      <c r="BN31" s="651"/>
      <c r="BO31" s="651"/>
      <c r="BP31" s="651"/>
      <c r="BQ31" s="615"/>
      <c r="BR31" s="650">
        <v>98.5</v>
      </c>
      <c r="BS31" s="605"/>
      <c r="BT31" s="605"/>
      <c r="BU31" s="605"/>
      <c r="BV31" s="605"/>
      <c r="BW31" s="605"/>
      <c r="BX31" s="641">
        <v>93.1</v>
      </c>
      <c r="BY31" s="651"/>
      <c r="BZ31" s="651"/>
      <c r="CA31" s="651"/>
      <c r="CB31" s="615"/>
      <c r="CD31" s="658"/>
      <c r="CE31" s="659"/>
      <c r="CF31" s="623" t="s">
        <v>295</v>
      </c>
      <c r="CG31" s="620"/>
      <c r="CH31" s="620"/>
      <c r="CI31" s="620"/>
      <c r="CJ31" s="620"/>
      <c r="CK31" s="620"/>
      <c r="CL31" s="620"/>
      <c r="CM31" s="620"/>
      <c r="CN31" s="620"/>
      <c r="CO31" s="620"/>
      <c r="CP31" s="620"/>
      <c r="CQ31" s="621"/>
      <c r="CR31" s="586">
        <v>833941</v>
      </c>
      <c r="CS31" s="605"/>
      <c r="CT31" s="605"/>
      <c r="CU31" s="605"/>
      <c r="CV31" s="605"/>
      <c r="CW31" s="605"/>
      <c r="CX31" s="605"/>
      <c r="CY31" s="606"/>
      <c r="CZ31" s="589">
        <v>1.6</v>
      </c>
      <c r="DA31" s="607"/>
      <c r="DB31" s="607"/>
      <c r="DC31" s="608"/>
      <c r="DD31" s="592">
        <v>819496</v>
      </c>
      <c r="DE31" s="605"/>
      <c r="DF31" s="605"/>
      <c r="DG31" s="605"/>
      <c r="DH31" s="605"/>
      <c r="DI31" s="605"/>
      <c r="DJ31" s="605"/>
      <c r="DK31" s="606"/>
      <c r="DL31" s="592">
        <v>819262</v>
      </c>
      <c r="DM31" s="605"/>
      <c r="DN31" s="605"/>
      <c r="DO31" s="605"/>
      <c r="DP31" s="605"/>
      <c r="DQ31" s="605"/>
      <c r="DR31" s="605"/>
      <c r="DS31" s="605"/>
      <c r="DT31" s="605"/>
      <c r="DU31" s="605"/>
      <c r="DV31" s="606"/>
      <c r="DW31" s="609">
        <v>2.6</v>
      </c>
      <c r="DX31" s="610"/>
      <c r="DY31" s="610"/>
      <c r="DZ31" s="610"/>
      <c r="EA31" s="610"/>
      <c r="EB31" s="610"/>
      <c r="EC31" s="611"/>
    </row>
    <row r="32" spans="2:133" ht="11.25" customHeight="1" x14ac:dyDescent="0.15">
      <c r="B32" s="583" t="s">
        <v>296</v>
      </c>
      <c r="C32" s="584"/>
      <c r="D32" s="584"/>
      <c r="E32" s="584"/>
      <c r="F32" s="584"/>
      <c r="G32" s="584"/>
      <c r="H32" s="584"/>
      <c r="I32" s="584"/>
      <c r="J32" s="584"/>
      <c r="K32" s="584"/>
      <c r="L32" s="584"/>
      <c r="M32" s="584"/>
      <c r="N32" s="584"/>
      <c r="O32" s="584"/>
      <c r="P32" s="584"/>
      <c r="Q32" s="585"/>
      <c r="R32" s="586">
        <v>2085953</v>
      </c>
      <c r="S32" s="587"/>
      <c r="T32" s="587"/>
      <c r="U32" s="587"/>
      <c r="V32" s="587"/>
      <c r="W32" s="587"/>
      <c r="X32" s="587"/>
      <c r="Y32" s="588"/>
      <c r="Z32" s="639">
        <v>3.8</v>
      </c>
      <c r="AA32" s="639"/>
      <c r="AB32" s="639"/>
      <c r="AC32" s="639"/>
      <c r="AD32" s="640">
        <v>1463</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97.7</v>
      </c>
      <c r="BH32" s="571"/>
      <c r="BI32" s="571"/>
      <c r="BJ32" s="571"/>
      <c r="BK32" s="571"/>
      <c r="BL32" s="571"/>
      <c r="BM32" s="634">
        <v>89.1</v>
      </c>
      <c r="BN32" s="571"/>
      <c r="BO32" s="571"/>
      <c r="BP32" s="571"/>
      <c r="BQ32" s="628"/>
      <c r="BR32" s="649">
        <v>97.5</v>
      </c>
      <c r="BS32" s="571"/>
      <c r="BT32" s="571"/>
      <c r="BU32" s="571"/>
      <c r="BV32" s="571"/>
      <c r="BW32" s="571"/>
      <c r="BX32" s="634">
        <v>88.8</v>
      </c>
      <c r="BY32" s="571"/>
      <c r="BZ32" s="571"/>
      <c r="CA32" s="571"/>
      <c r="CB32" s="628"/>
      <c r="CD32" s="660"/>
      <c r="CE32" s="661"/>
      <c r="CF32" s="623" t="s">
        <v>298</v>
      </c>
      <c r="CG32" s="620"/>
      <c r="CH32" s="620"/>
      <c r="CI32" s="620"/>
      <c r="CJ32" s="620"/>
      <c r="CK32" s="620"/>
      <c r="CL32" s="620"/>
      <c r="CM32" s="620"/>
      <c r="CN32" s="620"/>
      <c r="CO32" s="620"/>
      <c r="CP32" s="620"/>
      <c r="CQ32" s="621"/>
      <c r="CR32" s="586">
        <v>467</v>
      </c>
      <c r="CS32" s="587"/>
      <c r="CT32" s="587"/>
      <c r="CU32" s="587"/>
      <c r="CV32" s="587"/>
      <c r="CW32" s="587"/>
      <c r="CX32" s="587"/>
      <c r="CY32" s="588"/>
      <c r="CZ32" s="589">
        <v>0</v>
      </c>
      <c r="DA32" s="607"/>
      <c r="DB32" s="607"/>
      <c r="DC32" s="608"/>
      <c r="DD32" s="592">
        <v>467</v>
      </c>
      <c r="DE32" s="587"/>
      <c r="DF32" s="587"/>
      <c r="DG32" s="587"/>
      <c r="DH32" s="587"/>
      <c r="DI32" s="587"/>
      <c r="DJ32" s="587"/>
      <c r="DK32" s="588"/>
      <c r="DL32" s="592">
        <v>467</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299</v>
      </c>
      <c r="C33" s="584"/>
      <c r="D33" s="584"/>
      <c r="E33" s="584"/>
      <c r="F33" s="584"/>
      <c r="G33" s="584"/>
      <c r="H33" s="584"/>
      <c r="I33" s="584"/>
      <c r="J33" s="584"/>
      <c r="K33" s="584"/>
      <c r="L33" s="584"/>
      <c r="M33" s="584"/>
      <c r="N33" s="584"/>
      <c r="O33" s="584"/>
      <c r="P33" s="584"/>
      <c r="Q33" s="585"/>
      <c r="R33" s="586">
        <v>6041858</v>
      </c>
      <c r="S33" s="587"/>
      <c r="T33" s="587"/>
      <c r="U33" s="587"/>
      <c r="V33" s="587"/>
      <c r="W33" s="587"/>
      <c r="X33" s="587"/>
      <c r="Y33" s="588"/>
      <c r="Z33" s="639">
        <v>11.1</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23020505</v>
      </c>
      <c r="CS33" s="605"/>
      <c r="CT33" s="605"/>
      <c r="CU33" s="605"/>
      <c r="CV33" s="605"/>
      <c r="CW33" s="605"/>
      <c r="CX33" s="605"/>
      <c r="CY33" s="606"/>
      <c r="CZ33" s="589">
        <v>42.9</v>
      </c>
      <c r="DA33" s="607"/>
      <c r="DB33" s="607"/>
      <c r="DC33" s="608"/>
      <c r="DD33" s="592">
        <v>17141167</v>
      </c>
      <c r="DE33" s="605"/>
      <c r="DF33" s="605"/>
      <c r="DG33" s="605"/>
      <c r="DH33" s="605"/>
      <c r="DI33" s="605"/>
      <c r="DJ33" s="605"/>
      <c r="DK33" s="606"/>
      <c r="DL33" s="592">
        <v>13055713</v>
      </c>
      <c r="DM33" s="605"/>
      <c r="DN33" s="605"/>
      <c r="DO33" s="605"/>
      <c r="DP33" s="605"/>
      <c r="DQ33" s="605"/>
      <c r="DR33" s="605"/>
      <c r="DS33" s="605"/>
      <c r="DT33" s="605"/>
      <c r="DU33" s="605"/>
      <c r="DV33" s="606"/>
      <c r="DW33" s="609">
        <v>41.6</v>
      </c>
      <c r="DX33" s="610"/>
      <c r="DY33" s="610"/>
      <c r="DZ33" s="610"/>
      <c r="EA33" s="610"/>
      <c r="EB33" s="610"/>
      <c r="EC33" s="611"/>
    </row>
    <row r="34" spans="2:133" ht="11.25" customHeight="1" x14ac:dyDescent="0.15">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4928743</v>
      </c>
      <c r="CS34" s="587"/>
      <c r="CT34" s="587"/>
      <c r="CU34" s="587"/>
      <c r="CV34" s="587"/>
      <c r="CW34" s="587"/>
      <c r="CX34" s="587"/>
      <c r="CY34" s="588"/>
      <c r="CZ34" s="589">
        <v>9.1999999999999993</v>
      </c>
      <c r="DA34" s="607"/>
      <c r="DB34" s="607"/>
      <c r="DC34" s="608"/>
      <c r="DD34" s="592">
        <v>3746121</v>
      </c>
      <c r="DE34" s="587"/>
      <c r="DF34" s="587"/>
      <c r="DG34" s="587"/>
      <c r="DH34" s="587"/>
      <c r="DI34" s="587"/>
      <c r="DJ34" s="587"/>
      <c r="DK34" s="588"/>
      <c r="DL34" s="592">
        <v>3048447</v>
      </c>
      <c r="DM34" s="587"/>
      <c r="DN34" s="587"/>
      <c r="DO34" s="587"/>
      <c r="DP34" s="587"/>
      <c r="DQ34" s="587"/>
      <c r="DR34" s="587"/>
      <c r="DS34" s="587"/>
      <c r="DT34" s="587"/>
      <c r="DU34" s="587"/>
      <c r="DV34" s="588"/>
      <c r="DW34" s="609">
        <v>9.6999999999999993</v>
      </c>
      <c r="DX34" s="610"/>
      <c r="DY34" s="610"/>
      <c r="DZ34" s="610"/>
      <c r="EA34" s="610"/>
      <c r="EB34" s="610"/>
      <c r="EC34" s="611"/>
    </row>
    <row r="35" spans="2:133" ht="11.25" customHeight="1" x14ac:dyDescent="0.15">
      <c r="B35" s="583" t="s">
        <v>305</v>
      </c>
      <c r="C35" s="584"/>
      <c r="D35" s="584"/>
      <c r="E35" s="584"/>
      <c r="F35" s="584"/>
      <c r="G35" s="584"/>
      <c r="H35" s="584"/>
      <c r="I35" s="584"/>
      <c r="J35" s="584"/>
      <c r="K35" s="584"/>
      <c r="L35" s="584"/>
      <c r="M35" s="584"/>
      <c r="N35" s="584"/>
      <c r="O35" s="584"/>
      <c r="P35" s="584"/>
      <c r="Q35" s="585"/>
      <c r="R35" s="586">
        <v>1900858</v>
      </c>
      <c r="S35" s="587"/>
      <c r="T35" s="587"/>
      <c r="U35" s="587"/>
      <c r="V35" s="587"/>
      <c r="W35" s="587"/>
      <c r="X35" s="587"/>
      <c r="Y35" s="588"/>
      <c r="Z35" s="639">
        <v>3.5</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6240306</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190657</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1941703</v>
      </c>
      <c r="CS35" s="605"/>
      <c r="CT35" s="605"/>
      <c r="CU35" s="605"/>
      <c r="CV35" s="605"/>
      <c r="CW35" s="605"/>
      <c r="CX35" s="605"/>
      <c r="CY35" s="606"/>
      <c r="CZ35" s="589">
        <v>3.6</v>
      </c>
      <c r="DA35" s="607"/>
      <c r="DB35" s="607"/>
      <c r="DC35" s="608"/>
      <c r="DD35" s="592">
        <v>1860130</v>
      </c>
      <c r="DE35" s="605"/>
      <c r="DF35" s="605"/>
      <c r="DG35" s="605"/>
      <c r="DH35" s="605"/>
      <c r="DI35" s="605"/>
      <c r="DJ35" s="605"/>
      <c r="DK35" s="606"/>
      <c r="DL35" s="592">
        <v>1013735</v>
      </c>
      <c r="DM35" s="605"/>
      <c r="DN35" s="605"/>
      <c r="DO35" s="605"/>
      <c r="DP35" s="605"/>
      <c r="DQ35" s="605"/>
      <c r="DR35" s="605"/>
      <c r="DS35" s="605"/>
      <c r="DT35" s="605"/>
      <c r="DU35" s="605"/>
      <c r="DV35" s="606"/>
      <c r="DW35" s="609">
        <v>3.2</v>
      </c>
      <c r="DX35" s="610"/>
      <c r="DY35" s="610"/>
      <c r="DZ35" s="610"/>
      <c r="EA35" s="610"/>
      <c r="EB35" s="610"/>
      <c r="EC35" s="611"/>
    </row>
    <row r="36" spans="2:133" ht="11.25" customHeight="1" x14ac:dyDescent="0.15">
      <c r="B36" s="567" t="s">
        <v>309</v>
      </c>
      <c r="C36" s="568"/>
      <c r="D36" s="568"/>
      <c r="E36" s="568"/>
      <c r="F36" s="568"/>
      <c r="G36" s="568"/>
      <c r="H36" s="568"/>
      <c r="I36" s="568"/>
      <c r="J36" s="568"/>
      <c r="K36" s="568"/>
      <c r="L36" s="568"/>
      <c r="M36" s="568"/>
      <c r="N36" s="568"/>
      <c r="O36" s="568"/>
      <c r="P36" s="568"/>
      <c r="Q36" s="569"/>
      <c r="R36" s="570">
        <v>54631797</v>
      </c>
      <c r="S36" s="627"/>
      <c r="T36" s="627"/>
      <c r="U36" s="627"/>
      <c r="V36" s="627"/>
      <c r="W36" s="627"/>
      <c r="X36" s="627"/>
      <c r="Y36" s="630"/>
      <c r="Z36" s="631">
        <v>100</v>
      </c>
      <c r="AA36" s="631"/>
      <c r="AB36" s="631"/>
      <c r="AC36" s="631"/>
      <c r="AD36" s="632">
        <v>29481441</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1948990</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-29097</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7838910</v>
      </c>
      <c r="CS36" s="587"/>
      <c r="CT36" s="587"/>
      <c r="CU36" s="587"/>
      <c r="CV36" s="587"/>
      <c r="CW36" s="587"/>
      <c r="CX36" s="587"/>
      <c r="CY36" s="588"/>
      <c r="CZ36" s="589">
        <v>14.6</v>
      </c>
      <c r="DA36" s="607"/>
      <c r="DB36" s="607"/>
      <c r="DC36" s="608"/>
      <c r="DD36" s="592">
        <v>5435308</v>
      </c>
      <c r="DE36" s="587"/>
      <c r="DF36" s="587"/>
      <c r="DG36" s="587"/>
      <c r="DH36" s="587"/>
      <c r="DI36" s="587"/>
      <c r="DJ36" s="587"/>
      <c r="DK36" s="588"/>
      <c r="DL36" s="592">
        <v>4399176</v>
      </c>
      <c r="DM36" s="587"/>
      <c r="DN36" s="587"/>
      <c r="DO36" s="587"/>
      <c r="DP36" s="587"/>
      <c r="DQ36" s="587"/>
      <c r="DR36" s="587"/>
      <c r="DS36" s="587"/>
      <c r="DT36" s="587"/>
      <c r="DU36" s="587"/>
      <c r="DV36" s="588"/>
      <c r="DW36" s="609">
        <v>14</v>
      </c>
      <c r="DX36" s="610"/>
      <c r="DY36" s="610"/>
      <c r="DZ36" s="610"/>
      <c r="EA36" s="610"/>
      <c r="EB36" s="610"/>
      <c r="EC36" s="611"/>
    </row>
    <row r="37" spans="2:133" ht="11.25" customHeight="1" x14ac:dyDescent="0.15">
      <c r="AQ37" s="612" t="s">
        <v>313</v>
      </c>
      <c r="AR37" s="613"/>
      <c r="AS37" s="613"/>
      <c r="AT37" s="613"/>
      <c r="AU37" s="613"/>
      <c r="AV37" s="613"/>
      <c r="AW37" s="613"/>
      <c r="AX37" s="613"/>
      <c r="AY37" s="614"/>
      <c r="AZ37" s="586">
        <v>477072</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13187</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3545254</v>
      </c>
      <c r="CS37" s="605"/>
      <c r="CT37" s="605"/>
      <c r="CU37" s="605"/>
      <c r="CV37" s="605"/>
      <c r="CW37" s="605"/>
      <c r="CX37" s="605"/>
      <c r="CY37" s="606"/>
      <c r="CZ37" s="589">
        <v>6.6</v>
      </c>
      <c r="DA37" s="607"/>
      <c r="DB37" s="607"/>
      <c r="DC37" s="608"/>
      <c r="DD37" s="592">
        <v>3003803</v>
      </c>
      <c r="DE37" s="605"/>
      <c r="DF37" s="605"/>
      <c r="DG37" s="605"/>
      <c r="DH37" s="605"/>
      <c r="DI37" s="605"/>
      <c r="DJ37" s="605"/>
      <c r="DK37" s="606"/>
      <c r="DL37" s="592">
        <v>3001824</v>
      </c>
      <c r="DM37" s="605"/>
      <c r="DN37" s="605"/>
      <c r="DO37" s="605"/>
      <c r="DP37" s="605"/>
      <c r="DQ37" s="605"/>
      <c r="DR37" s="605"/>
      <c r="DS37" s="605"/>
      <c r="DT37" s="605"/>
      <c r="DU37" s="605"/>
      <c r="DV37" s="606"/>
      <c r="DW37" s="609">
        <v>9.6</v>
      </c>
      <c r="DX37" s="610"/>
      <c r="DY37" s="610"/>
      <c r="DZ37" s="610"/>
      <c r="EA37" s="610"/>
      <c r="EB37" s="610"/>
      <c r="EC37" s="611"/>
    </row>
    <row r="38" spans="2:133" ht="11.25" customHeight="1" x14ac:dyDescent="0.15">
      <c r="AQ38" s="612" t="s">
        <v>316</v>
      </c>
      <c r="AR38" s="613"/>
      <c r="AS38" s="613"/>
      <c r="AT38" s="613"/>
      <c r="AU38" s="613"/>
      <c r="AV38" s="613"/>
      <c r="AW38" s="613"/>
      <c r="AX38" s="613"/>
      <c r="AY38" s="614"/>
      <c r="AZ38" s="586">
        <v>218476</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23605</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6012165</v>
      </c>
      <c r="CS38" s="587"/>
      <c r="CT38" s="587"/>
      <c r="CU38" s="587"/>
      <c r="CV38" s="587"/>
      <c r="CW38" s="587"/>
      <c r="CX38" s="587"/>
      <c r="CY38" s="588"/>
      <c r="CZ38" s="589">
        <v>11.2</v>
      </c>
      <c r="DA38" s="607"/>
      <c r="DB38" s="607"/>
      <c r="DC38" s="608"/>
      <c r="DD38" s="592">
        <v>5533973</v>
      </c>
      <c r="DE38" s="587"/>
      <c r="DF38" s="587"/>
      <c r="DG38" s="587"/>
      <c r="DH38" s="587"/>
      <c r="DI38" s="587"/>
      <c r="DJ38" s="587"/>
      <c r="DK38" s="588"/>
      <c r="DL38" s="592">
        <v>4594355</v>
      </c>
      <c r="DM38" s="587"/>
      <c r="DN38" s="587"/>
      <c r="DO38" s="587"/>
      <c r="DP38" s="587"/>
      <c r="DQ38" s="587"/>
      <c r="DR38" s="587"/>
      <c r="DS38" s="587"/>
      <c r="DT38" s="587"/>
      <c r="DU38" s="587"/>
      <c r="DV38" s="588"/>
      <c r="DW38" s="609">
        <v>14.6</v>
      </c>
      <c r="DX38" s="610"/>
      <c r="DY38" s="610"/>
      <c r="DZ38" s="610"/>
      <c r="EA38" s="610"/>
      <c r="EB38" s="610"/>
      <c r="EC38" s="611"/>
    </row>
    <row r="39" spans="2:133" ht="11.25" customHeight="1" x14ac:dyDescent="0.15">
      <c r="AQ39" s="612" t="s">
        <v>319</v>
      </c>
      <c r="AR39" s="613"/>
      <c r="AS39" s="613"/>
      <c r="AT39" s="613"/>
      <c r="AU39" s="613"/>
      <c r="AV39" s="613"/>
      <c r="AW39" s="613"/>
      <c r="AX39" s="613"/>
      <c r="AY39" s="614"/>
      <c r="AZ39" s="586">
        <v>162776</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91</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985624</v>
      </c>
      <c r="CS39" s="605"/>
      <c r="CT39" s="605"/>
      <c r="CU39" s="605"/>
      <c r="CV39" s="605"/>
      <c r="CW39" s="605"/>
      <c r="CX39" s="605"/>
      <c r="CY39" s="606"/>
      <c r="CZ39" s="589">
        <v>1.8</v>
      </c>
      <c r="DA39" s="607"/>
      <c r="DB39" s="607"/>
      <c r="DC39" s="608"/>
      <c r="DD39" s="592">
        <v>528135</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693139</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105</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1313360</v>
      </c>
      <c r="CS40" s="587"/>
      <c r="CT40" s="587"/>
      <c r="CU40" s="587"/>
      <c r="CV40" s="587"/>
      <c r="CW40" s="587"/>
      <c r="CX40" s="587"/>
      <c r="CY40" s="588"/>
      <c r="CZ40" s="589">
        <v>2.4</v>
      </c>
      <c r="DA40" s="607"/>
      <c r="DB40" s="607"/>
      <c r="DC40" s="608"/>
      <c r="DD40" s="592">
        <v>37500</v>
      </c>
      <c r="DE40" s="587"/>
      <c r="DF40" s="587"/>
      <c r="DG40" s="587"/>
      <c r="DH40" s="587"/>
      <c r="DI40" s="587"/>
      <c r="DJ40" s="587"/>
      <c r="DK40" s="588"/>
      <c r="DL40" s="592" t="s">
        <v>323</v>
      </c>
      <c r="DM40" s="587"/>
      <c r="DN40" s="587"/>
      <c r="DO40" s="587"/>
      <c r="DP40" s="587"/>
      <c r="DQ40" s="587"/>
      <c r="DR40" s="587"/>
      <c r="DS40" s="587"/>
      <c r="DT40" s="587"/>
      <c r="DU40" s="587"/>
      <c r="DV40" s="588"/>
      <c r="DW40" s="609" t="s">
        <v>323</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2739853</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271</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11139590</v>
      </c>
      <c r="CS42" s="587"/>
      <c r="CT42" s="587"/>
      <c r="CU42" s="587"/>
      <c r="CV42" s="587"/>
      <c r="CW42" s="587"/>
      <c r="CX42" s="587"/>
      <c r="CY42" s="588"/>
      <c r="CZ42" s="589">
        <v>20.7</v>
      </c>
      <c r="DA42" s="590"/>
      <c r="DB42" s="590"/>
      <c r="DC42" s="591"/>
      <c r="DD42" s="592">
        <v>1866968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202822</v>
      </c>
      <c r="CS43" s="605"/>
      <c r="CT43" s="605"/>
      <c r="CU43" s="605"/>
      <c r="CV43" s="605"/>
      <c r="CW43" s="605"/>
      <c r="CX43" s="605"/>
      <c r="CY43" s="606"/>
      <c r="CZ43" s="589">
        <v>0.4</v>
      </c>
      <c r="DA43" s="607"/>
      <c r="DB43" s="607"/>
      <c r="DC43" s="608"/>
      <c r="DD43" s="592">
        <v>202822</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335</v>
      </c>
      <c r="CD44" s="599" t="s">
        <v>286</v>
      </c>
      <c r="CE44" s="600"/>
      <c r="CF44" s="583" t="s">
        <v>336</v>
      </c>
      <c r="CG44" s="584"/>
      <c r="CH44" s="584"/>
      <c r="CI44" s="584"/>
      <c r="CJ44" s="584"/>
      <c r="CK44" s="584"/>
      <c r="CL44" s="584"/>
      <c r="CM44" s="584"/>
      <c r="CN44" s="584"/>
      <c r="CO44" s="584"/>
      <c r="CP44" s="584"/>
      <c r="CQ44" s="585"/>
      <c r="CR44" s="586">
        <v>10961372</v>
      </c>
      <c r="CS44" s="587"/>
      <c r="CT44" s="587"/>
      <c r="CU44" s="587"/>
      <c r="CV44" s="587"/>
      <c r="CW44" s="587"/>
      <c r="CX44" s="587"/>
      <c r="CY44" s="588"/>
      <c r="CZ44" s="589">
        <v>20.399999999999999</v>
      </c>
      <c r="DA44" s="590"/>
      <c r="DB44" s="590"/>
      <c r="DC44" s="591"/>
      <c r="DD44" s="592">
        <v>1811974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337</v>
      </c>
      <c r="CG45" s="584"/>
      <c r="CH45" s="584"/>
      <c r="CI45" s="584"/>
      <c r="CJ45" s="584"/>
      <c r="CK45" s="584"/>
      <c r="CL45" s="584"/>
      <c r="CM45" s="584"/>
      <c r="CN45" s="584"/>
      <c r="CO45" s="584"/>
      <c r="CP45" s="584"/>
      <c r="CQ45" s="585"/>
      <c r="CR45" s="586">
        <v>7961872</v>
      </c>
      <c r="CS45" s="605"/>
      <c r="CT45" s="605"/>
      <c r="CU45" s="605"/>
      <c r="CV45" s="605"/>
      <c r="CW45" s="605"/>
      <c r="CX45" s="605"/>
      <c r="CY45" s="606"/>
      <c r="CZ45" s="589">
        <v>14.8</v>
      </c>
      <c r="DA45" s="607"/>
      <c r="DB45" s="607"/>
      <c r="DC45" s="608"/>
      <c r="DD45" s="592">
        <v>267583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338</v>
      </c>
      <c r="CG46" s="584"/>
      <c r="CH46" s="584"/>
      <c r="CI46" s="584"/>
      <c r="CJ46" s="584"/>
      <c r="CK46" s="584"/>
      <c r="CL46" s="584"/>
      <c r="CM46" s="584"/>
      <c r="CN46" s="584"/>
      <c r="CO46" s="584"/>
      <c r="CP46" s="584"/>
      <c r="CQ46" s="585"/>
      <c r="CR46" s="586">
        <v>2559803</v>
      </c>
      <c r="CS46" s="587"/>
      <c r="CT46" s="587"/>
      <c r="CU46" s="587"/>
      <c r="CV46" s="587"/>
      <c r="CW46" s="587"/>
      <c r="CX46" s="587"/>
      <c r="CY46" s="588"/>
      <c r="CZ46" s="589">
        <v>4.8</v>
      </c>
      <c r="DA46" s="590"/>
      <c r="DB46" s="590"/>
      <c r="DC46" s="591"/>
      <c r="DD46" s="592">
        <v>1476706</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339</v>
      </c>
      <c r="CG47" s="584"/>
      <c r="CH47" s="584"/>
      <c r="CI47" s="584"/>
      <c r="CJ47" s="584"/>
      <c r="CK47" s="584"/>
      <c r="CL47" s="584"/>
      <c r="CM47" s="584"/>
      <c r="CN47" s="584"/>
      <c r="CO47" s="584"/>
      <c r="CP47" s="584"/>
      <c r="CQ47" s="585"/>
      <c r="CR47" s="586">
        <v>178218</v>
      </c>
      <c r="CS47" s="605"/>
      <c r="CT47" s="605"/>
      <c r="CU47" s="605"/>
      <c r="CV47" s="605"/>
      <c r="CW47" s="605"/>
      <c r="CX47" s="605"/>
      <c r="CY47" s="606"/>
      <c r="CZ47" s="589">
        <v>0.3</v>
      </c>
      <c r="DA47" s="607"/>
      <c r="DB47" s="607"/>
      <c r="DC47" s="608"/>
      <c r="DD47" s="592">
        <v>54994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340</v>
      </c>
      <c r="CG48" s="584"/>
      <c r="CH48" s="584"/>
      <c r="CI48" s="584"/>
      <c r="CJ48" s="584"/>
      <c r="CK48" s="584"/>
      <c r="CL48" s="584"/>
      <c r="CM48" s="584"/>
      <c r="CN48" s="584"/>
      <c r="CO48" s="584"/>
      <c r="CP48" s="584"/>
      <c r="CQ48" s="585"/>
      <c r="CR48" s="586" t="s">
        <v>323</v>
      </c>
      <c r="CS48" s="587"/>
      <c r="CT48" s="587"/>
      <c r="CU48" s="587"/>
      <c r="CV48" s="587"/>
      <c r="CW48" s="587"/>
      <c r="CX48" s="587"/>
      <c r="CY48" s="588"/>
      <c r="CZ48" s="589" t="s">
        <v>323</v>
      </c>
      <c r="DA48" s="590"/>
      <c r="DB48" s="590"/>
      <c r="DC48" s="591"/>
      <c r="DD48" s="592" t="s">
        <v>323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341</v>
      </c>
      <c r="CE49" s="568"/>
      <c r="CF49" s="568"/>
      <c r="CG49" s="568"/>
      <c r="CH49" s="568"/>
      <c r="CI49" s="568"/>
      <c r="CJ49" s="568"/>
      <c r="CK49" s="568"/>
      <c r="CL49" s="568"/>
      <c r="CM49" s="568"/>
      <c r="CN49" s="568"/>
      <c r="CO49" s="568"/>
      <c r="CP49" s="568"/>
      <c r="CQ49" s="569"/>
      <c r="CR49" s="570">
        <v>53720035</v>
      </c>
      <c r="CS49" s="571"/>
      <c r="CT49" s="571"/>
      <c r="CU49" s="571"/>
      <c r="CV49" s="571"/>
      <c r="CW49" s="571"/>
      <c r="CX49" s="571"/>
      <c r="CY49" s="572"/>
      <c r="CZ49" s="573">
        <v>100</v>
      </c>
      <c r="DA49" s="574"/>
      <c r="DB49" s="574"/>
      <c r="DC49" s="575"/>
      <c r="DD49" s="576">
        <v>33739934</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K70" sqref="AK70:AO70"/>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364</v>
      </c>
      <c r="C7" s="1045"/>
      <c r="D7" s="1045"/>
      <c r="E7" s="1045"/>
      <c r="F7" s="1045"/>
      <c r="G7" s="1045"/>
      <c r="H7" s="1045"/>
      <c r="I7" s="1045"/>
      <c r="J7" s="1045"/>
      <c r="K7" s="1045"/>
      <c r="L7" s="1045"/>
      <c r="M7" s="1045"/>
      <c r="N7" s="1045"/>
      <c r="O7" s="1045"/>
      <c r="P7" s="1046"/>
      <c r="Q7" s="1098">
        <v>53216</v>
      </c>
      <c r="R7" s="1099"/>
      <c r="S7" s="1099"/>
      <c r="T7" s="1099"/>
      <c r="U7" s="1099"/>
      <c r="V7" s="1099">
        <v>52314</v>
      </c>
      <c r="W7" s="1099"/>
      <c r="X7" s="1099"/>
      <c r="Y7" s="1099"/>
      <c r="Z7" s="1099"/>
      <c r="AA7" s="1099">
        <v>901</v>
      </c>
      <c r="AB7" s="1099"/>
      <c r="AC7" s="1099"/>
      <c r="AD7" s="1099"/>
      <c r="AE7" s="1100"/>
      <c r="AF7" s="1101">
        <v>845</v>
      </c>
      <c r="AG7" s="1102"/>
      <c r="AH7" s="1102"/>
      <c r="AI7" s="1102"/>
      <c r="AJ7" s="1103"/>
      <c r="AK7" s="1085" t="s">
        <v>537</v>
      </c>
      <c r="AL7" s="1086"/>
      <c r="AM7" s="1086"/>
      <c r="AN7" s="1086"/>
      <c r="AO7" s="1086"/>
      <c r="AP7" s="1086">
        <v>50085</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550</v>
      </c>
      <c r="BT7" s="1090"/>
      <c r="BU7" s="1090"/>
      <c r="BV7" s="1090"/>
      <c r="BW7" s="1090"/>
      <c r="BX7" s="1090"/>
      <c r="BY7" s="1090"/>
      <c r="BZ7" s="1090"/>
      <c r="CA7" s="1090"/>
      <c r="CB7" s="1090"/>
      <c r="CC7" s="1090"/>
      <c r="CD7" s="1090"/>
      <c r="CE7" s="1090"/>
      <c r="CF7" s="1090"/>
      <c r="CG7" s="1091"/>
      <c r="CH7" s="1082">
        <v>20</v>
      </c>
      <c r="CI7" s="1083"/>
      <c r="CJ7" s="1083"/>
      <c r="CK7" s="1083"/>
      <c r="CL7" s="1084"/>
      <c r="CM7" s="1082">
        <v>330</v>
      </c>
      <c r="CN7" s="1083"/>
      <c r="CO7" s="1083"/>
      <c r="CP7" s="1083"/>
      <c r="CQ7" s="1084"/>
      <c r="CR7" s="1082">
        <v>5</v>
      </c>
      <c r="CS7" s="1083"/>
      <c r="CT7" s="1083"/>
      <c r="CU7" s="1083"/>
      <c r="CV7" s="1084"/>
      <c r="CW7" s="1082" t="s">
        <v>549</v>
      </c>
      <c r="CX7" s="1083"/>
      <c r="CY7" s="1083"/>
      <c r="CZ7" s="1083"/>
      <c r="DA7" s="1084"/>
      <c r="DB7" s="1082" t="s">
        <v>557</v>
      </c>
      <c r="DC7" s="1083"/>
      <c r="DD7" s="1083"/>
      <c r="DE7" s="1083"/>
      <c r="DF7" s="1084"/>
      <c r="DG7" s="1082" t="s">
        <v>549</v>
      </c>
      <c r="DH7" s="1083"/>
      <c r="DI7" s="1083"/>
      <c r="DJ7" s="1083"/>
      <c r="DK7" s="1084"/>
      <c r="DL7" s="1082" t="s">
        <v>558</v>
      </c>
      <c r="DM7" s="1083"/>
      <c r="DN7" s="1083"/>
      <c r="DO7" s="1083"/>
      <c r="DP7" s="1084"/>
      <c r="DQ7" s="1082" t="s">
        <v>549</v>
      </c>
      <c r="DR7" s="1083"/>
      <c r="DS7" s="1083"/>
      <c r="DT7" s="1083"/>
      <c r="DU7" s="1084"/>
      <c r="DV7" s="1109"/>
      <c r="DW7" s="1110"/>
      <c r="DX7" s="1110"/>
      <c r="DY7" s="1110"/>
      <c r="DZ7" s="1111"/>
      <c r="EA7" s="205"/>
    </row>
    <row r="8" spans="1:131" s="206" customFormat="1" ht="26.25" customHeight="1" x14ac:dyDescent="0.15">
      <c r="A8" s="212">
        <v>2</v>
      </c>
      <c r="B8" s="1031" t="s">
        <v>365</v>
      </c>
      <c r="C8" s="1032"/>
      <c r="D8" s="1032"/>
      <c r="E8" s="1032"/>
      <c r="F8" s="1032"/>
      <c r="G8" s="1032"/>
      <c r="H8" s="1032"/>
      <c r="I8" s="1032"/>
      <c r="J8" s="1032"/>
      <c r="K8" s="1032"/>
      <c r="L8" s="1032"/>
      <c r="M8" s="1032"/>
      <c r="N8" s="1032"/>
      <c r="O8" s="1032"/>
      <c r="P8" s="1033"/>
      <c r="Q8" s="1037">
        <v>2262</v>
      </c>
      <c r="R8" s="1038"/>
      <c r="S8" s="1038"/>
      <c r="T8" s="1038"/>
      <c r="U8" s="1038"/>
      <c r="V8" s="1038">
        <v>2252</v>
      </c>
      <c r="W8" s="1038"/>
      <c r="X8" s="1038"/>
      <c r="Y8" s="1038"/>
      <c r="Z8" s="1038"/>
      <c r="AA8" s="1038">
        <v>10</v>
      </c>
      <c r="AB8" s="1038"/>
      <c r="AC8" s="1038"/>
      <c r="AD8" s="1038"/>
      <c r="AE8" s="1039"/>
      <c r="AF8" s="1013" t="s">
        <v>112</v>
      </c>
      <c r="AG8" s="1014"/>
      <c r="AH8" s="1014"/>
      <c r="AI8" s="1014"/>
      <c r="AJ8" s="1015"/>
      <c r="AK8" s="1080" t="s">
        <v>538</v>
      </c>
      <c r="AL8" s="1081"/>
      <c r="AM8" s="1081"/>
      <c r="AN8" s="1081"/>
      <c r="AO8" s="1081"/>
      <c r="AP8" s="1081">
        <v>7011</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551</v>
      </c>
      <c r="BT8" s="1009"/>
      <c r="BU8" s="1009"/>
      <c r="BV8" s="1009"/>
      <c r="BW8" s="1009"/>
      <c r="BX8" s="1009"/>
      <c r="BY8" s="1009"/>
      <c r="BZ8" s="1009"/>
      <c r="CA8" s="1009"/>
      <c r="CB8" s="1009"/>
      <c r="CC8" s="1009"/>
      <c r="CD8" s="1009"/>
      <c r="CE8" s="1009"/>
      <c r="CF8" s="1009"/>
      <c r="CG8" s="1010"/>
      <c r="CH8" s="983">
        <v>3</v>
      </c>
      <c r="CI8" s="984"/>
      <c r="CJ8" s="984"/>
      <c r="CK8" s="984"/>
      <c r="CL8" s="985"/>
      <c r="CM8" s="983">
        <v>55</v>
      </c>
      <c r="CN8" s="984"/>
      <c r="CO8" s="984"/>
      <c r="CP8" s="984"/>
      <c r="CQ8" s="985"/>
      <c r="CR8" s="983">
        <v>10</v>
      </c>
      <c r="CS8" s="984"/>
      <c r="CT8" s="984"/>
      <c r="CU8" s="984"/>
      <c r="CV8" s="985"/>
      <c r="CW8" s="983" t="s">
        <v>549</v>
      </c>
      <c r="CX8" s="984"/>
      <c r="CY8" s="984"/>
      <c r="CZ8" s="984"/>
      <c r="DA8" s="985"/>
      <c r="DB8" s="983" t="s">
        <v>549</v>
      </c>
      <c r="DC8" s="984"/>
      <c r="DD8" s="984"/>
      <c r="DE8" s="984"/>
      <c r="DF8" s="985"/>
      <c r="DG8" s="983" t="s">
        <v>558</v>
      </c>
      <c r="DH8" s="984"/>
      <c r="DI8" s="984"/>
      <c r="DJ8" s="984"/>
      <c r="DK8" s="985"/>
      <c r="DL8" s="983" t="s">
        <v>558</v>
      </c>
      <c r="DM8" s="984"/>
      <c r="DN8" s="984"/>
      <c r="DO8" s="984"/>
      <c r="DP8" s="985"/>
      <c r="DQ8" s="983" t="s">
        <v>549</v>
      </c>
      <c r="DR8" s="984"/>
      <c r="DS8" s="984"/>
      <c r="DT8" s="984"/>
      <c r="DU8" s="985"/>
      <c r="DV8" s="986"/>
      <c r="DW8" s="987"/>
      <c r="DX8" s="987"/>
      <c r="DY8" s="987"/>
      <c r="DZ8" s="988"/>
      <c r="EA8" s="205"/>
    </row>
    <row r="9" spans="1:131" s="206" customFormat="1" ht="26.25" customHeight="1" x14ac:dyDescent="0.15">
      <c r="A9" s="212">
        <v>3</v>
      </c>
      <c r="B9" s="1031" t="s">
        <v>366</v>
      </c>
      <c r="C9" s="1032"/>
      <c r="D9" s="1032"/>
      <c r="E9" s="1032"/>
      <c r="F9" s="1032"/>
      <c r="G9" s="1032"/>
      <c r="H9" s="1032"/>
      <c r="I9" s="1032"/>
      <c r="J9" s="1032"/>
      <c r="K9" s="1032"/>
      <c r="L9" s="1032"/>
      <c r="M9" s="1032"/>
      <c r="N9" s="1032"/>
      <c r="O9" s="1032"/>
      <c r="P9" s="1033"/>
      <c r="Q9" s="1037">
        <v>1002</v>
      </c>
      <c r="R9" s="1038"/>
      <c r="S9" s="1038"/>
      <c r="T9" s="1038"/>
      <c r="U9" s="1038"/>
      <c r="V9" s="1038">
        <v>1001</v>
      </c>
      <c r="W9" s="1038"/>
      <c r="X9" s="1038"/>
      <c r="Y9" s="1038"/>
      <c r="Z9" s="1038"/>
      <c r="AA9" s="1038">
        <v>0</v>
      </c>
      <c r="AB9" s="1038"/>
      <c r="AC9" s="1038"/>
      <c r="AD9" s="1038"/>
      <c r="AE9" s="1039"/>
      <c r="AF9" s="1013">
        <v>0</v>
      </c>
      <c r="AG9" s="1014"/>
      <c r="AH9" s="1014"/>
      <c r="AI9" s="1014"/>
      <c r="AJ9" s="1015"/>
      <c r="AK9" s="1080" t="s">
        <v>537</v>
      </c>
      <c r="AL9" s="1081"/>
      <c r="AM9" s="1081"/>
      <c r="AN9" s="1081"/>
      <c r="AO9" s="1081"/>
      <c r="AP9" s="1081">
        <v>966</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552</v>
      </c>
      <c r="BT9" s="1009"/>
      <c r="BU9" s="1009"/>
      <c r="BV9" s="1009"/>
      <c r="BW9" s="1009"/>
      <c r="BX9" s="1009"/>
      <c r="BY9" s="1009"/>
      <c r="BZ9" s="1009"/>
      <c r="CA9" s="1009"/>
      <c r="CB9" s="1009"/>
      <c r="CC9" s="1009"/>
      <c r="CD9" s="1009"/>
      <c r="CE9" s="1009"/>
      <c r="CF9" s="1009"/>
      <c r="CG9" s="1010"/>
      <c r="CH9" s="983">
        <v>0</v>
      </c>
      <c r="CI9" s="984"/>
      <c r="CJ9" s="984"/>
      <c r="CK9" s="984"/>
      <c r="CL9" s="985"/>
      <c r="CM9" s="983">
        <v>11</v>
      </c>
      <c r="CN9" s="984"/>
      <c r="CO9" s="984"/>
      <c r="CP9" s="984"/>
      <c r="CQ9" s="985"/>
      <c r="CR9" s="983">
        <v>5</v>
      </c>
      <c r="CS9" s="984"/>
      <c r="CT9" s="984"/>
      <c r="CU9" s="984"/>
      <c r="CV9" s="985"/>
      <c r="CW9" s="983">
        <v>1</v>
      </c>
      <c r="CX9" s="984"/>
      <c r="CY9" s="984"/>
      <c r="CZ9" s="984"/>
      <c r="DA9" s="985"/>
      <c r="DB9" s="983" t="s">
        <v>549</v>
      </c>
      <c r="DC9" s="984"/>
      <c r="DD9" s="984"/>
      <c r="DE9" s="984"/>
      <c r="DF9" s="985"/>
      <c r="DG9" s="983" t="s">
        <v>558</v>
      </c>
      <c r="DH9" s="984"/>
      <c r="DI9" s="984"/>
      <c r="DJ9" s="984"/>
      <c r="DK9" s="985"/>
      <c r="DL9" s="983" t="s">
        <v>558</v>
      </c>
      <c r="DM9" s="984"/>
      <c r="DN9" s="984"/>
      <c r="DO9" s="984"/>
      <c r="DP9" s="985"/>
      <c r="DQ9" s="983" t="s">
        <v>549</v>
      </c>
      <c r="DR9" s="984"/>
      <c r="DS9" s="984"/>
      <c r="DT9" s="984"/>
      <c r="DU9" s="985"/>
      <c r="DV9" s="986"/>
      <c r="DW9" s="987"/>
      <c r="DX9" s="987"/>
      <c r="DY9" s="987"/>
      <c r="DZ9" s="988"/>
      <c r="EA9" s="205"/>
    </row>
    <row r="10" spans="1:131" s="206" customFormat="1" ht="26.25" customHeight="1" x14ac:dyDescent="0.15">
      <c r="A10" s="212">
        <v>4</v>
      </c>
      <c r="B10" s="1031" t="s">
        <v>367</v>
      </c>
      <c r="C10" s="1032"/>
      <c r="D10" s="1032"/>
      <c r="E10" s="1032"/>
      <c r="F10" s="1032"/>
      <c r="G10" s="1032"/>
      <c r="H10" s="1032"/>
      <c r="I10" s="1032"/>
      <c r="J10" s="1032"/>
      <c r="K10" s="1032"/>
      <c r="L10" s="1032"/>
      <c r="M10" s="1032"/>
      <c r="N10" s="1032"/>
      <c r="O10" s="1032"/>
      <c r="P10" s="1033"/>
      <c r="Q10" s="1037">
        <v>32</v>
      </c>
      <c r="R10" s="1038"/>
      <c r="S10" s="1038"/>
      <c r="T10" s="1038"/>
      <c r="U10" s="1038"/>
      <c r="V10" s="1038">
        <v>31</v>
      </c>
      <c r="W10" s="1038"/>
      <c r="X10" s="1038"/>
      <c r="Y10" s="1038"/>
      <c r="Z10" s="1038"/>
      <c r="AA10" s="1038">
        <v>1</v>
      </c>
      <c r="AB10" s="1038"/>
      <c r="AC10" s="1038"/>
      <c r="AD10" s="1038"/>
      <c r="AE10" s="1039"/>
      <c r="AF10" s="1013">
        <v>1</v>
      </c>
      <c r="AG10" s="1014"/>
      <c r="AH10" s="1014"/>
      <c r="AI10" s="1014"/>
      <c r="AJ10" s="1015"/>
      <c r="AK10" s="1080" t="s">
        <v>537</v>
      </c>
      <c r="AL10" s="1081"/>
      <c r="AM10" s="1081"/>
      <c r="AN10" s="1081"/>
      <c r="AO10" s="1081"/>
      <c r="AP10" s="1081" t="s">
        <v>537</v>
      </c>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553</v>
      </c>
      <c r="BT10" s="1009"/>
      <c r="BU10" s="1009"/>
      <c r="BV10" s="1009"/>
      <c r="BW10" s="1009"/>
      <c r="BX10" s="1009"/>
      <c r="BY10" s="1009"/>
      <c r="BZ10" s="1009"/>
      <c r="CA10" s="1009"/>
      <c r="CB10" s="1009"/>
      <c r="CC10" s="1009"/>
      <c r="CD10" s="1009"/>
      <c r="CE10" s="1009"/>
      <c r="CF10" s="1009"/>
      <c r="CG10" s="1010"/>
      <c r="CH10" s="983">
        <v>5</v>
      </c>
      <c r="CI10" s="984"/>
      <c r="CJ10" s="984"/>
      <c r="CK10" s="984"/>
      <c r="CL10" s="985"/>
      <c r="CM10" s="983">
        <v>93</v>
      </c>
      <c r="CN10" s="984"/>
      <c r="CO10" s="984"/>
      <c r="CP10" s="984"/>
      <c r="CQ10" s="985"/>
      <c r="CR10" s="983">
        <v>60</v>
      </c>
      <c r="CS10" s="984"/>
      <c r="CT10" s="984"/>
      <c r="CU10" s="984"/>
      <c r="CV10" s="985"/>
      <c r="CW10" s="983">
        <v>1</v>
      </c>
      <c r="CX10" s="984"/>
      <c r="CY10" s="984"/>
      <c r="CZ10" s="984"/>
      <c r="DA10" s="985"/>
      <c r="DB10" s="983" t="s">
        <v>549</v>
      </c>
      <c r="DC10" s="984"/>
      <c r="DD10" s="984"/>
      <c r="DE10" s="984"/>
      <c r="DF10" s="985"/>
      <c r="DG10" s="983" t="s">
        <v>558</v>
      </c>
      <c r="DH10" s="984"/>
      <c r="DI10" s="984"/>
      <c r="DJ10" s="984"/>
      <c r="DK10" s="985"/>
      <c r="DL10" s="983" t="s">
        <v>558</v>
      </c>
      <c r="DM10" s="984"/>
      <c r="DN10" s="984"/>
      <c r="DO10" s="984"/>
      <c r="DP10" s="985"/>
      <c r="DQ10" s="983" t="s">
        <v>549</v>
      </c>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554</v>
      </c>
      <c r="BT11" s="1009"/>
      <c r="BU11" s="1009"/>
      <c r="BV11" s="1009"/>
      <c r="BW11" s="1009"/>
      <c r="BX11" s="1009"/>
      <c r="BY11" s="1009"/>
      <c r="BZ11" s="1009"/>
      <c r="CA11" s="1009"/>
      <c r="CB11" s="1009"/>
      <c r="CC11" s="1009"/>
      <c r="CD11" s="1009"/>
      <c r="CE11" s="1009"/>
      <c r="CF11" s="1009"/>
      <c r="CG11" s="1010"/>
      <c r="CH11" s="983">
        <v>-10</v>
      </c>
      <c r="CI11" s="984"/>
      <c r="CJ11" s="984"/>
      <c r="CK11" s="984"/>
      <c r="CL11" s="985"/>
      <c r="CM11" s="983">
        <v>63</v>
      </c>
      <c r="CN11" s="984"/>
      <c r="CO11" s="984"/>
      <c r="CP11" s="984"/>
      <c r="CQ11" s="985"/>
      <c r="CR11" s="983">
        <v>60</v>
      </c>
      <c r="CS11" s="984"/>
      <c r="CT11" s="984"/>
      <c r="CU11" s="984"/>
      <c r="CV11" s="985"/>
      <c r="CW11" s="983" t="s">
        <v>549</v>
      </c>
      <c r="CX11" s="984"/>
      <c r="CY11" s="984"/>
      <c r="CZ11" s="984"/>
      <c r="DA11" s="985"/>
      <c r="DB11" s="983" t="s">
        <v>549</v>
      </c>
      <c r="DC11" s="984"/>
      <c r="DD11" s="984"/>
      <c r="DE11" s="984"/>
      <c r="DF11" s="985"/>
      <c r="DG11" s="983" t="s">
        <v>558</v>
      </c>
      <c r="DH11" s="984"/>
      <c r="DI11" s="984"/>
      <c r="DJ11" s="984"/>
      <c r="DK11" s="985"/>
      <c r="DL11" s="983" t="s">
        <v>558</v>
      </c>
      <c r="DM11" s="984"/>
      <c r="DN11" s="984"/>
      <c r="DO11" s="984"/>
      <c r="DP11" s="985"/>
      <c r="DQ11" s="983" t="s">
        <v>549</v>
      </c>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t="s">
        <v>555</v>
      </c>
      <c r="BT12" s="1009"/>
      <c r="BU12" s="1009"/>
      <c r="BV12" s="1009"/>
      <c r="BW12" s="1009"/>
      <c r="BX12" s="1009"/>
      <c r="BY12" s="1009"/>
      <c r="BZ12" s="1009"/>
      <c r="CA12" s="1009"/>
      <c r="CB12" s="1009"/>
      <c r="CC12" s="1009"/>
      <c r="CD12" s="1009"/>
      <c r="CE12" s="1009"/>
      <c r="CF12" s="1009"/>
      <c r="CG12" s="1010"/>
      <c r="CH12" s="983">
        <v>5</v>
      </c>
      <c r="CI12" s="984"/>
      <c r="CJ12" s="984"/>
      <c r="CK12" s="984"/>
      <c r="CL12" s="985"/>
      <c r="CM12" s="983">
        <v>52</v>
      </c>
      <c r="CN12" s="984"/>
      <c r="CO12" s="984"/>
      <c r="CP12" s="984"/>
      <c r="CQ12" s="985"/>
      <c r="CR12" s="983">
        <v>13</v>
      </c>
      <c r="CS12" s="984"/>
      <c r="CT12" s="984"/>
      <c r="CU12" s="984"/>
      <c r="CV12" s="985"/>
      <c r="CW12" s="983">
        <v>0</v>
      </c>
      <c r="CX12" s="984"/>
      <c r="CY12" s="984"/>
      <c r="CZ12" s="984"/>
      <c r="DA12" s="985"/>
      <c r="DB12" s="983" t="s">
        <v>549</v>
      </c>
      <c r="DC12" s="984"/>
      <c r="DD12" s="984"/>
      <c r="DE12" s="984"/>
      <c r="DF12" s="985"/>
      <c r="DG12" s="983" t="s">
        <v>558</v>
      </c>
      <c r="DH12" s="984"/>
      <c r="DI12" s="984"/>
      <c r="DJ12" s="984"/>
      <c r="DK12" s="985"/>
      <c r="DL12" s="983" t="s">
        <v>558</v>
      </c>
      <c r="DM12" s="984"/>
      <c r="DN12" s="984"/>
      <c r="DO12" s="984"/>
      <c r="DP12" s="985"/>
      <c r="DQ12" s="983" t="s">
        <v>549</v>
      </c>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t="s">
        <v>556</v>
      </c>
      <c r="BT13" s="1009"/>
      <c r="BU13" s="1009"/>
      <c r="BV13" s="1009"/>
      <c r="BW13" s="1009"/>
      <c r="BX13" s="1009"/>
      <c r="BY13" s="1009"/>
      <c r="BZ13" s="1009"/>
      <c r="CA13" s="1009"/>
      <c r="CB13" s="1009"/>
      <c r="CC13" s="1009"/>
      <c r="CD13" s="1009"/>
      <c r="CE13" s="1009"/>
      <c r="CF13" s="1009"/>
      <c r="CG13" s="1010"/>
      <c r="CH13" s="983">
        <v>-5</v>
      </c>
      <c r="CI13" s="984"/>
      <c r="CJ13" s="984"/>
      <c r="CK13" s="984"/>
      <c r="CL13" s="985"/>
      <c r="CM13" s="983">
        <v>-2</v>
      </c>
      <c r="CN13" s="984"/>
      <c r="CO13" s="984"/>
      <c r="CP13" s="984"/>
      <c r="CQ13" s="985"/>
      <c r="CR13" s="983">
        <v>74</v>
      </c>
      <c r="CS13" s="984"/>
      <c r="CT13" s="984"/>
      <c r="CU13" s="984"/>
      <c r="CV13" s="985"/>
      <c r="CW13" s="983">
        <v>5</v>
      </c>
      <c r="CX13" s="984"/>
      <c r="CY13" s="984"/>
      <c r="CZ13" s="984"/>
      <c r="DA13" s="985"/>
      <c r="DB13" s="983" t="s">
        <v>549</v>
      </c>
      <c r="DC13" s="984"/>
      <c r="DD13" s="984"/>
      <c r="DE13" s="984"/>
      <c r="DF13" s="985"/>
      <c r="DG13" s="983" t="s">
        <v>558</v>
      </c>
      <c r="DH13" s="984"/>
      <c r="DI13" s="984"/>
      <c r="DJ13" s="984"/>
      <c r="DK13" s="985"/>
      <c r="DL13" s="983" t="s">
        <v>558</v>
      </c>
      <c r="DM13" s="984"/>
      <c r="DN13" s="984"/>
      <c r="DO13" s="984"/>
      <c r="DP13" s="985"/>
      <c r="DQ13" s="983" t="s">
        <v>549</v>
      </c>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368</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369</v>
      </c>
      <c r="B23" s="938" t="s">
        <v>370</v>
      </c>
      <c r="C23" s="939"/>
      <c r="D23" s="939"/>
      <c r="E23" s="939"/>
      <c r="F23" s="939"/>
      <c r="G23" s="939"/>
      <c r="H23" s="939"/>
      <c r="I23" s="939"/>
      <c r="J23" s="939"/>
      <c r="K23" s="939"/>
      <c r="L23" s="939"/>
      <c r="M23" s="939"/>
      <c r="N23" s="939"/>
      <c r="O23" s="939"/>
      <c r="P23" s="940"/>
      <c r="Q23" s="1062">
        <v>54660</v>
      </c>
      <c r="R23" s="1063"/>
      <c r="S23" s="1063"/>
      <c r="T23" s="1063"/>
      <c r="U23" s="1063"/>
      <c r="V23" s="1063">
        <v>53748</v>
      </c>
      <c r="W23" s="1063"/>
      <c r="X23" s="1063"/>
      <c r="Y23" s="1063"/>
      <c r="Z23" s="1063"/>
      <c r="AA23" s="1063">
        <v>912</v>
      </c>
      <c r="AB23" s="1063"/>
      <c r="AC23" s="1063"/>
      <c r="AD23" s="1063"/>
      <c r="AE23" s="1064"/>
      <c r="AF23" s="1065">
        <v>846</v>
      </c>
      <c r="AG23" s="1063"/>
      <c r="AH23" s="1063"/>
      <c r="AI23" s="1063"/>
      <c r="AJ23" s="1066"/>
      <c r="AK23" s="1067"/>
      <c r="AL23" s="1068"/>
      <c r="AM23" s="1068"/>
      <c r="AN23" s="1068"/>
      <c r="AO23" s="1068"/>
      <c r="AP23" s="1063">
        <v>58062</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347</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381</v>
      </c>
      <c r="C28" s="1045"/>
      <c r="D28" s="1045"/>
      <c r="E28" s="1045"/>
      <c r="F28" s="1045"/>
      <c r="G28" s="1045"/>
      <c r="H28" s="1045"/>
      <c r="I28" s="1045"/>
      <c r="J28" s="1045"/>
      <c r="K28" s="1045"/>
      <c r="L28" s="1045"/>
      <c r="M28" s="1045"/>
      <c r="N28" s="1045"/>
      <c r="O28" s="1045"/>
      <c r="P28" s="1046"/>
      <c r="Q28" s="1047">
        <v>10363</v>
      </c>
      <c r="R28" s="1048"/>
      <c r="S28" s="1048"/>
      <c r="T28" s="1048"/>
      <c r="U28" s="1048"/>
      <c r="V28" s="1048">
        <v>10173</v>
      </c>
      <c r="W28" s="1048"/>
      <c r="X28" s="1048"/>
      <c r="Y28" s="1048"/>
      <c r="Z28" s="1048"/>
      <c r="AA28" s="1048">
        <v>191</v>
      </c>
      <c r="AB28" s="1048"/>
      <c r="AC28" s="1048"/>
      <c r="AD28" s="1048"/>
      <c r="AE28" s="1049"/>
      <c r="AF28" s="1050">
        <v>191</v>
      </c>
      <c r="AG28" s="1048"/>
      <c r="AH28" s="1048"/>
      <c r="AI28" s="1048"/>
      <c r="AJ28" s="1051"/>
      <c r="AK28" s="1052">
        <v>793</v>
      </c>
      <c r="AL28" s="1040"/>
      <c r="AM28" s="1040"/>
      <c r="AN28" s="1040"/>
      <c r="AO28" s="1040"/>
      <c r="AP28" s="1040" t="s">
        <v>537</v>
      </c>
      <c r="AQ28" s="1040"/>
      <c r="AR28" s="1040"/>
      <c r="AS28" s="1040"/>
      <c r="AT28" s="1040"/>
      <c r="AU28" s="1040" t="s">
        <v>537</v>
      </c>
      <c r="AV28" s="1040"/>
      <c r="AW28" s="1040"/>
      <c r="AX28" s="1040"/>
      <c r="AY28" s="1040"/>
      <c r="AZ28" s="1041" t="s">
        <v>537</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382</v>
      </c>
      <c r="C29" s="1032"/>
      <c r="D29" s="1032"/>
      <c r="E29" s="1032"/>
      <c r="F29" s="1032"/>
      <c r="G29" s="1032"/>
      <c r="H29" s="1032"/>
      <c r="I29" s="1032"/>
      <c r="J29" s="1032"/>
      <c r="K29" s="1032"/>
      <c r="L29" s="1032"/>
      <c r="M29" s="1032"/>
      <c r="N29" s="1032"/>
      <c r="O29" s="1032"/>
      <c r="P29" s="1033"/>
      <c r="Q29" s="1037">
        <v>861</v>
      </c>
      <c r="R29" s="1038"/>
      <c r="S29" s="1038"/>
      <c r="T29" s="1038"/>
      <c r="U29" s="1038"/>
      <c r="V29" s="1038">
        <v>859</v>
      </c>
      <c r="W29" s="1038"/>
      <c r="X29" s="1038"/>
      <c r="Y29" s="1038"/>
      <c r="Z29" s="1038"/>
      <c r="AA29" s="1038">
        <v>2</v>
      </c>
      <c r="AB29" s="1038"/>
      <c r="AC29" s="1038"/>
      <c r="AD29" s="1038"/>
      <c r="AE29" s="1039"/>
      <c r="AF29" s="1013">
        <v>2</v>
      </c>
      <c r="AG29" s="1014"/>
      <c r="AH29" s="1014"/>
      <c r="AI29" s="1014"/>
      <c r="AJ29" s="1015"/>
      <c r="AK29" s="974">
        <v>314</v>
      </c>
      <c r="AL29" s="965"/>
      <c r="AM29" s="965"/>
      <c r="AN29" s="965"/>
      <c r="AO29" s="965"/>
      <c r="AP29" s="965" t="s">
        <v>537</v>
      </c>
      <c r="AQ29" s="965"/>
      <c r="AR29" s="965"/>
      <c r="AS29" s="965"/>
      <c r="AT29" s="965"/>
      <c r="AU29" s="965" t="s">
        <v>537</v>
      </c>
      <c r="AV29" s="965"/>
      <c r="AW29" s="965"/>
      <c r="AX29" s="965"/>
      <c r="AY29" s="965"/>
      <c r="AZ29" s="1036" t="s">
        <v>537</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383</v>
      </c>
      <c r="C30" s="1032"/>
      <c r="D30" s="1032"/>
      <c r="E30" s="1032"/>
      <c r="F30" s="1032"/>
      <c r="G30" s="1032"/>
      <c r="H30" s="1032"/>
      <c r="I30" s="1032"/>
      <c r="J30" s="1032"/>
      <c r="K30" s="1032"/>
      <c r="L30" s="1032"/>
      <c r="M30" s="1032"/>
      <c r="N30" s="1032"/>
      <c r="O30" s="1032"/>
      <c r="P30" s="1033"/>
      <c r="Q30" s="1037">
        <v>50</v>
      </c>
      <c r="R30" s="1038"/>
      <c r="S30" s="1038"/>
      <c r="T30" s="1038"/>
      <c r="U30" s="1038"/>
      <c r="V30" s="1038">
        <v>50</v>
      </c>
      <c r="W30" s="1038"/>
      <c r="X30" s="1038"/>
      <c r="Y30" s="1038"/>
      <c r="Z30" s="1038"/>
      <c r="AA30" s="1038" t="s">
        <v>538</v>
      </c>
      <c r="AB30" s="1038"/>
      <c r="AC30" s="1038"/>
      <c r="AD30" s="1038"/>
      <c r="AE30" s="1039"/>
      <c r="AF30" s="1013" t="s">
        <v>112</v>
      </c>
      <c r="AG30" s="1014"/>
      <c r="AH30" s="1014"/>
      <c r="AI30" s="1014"/>
      <c r="AJ30" s="1015"/>
      <c r="AK30" s="974">
        <v>24</v>
      </c>
      <c r="AL30" s="965"/>
      <c r="AM30" s="965"/>
      <c r="AN30" s="965"/>
      <c r="AO30" s="965"/>
      <c r="AP30" s="965">
        <v>42</v>
      </c>
      <c r="AQ30" s="965"/>
      <c r="AR30" s="965"/>
      <c r="AS30" s="965"/>
      <c r="AT30" s="965"/>
      <c r="AU30" s="965">
        <v>20</v>
      </c>
      <c r="AV30" s="965"/>
      <c r="AW30" s="965"/>
      <c r="AX30" s="965"/>
      <c r="AY30" s="965"/>
      <c r="AZ30" s="1036" t="s">
        <v>537</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384</v>
      </c>
      <c r="C31" s="1032"/>
      <c r="D31" s="1032"/>
      <c r="E31" s="1032"/>
      <c r="F31" s="1032"/>
      <c r="G31" s="1032"/>
      <c r="H31" s="1032"/>
      <c r="I31" s="1032"/>
      <c r="J31" s="1032"/>
      <c r="K31" s="1032"/>
      <c r="L31" s="1032"/>
      <c r="M31" s="1032"/>
      <c r="N31" s="1032"/>
      <c r="O31" s="1032"/>
      <c r="P31" s="1033"/>
      <c r="Q31" s="1037">
        <v>991</v>
      </c>
      <c r="R31" s="1038"/>
      <c r="S31" s="1038"/>
      <c r="T31" s="1038"/>
      <c r="U31" s="1038"/>
      <c r="V31" s="1038">
        <v>960</v>
      </c>
      <c r="W31" s="1038"/>
      <c r="X31" s="1038"/>
      <c r="Y31" s="1038"/>
      <c r="Z31" s="1038"/>
      <c r="AA31" s="1038">
        <v>31</v>
      </c>
      <c r="AB31" s="1038"/>
      <c r="AC31" s="1038"/>
      <c r="AD31" s="1038"/>
      <c r="AE31" s="1039"/>
      <c r="AF31" s="1013">
        <v>282</v>
      </c>
      <c r="AG31" s="1014"/>
      <c r="AH31" s="1014"/>
      <c r="AI31" s="1014"/>
      <c r="AJ31" s="1015"/>
      <c r="AK31" s="974">
        <v>218</v>
      </c>
      <c r="AL31" s="965"/>
      <c r="AM31" s="965"/>
      <c r="AN31" s="965"/>
      <c r="AO31" s="965"/>
      <c r="AP31" s="965">
        <v>1300</v>
      </c>
      <c r="AQ31" s="965"/>
      <c r="AR31" s="965"/>
      <c r="AS31" s="965"/>
      <c r="AT31" s="965"/>
      <c r="AU31" s="965">
        <v>932</v>
      </c>
      <c r="AV31" s="965"/>
      <c r="AW31" s="965"/>
      <c r="AX31" s="965"/>
      <c r="AY31" s="965"/>
      <c r="AZ31" s="1036" t="s">
        <v>537</v>
      </c>
      <c r="BA31" s="1036"/>
      <c r="BB31" s="1036"/>
      <c r="BC31" s="1036"/>
      <c r="BD31" s="1036"/>
      <c r="BE31" s="1026" t="s">
        <v>385</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386</v>
      </c>
      <c r="C32" s="1032"/>
      <c r="D32" s="1032"/>
      <c r="E32" s="1032"/>
      <c r="F32" s="1032"/>
      <c r="G32" s="1032"/>
      <c r="H32" s="1032"/>
      <c r="I32" s="1032"/>
      <c r="J32" s="1032"/>
      <c r="K32" s="1032"/>
      <c r="L32" s="1032"/>
      <c r="M32" s="1032"/>
      <c r="N32" s="1032"/>
      <c r="O32" s="1032"/>
      <c r="P32" s="1033"/>
      <c r="Q32" s="1037">
        <v>800</v>
      </c>
      <c r="R32" s="1038"/>
      <c r="S32" s="1038"/>
      <c r="T32" s="1038"/>
      <c r="U32" s="1038"/>
      <c r="V32" s="1038">
        <v>619</v>
      </c>
      <c r="W32" s="1038"/>
      <c r="X32" s="1038"/>
      <c r="Y32" s="1038"/>
      <c r="Z32" s="1038"/>
      <c r="AA32" s="1038">
        <v>181</v>
      </c>
      <c r="AB32" s="1038"/>
      <c r="AC32" s="1038"/>
      <c r="AD32" s="1038"/>
      <c r="AE32" s="1039"/>
      <c r="AF32" s="1013">
        <v>1422</v>
      </c>
      <c r="AG32" s="1014"/>
      <c r="AH32" s="1014"/>
      <c r="AI32" s="1014"/>
      <c r="AJ32" s="1015"/>
      <c r="AK32" s="974">
        <v>10</v>
      </c>
      <c r="AL32" s="965"/>
      <c r="AM32" s="965"/>
      <c r="AN32" s="965"/>
      <c r="AO32" s="965"/>
      <c r="AP32" s="965">
        <v>2252</v>
      </c>
      <c r="AQ32" s="965"/>
      <c r="AR32" s="965"/>
      <c r="AS32" s="965"/>
      <c r="AT32" s="965"/>
      <c r="AU32" s="965">
        <v>70</v>
      </c>
      <c r="AV32" s="965"/>
      <c r="AW32" s="965"/>
      <c r="AX32" s="965"/>
      <c r="AY32" s="965"/>
      <c r="AZ32" s="1036" t="s">
        <v>537</v>
      </c>
      <c r="BA32" s="1036"/>
      <c r="BB32" s="1036"/>
      <c r="BC32" s="1036"/>
      <c r="BD32" s="1036"/>
      <c r="BE32" s="1026" t="s">
        <v>385</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387</v>
      </c>
      <c r="C33" s="1032"/>
      <c r="D33" s="1032"/>
      <c r="E33" s="1032"/>
      <c r="F33" s="1032"/>
      <c r="G33" s="1032"/>
      <c r="H33" s="1032"/>
      <c r="I33" s="1032"/>
      <c r="J33" s="1032"/>
      <c r="K33" s="1032"/>
      <c r="L33" s="1032"/>
      <c r="M33" s="1032"/>
      <c r="N33" s="1032"/>
      <c r="O33" s="1032"/>
      <c r="P33" s="1033"/>
      <c r="Q33" s="1037">
        <v>1087</v>
      </c>
      <c r="R33" s="1038"/>
      <c r="S33" s="1038"/>
      <c r="T33" s="1038"/>
      <c r="U33" s="1038"/>
      <c r="V33" s="1038">
        <v>1087</v>
      </c>
      <c r="W33" s="1038"/>
      <c r="X33" s="1038"/>
      <c r="Y33" s="1038"/>
      <c r="Z33" s="1038"/>
      <c r="AA33" s="1038">
        <v>0</v>
      </c>
      <c r="AB33" s="1038"/>
      <c r="AC33" s="1038"/>
      <c r="AD33" s="1038"/>
      <c r="AE33" s="1039"/>
      <c r="AF33" s="1013">
        <v>0</v>
      </c>
      <c r="AG33" s="1014"/>
      <c r="AH33" s="1014"/>
      <c r="AI33" s="1014"/>
      <c r="AJ33" s="1015"/>
      <c r="AK33" s="974">
        <v>477</v>
      </c>
      <c r="AL33" s="965"/>
      <c r="AM33" s="965"/>
      <c r="AN33" s="965"/>
      <c r="AO33" s="965"/>
      <c r="AP33" s="965">
        <v>9261</v>
      </c>
      <c r="AQ33" s="965"/>
      <c r="AR33" s="965"/>
      <c r="AS33" s="965"/>
      <c r="AT33" s="965"/>
      <c r="AU33" s="965">
        <v>6057</v>
      </c>
      <c r="AV33" s="965"/>
      <c r="AW33" s="965"/>
      <c r="AX33" s="965"/>
      <c r="AY33" s="965"/>
      <c r="AZ33" s="1036" t="s">
        <v>537</v>
      </c>
      <c r="BA33" s="1036"/>
      <c r="BB33" s="1036"/>
      <c r="BC33" s="1036"/>
      <c r="BD33" s="1036"/>
      <c r="BE33" s="1026" t="s">
        <v>388</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389</v>
      </c>
      <c r="C34" s="1032"/>
      <c r="D34" s="1032"/>
      <c r="E34" s="1032"/>
      <c r="F34" s="1032"/>
      <c r="G34" s="1032"/>
      <c r="H34" s="1032"/>
      <c r="I34" s="1032"/>
      <c r="J34" s="1032"/>
      <c r="K34" s="1032"/>
      <c r="L34" s="1032"/>
      <c r="M34" s="1032"/>
      <c r="N34" s="1032"/>
      <c r="O34" s="1032"/>
      <c r="P34" s="1033"/>
      <c r="Q34" s="1037">
        <v>1687</v>
      </c>
      <c r="R34" s="1038"/>
      <c r="S34" s="1038"/>
      <c r="T34" s="1038"/>
      <c r="U34" s="1038"/>
      <c r="V34" s="1038">
        <v>1685</v>
      </c>
      <c r="W34" s="1038"/>
      <c r="X34" s="1038"/>
      <c r="Y34" s="1038"/>
      <c r="Z34" s="1038"/>
      <c r="AA34" s="1038">
        <v>3</v>
      </c>
      <c r="AB34" s="1038"/>
      <c r="AC34" s="1038"/>
      <c r="AD34" s="1038"/>
      <c r="AE34" s="1039"/>
      <c r="AF34" s="1013">
        <v>0</v>
      </c>
      <c r="AG34" s="1014"/>
      <c r="AH34" s="1014"/>
      <c r="AI34" s="1014"/>
      <c r="AJ34" s="1015"/>
      <c r="AK34" s="974">
        <v>713</v>
      </c>
      <c r="AL34" s="965"/>
      <c r="AM34" s="965"/>
      <c r="AN34" s="965"/>
      <c r="AO34" s="965"/>
      <c r="AP34" s="965">
        <v>11272</v>
      </c>
      <c r="AQ34" s="965"/>
      <c r="AR34" s="965"/>
      <c r="AS34" s="965"/>
      <c r="AT34" s="965"/>
      <c r="AU34" s="965">
        <v>9806</v>
      </c>
      <c r="AV34" s="965"/>
      <c r="AW34" s="965"/>
      <c r="AX34" s="965"/>
      <c r="AY34" s="965"/>
      <c r="AZ34" s="1036" t="s">
        <v>537</v>
      </c>
      <c r="BA34" s="1036"/>
      <c r="BB34" s="1036"/>
      <c r="BC34" s="1036"/>
      <c r="BD34" s="1036"/>
      <c r="BE34" s="1026" t="s">
        <v>388</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t="s">
        <v>390</v>
      </c>
      <c r="C35" s="1032"/>
      <c r="D35" s="1032"/>
      <c r="E35" s="1032"/>
      <c r="F35" s="1032"/>
      <c r="G35" s="1032"/>
      <c r="H35" s="1032"/>
      <c r="I35" s="1032"/>
      <c r="J35" s="1032"/>
      <c r="K35" s="1032"/>
      <c r="L35" s="1032"/>
      <c r="M35" s="1032"/>
      <c r="N35" s="1032"/>
      <c r="O35" s="1032"/>
      <c r="P35" s="1033"/>
      <c r="Q35" s="1037">
        <v>737</v>
      </c>
      <c r="R35" s="1038"/>
      <c r="S35" s="1038"/>
      <c r="T35" s="1038"/>
      <c r="U35" s="1038"/>
      <c r="V35" s="1038">
        <v>737</v>
      </c>
      <c r="W35" s="1038"/>
      <c r="X35" s="1038"/>
      <c r="Y35" s="1038"/>
      <c r="Z35" s="1038"/>
      <c r="AA35" s="1038">
        <v>0</v>
      </c>
      <c r="AB35" s="1038"/>
      <c r="AC35" s="1038"/>
      <c r="AD35" s="1038"/>
      <c r="AE35" s="1039"/>
      <c r="AF35" s="1013">
        <v>0</v>
      </c>
      <c r="AG35" s="1014"/>
      <c r="AH35" s="1014"/>
      <c r="AI35" s="1014"/>
      <c r="AJ35" s="1015"/>
      <c r="AK35" s="974">
        <v>417</v>
      </c>
      <c r="AL35" s="965"/>
      <c r="AM35" s="965"/>
      <c r="AN35" s="965"/>
      <c r="AO35" s="965"/>
      <c r="AP35" s="965">
        <v>5498</v>
      </c>
      <c r="AQ35" s="965"/>
      <c r="AR35" s="965"/>
      <c r="AS35" s="965"/>
      <c r="AT35" s="965"/>
      <c r="AU35" s="965">
        <v>5229</v>
      </c>
      <c r="AV35" s="965"/>
      <c r="AW35" s="965"/>
      <c r="AX35" s="965"/>
      <c r="AY35" s="965"/>
      <c r="AZ35" s="1036" t="s">
        <v>537</v>
      </c>
      <c r="BA35" s="1036"/>
      <c r="BB35" s="1036"/>
      <c r="BC35" s="1036"/>
      <c r="BD35" s="1036"/>
      <c r="BE35" s="1026" t="s">
        <v>388</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t="s">
        <v>391</v>
      </c>
      <c r="C36" s="1032"/>
      <c r="D36" s="1032"/>
      <c r="E36" s="1032"/>
      <c r="F36" s="1032"/>
      <c r="G36" s="1032"/>
      <c r="H36" s="1032"/>
      <c r="I36" s="1032"/>
      <c r="J36" s="1032"/>
      <c r="K36" s="1032"/>
      <c r="L36" s="1032"/>
      <c r="M36" s="1032"/>
      <c r="N36" s="1032"/>
      <c r="O36" s="1032"/>
      <c r="P36" s="1033"/>
      <c r="Q36" s="1037">
        <v>25</v>
      </c>
      <c r="R36" s="1038"/>
      <c r="S36" s="1038"/>
      <c r="T36" s="1038"/>
      <c r="U36" s="1038"/>
      <c r="V36" s="1038">
        <v>25</v>
      </c>
      <c r="W36" s="1038"/>
      <c r="X36" s="1038"/>
      <c r="Y36" s="1038"/>
      <c r="Z36" s="1038"/>
      <c r="AA36" s="1038">
        <v>0</v>
      </c>
      <c r="AB36" s="1038"/>
      <c r="AC36" s="1038"/>
      <c r="AD36" s="1038"/>
      <c r="AE36" s="1039"/>
      <c r="AF36" s="1013">
        <v>0</v>
      </c>
      <c r="AG36" s="1014"/>
      <c r="AH36" s="1014"/>
      <c r="AI36" s="1014"/>
      <c r="AJ36" s="1015"/>
      <c r="AK36" s="974">
        <v>9</v>
      </c>
      <c r="AL36" s="965"/>
      <c r="AM36" s="965"/>
      <c r="AN36" s="965"/>
      <c r="AO36" s="965"/>
      <c r="AP36" s="965">
        <v>129</v>
      </c>
      <c r="AQ36" s="965"/>
      <c r="AR36" s="965"/>
      <c r="AS36" s="965"/>
      <c r="AT36" s="965"/>
      <c r="AU36" s="965">
        <v>79</v>
      </c>
      <c r="AV36" s="965"/>
      <c r="AW36" s="965"/>
      <c r="AX36" s="965"/>
      <c r="AY36" s="965"/>
      <c r="AZ36" s="1036" t="s">
        <v>537</v>
      </c>
      <c r="BA36" s="1036"/>
      <c r="BB36" s="1036"/>
      <c r="BC36" s="1036"/>
      <c r="BD36" s="1036"/>
      <c r="BE36" s="1026" t="s">
        <v>388</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t="s">
        <v>392</v>
      </c>
      <c r="C37" s="1032"/>
      <c r="D37" s="1032"/>
      <c r="E37" s="1032"/>
      <c r="F37" s="1032"/>
      <c r="G37" s="1032"/>
      <c r="H37" s="1032"/>
      <c r="I37" s="1032"/>
      <c r="J37" s="1032"/>
      <c r="K37" s="1032"/>
      <c r="L37" s="1032"/>
      <c r="M37" s="1032"/>
      <c r="N37" s="1032"/>
      <c r="O37" s="1032"/>
      <c r="P37" s="1033"/>
      <c r="Q37" s="1037">
        <v>1230</v>
      </c>
      <c r="R37" s="1038"/>
      <c r="S37" s="1038"/>
      <c r="T37" s="1038"/>
      <c r="U37" s="1038"/>
      <c r="V37" s="1038">
        <v>1230</v>
      </c>
      <c r="W37" s="1038"/>
      <c r="X37" s="1038"/>
      <c r="Y37" s="1038"/>
      <c r="Z37" s="1038"/>
      <c r="AA37" s="1038">
        <v>0</v>
      </c>
      <c r="AB37" s="1038"/>
      <c r="AC37" s="1038"/>
      <c r="AD37" s="1038"/>
      <c r="AE37" s="1039"/>
      <c r="AF37" s="1013">
        <v>0</v>
      </c>
      <c r="AG37" s="1014"/>
      <c r="AH37" s="1014"/>
      <c r="AI37" s="1014"/>
      <c r="AJ37" s="1015"/>
      <c r="AK37" s="974">
        <v>810</v>
      </c>
      <c r="AL37" s="965"/>
      <c r="AM37" s="965"/>
      <c r="AN37" s="965"/>
      <c r="AO37" s="965"/>
      <c r="AP37" s="965">
        <v>13312</v>
      </c>
      <c r="AQ37" s="965"/>
      <c r="AR37" s="965"/>
      <c r="AS37" s="965"/>
      <c r="AT37" s="965"/>
      <c r="AU37" s="965">
        <v>12300</v>
      </c>
      <c r="AV37" s="965"/>
      <c r="AW37" s="965"/>
      <c r="AX37" s="965"/>
      <c r="AY37" s="965"/>
      <c r="AZ37" s="1036" t="s">
        <v>537</v>
      </c>
      <c r="BA37" s="1036"/>
      <c r="BB37" s="1036"/>
      <c r="BC37" s="1036"/>
      <c r="BD37" s="1036"/>
      <c r="BE37" s="1026" t="s">
        <v>388</v>
      </c>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t="s">
        <v>393</v>
      </c>
      <c r="C38" s="1032"/>
      <c r="D38" s="1032"/>
      <c r="E38" s="1032"/>
      <c r="F38" s="1032"/>
      <c r="G38" s="1032"/>
      <c r="H38" s="1032"/>
      <c r="I38" s="1032"/>
      <c r="J38" s="1032"/>
      <c r="K38" s="1032"/>
      <c r="L38" s="1032"/>
      <c r="M38" s="1032"/>
      <c r="N38" s="1032"/>
      <c r="O38" s="1032"/>
      <c r="P38" s="1033"/>
      <c r="Q38" s="1037">
        <v>83</v>
      </c>
      <c r="R38" s="1038"/>
      <c r="S38" s="1038"/>
      <c r="T38" s="1038"/>
      <c r="U38" s="1038"/>
      <c r="V38" s="1038">
        <v>74</v>
      </c>
      <c r="W38" s="1038"/>
      <c r="X38" s="1038"/>
      <c r="Y38" s="1038"/>
      <c r="Z38" s="1038"/>
      <c r="AA38" s="1038">
        <v>10</v>
      </c>
      <c r="AB38" s="1038"/>
      <c r="AC38" s="1038"/>
      <c r="AD38" s="1038"/>
      <c r="AE38" s="1039"/>
      <c r="AF38" s="1013">
        <v>4</v>
      </c>
      <c r="AG38" s="1014"/>
      <c r="AH38" s="1014"/>
      <c r="AI38" s="1014"/>
      <c r="AJ38" s="1015"/>
      <c r="AK38" s="974">
        <v>80</v>
      </c>
      <c r="AL38" s="965"/>
      <c r="AM38" s="965"/>
      <c r="AN38" s="965"/>
      <c r="AO38" s="965"/>
      <c r="AP38" s="965">
        <v>135</v>
      </c>
      <c r="AQ38" s="965"/>
      <c r="AR38" s="965"/>
      <c r="AS38" s="965"/>
      <c r="AT38" s="965"/>
      <c r="AU38" s="965">
        <v>135</v>
      </c>
      <c r="AV38" s="965"/>
      <c r="AW38" s="965"/>
      <c r="AX38" s="965"/>
      <c r="AY38" s="965"/>
      <c r="AZ38" s="1036" t="s">
        <v>538</v>
      </c>
      <c r="BA38" s="1036"/>
      <c r="BB38" s="1036"/>
      <c r="BC38" s="1036"/>
      <c r="BD38" s="1036"/>
      <c r="BE38" s="1026" t="s">
        <v>388</v>
      </c>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394</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369</v>
      </c>
      <c r="B63" s="938" t="s">
        <v>395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1901</v>
      </c>
      <c r="AG63" s="953"/>
      <c r="AH63" s="953"/>
      <c r="AI63" s="953"/>
      <c r="AJ63" s="1024"/>
      <c r="AK63" s="1025"/>
      <c r="AL63" s="957"/>
      <c r="AM63" s="957"/>
      <c r="AN63" s="957"/>
      <c r="AO63" s="957"/>
      <c r="AP63" s="953">
        <v>43200</v>
      </c>
      <c r="AQ63" s="953"/>
      <c r="AR63" s="953"/>
      <c r="AS63" s="953"/>
      <c r="AT63" s="953"/>
      <c r="AU63" s="953">
        <v>34628</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397</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398</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539</v>
      </c>
      <c r="C68" s="980"/>
      <c r="D68" s="980"/>
      <c r="E68" s="980"/>
      <c r="F68" s="980"/>
      <c r="G68" s="980"/>
      <c r="H68" s="980"/>
      <c r="I68" s="980"/>
      <c r="J68" s="980"/>
      <c r="K68" s="980"/>
      <c r="L68" s="980"/>
      <c r="M68" s="980"/>
      <c r="N68" s="980"/>
      <c r="O68" s="980"/>
      <c r="P68" s="981"/>
      <c r="Q68" s="982">
        <v>3672</v>
      </c>
      <c r="R68" s="976"/>
      <c r="S68" s="976"/>
      <c r="T68" s="976"/>
      <c r="U68" s="976"/>
      <c r="V68" s="976">
        <v>3657</v>
      </c>
      <c r="W68" s="976"/>
      <c r="X68" s="976"/>
      <c r="Y68" s="976"/>
      <c r="Z68" s="976"/>
      <c r="AA68" s="976">
        <v>15</v>
      </c>
      <c r="AB68" s="976"/>
      <c r="AC68" s="976"/>
      <c r="AD68" s="976"/>
      <c r="AE68" s="976"/>
      <c r="AF68" s="976">
        <v>15</v>
      </c>
      <c r="AG68" s="976"/>
      <c r="AH68" s="976"/>
      <c r="AI68" s="976"/>
      <c r="AJ68" s="976"/>
      <c r="AK68" s="976">
        <v>122</v>
      </c>
      <c r="AL68" s="976"/>
      <c r="AM68" s="976"/>
      <c r="AN68" s="976"/>
      <c r="AO68" s="976"/>
      <c r="AP68" s="976">
        <v>324</v>
      </c>
      <c r="AQ68" s="976"/>
      <c r="AR68" s="976"/>
      <c r="AS68" s="976"/>
      <c r="AT68" s="976"/>
      <c r="AU68" s="976">
        <v>190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540</v>
      </c>
      <c r="C69" s="969"/>
      <c r="D69" s="969"/>
      <c r="E69" s="969"/>
      <c r="F69" s="969"/>
      <c r="G69" s="969"/>
      <c r="H69" s="969"/>
      <c r="I69" s="969"/>
      <c r="J69" s="969"/>
      <c r="K69" s="969"/>
      <c r="L69" s="969"/>
      <c r="M69" s="969"/>
      <c r="N69" s="969"/>
      <c r="O69" s="969"/>
      <c r="P69" s="970"/>
      <c r="Q69" s="971">
        <v>16591</v>
      </c>
      <c r="R69" s="965"/>
      <c r="S69" s="965"/>
      <c r="T69" s="965"/>
      <c r="U69" s="965"/>
      <c r="V69" s="965">
        <v>16243</v>
      </c>
      <c r="W69" s="965"/>
      <c r="X69" s="965"/>
      <c r="Y69" s="965"/>
      <c r="Z69" s="965"/>
      <c r="AA69" s="965">
        <v>348</v>
      </c>
      <c r="AB69" s="965"/>
      <c r="AC69" s="965"/>
      <c r="AD69" s="965"/>
      <c r="AE69" s="965"/>
      <c r="AF69" s="965">
        <v>348</v>
      </c>
      <c r="AG69" s="965"/>
      <c r="AH69" s="965"/>
      <c r="AI69" s="965"/>
      <c r="AJ69" s="965"/>
      <c r="AK69" s="965">
        <v>50</v>
      </c>
      <c r="AL69" s="965"/>
      <c r="AM69" s="965"/>
      <c r="AN69" s="965"/>
      <c r="AO69" s="965"/>
      <c r="AP69" s="965" t="s">
        <v>537</v>
      </c>
      <c r="AQ69" s="965"/>
      <c r="AR69" s="965"/>
      <c r="AS69" s="965"/>
      <c r="AT69" s="965"/>
      <c r="AU69" s="965" t="s">
        <v>537</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541</v>
      </c>
      <c r="C70" s="969"/>
      <c r="D70" s="969"/>
      <c r="E70" s="969"/>
      <c r="F70" s="969"/>
      <c r="G70" s="969"/>
      <c r="H70" s="969"/>
      <c r="I70" s="969"/>
      <c r="J70" s="969"/>
      <c r="K70" s="969"/>
      <c r="L70" s="969"/>
      <c r="M70" s="969"/>
      <c r="N70" s="969"/>
      <c r="O70" s="969"/>
      <c r="P70" s="970"/>
      <c r="Q70" s="971">
        <v>2062</v>
      </c>
      <c r="R70" s="965"/>
      <c r="S70" s="965"/>
      <c r="T70" s="965"/>
      <c r="U70" s="965"/>
      <c r="V70" s="965">
        <v>2034</v>
      </c>
      <c r="W70" s="965"/>
      <c r="X70" s="965"/>
      <c r="Y70" s="965"/>
      <c r="Z70" s="965"/>
      <c r="AA70" s="965">
        <v>28</v>
      </c>
      <c r="AB70" s="965"/>
      <c r="AC70" s="965"/>
      <c r="AD70" s="965"/>
      <c r="AE70" s="965"/>
      <c r="AF70" s="965">
        <v>28</v>
      </c>
      <c r="AG70" s="965"/>
      <c r="AH70" s="965"/>
      <c r="AI70" s="965"/>
      <c r="AJ70" s="965"/>
      <c r="AK70" s="965" t="s">
        <v>549</v>
      </c>
      <c r="AL70" s="965"/>
      <c r="AM70" s="965"/>
      <c r="AN70" s="965"/>
      <c r="AO70" s="965"/>
      <c r="AP70" s="965">
        <v>3715</v>
      </c>
      <c r="AQ70" s="965"/>
      <c r="AR70" s="965"/>
      <c r="AS70" s="965"/>
      <c r="AT70" s="965"/>
      <c r="AU70" s="965">
        <v>3302</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542</v>
      </c>
      <c r="C71" s="969"/>
      <c r="D71" s="969"/>
      <c r="E71" s="969"/>
      <c r="F71" s="969"/>
      <c r="G71" s="969"/>
      <c r="H71" s="969"/>
      <c r="I71" s="969"/>
      <c r="J71" s="969"/>
      <c r="K71" s="969"/>
      <c r="L71" s="969"/>
      <c r="M71" s="969"/>
      <c r="N71" s="969"/>
      <c r="O71" s="969"/>
      <c r="P71" s="970"/>
      <c r="Q71" s="971">
        <v>118</v>
      </c>
      <c r="R71" s="965"/>
      <c r="S71" s="965"/>
      <c r="T71" s="965"/>
      <c r="U71" s="965"/>
      <c r="V71" s="965">
        <v>118</v>
      </c>
      <c r="W71" s="965"/>
      <c r="X71" s="965"/>
      <c r="Y71" s="965"/>
      <c r="Z71" s="965"/>
      <c r="AA71" s="965" t="s">
        <v>537</v>
      </c>
      <c r="AB71" s="965"/>
      <c r="AC71" s="965"/>
      <c r="AD71" s="965"/>
      <c r="AE71" s="965"/>
      <c r="AF71" s="965" t="s">
        <v>537</v>
      </c>
      <c r="AG71" s="965"/>
      <c r="AH71" s="965"/>
      <c r="AI71" s="965"/>
      <c r="AJ71" s="965"/>
      <c r="AK71" s="965">
        <v>31</v>
      </c>
      <c r="AL71" s="965"/>
      <c r="AM71" s="965"/>
      <c r="AN71" s="965"/>
      <c r="AO71" s="965"/>
      <c r="AP71" s="965">
        <v>126</v>
      </c>
      <c r="AQ71" s="965"/>
      <c r="AR71" s="965"/>
      <c r="AS71" s="965"/>
      <c r="AT71" s="965"/>
      <c r="AU71" s="965">
        <v>84</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543</v>
      </c>
      <c r="C72" s="969"/>
      <c r="D72" s="969"/>
      <c r="E72" s="969"/>
      <c r="F72" s="969"/>
      <c r="G72" s="969"/>
      <c r="H72" s="969"/>
      <c r="I72" s="969"/>
      <c r="J72" s="969"/>
      <c r="K72" s="969"/>
      <c r="L72" s="969"/>
      <c r="M72" s="969"/>
      <c r="N72" s="969"/>
      <c r="O72" s="969"/>
      <c r="P72" s="970"/>
      <c r="Q72" s="971">
        <v>1493</v>
      </c>
      <c r="R72" s="965"/>
      <c r="S72" s="965"/>
      <c r="T72" s="965"/>
      <c r="U72" s="965"/>
      <c r="V72" s="965">
        <v>1174</v>
      </c>
      <c r="W72" s="965"/>
      <c r="X72" s="965"/>
      <c r="Y72" s="965"/>
      <c r="Z72" s="965"/>
      <c r="AA72" s="965">
        <v>318</v>
      </c>
      <c r="AB72" s="965"/>
      <c r="AC72" s="965"/>
      <c r="AD72" s="965"/>
      <c r="AE72" s="965"/>
      <c r="AF72" s="965">
        <v>318</v>
      </c>
      <c r="AG72" s="965"/>
      <c r="AH72" s="965"/>
      <c r="AI72" s="965"/>
      <c r="AJ72" s="965"/>
      <c r="AK72" s="965">
        <v>2</v>
      </c>
      <c r="AL72" s="965"/>
      <c r="AM72" s="965"/>
      <c r="AN72" s="965"/>
      <c r="AO72" s="965"/>
      <c r="AP72" s="965">
        <v>494</v>
      </c>
      <c r="AQ72" s="965"/>
      <c r="AR72" s="965"/>
      <c r="AS72" s="965"/>
      <c r="AT72" s="965"/>
      <c r="AU72" s="965">
        <v>319</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544</v>
      </c>
      <c r="C73" s="969"/>
      <c r="D73" s="969"/>
      <c r="E73" s="969"/>
      <c r="F73" s="969"/>
      <c r="G73" s="969"/>
      <c r="H73" s="969"/>
      <c r="I73" s="969"/>
      <c r="J73" s="969"/>
      <c r="K73" s="969"/>
      <c r="L73" s="969"/>
      <c r="M73" s="969"/>
      <c r="N73" s="969"/>
      <c r="O73" s="969"/>
      <c r="P73" s="970"/>
      <c r="Q73" s="972">
        <v>14592</v>
      </c>
      <c r="R73" s="973"/>
      <c r="S73" s="973"/>
      <c r="T73" s="973"/>
      <c r="U73" s="974"/>
      <c r="V73" s="975">
        <v>14009</v>
      </c>
      <c r="W73" s="973"/>
      <c r="X73" s="973"/>
      <c r="Y73" s="973"/>
      <c r="Z73" s="974"/>
      <c r="AA73" s="975">
        <v>583</v>
      </c>
      <c r="AB73" s="973"/>
      <c r="AC73" s="973"/>
      <c r="AD73" s="973"/>
      <c r="AE73" s="974"/>
      <c r="AF73" s="975">
        <v>583</v>
      </c>
      <c r="AG73" s="973"/>
      <c r="AH73" s="973"/>
      <c r="AI73" s="973"/>
      <c r="AJ73" s="974"/>
      <c r="AK73" s="975">
        <v>35</v>
      </c>
      <c r="AL73" s="973"/>
      <c r="AM73" s="973"/>
      <c r="AN73" s="973"/>
      <c r="AO73" s="974"/>
      <c r="AP73" s="975" t="s">
        <v>537</v>
      </c>
      <c r="AQ73" s="973"/>
      <c r="AR73" s="973"/>
      <c r="AS73" s="973"/>
      <c r="AT73" s="974"/>
      <c r="AU73" s="975" t="s">
        <v>538</v>
      </c>
      <c r="AV73" s="973"/>
      <c r="AW73" s="973"/>
      <c r="AX73" s="973"/>
      <c r="AY73" s="974"/>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545</v>
      </c>
      <c r="C74" s="969"/>
      <c r="D74" s="969"/>
      <c r="E74" s="969"/>
      <c r="F74" s="969"/>
      <c r="G74" s="969"/>
      <c r="H74" s="969"/>
      <c r="I74" s="969"/>
      <c r="J74" s="969"/>
      <c r="K74" s="969"/>
      <c r="L74" s="969"/>
      <c r="M74" s="969"/>
      <c r="N74" s="969"/>
      <c r="O74" s="969"/>
      <c r="P74" s="970"/>
      <c r="Q74" s="971">
        <v>143</v>
      </c>
      <c r="R74" s="965"/>
      <c r="S74" s="965"/>
      <c r="T74" s="965"/>
      <c r="U74" s="965"/>
      <c r="V74" s="965">
        <v>125</v>
      </c>
      <c r="W74" s="965"/>
      <c r="X74" s="965"/>
      <c r="Y74" s="965"/>
      <c r="Z74" s="965"/>
      <c r="AA74" s="965">
        <v>18</v>
      </c>
      <c r="AB74" s="965"/>
      <c r="AC74" s="965"/>
      <c r="AD74" s="965"/>
      <c r="AE74" s="965"/>
      <c r="AF74" s="965">
        <v>18</v>
      </c>
      <c r="AG74" s="965"/>
      <c r="AH74" s="965"/>
      <c r="AI74" s="965"/>
      <c r="AJ74" s="965"/>
      <c r="AK74" s="965">
        <v>10</v>
      </c>
      <c r="AL74" s="965"/>
      <c r="AM74" s="965"/>
      <c r="AN74" s="965"/>
      <c r="AO74" s="965"/>
      <c r="AP74" s="965" t="s">
        <v>537</v>
      </c>
      <c r="AQ74" s="965"/>
      <c r="AR74" s="965"/>
      <c r="AS74" s="965"/>
      <c r="AT74" s="965"/>
      <c r="AU74" s="965" t="s">
        <v>537</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t="s">
        <v>546</v>
      </c>
      <c r="C75" s="969"/>
      <c r="D75" s="969"/>
      <c r="E75" s="969"/>
      <c r="F75" s="969"/>
      <c r="G75" s="969"/>
      <c r="H75" s="969"/>
      <c r="I75" s="969"/>
      <c r="J75" s="969"/>
      <c r="K75" s="969"/>
      <c r="L75" s="969"/>
      <c r="M75" s="969"/>
      <c r="N75" s="969"/>
      <c r="O75" s="969"/>
      <c r="P75" s="970"/>
      <c r="Q75" s="971">
        <v>203</v>
      </c>
      <c r="R75" s="965"/>
      <c r="S75" s="965"/>
      <c r="T75" s="965"/>
      <c r="U75" s="965"/>
      <c r="V75" s="965">
        <v>181</v>
      </c>
      <c r="W75" s="965"/>
      <c r="X75" s="965"/>
      <c r="Y75" s="965"/>
      <c r="Z75" s="965"/>
      <c r="AA75" s="965">
        <v>22</v>
      </c>
      <c r="AB75" s="965"/>
      <c r="AC75" s="965"/>
      <c r="AD75" s="965"/>
      <c r="AE75" s="965"/>
      <c r="AF75" s="965">
        <v>22</v>
      </c>
      <c r="AG75" s="965"/>
      <c r="AH75" s="965"/>
      <c r="AI75" s="965"/>
      <c r="AJ75" s="965"/>
      <c r="AK75" s="965">
        <v>80</v>
      </c>
      <c r="AL75" s="965"/>
      <c r="AM75" s="965"/>
      <c r="AN75" s="965"/>
      <c r="AO75" s="965"/>
      <c r="AP75" s="965" t="s">
        <v>537</v>
      </c>
      <c r="AQ75" s="965"/>
      <c r="AR75" s="965"/>
      <c r="AS75" s="965"/>
      <c r="AT75" s="965"/>
      <c r="AU75" s="965" t="s">
        <v>537</v>
      </c>
      <c r="AV75" s="965"/>
      <c r="AW75" s="965"/>
      <c r="AX75" s="965"/>
      <c r="AY75" s="965"/>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t="s">
        <v>547</v>
      </c>
      <c r="C76" s="969"/>
      <c r="D76" s="969"/>
      <c r="E76" s="969"/>
      <c r="F76" s="969"/>
      <c r="G76" s="969"/>
      <c r="H76" s="969"/>
      <c r="I76" s="969"/>
      <c r="J76" s="969"/>
      <c r="K76" s="969"/>
      <c r="L76" s="969"/>
      <c r="M76" s="969"/>
      <c r="N76" s="969"/>
      <c r="O76" s="969"/>
      <c r="P76" s="970"/>
      <c r="Q76" s="972">
        <v>402</v>
      </c>
      <c r="R76" s="973"/>
      <c r="S76" s="973"/>
      <c r="T76" s="973"/>
      <c r="U76" s="974"/>
      <c r="V76" s="975">
        <v>388</v>
      </c>
      <c r="W76" s="973"/>
      <c r="X76" s="973"/>
      <c r="Y76" s="973"/>
      <c r="Z76" s="974"/>
      <c r="AA76" s="975">
        <v>14</v>
      </c>
      <c r="AB76" s="973"/>
      <c r="AC76" s="973"/>
      <c r="AD76" s="973"/>
      <c r="AE76" s="974"/>
      <c r="AF76" s="975">
        <v>14</v>
      </c>
      <c r="AG76" s="973"/>
      <c r="AH76" s="973"/>
      <c r="AI76" s="973"/>
      <c r="AJ76" s="974"/>
      <c r="AK76" s="975" t="s">
        <v>538</v>
      </c>
      <c r="AL76" s="973"/>
      <c r="AM76" s="973"/>
      <c r="AN76" s="973"/>
      <c r="AO76" s="974"/>
      <c r="AP76" s="975" t="s">
        <v>537</v>
      </c>
      <c r="AQ76" s="973"/>
      <c r="AR76" s="973"/>
      <c r="AS76" s="973"/>
      <c r="AT76" s="974"/>
      <c r="AU76" s="975" t="s">
        <v>537</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t="s">
        <v>548</v>
      </c>
      <c r="C77" s="969"/>
      <c r="D77" s="969"/>
      <c r="E77" s="969"/>
      <c r="F77" s="969"/>
      <c r="G77" s="969"/>
      <c r="H77" s="969"/>
      <c r="I77" s="969"/>
      <c r="J77" s="969"/>
      <c r="K77" s="969"/>
      <c r="L77" s="969"/>
      <c r="M77" s="969"/>
      <c r="N77" s="969"/>
      <c r="O77" s="969"/>
      <c r="P77" s="970"/>
      <c r="Q77" s="972">
        <v>148779</v>
      </c>
      <c r="R77" s="973"/>
      <c r="S77" s="973"/>
      <c r="T77" s="973"/>
      <c r="U77" s="974"/>
      <c r="V77" s="975">
        <v>142235</v>
      </c>
      <c r="W77" s="973"/>
      <c r="X77" s="973"/>
      <c r="Y77" s="973"/>
      <c r="Z77" s="974"/>
      <c r="AA77" s="975">
        <v>6544</v>
      </c>
      <c r="AB77" s="973"/>
      <c r="AC77" s="973"/>
      <c r="AD77" s="973"/>
      <c r="AE77" s="974"/>
      <c r="AF77" s="975">
        <v>6544</v>
      </c>
      <c r="AG77" s="973"/>
      <c r="AH77" s="973"/>
      <c r="AI77" s="973"/>
      <c r="AJ77" s="974"/>
      <c r="AK77" s="975">
        <v>224</v>
      </c>
      <c r="AL77" s="973"/>
      <c r="AM77" s="973"/>
      <c r="AN77" s="973"/>
      <c r="AO77" s="974"/>
      <c r="AP77" s="975" t="s">
        <v>537</v>
      </c>
      <c r="AQ77" s="973"/>
      <c r="AR77" s="973"/>
      <c r="AS77" s="973"/>
      <c r="AT77" s="974"/>
      <c r="AU77" s="975" t="s">
        <v>537</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369</v>
      </c>
      <c r="B88" s="938" t="s">
        <v>399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7890</v>
      </c>
      <c r="AG88" s="953"/>
      <c r="AH88" s="953"/>
      <c r="AI88" s="953"/>
      <c r="AJ88" s="953"/>
      <c r="AK88" s="957"/>
      <c r="AL88" s="957"/>
      <c r="AM88" s="957"/>
      <c r="AN88" s="957"/>
      <c r="AO88" s="957"/>
      <c r="AP88" s="953">
        <v>4658</v>
      </c>
      <c r="AQ88" s="953"/>
      <c r="AR88" s="953"/>
      <c r="AS88" s="953"/>
      <c r="AT88" s="953"/>
      <c r="AU88" s="953">
        <v>3895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400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227</v>
      </c>
      <c r="CS102" s="945"/>
      <c r="CT102" s="945"/>
      <c r="CU102" s="945"/>
      <c r="CV102" s="946"/>
      <c r="CW102" s="944">
        <v>6</v>
      </c>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408</v>
      </c>
      <c r="AB109" s="886"/>
      <c r="AC109" s="886"/>
      <c r="AD109" s="886"/>
      <c r="AE109" s="887"/>
      <c r="AF109" s="888" t="s">
        <v>285</v>
      </c>
      <c r="AG109" s="886"/>
      <c r="AH109" s="886"/>
      <c r="AI109" s="886"/>
      <c r="AJ109" s="887"/>
      <c r="AK109" s="888" t="s">
        <v>284</v>
      </c>
      <c r="AL109" s="886"/>
      <c r="AM109" s="886"/>
      <c r="AN109" s="886"/>
      <c r="AO109" s="887"/>
      <c r="AP109" s="888" t="s">
        <v>409</v>
      </c>
      <c r="AQ109" s="886"/>
      <c r="AR109" s="886"/>
      <c r="AS109" s="886"/>
      <c r="AT109" s="917"/>
      <c r="AU109" s="885" t="s">
        <v>407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408</v>
      </c>
      <c r="BR109" s="886"/>
      <c r="BS109" s="886"/>
      <c r="BT109" s="886"/>
      <c r="BU109" s="887"/>
      <c r="BV109" s="888" t="s">
        <v>285</v>
      </c>
      <c r="BW109" s="886"/>
      <c r="BX109" s="886"/>
      <c r="BY109" s="886"/>
      <c r="BZ109" s="887"/>
      <c r="CA109" s="888" t="s">
        <v>284</v>
      </c>
      <c r="CB109" s="886"/>
      <c r="CC109" s="886"/>
      <c r="CD109" s="886"/>
      <c r="CE109" s="887"/>
      <c r="CF109" s="926" t="s">
        <v>409</v>
      </c>
      <c r="CG109" s="926"/>
      <c r="CH109" s="926"/>
      <c r="CI109" s="926"/>
      <c r="CJ109" s="926"/>
      <c r="CK109" s="888" t="s">
        <v>410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408</v>
      </c>
      <c r="DH109" s="886"/>
      <c r="DI109" s="886"/>
      <c r="DJ109" s="886"/>
      <c r="DK109" s="887"/>
      <c r="DL109" s="888" t="s">
        <v>285</v>
      </c>
      <c r="DM109" s="886"/>
      <c r="DN109" s="886"/>
      <c r="DO109" s="886"/>
      <c r="DP109" s="887"/>
      <c r="DQ109" s="888" t="s">
        <v>284</v>
      </c>
      <c r="DR109" s="886"/>
      <c r="DS109" s="886"/>
      <c r="DT109" s="886"/>
      <c r="DU109" s="887"/>
      <c r="DV109" s="888" t="s">
        <v>409</v>
      </c>
      <c r="DW109" s="886"/>
      <c r="DX109" s="886"/>
      <c r="DY109" s="886"/>
      <c r="DZ109" s="917"/>
    </row>
    <row r="110" spans="1:131" s="197" customFormat="1" ht="26.25" customHeight="1" x14ac:dyDescent="0.15">
      <c r="A110" s="755" t="s">
        <v>411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6960640</v>
      </c>
      <c r="AB110" s="871"/>
      <c r="AC110" s="871"/>
      <c r="AD110" s="871"/>
      <c r="AE110" s="872"/>
      <c r="AF110" s="873">
        <v>6763722</v>
      </c>
      <c r="AG110" s="871"/>
      <c r="AH110" s="871"/>
      <c r="AI110" s="871"/>
      <c r="AJ110" s="872"/>
      <c r="AK110" s="873">
        <v>6552716</v>
      </c>
      <c r="AL110" s="871"/>
      <c r="AM110" s="871"/>
      <c r="AN110" s="871"/>
      <c r="AO110" s="872"/>
      <c r="AP110" s="874">
        <v>25.5</v>
      </c>
      <c r="AQ110" s="875"/>
      <c r="AR110" s="875"/>
      <c r="AS110" s="875"/>
      <c r="AT110" s="876"/>
      <c r="AU110" s="918" t="s">
        <v>60</v>
      </c>
      <c r="AV110" s="919"/>
      <c r="AW110" s="919"/>
      <c r="AX110" s="919"/>
      <c r="AY110" s="920"/>
      <c r="AZ110" s="814" t="s">
        <v>412</v>
      </c>
      <c r="BA110" s="756"/>
      <c r="BB110" s="756"/>
      <c r="BC110" s="756"/>
      <c r="BD110" s="756"/>
      <c r="BE110" s="756"/>
      <c r="BF110" s="756"/>
      <c r="BG110" s="756"/>
      <c r="BH110" s="756"/>
      <c r="BI110" s="756"/>
      <c r="BJ110" s="756"/>
      <c r="BK110" s="756"/>
      <c r="BL110" s="756"/>
      <c r="BM110" s="756"/>
      <c r="BN110" s="756"/>
      <c r="BO110" s="756"/>
      <c r="BP110" s="757"/>
      <c r="BQ110" s="797">
        <v>59528112</v>
      </c>
      <c r="BR110" s="798"/>
      <c r="BS110" s="798"/>
      <c r="BT110" s="798"/>
      <c r="BU110" s="798"/>
      <c r="BV110" s="798">
        <v>57834638</v>
      </c>
      <c r="BW110" s="798"/>
      <c r="BX110" s="798"/>
      <c r="BY110" s="798"/>
      <c r="BZ110" s="798"/>
      <c r="CA110" s="798">
        <v>58061726</v>
      </c>
      <c r="CB110" s="798"/>
      <c r="CC110" s="798"/>
      <c r="CD110" s="798"/>
      <c r="CE110" s="798"/>
      <c r="CF110" s="859">
        <v>226</v>
      </c>
      <c r="CG110" s="860"/>
      <c r="CH110" s="860"/>
      <c r="CI110" s="860"/>
      <c r="CJ110" s="860"/>
      <c r="CK110" s="914" t="s">
        <v>413</v>
      </c>
      <c r="CL110" s="862"/>
      <c r="CM110" s="867" t="s">
        <v>414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415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416</v>
      </c>
      <c r="BA111" s="766"/>
      <c r="BB111" s="766"/>
      <c r="BC111" s="766"/>
      <c r="BD111" s="766"/>
      <c r="BE111" s="766"/>
      <c r="BF111" s="766"/>
      <c r="BG111" s="766"/>
      <c r="BH111" s="766"/>
      <c r="BI111" s="766"/>
      <c r="BJ111" s="766"/>
      <c r="BK111" s="766"/>
      <c r="BL111" s="766"/>
      <c r="BM111" s="766"/>
      <c r="BN111" s="766"/>
      <c r="BO111" s="766"/>
      <c r="BP111" s="767"/>
      <c r="BQ111" s="768">
        <v>414009</v>
      </c>
      <c r="BR111" s="769"/>
      <c r="BS111" s="769"/>
      <c r="BT111" s="769"/>
      <c r="BU111" s="769"/>
      <c r="BV111" s="769">
        <v>331852</v>
      </c>
      <c r="BW111" s="769"/>
      <c r="BX111" s="769"/>
      <c r="BY111" s="769"/>
      <c r="BZ111" s="769"/>
      <c r="CA111" s="769">
        <v>249904</v>
      </c>
      <c r="CB111" s="769"/>
      <c r="CC111" s="769"/>
      <c r="CD111" s="769"/>
      <c r="CE111" s="769"/>
      <c r="CF111" s="846">
        <v>1</v>
      </c>
      <c r="CG111" s="847"/>
      <c r="CH111" s="847"/>
      <c r="CI111" s="847"/>
      <c r="CJ111" s="847"/>
      <c r="CK111" s="915"/>
      <c r="CL111" s="864"/>
      <c r="CM111" s="801" t="s">
        <v>417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418</v>
      </c>
      <c r="B112" s="901"/>
      <c r="C112" s="766" t="s">
        <v>419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10000</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420</v>
      </c>
      <c r="BA112" s="766"/>
      <c r="BB112" s="766"/>
      <c r="BC112" s="766"/>
      <c r="BD112" s="766"/>
      <c r="BE112" s="766"/>
      <c r="BF112" s="766"/>
      <c r="BG112" s="766"/>
      <c r="BH112" s="766"/>
      <c r="BI112" s="766"/>
      <c r="BJ112" s="766"/>
      <c r="BK112" s="766"/>
      <c r="BL112" s="766"/>
      <c r="BM112" s="766"/>
      <c r="BN112" s="766"/>
      <c r="BO112" s="766"/>
      <c r="BP112" s="767"/>
      <c r="BQ112" s="768">
        <v>35308209</v>
      </c>
      <c r="BR112" s="769"/>
      <c r="BS112" s="769"/>
      <c r="BT112" s="769"/>
      <c r="BU112" s="769"/>
      <c r="BV112" s="769">
        <v>35900345</v>
      </c>
      <c r="BW112" s="769"/>
      <c r="BX112" s="769"/>
      <c r="BY112" s="769"/>
      <c r="BZ112" s="769"/>
      <c r="CA112" s="769">
        <v>34627778</v>
      </c>
      <c r="CB112" s="769"/>
      <c r="CC112" s="769"/>
      <c r="CD112" s="769"/>
      <c r="CE112" s="769"/>
      <c r="CF112" s="846">
        <v>134.80000000000001</v>
      </c>
      <c r="CG112" s="847"/>
      <c r="CH112" s="847"/>
      <c r="CI112" s="847"/>
      <c r="CJ112" s="847"/>
      <c r="CK112" s="915"/>
      <c r="CL112" s="864"/>
      <c r="CM112" s="801" t="s">
        <v>421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36531</v>
      </c>
      <c r="DH112" s="769"/>
      <c r="DI112" s="769"/>
      <c r="DJ112" s="769"/>
      <c r="DK112" s="769"/>
      <c r="DL112" s="769">
        <v>31160</v>
      </c>
      <c r="DM112" s="769"/>
      <c r="DN112" s="769"/>
      <c r="DO112" s="769"/>
      <c r="DP112" s="769"/>
      <c r="DQ112" s="769">
        <v>25521</v>
      </c>
      <c r="DR112" s="769"/>
      <c r="DS112" s="769"/>
      <c r="DT112" s="769"/>
      <c r="DU112" s="769"/>
      <c r="DV112" s="821">
        <v>0.1</v>
      </c>
      <c r="DW112" s="821"/>
      <c r="DX112" s="821"/>
      <c r="DY112" s="821"/>
      <c r="DZ112" s="822"/>
    </row>
    <row r="113" spans="1:130" s="197" customFormat="1" ht="26.25" customHeight="1" x14ac:dyDescent="0.15">
      <c r="A113" s="902"/>
      <c r="B113" s="903"/>
      <c r="C113" s="766" t="s">
        <v>422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2160193</v>
      </c>
      <c r="AB113" s="907"/>
      <c r="AC113" s="907"/>
      <c r="AD113" s="907"/>
      <c r="AE113" s="908"/>
      <c r="AF113" s="909">
        <v>2220898</v>
      </c>
      <c r="AG113" s="907"/>
      <c r="AH113" s="907"/>
      <c r="AI113" s="907"/>
      <c r="AJ113" s="908"/>
      <c r="AK113" s="909">
        <v>2247856</v>
      </c>
      <c r="AL113" s="907"/>
      <c r="AM113" s="907"/>
      <c r="AN113" s="907"/>
      <c r="AO113" s="908"/>
      <c r="AP113" s="910">
        <v>8.8000000000000007</v>
      </c>
      <c r="AQ113" s="911"/>
      <c r="AR113" s="911"/>
      <c r="AS113" s="911"/>
      <c r="AT113" s="912"/>
      <c r="AU113" s="921"/>
      <c r="AV113" s="922"/>
      <c r="AW113" s="922"/>
      <c r="AX113" s="922"/>
      <c r="AY113" s="923"/>
      <c r="AZ113" s="765" t="s">
        <v>423</v>
      </c>
      <c r="BA113" s="766"/>
      <c r="BB113" s="766"/>
      <c r="BC113" s="766"/>
      <c r="BD113" s="766"/>
      <c r="BE113" s="766"/>
      <c r="BF113" s="766"/>
      <c r="BG113" s="766"/>
      <c r="BH113" s="766"/>
      <c r="BI113" s="766"/>
      <c r="BJ113" s="766"/>
      <c r="BK113" s="766"/>
      <c r="BL113" s="766"/>
      <c r="BM113" s="766"/>
      <c r="BN113" s="766"/>
      <c r="BO113" s="766"/>
      <c r="BP113" s="767"/>
      <c r="BQ113" s="768">
        <v>5948859</v>
      </c>
      <c r="BR113" s="769"/>
      <c r="BS113" s="769"/>
      <c r="BT113" s="769"/>
      <c r="BU113" s="769"/>
      <c r="BV113" s="769">
        <v>4932140</v>
      </c>
      <c r="BW113" s="769"/>
      <c r="BX113" s="769"/>
      <c r="BY113" s="769"/>
      <c r="BZ113" s="769"/>
      <c r="CA113" s="769">
        <v>3895243</v>
      </c>
      <c r="CB113" s="769"/>
      <c r="CC113" s="769"/>
      <c r="CD113" s="769"/>
      <c r="CE113" s="769"/>
      <c r="CF113" s="846">
        <v>15.2</v>
      </c>
      <c r="CG113" s="847"/>
      <c r="CH113" s="847"/>
      <c r="CI113" s="847"/>
      <c r="CJ113" s="847"/>
      <c r="CK113" s="915"/>
      <c r="CL113" s="864"/>
      <c r="CM113" s="801" t="s">
        <v>424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x14ac:dyDescent="0.15">
      <c r="A114" s="902"/>
      <c r="B114" s="903"/>
      <c r="C114" s="766" t="s">
        <v>425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1048774</v>
      </c>
      <c r="AB114" s="782"/>
      <c r="AC114" s="782"/>
      <c r="AD114" s="782"/>
      <c r="AE114" s="783"/>
      <c r="AF114" s="784">
        <v>1050937</v>
      </c>
      <c r="AG114" s="782"/>
      <c r="AH114" s="782"/>
      <c r="AI114" s="782"/>
      <c r="AJ114" s="783"/>
      <c r="AK114" s="784">
        <v>1048252</v>
      </c>
      <c r="AL114" s="782"/>
      <c r="AM114" s="782"/>
      <c r="AN114" s="782"/>
      <c r="AO114" s="783"/>
      <c r="AP114" s="752">
        <v>4.0999999999999996</v>
      </c>
      <c r="AQ114" s="753"/>
      <c r="AR114" s="753"/>
      <c r="AS114" s="753"/>
      <c r="AT114" s="754"/>
      <c r="AU114" s="921"/>
      <c r="AV114" s="922"/>
      <c r="AW114" s="922"/>
      <c r="AX114" s="922"/>
      <c r="AY114" s="923"/>
      <c r="AZ114" s="765" t="s">
        <v>426</v>
      </c>
      <c r="BA114" s="766"/>
      <c r="BB114" s="766"/>
      <c r="BC114" s="766"/>
      <c r="BD114" s="766"/>
      <c r="BE114" s="766"/>
      <c r="BF114" s="766"/>
      <c r="BG114" s="766"/>
      <c r="BH114" s="766"/>
      <c r="BI114" s="766"/>
      <c r="BJ114" s="766"/>
      <c r="BK114" s="766"/>
      <c r="BL114" s="766"/>
      <c r="BM114" s="766"/>
      <c r="BN114" s="766"/>
      <c r="BO114" s="766"/>
      <c r="BP114" s="767"/>
      <c r="BQ114" s="768">
        <v>8246035</v>
      </c>
      <c r="BR114" s="769"/>
      <c r="BS114" s="769"/>
      <c r="BT114" s="769"/>
      <c r="BU114" s="769"/>
      <c r="BV114" s="769">
        <v>8356240</v>
      </c>
      <c r="BW114" s="769"/>
      <c r="BX114" s="769"/>
      <c r="BY114" s="769"/>
      <c r="BZ114" s="769"/>
      <c r="CA114" s="769">
        <v>7850051</v>
      </c>
      <c r="CB114" s="769"/>
      <c r="CC114" s="769"/>
      <c r="CD114" s="769"/>
      <c r="CE114" s="769"/>
      <c r="CF114" s="846">
        <v>30.6</v>
      </c>
      <c r="CG114" s="847"/>
      <c r="CH114" s="847"/>
      <c r="CI114" s="847"/>
      <c r="CJ114" s="847"/>
      <c r="CK114" s="915"/>
      <c r="CL114" s="864"/>
      <c r="CM114" s="801" t="s">
        <v>427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428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221478</v>
      </c>
      <c r="AB115" s="907"/>
      <c r="AC115" s="907"/>
      <c r="AD115" s="907"/>
      <c r="AE115" s="908"/>
      <c r="AF115" s="909">
        <v>99390</v>
      </c>
      <c r="AG115" s="907"/>
      <c r="AH115" s="907"/>
      <c r="AI115" s="907"/>
      <c r="AJ115" s="908"/>
      <c r="AK115" s="909">
        <v>90829</v>
      </c>
      <c r="AL115" s="907"/>
      <c r="AM115" s="907"/>
      <c r="AN115" s="907"/>
      <c r="AO115" s="908"/>
      <c r="AP115" s="910">
        <v>0.4</v>
      </c>
      <c r="AQ115" s="911"/>
      <c r="AR115" s="911"/>
      <c r="AS115" s="911"/>
      <c r="AT115" s="912"/>
      <c r="AU115" s="921"/>
      <c r="AV115" s="922"/>
      <c r="AW115" s="922"/>
      <c r="AX115" s="922"/>
      <c r="AY115" s="923"/>
      <c r="AZ115" s="765" t="s">
        <v>429</v>
      </c>
      <c r="BA115" s="766"/>
      <c r="BB115" s="766"/>
      <c r="BC115" s="766"/>
      <c r="BD115" s="766"/>
      <c r="BE115" s="766"/>
      <c r="BF115" s="766"/>
      <c r="BG115" s="766"/>
      <c r="BH115" s="766"/>
      <c r="BI115" s="766"/>
      <c r="BJ115" s="766"/>
      <c r="BK115" s="766"/>
      <c r="BL115" s="766"/>
      <c r="BM115" s="766"/>
      <c r="BN115" s="766"/>
      <c r="BO115" s="766"/>
      <c r="BP115" s="767"/>
      <c r="BQ115" s="768">
        <v>724</v>
      </c>
      <c r="BR115" s="769"/>
      <c r="BS115" s="769"/>
      <c r="BT115" s="769"/>
      <c r="BU115" s="769"/>
      <c r="BV115" s="769">
        <v>654</v>
      </c>
      <c r="BW115" s="769"/>
      <c r="BX115" s="769"/>
      <c r="BY115" s="769"/>
      <c r="BZ115" s="769"/>
      <c r="CA115" s="769">
        <v>583</v>
      </c>
      <c r="CB115" s="769"/>
      <c r="CC115" s="769"/>
      <c r="CD115" s="769"/>
      <c r="CE115" s="769"/>
      <c r="CF115" s="846">
        <v>0</v>
      </c>
      <c r="CG115" s="847"/>
      <c r="CH115" s="847"/>
      <c r="CI115" s="847"/>
      <c r="CJ115" s="847"/>
      <c r="CK115" s="915"/>
      <c r="CL115" s="864"/>
      <c r="CM115" s="765" t="s">
        <v>430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431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132</v>
      </c>
      <c r="AB116" s="782"/>
      <c r="AC116" s="782"/>
      <c r="AD116" s="782"/>
      <c r="AE116" s="783"/>
      <c r="AF116" s="784" t="s">
        <v>112</v>
      </c>
      <c r="AG116" s="782"/>
      <c r="AH116" s="782"/>
      <c r="AI116" s="782"/>
      <c r="AJ116" s="783"/>
      <c r="AK116" s="784">
        <v>210</v>
      </c>
      <c r="AL116" s="782"/>
      <c r="AM116" s="782"/>
      <c r="AN116" s="782"/>
      <c r="AO116" s="783"/>
      <c r="AP116" s="752">
        <v>0</v>
      </c>
      <c r="AQ116" s="753"/>
      <c r="AR116" s="753"/>
      <c r="AS116" s="753"/>
      <c r="AT116" s="754"/>
      <c r="AU116" s="921"/>
      <c r="AV116" s="922"/>
      <c r="AW116" s="922"/>
      <c r="AX116" s="922"/>
      <c r="AY116" s="923"/>
      <c r="AZ116" s="765" t="s">
        <v>432</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290219</v>
      </c>
      <c r="DH116" s="782"/>
      <c r="DI116" s="782"/>
      <c r="DJ116" s="782"/>
      <c r="DK116" s="783"/>
      <c r="DL116" s="784">
        <v>246051</v>
      </c>
      <c r="DM116" s="782"/>
      <c r="DN116" s="782"/>
      <c r="DO116" s="782"/>
      <c r="DP116" s="783"/>
      <c r="DQ116" s="784">
        <v>202668</v>
      </c>
      <c r="DR116" s="782"/>
      <c r="DS116" s="782"/>
      <c r="DT116" s="782"/>
      <c r="DU116" s="783"/>
      <c r="DV116" s="752">
        <v>0.8</v>
      </c>
      <c r="DW116" s="753"/>
      <c r="DX116" s="753"/>
      <c r="DY116" s="753"/>
      <c r="DZ116" s="754"/>
    </row>
    <row r="117" spans="1:130" s="197" customFormat="1" ht="26.25" customHeight="1" x14ac:dyDescent="0.15">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434</v>
      </c>
      <c r="Z117" s="887"/>
      <c r="AA117" s="892">
        <v>10401217</v>
      </c>
      <c r="AB117" s="893"/>
      <c r="AC117" s="893"/>
      <c r="AD117" s="893"/>
      <c r="AE117" s="894"/>
      <c r="AF117" s="896">
        <v>10134947</v>
      </c>
      <c r="AG117" s="893"/>
      <c r="AH117" s="893"/>
      <c r="AI117" s="893"/>
      <c r="AJ117" s="894"/>
      <c r="AK117" s="896">
        <v>9939863</v>
      </c>
      <c r="AL117" s="893"/>
      <c r="AM117" s="893"/>
      <c r="AN117" s="893"/>
      <c r="AO117" s="894"/>
      <c r="AP117" s="897"/>
      <c r="AQ117" s="898"/>
      <c r="AR117" s="898"/>
      <c r="AS117" s="898"/>
      <c r="AT117" s="899"/>
      <c r="AU117" s="921"/>
      <c r="AV117" s="922"/>
      <c r="AW117" s="922"/>
      <c r="AX117" s="922"/>
      <c r="AY117" s="923"/>
      <c r="AZ117" s="843" t="s">
        <v>435</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410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408</v>
      </c>
      <c r="AB118" s="886"/>
      <c r="AC118" s="886"/>
      <c r="AD118" s="886"/>
      <c r="AE118" s="887"/>
      <c r="AF118" s="888" t="s">
        <v>285</v>
      </c>
      <c r="AG118" s="886"/>
      <c r="AH118" s="886"/>
      <c r="AI118" s="886"/>
      <c r="AJ118" s="887"/>
      <c r="AK118" s="888" t="s">
        <v>284</v>
      </c>
      <c r="AL118" s="886"/>
      <c r="AM118" s="886"/>
      <c r="AN118" s="886"/>
      <c r="AO118" s="887"/>
      <c r="AP118" s="889" t="s">
        <v>409</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437</v>
      </c>
      <c r="BP118" s="836"/>
      <c r="BQ118" s="855">
        <v>109445948</v>
      </c>
      <c r="BR118" s="856"/>
      <c r="BS118" s="856"/>
      <c r="BT118" s="856"/>
      <c r="BU118" s="856"/>
      <c r="BV118" s="856">
        <v>107355869</v>
      </c>
      <c r="BW118" s="856"/>
      <c r="BX118" s="856"/>
      <c r="BY118" s="856"/>
      <c r="BZ118" s="856"/>
      <c r="CA118" s="856">
        <v>104685285</v>
      </c>
      <c r="CB118" s="856"/>
      <c r="CC118" s="856"/>
      <c r="CD118" s="856"/>
      <c r="CE118" s="856"/>
      <c r="CF118" s="741"/>
      <c r="CG118" s="742"/>
      <c r="CH118" s="742"/>
      <c r="CI118" s="742"/>
      <c r="CJ118" s="839"/>
      <c r="CK118" s="915"/>
      <c r="CL118" s="864"/>
      <c r="CM118" s="801" t="s">
        <v>438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413</v>
      </c>
      <c r="B119" s="862"/>
      <c r="C119" s="867" t="s">
        <v>414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439</v>
      </c>
      <c r="AV119" s="878"/>
      <c r="AW119" s="878"/>
      <c r="AX119" s="878"/>
      <c r="AY119" s="879"/>
      <c r="AZ119" s="814" t="s">
        <v>440</v>
      </c>
      <c r="BA119" s="756"/>
      <c r="BB119" s="756"/>
      <c r="BC119" s="756"/>
      <c r="BD119" s="756"/>
      <c r="BE119" s="756"/>
      <c r="BF119" s="756"/>
      <c r="BG119" s="756"/>
      <c r="BH119" s="756"/>
      <c r="BI119" s="756"/>
      <c r="BJ119" s="756"/>
      <c r="BK119" s="756"/>
      <c r="BL119" s="756"/>
      <c r="BM119" s="756"/>
      <c r="BN119" s="756"/>
      <c r="BO119" s="756"/>
      <c r="BP119" s="757"/>
      <c r="BQ119" s="797">
        <v>3259823</v>
      </c>
      <c r="BR119" s="798"/>
      <c r="BS119" s="798"/>
      <c r="BT119" s="798"/>
      <c r="BU119" s="798"/>
      <c r="BV119" s="798">
        <v>3563750</v>
      </c>
      <c r="BW119" s="798"/>
      <c r="BX119" s="798"/>
      <c r="BY119" s="798"/>
      <c r="BZ119" s="798"/>
      <c r="CA119" s="798">
        <v>3920734</v>
      </c>
      <c r="CB119" s="798"/>
      <c r="CC119" s="798"/>
      <c r="CD119" s="798"/>
      <c r="CE119" s="798"/>
      <c r="CF119" s="859">
        <v>15.3</v>
      </c>
      <c r="CG119" s="860"/>
      <c r="CH119" s="860"/>
      <c r="CI119" s="860"/>
      <c r="CJ119" s="860"/>
      <c r="CK119" s="916"/>
      <c r="CL119" s="866"/>
      <c r="CM119" s="823" t="s">
        <v>441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87259</v>
      </c>
      <c r="DH119" s="715"/>
      <c r="DI119" s="715"/>
      <c r="DJ119" s="715"/>
      <c r="DK119" s="716"/>
      <c r="DL119" s="717">
        <v>54641</v>
      </c>
      <c r="DM119" s="715"/>
      <c r="DN119" s="715"/>
      <c r="DO119" s="715"/>
      <c r="DP119" s="716"/>
      <c r="DQ119" s="717">
        <v>21715</v>
      </c>
      <c r="DR119" s="715"/>
      <c r="DS119" s="715"/>
      <c r="DT119" s="715"/>
      <c r="DU119" s="716"/>
      <c r="DV119" s="805">
        <v>0.1</v>
      </c>
      <c r="DW119" s="806"/>
      <c r="DX119" s="806"/>
      <c r="DY119" s="806"/>
      <c r="DZ119" s="807"/>
    </row>
    <row r="120" spans="1:130" s="197" customFormat="1" ht="26.25" customHeight="1" x14ac:dyDescent="0.15">
      <c r="A120" s="863"/>
      <c r="B120" s="864"/>
      <c r="C120" s="801" t="s">
        <v>417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442</v>
      </c>
      <c r="BA120" s="766"/>
      <c r="BB120" s="766"/>
      <c r="BC120" s="766"/>
      <c r="BD120" s="766"/>
      <c r="BE120" s="766"/>
      <c r="BF120" s="766"/>
      <c r="BG120" s="766"/>
      <c r="BH120" s="766"/>
      <c r="BI120" s="766"/>
      <c r="BJ120" s="766"/>
      <c r="BK120" s="766"/>
      <c r="BL120" s="766"/>
      <c r="BM120" s="766"/>
      <c r="BN120" s="766"/>
      <c r="BO120" s="766"/>
      <c r="BP120" s="767"/>
      <c r="BQ120" s="768">
        <v>1093589</v>
      </c>
      <c r="BR120" s="769"/>
      <c r="BS120" s="769"/>
      <c r="BT120" s="769"/>
      <c r="BU120" s="769"/>
      <c r="BV120" s="769">
        <v>1013362</v>
      </c>
      <c r="BW120" s="769"/>
      <c r="BX120" s="769"/>
      <c r="BY120" s="769"/>
      <c r="BZ120" s="769"/>
      <c r="CA120" s="769">
        <v>833015</v>
      </c>
      <c r="CB120" s="769"/>
      <c r="CC120" s="769"/>
      <c r="CD120" s="769"/>
      <c r="CE120" s="769"/>
      <c r="CF120" s="846">
        <v>3.2</v>
      </c>
      <c r="CG120" s="847"/>
      <c r="CH120" s="847"/>
      <c r="CI120" s="847"/>
      <c r="CJ120" s="847"/>
      <c r="CK120" s="848" t="s">
        <v>443</v>
      </c>
      <c r="CL120" s="808"/>
      <c r="CM120" s="808"/>
      <c r="CN120" s="808"/>
      <c r="CO120" s="809"/>
      <c r="CP120" s="852" t="s">
        <v>392</v>
      </c>
      <c r="CQ120" s="853"/>
      <c r="CR120" s="853"/>
      <c r="CS120" s="853"/>
      <c r="CT120" s="853"/>
      <c r="CU120" s="853"/>
      <c r="CV120" s="853"/>
      <c r="CW120" s="853"/>
      <c r="CX120" s="853"/>
      <c r="CY120" s="853"/>
      <c r="CZ120" s="853"/>
      <c r="DA120" s="853"/>
      <c r="DB120" s="853"/>
      <c r="DC120" s="853"/>
      <c r="DD120" s="853"/>
      <c r="DE120" s="853"/>
      <c r="DF120" s="854"/>
      <c r="DG120" s="797">
        <v>11506281</v>
      </c>
      <c r="DH120" s="798"/>
      <c r="DI120" s="798"/>
      <c r="DJ120" s="798"/>
      <c r="DK120" s="798"/>
      <c r="DL120" s="798">
        <v>12615728</v>
      </c>
      <c r="DM120" s="798"/>
      <c r="DN120" s="798"/>
      <c r="DO120" s="798"/>
      <c r="DP120" s="798"/>
      <c r="DQ120" s="798">
        <v>12300353</v>
      </c>
      <c r="DR120" s="798"/>
      <c r="DS120" s="798"/>
      <c r="DT120" s="798"/>
      <c r="DU120" s="798"/>
      <c r="DV120" s="799">
        <v>47.9</v>
      </c>
      <c r="DW120" s="799"/>
      <c r="DX120" s="799"/>
      <c r="DY120" s="799"/>
      <c r="DZ120" s="800"/>
    </row>
    <row r="121" spans="1:130" s="197" customFormat="1" ht="26.25" customHeight="1" x14ac:dyDescent="0.15">
      <c r="A121" s="863"/>
      <c r="B121" s="864"/>
      <c r="C121" s="840" t="s">
        <v>444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445</v>
      </c>
      <c r="BA121" s="844"/>
      <c r="BB121" s="844"/>
      <c r="BC121" s="844"/>
      <c r="BD121" s="844"/>
      <c r="BE121" s="844"/>
      <c r="BF121" s="844"/>
      <c r="BG121" s="844"/>
      <c r="BH121" s="844"/>
      <c r="BI121" s="844"/>
      <c r="BJ121" s="844"/>
      <c r="BK121" s="844"/>
      <c r="BL121" s="844"/>
      <c r="BM121" s="844"/>
      <c r="BN121" s="844"/>
      <c r="BO121" s="844"/>
      <c r="BP121" s="845"/>
      <c r="BQ121" s="855">
        <v>62455834</v>
      </c>
      <c r="BR121" s="856"/>
      <c r="BS121" s="856"/>
      <c r="BT121" s="856"/>
      <c r="BU121" s="856"/>
      <c r="BV121" s="856">
        <v>61438121</v>
      </c>
      <c r="BW121" s="856"/>
      <c r="BX121" s="856"/>
      <c r="BY121" s="856"/>
      <c r="BZ121" s="856"/>
      <c r="CA121" s="856">
        <v>61310747</v>
      </c>
      <c r="CB121" s="856"/>
      <c r="CC121" s="856"/>
      <c r="CD121" s="856"/>
      <c r="CE121" s="856"/>
      <c r="CF121" s="857">
        <v>238.7</v>
      </c>
      <c r="CG121" s="858"/>
      <c r="CH121" s="858"/>
      <c r="CI121" s="858"/>
      <c r="CJ121" s="858"/>
      <c r="CK121" s="849"/>
      <c r="CL121" s="810"/>
      <c r="CM121" s="810"/>
      <c r="CN121" s="810"/>
      <c r="CO121" s="811"/>
      <c r="CP121" s="826" t="s">
        <v>389</v>
      </c>
      <c r="CQ121" s="827"/>
      <c r="CR121" s="827"/>
      <c r="CS121" s="827"/>
      <c r="CT121" s="827"/>
      <c r="CU121" s="827"/>
      <c r="CV121" s="827"/>
      <c r="CW121" s="827"/>
      <c r="CX121" s="827"/>
      <c r="CY121" s="827"/>
      <c r="CZ121" s="827"/>
      <c r="DA121" s="827"/>
      <c r="DB121" s="827"/>
      <c r="DC121" s="827"/>
      <c r="DD121" s="827"/>
      <c r="DE121" s="827"/>
      <c r="DF121" s="828"/>
      <c r="DG121" s="768">
        <v>10062867</v>
      </c>
      <c r="DH121" s="769"/>
      <c r="DI121" s="769"/>
      <c r="DJ121" s="769"/>
      <c r="DK121" s="769"/>
      <c r="DL121" s="769">
        <v>10004353</v>
      </c>
      <c r="DM121" s="769"/>
      <c r="DN121" s="769"/>
      <c r="DO121" s="769"/>
      <c r="DP121" s="769"/>
      <c r="DQ121" s="769">
        <v>9806292</v>
      </c>
      <c r="DR121" s="769"/>
      <c r="DS121" s="769"/>
      <c r="DT121" s="769"/>
      <c r="DU121" s="769"/>
      <c r="DV121" s="821">
        <v>38.200000000000003</v>
      </c>
      <c r="DW121" s="821"/>
      <c r="DX121" s="821"/>
      <c r="DY121" s="821"/>
      <c r="DZ121" s="822"/>
    </row>
    <row r="122" spans="1:130" s="197" customFormat="1" ht="26.25" customHeight="1" x14ac:dyDescent="0.15">
      <c r="A122" s="863"/>
      <c r="B122" s="864"/>
      <c r="C122" s="801" t="s">
        <v>427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446</v>
      </c>
      <c r="BP122" s="836"/>
      <c r="BQ122" s="837">
        <v>66809246</v>
      </c>
      <c r="BR122" s="838"/>
      <c r="BS122" s="838"/>
      <c r="BT122" s="838"/>
      <c r="BU122" s="838"/>
      <c r="BV122" s="838">
        <v>66015233</v>
      </c>
      <c r="BW122" s="838"/>
      <c r="BX122" s="838"/>
      <c r="BY122" s="838"/>
      <c r="BZ122" s="838"/>
      <c r="CA122" s="838">
        <v>66064496</v>
      </c>
      <c r="CB122" s="838"/>
      <c r="CC122" s="838"/>
      <c r="CD122" s="838"/>
      <c r="CE122" s="838"/>
      <c r="CF122" s="741"/>
      <c r="CG122" s="742"/>
      <c r="CH122" s="742"/>
      <c r="CI122" s="742"/>
      <c r="CJ122" s="839"/>
      <c r="CK122" s="849"/>
      <c r="CL122" s="810"/>
      <c r="CM122" s="810"/>
      <c r="CN122" s="810"/>
      <c r="CO122" s="811"/>
      <c r="CP122" s="826" t="s">
        <v>387</v>
      </c>
      <c r="CQ122" s="827"/>
      <c r="CR122" s="827"/>
      <c r="CS122" s="827"/>
      <c r="CT122" s="827"/>
      <c r="CU122" s="827"/>
      <c r="CV122" s="827"/>
      <c r="CW122" s="827"/>
      <c r="CX122" s="827"/>
      <c r="CY122" s="827"/>
      <c r="CZ122" s="827"/>
      <c r="DA122" s="827"/>
      <c r="DB122" s="827"/>
      <c r="DC122" s="827"/>
      <c r="DD122" s="827"/>
      <c r="DE122" s="827"/>
      <c r="DF122" s="828"/>
      <c r="DG122" s="768">
        <v>6684834</v>
      </c>
      <c r="DH122" s="769"/>
      <c r="DI122" s="769"/>
      <c r="DJ122" s="769"/>
      <c r="DK122" s="769"/>
      <c r="DL122" s="769">
        <v>6517145</v>
      </c>
      <c r="DM122" s="769"/>
      <c r="DN122" s="769"/>
      <c r="DO122" s="769"/>
      <c r="DP122" s="769"/>
      <c r="DQ122" s="769">
        <v>6056562</v>
      </c>
      <c r="DR122" s="769"/>
      <c r="DS122" s="769"/>
      <c r="DT122" s="769"/>
      <c r="DU122" s="769"/>
      <c r="DV122" s="821">
        <v>23.6</v>
      </c>
      <c r="DW122" s="821"/>
      <c r="DX122" s="821"/>
      <c r="DY122" s="821"/>
      <c r="DZ122" s="822"/>
    </row>
    <row r="123" spans="1:130" s="197" customFormat="1" ht="26.25" customHeight="1" thickBot="1" x14ac:dyDescent="0.2">
      <c r="A123" s="863"/>
      <c r="B123" s="864"/>
      <c r="C123" s="801" t="s">
        <v>433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44967</v>
      </c>
      <c r="AB123" s="782"/>
      <c r="AC123" s="782"/>
      <c r="AD123" s="782"/>
      <c r="AE123" s="783"/>
      <c r="AF123" s="784">
        <v>44167</v>
      </c>
      <c r="AG123" s="782"/>
      <c r="AH123" s="782"/>
      <c r="AI123" s="782"/>
      <c r="AJ123" s="783"/>
      <c r="AK123" s="784">
        <v>43382</v>
      </c>
      <c r="AL123" s="782"/>
      <c r="AM123" s="782"/>
      <c r="AN123" s="782"/>
      <c r="AO123" s="783"/>
      <c r="AP123" s="752">
        <v>0.2</v>
      </c>
      <c r="AQ123" s="753"/>
      <c r="AR123" s="753"/>
      <c r="AS123" s="753"/>
      <c r="AT123" s="754"/>
      <c r="AU123" s="832" t="s">
        <v>447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164.2</v>
      </c>
      <c r="BR123" s="830"/>
      <c r="BS123" s="830"/>
      <c r="BT123" s="830"/>
      <c r="BU123" s="830"/>
      <c r="BV123" s="830">
        <v>161.30000000000001</v>
      </c>
      <c r="BW123" s="830"/>
      <c r="BX123" s="830"/>
      <c r="BY123" s="830"/>
      <c r="BZ123" s="830"/>
      <c r="CA123" s="830">
        <v>150.30000000000001</v>
      </c>
      <c r="CB123" s="830"/>
      <c r="CC123" s="830"/>
      <c r="CD123" s="830"/>
      <c r="CE123" s="830"/>
      <c r="CF123" s="728"/>
      <c r="CG123" s="729"/>
      <c r="CH123" s="729"/>
      <c r="CI123" s="729"/>
      <c r="CJ123" s="831"/>
      <c r="CK123" s="849"/>
      <c r="CL123" s="810"/>
      <c r="CM123" s="810"/>
      <c r="CN123" s="810"/>
      <c r="CO123" s="811"/>
      <c r="CP123" s="826" t="s">
        <v>390</v>
      </c>
      <c r="CQ123" s="827"/>
      <c r="CR123" s="827"/>
      <c r="CS123" s="827"/>
      <c r="CT123" s="827"/>
      <c r="CU123" s="827"/>
      <c r="CV123" s="827"/>
      <c r="CW123" s="827"/>
      <c r="CX123" s="827"/>
      <c r="CY123" s="827"/>
      <c r="CZ123" s="827"/>
      <c r="DA123" s="827"/>
      <c r="DB123" s="827"/>
      <c r="DC123" s="827"/>
      <c r="DD123" s="827"/>
      <c r="DE123" s="827"/>
      <c r="DF123" s="828"/>
      <c r="DG123" s="781">
        <v>5606058</v>
      </c>
      <c r="DH123" s="782"/>
      <c r="DI123" s="782"/>
      <c r="DJ123" s="782"/>
      <c r="DK123" s="783"/>
      <c r="DL123" s="784">
        <v>5441426</v>
      </c>
      <c r="DM123" s="782"/>
      <c r="DN123" s="782"/>
      <c r="DO123" s="782"/>
      <c r="DP123" s="783"/>
      <c r="DQ123" s="784">
        <v>5228680</v>
      </c>
      <c r="DR123" s="782"/>
      <c r="DS123" s="782"/>
      <c r="DT123" s="782"/>
      <c r="DU123" s="783"/>
      <c r="DV123" s="752">
        <v>20.399999999999999</v>
      </c>
      <c r="DW123" s="753"/>
      <c r="DX123" s="753"/>
      <c r="DY123" s="753"/>
      <c r="DZ123" s="754"/>
    </row>
    <row r="124" spans="1:130" s="197" customFormat="1" ht="26.25" customHeight="1" x14ac:dyDescent="0.15">
      <c r="A124" s="863"/>
      <c r="B124" s="864"/>
      <c r="C124" s="801" t="s">
        <v>436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448</v>
      </c>
      <c r="CQ124" s="827"/>
      <c r="CR124" s="827"/>
      <c r="CS124" s="827"/>
      <c r="CT124" s="827"/>
      <c r="CU124" s="827"/>
      <c r="CV124" s="827"/>
      <c r="CW124" s="827"/>
      <c r="CX124" s="827"/>
      <c r="CY124" s="827"/>
      <c r="CZ124" s="827"/>
      <c r="DA124" s="827"/>
      <c r="DB124" s="827"/>
      <c r="DC124" s="827"/>
      <c r="DD124" s="827"/>
      <c r="DE124" s="827"/>
      <c r="DF124" s="828"/>
      <c r="DG124" s="714">
        <v>1372114</v>
      </c>
      <c r="DH124" s="715"/>
      <c r="DI124" s="715"/>
      <c r="DJ124" s="715"/>
      <c r="DK124" s="716"/>
      <c r="DL124" s="717">
        <v>1299186</v>
      </c>
      <c r="DM124" s="715"/>
      <c r="DN124" s="715"/>
      <c r="DO124" s="715"/>
      <c r="DP124" s="716"/>
      <c r="DQ124" s="717">
        <v>1215729</v>
      </c>
      <c r="DR124" s="715"/>
      <c r="DS124" s="715"/>
      <c r="DT124" s="715"/>
      <c r="DU124" s="716"/>
      <c r="DV124" s="805">
        <v>4.7</v>
      </c>
      <c r="DW124" s="806"/>
      <c r="DX124" s="806"/>
      <c r="DY124" s="806"/>
      <c r="DZ124" s="807"/>
    </row>
    <row r="125" spans="1:130" s="197" customFormat="1" ht="26.25" customHeight="1" thickBot="1" x14ac:dyDescent="0.2">
      <c r="A125" s="863"/>
      <c r="B125" s="864"/>
      <c r="C125" s="801" t="s">
        <v>438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449</v>
      </c>
      <c r="CL125" s="808"/>
      <c r="CM125" s="808"/>
      <c r="CN125" s="808"/>
      <c r="CO125" s="809"/>
      <c r="CP125" s="814" t="s">
        <v>450</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441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130351</v>
      </c>
      <c r="AB126" s="782"/>
      <c r="AC126" s="782"/>
      <c r="AD126" s="782"/>
      <c r="AE126" s="783"/>
      <c r="AF126" s="784">
        <v>21215</v>
      </c>
      <c r="AG126" s="782"/>
      <c r="AH126" s="782"/>
      <c r="AI126" s="782"/>
      <c r="AJ126" s="783"/>
      <c r="AK126" s="784">
        <v>20163</v>
      </c>
      <c r="AL126" s="782"/>
      <c r="AM126" s="782"/>
      <c r="AN126" s="782"/>
      <c r="AO126" s="783"/>
      <c r="AP126" s="752">
        <v>0.1</v>
      </c>
      <c r="AQ126" s="753"/>
      <c r="AR126" s="753"/>
      <c r="AS126" s="753"/>
      <c r="AT126" s="754"/>
      <c r="AU126" s="233"/>
      <c r="AV126" s="233"/>
      <c r="AW126" s="233"/>
      <c r="AX126" s="804" t="s">
        <v>451</v>
      </c>
      <c r="AY126" s="762"/>
      <c r="AZ126" s="762"/>
      <c r="BA126" s="762"/>
      <c r="BB126" s="762"/>
      <c r="BC126" s="762"/>
      <c r="BD126" s="762"/>
      <c r="BE126" s="763"/>
      <c r="BF126" s="761" t="s">
        <v>452</v>
      </c>
      <c r="BG126" s="762"/>
      <c r="BH126" s="762"/>
      <c r="BI126" s="762"/>
      <c r="BJ126" s="762"/>
      <c r="BK126" s="762"/>
      <c r="BL126" s="763"/>
      <c r="BM126" s="761" t="s">
        <v>453</v>
      </c>
      <c r="BN126" s="762"/>
      <c r="BO126" s="762"/>
      <c r="BP126" s="762"/>
      <c r="BQ126" s="762"/>
      <c r="BR126" s="762"/>
      <c r="BS126" s="763"/>
      <c r="BT126" s="761" t="s">
        <v>454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455</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456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46160</v>
      </c>
      <c r="AB127" s="782"/>
      <c r="AC127" s="782"/>
      <c r="AD127" s="782"/>
      <c r="AE127" s="783"/>
      <c r="AF127" s="784">
        <v>34008</v>
      </c>
      <c r="AG127" s="782"/>
      <c r="AH127" s="782"/>
      <c r="AI127" s="782"/>
      <c r="AJ127" s="783"/>
      <c r="AK127" s="784">
        <v>27284</v>
      </c>
      <c r="AL127" s="782"/>
      <c r="AM127" s="782"/>
      <c r="AN127" s="782"/>
      <c r="AO127" s="783"/>
      <c r="AP127" s="752">
        <v>0.1</v>
      </c>
      <c r="AQ127" s="753"/>
      <c r="AR127" s="753"/>
      <c r="AS127" s="753"/>
      <c r="AT127" s="754"/>
      <c r="AU127" s="233"/>
      <c r="AV127" s="233"/>
      <c r="AW127" s="233"/>
      <c r="AX127" s="755" t="s">
        <v>457</v>
      </c>
      <c r="AY127" s="756"/>
      <c r="AZ127" s="756"/>
      <c r="BA127" s="756"/>
      <c r="BB127" s="756"/>
      <c r="BC127" s="756"/>
      <c r="BD127" s="756"/>
      <c r="BE127" s="757"/>
      <c r="BF127" s="758" t="s">
        <v>112</v>
      </c>
      <c r="BG127" s="759"/>
      <c r="BH127" s="759"/>
      <c r="BI127" s="759"/>
      <c r="BJ127" s="759"/>
      <c r="BK127" s="759"/>
      <c r="BL127" s="760"/>
      <c r="BM127" s="758">
        <v>11.75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458</v>
      </c>
      <c r="CQ127" s="750"/>
      <c r="CR127" s="750"/>
      <c r="CS127" s="750"/>
      <c r="CT127" s="750"/>
      <c r="CU127" s="750"/>
      <c r="CV127" s="750"/>
      <c r="CW127" s="750"/>
      <c r="CX127" s="750"/>
      <c r="CY127" s="750"/>
      <c r="CZ127" s="750"/>
      <c r="DA127" s="750"/>
      <c r="DB127" s="750"/>
      <c r="DC127" s="750"/>
      <c r="DD127" s="750"/>
      <c r="DE127" s="750"/>
      <c r="DF127" s="751"/>
      <c r="DG127" s="817">
        <v>724</v>
      </c>
      <c r="DH127" s="818"/>
      <c r="DI127" s="818"/>
      <c r="DJ127" s="818"/>
      <c r="DK127" s="818"/>
      <c r="DL127" s="818">
        <v>654</v>
      </c>
      <c r="DM127" s="818"/>
      <c r="DN127" s="818"/>
      <c r="DO127" s="818"/>
      <c r="DP127" s="818"/>
      <c r="DQ127" s="818">
        <v>583</v>
      </c>
      <c r="DR127" s="818"/>
      <c r="DS127" s="818"/>
      <c r="DT127" s="818"/>
      <c r="DU127" s="818"/>
      <c r="DV127" s="819">
        <v>0</v>
      </c>
      <c r="DW127" s="819"/>
      <c r="DX127" s="819"/>
      <c r="DY127" s="819"/>
      <c r="DZ127" s="820"/>
    </row>
    <row r="128" spans="1:130" s="197" customFormat="1" ht="26.25" customHeight="1" x14ac:dyDescent="0.15">
      <c r="A128" s="793" t="s">
        <v>459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460</v>
      </c>
      <c r="X128" s="795"/>
      <c r="Y128" s="795"/>
      <c r="Z128" s="796"/>
      <c r="AA128" s="721">
        <v>148527</v>
      </c>
      <c r="AB128" s="722"/>
      <c r="AC128" s="722"/>
      <c r="AD128" s="722"/>
      <c r="AE128" s="723"/>
      <c r="AF128" s="724">
        <v>113308</v>
      </c>
      <c r="AG128" s="722"/>
      <c r="AH128" s="722"/>
      <c r="AI128" s="722"/>
      <c r="AJ128" s="723"/>
      <c r="AK128" s="724">
        <v>126888</v>
      </c>
      <c r="AL128" s="722"/>
      <c r="AM128" s="722"/>
      <c r="AN128" s="722"/>
      <c r="AO128" s="723"/>
      <c r="AP128" s="725"/>
      <c r="AQ128" s="726"/>
      <c r="AR128" s="726"/>
      <c r="AS128" s="726"/>
      <c r="AT128" s="727"/>
      <c r="AU128" s="235"/>
      <c r="AV128" s="235"/>
      <c r="AW128" s="235"/>
      <c r="AX128" s="770" t="s">
        <v>461</v>
      </c>
      <c r="AY128" s="766"/>
      <c r="AZ128" s="766"/>
      <c r="BA128" s="766"/>
      <c r="BB128" s="766"/>
      <c r="BC128" s="766"/>
      <c r="BD128" s="766"/>
      <c r="BE128" s="767"/>
      <c r="BF128" s="788" t="s">
        <v>112</v>
      </c>
      <c r="BG128" s="789"/>
      <c r="BH128" s="789"/>
      <c r="BI128" s="789"/>
      <c r="BJ128" s="789"/>
      <c r="BK128" s="789"/>
      <c r="BL128" s="790"/>
      <c r="BM128" s="788">
        <v>16.75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462</v>
      </c>
      <c r="X129" s="779"/>
      <c r="Y129" s="779"/>
      <c r="Z129" s="780"/>
      <c r="AA129" s="781">
        <v>31375043</v>
      </c>
      <c r="AB129" s="782"/>
      <c r="AC129" s="782"/>
      <c r="AD129" s="782"/>
      <c r="AE129" s="783"/>
      <c r="AF129" s="784">
        <v>31089015</v>
      </c>
      <c r="AG129" s="782"/>
      <c r="AH129" s="782"/>
      <c r="AI129" s="782"/>
      <c r="AJ129" s="783"/>
      <c r="AK129" s="784">
        <v>31269259</v>
      </c>
      <c r="AL129" s="782"/>
      <c r="AM129" s="782"/>
      <c r="AN129" s="782"/>
      <c r="AO129" s="783"/>
      <c r="AP129" s="785"/>
      <c r="AQ129" s="786"/>
      <c r="AR129" s="786"/>
      <c r="AS129" s="786"/>
      <c r="AT129" s="787"/>
      <c r="AU129" s="235"/>
      <c r="AV129" s="235"/>
      <c r="AW129" s="235"/>
      <c r="AX129" s="770" t="s">
        <v>463</v>
      </c>
      <c r="AY129" s="766"/>
      <c r="AZ129" s="766"/>
      <c r="BA129" s="766"/>
      <c r="BB129" s="766"/>
      <c r="BC129" s="766"/>
      <c r="BD129" s="766"/>
      <c r="BE129" s="767"/>
      <c r="BF129" s="771">
        <v>17.600000000000001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465</v>
      </c>
      <c r="X130" s="779"/>
      <c r="Y130" s="779"/>
      <c r="Z130" s="780"/>
      <c r="AA130" s="781">
        <v>5412950</v>
      </c>
      <c r="AB130" s="782"/>
      <c r="AC130" s="782"/>
      <c r="AD130" s="782"/>
      <c r="AE130" s="783"/>
      <c r="AF130" s="784">
        <v>5474440</v>
      </c>
      <c r="AG130" s="782"/>
      <c r="AH130" s="782"/>
      <c r="AI130" s="782"/>
      <c r="AJ130" s="783"/>
      <c r="AK130" s="784">
        <v>5581794</v>
      </c>
      <c r="AL130" s="782"/>
      <c r="AM130" s="782"/>
      <c r="AN130" s="782"/>
      <c r="AO130" s="783"/>
      <c r="AP130" s="785"/>
      <c r="AQ130" s="786"/>
      <c r="AR130" s="786"/>
      <c r="AS130" s="786"/>
      <c r="AT130" s="787"/>
      <c r="AU130" s="235"/>
      <c r="AV130" s="235"/>
      <c r="AW130" s="235"/>
      <c r="AX130" s="749" t="s">
        <v>466</v>
      </c>
      <c r="AY130" s="750"/>
      <c r="AZ130" s="750"/>
      <c r="BA130" s="750"/>
      <c r="BB130" s="750"/>
      <c r="BC130" s="750"/>
      <c r="BD130" s="750"/>
      <c r="BE130" s="751"/>
      <c r="BF130" s="703">
        <v>150.30000000000001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467</v>
      </c>
      <c r="X131" s="712"/>
      <c r="Y131" s="712"/>
      <c r="Z131" s="713"/>
      <c r="AA131" s="714">
        <v>25962093</v>
      </c>
      <c r="AB131" s="715"/>
      <c r="AC131" s="715"/>
      <c r="AD131" s="715"/>
      <c r="AE131" s="716"/>
      <c r="AF131" s="717">
        <v>25614575</v>
      </c>
      <c r="AG131" s="715"/>
      <c r="AH131" s="715"/>
      <c r="AI131" s="715"/>
      <c r="AJ131" s="716"/>
      <c r="AK131" s="717">
        <v>25687465</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469</v>
      </c>
      <c r="W132" s="735"/>
      <c r="X132" s="735"/>
      <c r="Y132" s="735"/>
      <c r="Z132" s="736"/>
      <c r="AA132" s="737">
        <v>18.641563300000001</v>
      </c>
      <c r="AB132" s="738"/>
      <c r="AC132" s="738"/>
      <c r="AD132" s="738"/>
      <c r="AE132" s="739"/>
      <c r="AF132" s="740">
        <v>17.752389019999999</v>
      </c>
      <c r="AG132" s="738"/>
      <c r="AH132" s="738"/>
      <c r="AI132" s="738"/>
      <c r="AJ132" s="739"/>
      <c r="AK132" s="740">
        <v>16.471773290000002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470</v>
      </c>
      <c r="W133" s="744"/>
      <c r="X133" s="744"/>
      <c r="Y133" s="744"/>
      <c r="Z133" s="745"/>
      <c r="AA133" s="746">
        <v>18.7</v>
      </c>
      <c r="AB133" s="747"/>
      <c r="AC133" s="747"/>
      <c r="AD133" s="747"/>
      <c r="AE133" s="748"/>
      <c r="AF133" s="746">
        <v>18.399999999999999</v>
      </c>
      <c r="AG133" s="747"/>
      <c r="AH133" s="747"/>
      <c r="AI133" s="747"/>
      <c r="AJ133" s="748"/>
      <c r="AK133" s="746">
        <v>17.600000000000001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471</v>
      </c>
      <c r="B5" s="246"/>
      <c r="C5" s="246"/>
      <c r="D5" s="246"/>
      <c r="E5" s="246"/>
      <c r="F5" s="246"/>
      <c r="G5" s="246"/>
      <c r="H5" s="246"/>
      <c r="I5" s="246"/>
      <c r="J5" s="246"/>
      <c r="K5" s="246"/>
      <c r="L5" s="246"/>
      <c r="M5" s="246"/>
      <c r="N5" s="246"/>
      <c r="O5" s="247"/>
    </row>
    <row r="6" spans="1:16" x14ac:dyDescent="0.15">
      <c r="A6" s="248"/>
      <c r="B6" s="244"/>
      <c r="C6" s="244"/>
      <c r="D6" s="244"/>
      <c r="E6" s="244"/>
      <c r="F6" s="244"/>
      <c r="G6" s="249" t="s">
        <v>472</v>
      </c>
      <c r="H6" s="249"/>
      <c r="I6" s="249"/>
      <c r="J6" s="249"/>
      <c r="K6" s="244"/>
      <c r="L6" s="244"/>
      <c r="M6" s="244"/>
      <c r="N6" s="244"/>
    </row>
    <row r="7" spans="1:16" x14ac:dyDescent="0.15">
      <c r="A7" s="248"/>
      <c r="B7" s="244"/>
      <c r="C7" s="244"/>
      <c r="D7" s="244"/>
      <c r="E7" s="244"/>
      <c r="F7" s="244"/>
      <c r="G7" s="251"/>
      <c r="H7" s="252"/>
      <c r="I7" s="252"/>
      <c r="J7" s="253"/>
      <c r="K7" s="1117" t="s">
        <v>473</v>
      </c>
      <c r="L7" s="254"/>
      <c r="M7" s="255" t="s">
        <v>474</v>
      </c>
      <c r="N7" s="256"/>
    </row>
    <row r="8" spans="1:16" x14ac:dyDescent="0.15">
      <c r="A8" s="248"/>
      <c r="B8" s="244"/>
      <c r="C8" s="244"/>
      <c r="D8" s="244"/>
      <c r="E8" s="244"/>
      <c r="F8" s="244"/>
      <c r="G8" s="257"/>
      <c r="H8" s="258"/>
      <c r="I8" s="258"/>
      <c r="J8" s="259"/>
      <c r="K8" s="1118"/>
      <c r="L8" s="260" t="s">
        <v>475</v>
      </c>
      <c r="M8" s="261" t="s">
        <v>476</v>
      </c>
      <c r="N8" s="262" t="s">
        <v>477</v>
      </c>
    </row>
    <row r="9" spans="1:16" x14ac:dyDescent="0.15">
      <c r="A9" s="248"/>
      <c r="B9" s="244"/>
      <c r="C9" s="244"/>
      <c r="D9" s="244"/>
      <c r="E9" s="244"/>
      <c r="F9" s="244"/>
      <c r="G9" s="1131" t="s">
        <v>478</v>
      </c>
      <c r="H9" s="1132"/>
      <c r="I9" s="1132"/>
      <c r="J9" s="1133"/>
      <c r="K9" s="263">
        <v>7097396</v>
      </c>
      <c r="L9" s="264">
        <v>80859</v>
      </c>
      <c r="M9" s="265">
        <v>64737</v>
      </c>
      <c r="N9" s="266">
        <v>24.9</v>
      </c>
    </row>
    <row r="10" spans="1:16" x14ac:dyDescent="0.15">
      <c r="A10" s="248"/>
      <c r="B10" s="244"/>
      <c r="C10" s="244"/>
      <c r="D10" s="244"/>
      <c r="E10" s="244"/>
      <c r="F10" s="244"/>
      <c r="G10" s="1131" t="s">
        <v>479</v>
      </c>
      <c r="H10" s="1132"/>
      <c r="I10" s="1132"/>
      <c r="J10" s="1133"/>
      <c r="K10" s="267">
        <v>429219</v>
      </c>
      <c r="L10" s="268">
        <v>4890</v>
      </c>
      <c r="M10" s="269">
        <v>4418</v>
      </c>
      <c r="N10" s="270">
        <v>10.7</v>
      </c>
    </row>
    <row r="11" spans="1:16" ht="13.5" customHeight="1" x14ac:dyDescent="0.15">
      <c r="A11" s="248"/>
      <c r="B11" s="244"/>
      <c r="C11" s="244"/>
      <c r="D11" s="244"/>
      <c r="E11" s="244"/>
      <c r="F11" s="244"/>
      <c r="G11" s="1131" t="s">
        <v>480</v>
      </c>
      <c r="H11" s="1132"/>
      <c r="I11" s="1132"/>
      <c r="J11" s="1133"/>
      <c r="K11" s="267">
        <v>1328245</v>
      </c>
      <c r="L11" s="268">
        <v>15132</v>
      </c>
      <c r="M11" s="269">
        <v>5597</v>
      </c>
      <c r="N11" s="270">
        <v>170.4</v>
      </c>
    </row>
    <row r="12" spans="1:16" ht="13.5" customHeight="1" x14ac:dyDescent="0.15">
      <c r="A12" s="248"/>
      <c r="B12" s="244"/>
      <c r="C12" s="244"/>
      <c r="D12" s="244"/>
      <c r="E12" s="244"/>
      <c r="F12" s="244"/>
      <c r="G12" s="1131" t="s">
        <v>481</v>
      </c>
      <c r="H12" s="1132"/>
      <c r="I12" s="1132"/>
      <c r="J12" s="1133"/>
      <c r="K12" s="267">
        <v>3270</v>
      </c>
      <c r="L12" s="268">
        <v>37</v>
      </c>
      <c r="M12" s="269">
        <v>967</v>
      </c>
      <c r="N12" s="270">
        <v>-96.2</v>
      </c>
    </row>
    <row r="13" spans="1:16" ht="13.5" customHeight="1" x14ac:dyDescent="0.15">
      <c r="A13" s="248"/>
      <c r="B13" s="244"/>
      <c r="C13" s="244"/>
      <c r="D13" s="244"/>
      <c r="E13" s="244"/>
      <c r="F13" s="244"/>
      <c r="G13" s="1131" t="s">
        <v>482</v>
      </c>
      <c r="H13" s="1132"/>
      <c r="I13" s="1132"/>
      <c r="J13" s="1133"/>
      <c r="K13" s="267" t="s">
        <v>483</v>
      </c>
      <c r="L13" s="268" t="s">
        <v>483</v>
      </c>
      <c r="M13" s="269">
        <v>2</v>
      </c>
      <c r="N13" s="270" t="s">
        <v>483</v>
      </c>
    </row>
    <row r="14" spans="1:16" ht="13.5" customHeight="1" x14ac:dyDescent="0.15">
      <c r="A14" s="248"/>
      <c r="B14" s="244"/>
      <c r="C14" s="244"/>
      <c r="D14" s="244"/>
      <c r="E14" s="244"/>
      <c r="F14" s="244"/>
      <c r="G14" s="1131" t="s">
        <v>484</v>
      </c>
      <c r="H14" s="1132"/>
      <c r="I14" s="1132"/>
      <c r="J14" s="1133"/>
      <c r="K14" s="267">
        <v>273649</v>
      </c>
      <c r="L14" s="268">
        <v>3118</v>
      </c>
      <c r="M14" s="269">
        <v>2800</v>
      </c>
      <c r="N14" s="270">
        <v>11.4</v>
      </c>
    </row>
    <row r="15" spans="1:16" ht="13.5" customHeight="1" x14ac:dyDescent="0.15">
      <c r="A15" s="248"/>
      <c r="B15" s="244"/>
      <c r="C15" s="244"/>
      <c r="D15" s="244"/>
      <c r="E15" s="244"/>
      <c r="F15" s="244"/>
      <c r="G15" s="1131" t="s">
        <v>485</v>
      </c>
      <c r="H15" s="1132"/>
      <c r="I15" s="1132"/>
      <c r="J15" s="1133"/>
      <c r="K15" s="267">
        <v>202822</v>
      </c>
      <c r="L15" s="268">
        <v>2311</v>
      </c>
      <c r="M15" s="269">
        <v>1482</v>
      </c>
      <c r="N15" s="270">
        <v>55.9</v>
      </c>
    </row>
    <row r="16" spans="1:16" x14ac:dyDescent="0.15">
      <c r="A16" s="248"/>
      <c r="B16" s="244"/>
      <c r="C16" s="244"/>
      <c r="D16" s="244"/>
      <c r="E16" s="244"/>
      <c r="F16" s="244"/>
      <c r="G16" s="1134" t="s">
        <v>486</v>
      </c>
      <c r="H16" s="1135"/>
      <c r="I16" s="1135"/>
      <c r="J16" s="1136"/>
      <c r="K16" s="268">
        <v>-1187962</v>
      </c>
      <c r="L16" s="268">
        <v>-13534</v>
      </c>
      <c r="M16" s="269">
        <v>-7690</v>
      </c>
      <c r="N16" s="270">
        <v>76</v>
      </c>
    </row>
    <row r="17" spans="1:16" x14ac:dyDescent="0.15">
      <c r="A17" s="248"/>
      <c r="B17" s="244"/>
      <c r="C17" s="244"/>
      <c r="D17" s="244"/>
      <c r="E17" s="244"/>
      <c r="F17" s="244"/>
      <c r="G17" s="1134" t="s">
        <v>169</v>
      </c>
      <c r="H17" s="1135"/>
      <c r="I17" s="1135"/>
      <c r="J17" s="1136"/>
      <c r="K17" s="268">
        <v>8146639</v>
      </c>
      <c r="L17" s="268">
        <v>92813</v>
      </c>
      <c r="M17" s="269">
        <v>72313</v>
      </c>
      <c r="N17" s="270">
        <v>28.3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487</v>
      </c>
      <c r="H19" s="244"/>
      <c r="I19" s="244"/>
      <c r="J19" s="244"/>
      <c r="K19" s="244"/>
      <c r="L19" s="244"/>
      <c r="M19" s="244"/>
      <c r="N19" s="244"/>
    </row>
    <row r="20" spans="1:16" x14ac:dyDescent="0.15">
      <c r="A20" s="248"/>
      <c r="B20" s="244"/>
      <c r="C20" s="244"/>
      <c r="D20" s="244"/>
      <c r="E20" s="244"/>
      <c r="F20" s="244"/>
      <c r="G20" s="272"/>
      <c r="H20" s="273"/>
      <c r="I20" s="273"/>
      <c r="J20" s="274"/>
      <c r="K20" s="275" t="s">
        <v>488</v>
      </c>
      <c r="L20" s="276" t="s">
        <v>489</v>
      </c>
      <c r="M20" s="277" t="s">
        <v>490</v>
      </c>
      <c r="N20" s="278"/>
    </row>
    <row r="21" spans="1:16" s="284" customFormat="1" x14ac:dyDescent="0.15">
      <c r="A21" s="279"/>
      <c r="B21" s="249"/>
      <c r="C21" s="249"/>
      <c r="D21" s="249"/>
      <c r="E21" s="249"/>
      <c r="F21" s="249"/>
      <c r="G21" s="1128" t="s">
        <v>491</v>
      </c>
      <c r="H21" s="1129"/>
      <c r="I21" s="1129"/>
      <c r="J21" s="1130"/>
      <c r="K21" s="280">
        <v>10.220000000000001</v>
      </c>
      <c r="L21" s="281">
        <v>7.17</v>
      </c>
      <c r="M21" s="282">
        <v>3.05</v>
      </c>
      <c r="N21" s="249"/>
      <c r="O21" s="283"/>
      <c r="P21" s="279"/>
    </row>
    <row r="22" spans="1:16" s="284" customFormat="1" x14ac:dyDescent="0.15">
      <c r="A22" s="279"/>
      <c r="B22" s="249"/>
      <c r="C22" s="249"/>
      <c r="D22" s="249"/>
      <c r="E22" s="249"/>
      <c r="F22" s="249"/>
      <c r="G22" s="1128" t="s">
        <v>492</v>
      </c>
      <c r="H22" s="1129"/>
      <c r="I22" s="1129"/>
      <c r="J22" s="1130"/>
      <c r="K22" s="285">
        <v>94.3</v>
      </c>
      <c r="L22" s="286">
        <v>98.1</v>
      </c>
      <c r="M22" s="287">
        <v>-3.8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17" t="s">
        <v>473</v>
      </c>
      <c r="L30" s="254"/>
      <c r="M30" s="255" t="s">
        <v>474</v>
      </c>
      <c r="N30" s="256"/>
    </row>
    <row r="31" spans="1:16" x14ac:dyDescent="0.15">
      <c r="A31" s="248"/>
      <c r="B31" s="244"/>
      <c r="C31" s="244"/>
      <c r="D31" s="244"/>
      <c r="E31" s="244"/>
      <c r="F31" s="244"/>
      <c r="G31" s="257"/>
      <c r="H31" s="258"/>
      <c r="I31" s="258"/>
      <c r="J31" s="259"/>
      <c r="K31" s="1118"/>
      <c r="L31" s="260" t="s">
        <v>475</v>
      </c>
      <c r="M31" s="261" t="s">
        <v>476</v>
      </c>
      <c r="N31" s="262" t="s">
        <v>477</v>
      </c>
    </row>
    <row r="32" spans="1:16" ht="27" customHeight="1" x14ac:dyDescent="0.15">
      <c r="A32" s="248"/>
      <c r="B32" s="244"/>
      <c r="C32" s="244"/>
      <c r="D32" s="244"/>
      <c r="E32" s="244"/>
      <c r="F32" s="244"/>
      <c r="G32" s="1119" t="s">
        <v>496</v>
      </c>
      <c r="H32" s="1120"/>
      <c r="I32" s="1120"/>
      <c r="J32" s="1121"/>
      <c r="K32" s="294">
        <v>6552716</v>
      </c>
      <c r="L32" s="294">
        <v>74654</v>
      </c>
      <c r="M32" s="295">
        <v>43357</v>
      </c>
      <c r="N32" s="296">
        <v>72.2</v>
      </c>
    </row>
    <row r="33" spans="1:16" ht="13.5" customHeight="1" x14ac:dyDescent="0.15">
      <c r="A33" s="248"/>
      <c r="B33" s="244"/>
      <c r="C33" s="244"/>
      <c r="D33" s="244"/>
      <c r="E33" s="244"/>
      <c r="F33" s="244"/>
      <c r="G33" s="1119" t="s">
        <v>497</v>
      </c>
      <c r="H33" s="1120"/>
      <c r="I33" s="1120"/>
      <c r="J33" s="1121"/>
      <c r="K33" s="294" t="s">
        <v>483</v>
      </c>
      <c r="L33" s="294" t="s">
        <v>483</v>
      </c>
      <c r="M33" s="295">
        <v>5</v>
      </c>
      <c r="N33" s="296" t="s">
        <v>483</v>
      </c>
    </row>
    <row r="34" spans="1:16" ht="27" customHeight="1" x14ac:dyDescent="0.15">
      <c r="A34" s="248"/>
      <c r="B34" s="244"/>
      <c r="C34" s="244"/>
      <c r="D34" s="244"/>
      <c r="E34" s="244"/>
      <c r="F34" s="244"/>
      <c r="G34" s="1119" t="s">
        <v>498</v>
      </c>
      <c r="H34" s="1120"/>
      <c r="I34" s="1120"/>
      <c r="J34" s="1121"/>
      <c r="K34" s="294" t="s">
        <v>483</v>
      </c>
      <c r="L34" s="294" t="s">
        <v>483</v>
      </c>
      <c r="M34" s="295">
        <v>40</v>
      </c>
      <c r="N34" s="296" t="s">
        <v>483</v>
      </c>
    </row>
    <row r="35" spans="1:16" ht="27" customHeight="1" x14ac:dyDescent="0.15">
      <c r="A35" s="248"/>
      <c r="B35" s="244"/>
      <c r="C35" s="244"/>
      <c r="D35" s="244"/>
      <c r="E35" s="244"/>
      <c r="F35" s="244"/>
      <c r="G35" s="1119" t="s">
        <v>499</v>
      </c>
      <c r="H35" s="1120"/>
      <c r="I35" s="1120"/>
      <c r="J35" s="1121"/>
      <c r="K35" s="294">
        <v>2247856</v>
      </c>
      <c r="L35" s="294">
        <v>25609</v>
      </c>
      <c r="M35" s="295">
        <v>11850</v>
      </c>
      <c r="N35" s="296">
        <v>116.1</v>
      </c>
    </row>
    <row r="36" spans="1:16" ht="27" customHeight="1" x14ac:dyDescent="0.15">
      <c r="A36" s="248"/>
      <c r="B36" s="244"/>
      <c r="C36" s="244"/>
      <c r="D36" s="244"/>
      <c r="E36" s="244"/>
      <c r="F36" s="244"/>
      <c r="G36" s="1119" t="s">
        <v>500</v>
      </c>
      <c r="H36" s="1120"/>
      <c r="I36" s="1120"/>
      <c r="J36" s="1121"/>
      <c r="K36" s="294">
        <v>1048252</v>
      </c>
      <c r="L36" s="294">
        <v>11942</v>
      </c>
      <c r="M36" s="295">
        <v>2171</v>
      </c>
      <c r="N36" s="296">
        <v>450.1</v>
      </c>
    </row>
    <row r="37" spans="1:16" ht="13.5" customHeight="1" x14ac:dyDescent="0.15">
      <c r="A37" s="248"/>
      <c r="B37" s="244"/>
      <c r="C37" s="244"/>
      <c r="D37" s="244"/>
      <c r="E37" s="244"/>
      <c r="F37" s="244"/>
      <c r="G37" s="1119" t="s">
        <v>501</v>
      </c>
      <c r="H37" s="1120"/>
      <c r="I37" s="1120"/>
      <c r="J37" s="1121"/>
      <c r="K37" s="294">
        <v>90829</v>
      </c>
      <c r="L37" s="294">
        <v>1035</v>
      </c>
      <c r="M37" s="295">
        <v>1425</v>
      </c>
      <c r="N37" s="296">
        <v>-27.4</v>
      </c>
    </row>
    <row r="38" spans="1:16" ht="27" customHeight="1" x14ac:dyDescent="0.15">
      <c r="A38" s="248"/>
      <c r="B38" s="244"/>
      <c r="C38" s="244"/>
      <c r="D38" s="244"/>
      <c r="E38" s="244"/>
      <c r="F38" s="244"/>
      <c r="G38" s="1122" t="s">
        <v>502</v>
      </c>
      <c r="H38" s="1123"/>
      <c r="I38" s="1123"/>
      <c r="J38" s="1124"/>
      <c r="K38" s="297">
        <v>210</v>
      </c>
      <c r="L38" s="297">
        <v>2</v>
      </c>
      <c r="M38" s="298">
        <v>6</v>
      </c>
      <c r="N38" s="299">
        <v>-66.7</v>
      </c>
      <c r="O38" s="293"/>
    </row>
    <row r="39" spans="1:16" x14ac:dyDescent="0.15">
      <c r="A39" s="248"/>
      <c r="B39" s="244"/>
      <c r="C39" s="244"/>
      <c r="D39" s="244"/>
      <c r="E39" s="244"/>
      <c r="F39" s="244"/>
      <c r="G39" s="1122" t="s">
        <v>503</v>
      </c>
      <c r="H39" s="1123"/>
      <c r="I39" s="1123"/>
      <c r="J39" s="1124"/>
      <c r="K39" s="300">
        <v>-126888</v>
      </c>
      <c r="L39" s="300">
        <v>-1446</v>
      </c>
      <c r="M39" s="301">
        <v>-5332</v>
      </c>
      <c r="N39" s="302">
        <v>-72.900000000000006</v>
      </c>
      <c r="O39" s="293"/>
    </row>
    <row r="40" spans="1:16" ht="27" customHeight="1" x14ac:dyDescent="0.15">
      <c r="A40" s="248"/>
      <c r="B40" s="244"/>
      <c r="C40" s="244"/>
      <c r="D40" s="244"/>
      <c r="E40" s="244"/>
      <c r="F40" s="244"/>
      <c r="G40" s="1119" t="s">
        <v>504</v>
      </c>
      <c r="H40" s="1120"/>
      <c r="I40" s="1120"/>
      <c r="J40" s="1121"/>
      <c r="K40" s="300">
        <v>-5581794</v>
      </c>
      <c r="L40" s="300">
        <v>-63592</v>
      </c>
      <c r="M40" s="301">
        <v>-35626</v>
      </c>
      <c r="N40" s="302">
        <v>78.5</v>
      </c>
      <c r="O40" s="293"/>
    </row>
    <row r="41" spans="1:16" x14ac:dyDescent="0.15">
      <c r="A41" s="248"/>
      <c r="B41" s="244"/>
      <c r="C41" s="244"/>
      <c r="D41" s="244"/>
      <c r="E41" s="244"/>
      <c r="F41" s="244"/>
      <c r="G41" s="1125" t="s">
        <v>279</v>
      </c>
      <c r="H41" s="1126"/>
      <c r="I41" s="1126"/>
      <c r="J41" s="1127"/>
      <c r="K41" s="294">
        <v>4231181</v>
      </c>
      <c r="L41" s="300">
        <v>48205</v>
      </c>
      <c r="M41" s="301">
        <v>17897</v>
      </c>
      <c r="N41" s="302">
        <v>169.3</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12" t="s">
        <v>473</v>
      </c>
      <c r="J49" s="1114" t="s">
        <v>508</v>
      </c>
      <c r="K49" s="1115"/>
      <c r="L49" s="1115"/>
      <c r="M49" s="1115"/>
      <c r="N49" s="1116"/>
    </row>
    <row r="50" spans="1:14" x14ac:dyDescent="0.15">
      <c r="A50" s="248"/>
      <c r="B50" s="244"/>
      <c r="C50" s="244"/>
      <c r="D50" s="244"/>
      <c r="E50" s="244"/>
      <c r="F50" s="244"/>
      <c r="G50" s="312"/>
      <c r="H50" s="313"/>
      <c r="I50" s="1113"/>
      <c r="J50" s="314" t="s">
        <v>509</v>
      </c>
      <c r="K50" s="315" t="s">
        <v>510</v>
      </c>
      <c r="L50" s="316" t="s">
        <v>511</v>
      </c>
      <c r="M50" s="317" t="s">
        <v>512</v>
      </c>
      <c r="N50" s="318" t="s">
        <v>513</v>
      </c>
    </row>
    <row r="51" spans="1:14" x14ac:dyDescent="0.15">
      <c r="A51" s="248"/>
      <c r="B51" s="244"/>
      <c r="C51" s="244"/>
      <c r="D51" s="244"/>
      <c r="E51" s="244"/>
      <c r="F51" s="244"/>
      <c r="G51" s="310" t="s">
        <v>514</v>
      </c>
      <c r="H51" s="311"/>
      <c r="I51" s="319">
        <v>7188507</v>
      </c>
      <c r="J51" s="320">
        <v>78728</v>
      </c>
      <c r="K51" s="321">
        <v>6.9</v>
      </c>
      <c r="L51" s="322">
        <v>58009</v>
      </c>
      <c r="M51" s="323">
        <v>16.5</v>
      </c>
      <c r="N51" s="324">
        <v>-9.6</v>
      </c>
    </row>
    <row r="52" spans="1:14" x14ac:dyDescent="0.15">
      <c r="A52" s="248"/>
      <c r="B52" s="244"/>
      <c r="C52" s="244"/>
      <c r="D52" s="244"/>
      <c r="E52" s="244"/>
      <c r="F52" s="244"/>
      <c r="G52" s="325"/>
      <c r="H52" s="326" t="s">
        <v>515</v>
      </c>
      <c r="I52" s="327">
        <v>3753977</v>
      </c>
      <c r="J52" s="328">
        <v>41113</v>
      </c>
      <c r="K52" s="329">
        <v>23.2</v>
      </c>
      <c r="L52" s="330">
        <v>32190</v>
      </c>
      <c r="M52" s="331">
        <v>20.399999999999999</v>
      </c>
      <c r="N52" s="332">
        <v>2.8</v>
      </c>
    </row>
    <row r="53" spans="1:14" x14ac:dyDescent="0.15">
      <c r="A53" s="248"/>
      <c r="B53" s="244"/>
      <c r="C53" s="244"/>
      <c r="D53" s="244"/>
      <c r="E53" s="244"/>
      <c r="F53" s="244"/>
      <c r="G53" s="310" t="s">
        <v>516</v>
      </c>
      <c r="H53" s="311"/>
      <c r="I53" s="319">
        <v>8603279</v>
      </c>
      <c r="J53" s="320">
        <v>95163</v>
      </c>
      <c r="K53" s="321">
        <v>20.9</v>
      </c>
      <c r="L53" s="322">
        <v>61882</v>
      </c>
      <c r="M53" s="323">
        <v>6.7</v>
      </c>
      <c r="N53" s="324">
        <v>14.2</v>
      </c>
    </row>
    <row r="54" spans="1:14" x14ac:dyDescent="0.15">
      <c r="A54" s="248"/>
      <c r="B54" s="244"/>
      <c r="C54" s="244"/>
      <c r="D54" s="244"/>
      <c r="E54" s="244"/>
      <c r="F54" s="244"/>
      <c r="G54" s="325"/>
      <c r="H54" s="326" t="s">
        <v>515</v>
      </c>
      <c r="I54" s="327">
        <v>3158243</v>
      </c>
      <c r="J54" s="328">
        <v>34934</v>
      </c>
      <c r="K54" s="329">
        <v>-15</v>
      </c>
      <c r="L54" s="330">
        <v>32175</v>
      </c>
      <c r="M54" s="331">
        <v>0</v>
      </c>
      <c r="N54" s="332">
        <v>-15</v>
      </c>
    </row>
    <row r="55" spans="1:14" x14ac:dyDescent="0.15">
      <c r="A55" s="248"/>
      <c r="B55" s="244"/>
      <c r="C55" s="244"/>
      <c r="D55" s="244"/>
      <c r="E55" s="244"/>
      <c r="F55" s="244"/>
      <c r="G55" s="310" t="s">
        <v>517</v>
      </c>
      <c r="H55" s="311"/>
      <c r="I55" s="319">
        <v>5560768</v>
      </c>
      <c r="J55" s="320">
        <v>62278</v>
      </c>
      <c r="K55" s="321">
        <v>-34.6</v>
      </c>
      <c r="L55" s="322">
        <v>47569</v>
      </c>
      <c r="M55" s="323">
        <v>-23.1</v>
      </c>
      <c r="N55" s="324">
        <v>-11.5</v>
      </c>
    </row>
    <row r="56" spans="1:14" x14ac:dyDescent="0.15">
      <c r="A56" s="248"/>
      <c r="B56" s="244"/>
      <c r="C56" s="244"/>
      <c r="D56" s="244"/>
      <c r="E56" s="244"/>
      <c r="F56" s="244"/>
      <c r="G56" s="325"/>
      <c r="H56" s="326" t="s">
        <v>515</v>
      </c>
      <c r="I56" s="327">
        <v>2534258</v>
      </c>
      <c r="J56" s="328">
        <v>28382</v>
      </c>
      <c r="K56" s="329">
        <v>-18.8</v>
      </c>
      <c r="L56" s="330">
        <v>26255</v>
      </c>
      <c r="M56" s="331">
        <v>-18.399999999999999</v>
      </c>
      <c r="N56" s="332">
        <v>-0.4</v>
      </c>
    </row>
    <row r="57" spans="1:14" x14ac:dyDescent="0.15">
      <c r="A57" s="248"/>
      <c r="B57" s="244"/>
      <c r="C57" s="244"/>
      <c r="D57" s="244"/>
      <c r="E57" s="244"/>
      <c r="F57" s="244"/>
      <c r="G57" s="310" t="s">
        <v>518</v>
      </c>
      <c r="H57" s="311"/>
      <c r="I57" s="319">
        <v>4076032</v>
      </c>
      <c r="J57" s="320">
        <v>46204</v>
      </c>
      <c r="K57" s="321">
        <v>-25.8</v>
      </c>
      <c r="L57" s="322">
        <v>50880</v>
      </c>
      <c r="M57" s="323">
        <v>7</v>
      </c>
      <c r="N57" s="324">
        <v>-32.799999999999997</v>
      </c>
    </row>
    <row r="58" spans="1:14" x14ac:dyDescent="0.15">
      <c r="A58" s="248"/>
      <c r="B58" s="244"/>
      <c r="C58" s="244"/>
      <c r="D58" s="244"/>
      <c r="E58" s="244"/>
      <c r="F58" s="244"/>
      <c r="G58" s="325"/>
      <c r="H58" s="326" t="s">
        <v>515</v>
      </c>
      <c r="I58" s="327">
        <v>1798262</v>
      </c>
      <c r="J58" s="328">
        <v>20384</v>
      </c>
      <c r="K58" s="329">
        <v>-28.2</v>
      </c>
      <c r="L58" s="330">
        <v>26879</v>
      </c>
      <c r="M58" s="331">
        <v>2.4</v>
      </c>
      <c r="N58" s="332">
        <v>-30.6</v>
      </c>
    </row>
    <row r="59" spans="1:14" x14ac:dyDescent="0.15">
      <c r="A59" s="248"/>
      <c r="B59" s="244"/>
      <c r="C59" s="244"/>
      <c r="D59" s="244"/>
      <c r="E59" s="244"/>
      <c r="F59" s="244"/>
      <c r="G59" s="310" t="s">
        <v>519</v>
      </c>
      <c r="H59" s="311"/>
      <c r="I59" s="319">
        <v>10961372</v>
      </c>
      <c r="J59" s="320">
        <v>124880</v>
      </c>
      <c r="K59" s="321">
        <v>170.3</v>
      </c>
      <c r="L59" s="322">
        <v>63956</v>
      </c>
      <c r="M59" s="323">
        <v>25.7</v>
      </c>
      <c r="N59" s="324">
        <v>144.6</v>
      </c>
    </row>
    <row r="60" spans="1:14" x14ac:dyDescent="0.15">
      <c r="A60" s="248"/>
      <c r="B60" s="244"/>
      <c r="C60" s="244"/>
      <c r="D60" s="244"/>
      <c r="E60" s="244"/>
      <c r="F60" s="244"/>
      <c r="G60" s="325"/>
      <c r="H60" s="326" t="s">
        <v>515</v>
      </c>
      <c r="I60" s="333">
        <v>2559803</v>
      </c>
      <c r="J60" s="328">
        <v>29163</v>
      </c>
      <c r="K60" s="329">
        <v>43.1</v>
      </c>
      <c r="L60" s="330">
        <v>29239</v>
      </c>
      <c r="M60" s="331">
        <v>8.8000000000000007</v>
      </c>
      <c r="N60" s="332">
        <v>34.299999999999997</v>
      </c>
    </row>
    <row r="61" spans="1:14" x14ac:dyDescent="0.15">
      <c r="A61" s="248"/>
      <c r="B61" s="244"/>
      <c r="C61" s="244"/>
      <c r="D61" s="244"/>
      <c r="E61" s="244"/>
      <c r="F61" s="244"/>
      <c r="G61" s="310" t="s">
        <v>520</v>
      </c>
      <c r="H61" s="334"/>
      <c r="I61" s="335">
        <v>7277992</v>
      </c>
      <c r="J61" s="336">
        <v>81451</v>
      </c>
      <c r="K61" s="337">
        <v>27.5</v>
      </c>
      <c r="L61" s="338">
        <v>56459</v>
      </c>
      <c r="M61" s="339">
        <v>6.6</v>
      </c>
      <c r="N61" s="324">
        <v>20.9</v>
      </c>
    </row>
    <row r="62" spans="1:14" x14ac:dyDescent="0.15">
      <c r="A62" s="248"/>
      <c r="B62" s="244"/>
      <c r="C62" s="244"/>
      <c r="D62" s="244"/>
      <c r="E62" s="244"/>
      <c r="F62" s="244"/>
      <c r="G62" s="325"/>
      <c r="H62" s="326" t="s">
        <v>515</v>
      </c>
      <c r="I62" s="327">
        <v>2760909</v>
      </c>
      <c r="J62" s="328">
        <v>30795</v>
      </c>
      <c r="K62" s="329">
        <v>0.9</v>
      </c>
      <c r="L62" s="330">
        <v>29348</v>
      </c>
      <c r="M62" s="331">
        <v>2.6</v>
      </c>
      <c r="N62" s="332">
        <v>-1.7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37" t="s">
        <v>3</v>
      </c>
      <c r="D47" s="1137"/>
      <c r="E47" s="1138"/>
      <c r="F47" s="11">
        <v>4.01</v>
      </c>
      <c r="G47" s="12">
        <v>5.9</v>
      </c>
      <c r="H47" s="12">
        <v>7.09</v>
      </c>
      <c r="I47" s="12">
        <v>7.74</v>
      </c>
      <c r="J47" s="13">
        <v>8.49</v>
      </c>
    </row>
    <row r="48" spans="2:10" ht="57.75" customHeight="1" x14ac:dyDescent="0.15">
      <c r="B48" s="14"/>
      <c r="C48" s="1139" t="s">
        <v>4</v>
      </c>
      <c r="D48" s="1139"/>
      <c r="E48" s="1140"/>
      <c r="F48" s="15">
        <v>2.87</v>
      </c>
      <c r="G48" s="16">
        <v>2.5099999999999998</v>
      </c>
      <c r="H48" s="16">
        <v>3.02</v>
      </c>
      <c r="I48" s="16">
        <v>2.06</v>
      </c>
      <c r="J48" s="17">
        <v>2.71</v>
      </c>
    </row>
    <row r="49" spans="2:10" ht="57.75" customHeight="1" thickBot="1" x14ac:dyDescent="0.2">
      <c r="B49" s="18"/>
      <c r="C49" s="1141" t="s">
        <v>5</v>
      </c>
      <c r="D49" s="1141"/>
      <c r="E49" s="1142"/>
      <c r="F49" s="19">
        <v>2.17</v>
      </c>
      <c r="G49" s="20">
        <v>2.0699999999999998</v>
      </c>
      <c r="H49" s="20">
        <v>1.65</v>
      </c>
      <c r="I49" s="20">
        <v>0.13</v>
      </c>
      <c r="J49" s="21">
        <v>1.81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49" t="s">
        <v>527</v>
      </c>
      <c r="D34" s="1149"/>
      <c r="E34" s="1150"/>
      <c r="F34" s="32">
        <v>3.14</v>
      </c>
      <c r="G34" s="33">
        <v>3.33</v>
      </c>
      <c r="H34" s="33">
        <v>4.07</v>
      </c>
      <c r="I34" s="33">
        <v>4.05</v>
      </c>
      <c r="J34" s="34">
        <v>4.55</v>
      </c>
      <c r="K34" s="22"/>
      <c r="L34" s="22"/>
      <c r="M34" s="22"/>
      <c r="N34" s="22"/>
      <c r="O34" s="22"/>
      <c r="P34" s="22"/>
    </row>
    <row r="35" spans="1:16" ht="39" customHeight="1" x14ac:dyDescent="0.15">
      <c r="A35" s="22"/>
      <c r="B35" s="35"/>
      <c r="C35" s="1143" t="s">
        <v>528</v>
      </c>
      <c r="D35" s="1144"/>
      <c r="E35" s="1145"/>
      <c r="F35" s="36">
        <v>2.87</v>
      </c>
      <c r="G35" s="37">
        <v>2.5099999999999998</v>
      </c>
      <c r="H35" s="37">
        <v>3.02</v>
      </c>
      <c r="I35" s="37">
        <v>2.06</v>
      </c>
      <c r="J35" s="38">
        <v>2.7</v>
      </c>
      <c r="K35" s="22"/>
      <c r="L35" s="22"/>
      <c r="M35" s="22"/>
      <c r="N35" s="22"/>
      <c r="O35" s="22"/>
      <c r="P35" s="22"/>
    </row>
    <row r="36" spans="1:16" ht="39" customHeight="1" x14ac:dyDescent="0.15">
      <c r="A36" s="22"/>
      <c r="B36" s="35"/>
      <c r="C36" s="1143" t="s">
        <v>529</v>
      </c>
      <c r="D36" s="1144"/>
      <c r="E36" s="1145"/>
      <c r="F36" s="36">
        <v>1.1000000000000001</v>
      </c>
      <c r="G36" s="37">
        <v>1.02</v>
      </c>
      <c r="H36" s="37">
        <v>1.01</v>
      </c>
      <c r="I36" s="37">
        <v>1</v>
      </c>
      <c r="J36" s="38">
        <v>0.9</v>
      </c>
      <c r="K36" s="22"/>
      <c r="L36" s="22"/>
      <c r="M36" s="22"/>
      <c r="N36" s="22"/>
      <c r="O36" s="22"/>
      <c r="P36" s="22"/>
    </row>
    <row r="37" spans="1:16" ht="39" customHeight="1" x14ac:dyDescent="0.15">
      <c r="A37" s="22"/>
      <c r="B37" s="35"/>
      <c r="C37" s="1143" t="s">
        <v>530</v>
      </c>
      <c r="D37" s="1144"/>
      <c r="E37" s="1145"/>
      <c r="F37" s="36">
        <v>0.83</v>
      </c>
      <c r="G37" s="37">
        <v>1.32</v>
      </c>
      <c r="H37" s="37">
        <v>0.85</v>
      </c>
      <c r="I37" s="37">
        <v>0.99</v>
      </c>
      <c r="J37" s="38">
        <v>0.61</v>
      </c>
      <c r="K37" s="22"/>
      <c r="L37" s="22"/>
      <c r="M37" s="22"/>
      <c r="N37" s="22"/>
      <c r="O37" s="22"/>
      <c r="P37" s="22"/>
    </row>
    <row r="38" spans="1:16" ht="39" customHeight="1" x14ac:dyDescent="0.15">
      <c r="A38" s="22"/>
      <c r="B38" s="35"/>
      <c r="C38" s="1143" t="s">
        <v>531</v>
      </c>
      <c r="D38" s="1144"/>
      <c r="E38" s="1145"/>
      <c r="F38" s="36">
        <v>0</v>
      </c>
      <c r="G38" s="37">
        <v>0</v>
      </c>
      <c r="H38" s="37">
        <v>0</v>
      </c>
      <c r="I38" s="37">
        <v>0</v>
      </c>
      <c r="J38" s="38">
        <v>0.01</v>
      </c>
      <c r="K38" s="22"/>
      <c r="L38" s="22"/>
      <c r="M38" s="22"/>
      <c r="N38" s="22"/>
      <c r="O38" s="22"/>
      <c r="P38" s="22"/>
    </row>
    <row r="39" spans="1:16" ht="39" customHeight="1" x14ac:dyDescent="0.15">
      <c r="A39" s="22"/>
      <c r="B39" s="35"/>
      <c r="C39" s="1143" t="s">
        <v>532</v>
      </c>
      <c r="D39" s="1144"/>
      <c r="E39" s="1145"/>
      <c r="F39" s="36">
        <v>0.01</v>
      </c>
      <c r="G39" s="37">
        <v>0</v>
      </c>
      <c r="H39" s="37">
        <v>0.01</v>
      </c>
      <c r="I39" s="37">
        <v>0.01</v>
      </c>
      <c r="J39" s="38">
        <v>0.01</v>
      </c>
      <c r="K39" s="22"/>
      <c r="L39" s="22"/>
      <c r="M39" s="22"/>
      <c r="N39" s="22"/>
      <c r="O39" s="22"/>
      <c r="P39" s="22"/>
    </row>
    <row r="40" spans="1:16" ht="39" customHeight="1" x14ac:dyDescent="0.15">
      <c r="A40" s="22"/>
      <c r="B40" s="35"/>
      <c r="C40" s="1143" t="s">
        <v>533</v>
      </c>
      <c r="D40" s="1144"/>
      <c r="E40" s="1145"/>
      <c r="F40" s="36">
        <v>0</v>
      </c>
      <c r="G40" s="37">
        <v>0</v>
      </c>
      <c r="H40" s="37">
        <v>0</v>
      </c>
      <c r="I40" s="37">
        <v>0</v>
      </c>
      <c r="J40" s="38">
        <v>0</v>
      </c>
      <c r="K40" s="22"/>
      <c r="L40" s="22"/>
      <c r="M40" s="22"/>
      <c r="N40" s="22"/>
      <c r="O40" s="22"/>
      <c r="P40" s="22"/>
    </row>
    <row r="41" spans="1:16" ht="39" customHeight="1" x14ac:dyDescent="0.15">
      <c r="A41" s="22"/>
      <c r="B41" s="35"/>
      <c r="C41" s="1143" t="s">
        <v>534</v>
      </c>
      <c r="D41" s="1144"/>
      <c r="E41" s="1145"/>
      <c r="F41" s="36">
        <v>0</v>
      </c>
      <c r="G41" s="37">
        <v>0</v>
      </c>
      <c r="H41" s="37">
        <v>0</v>
      </c>
      <c r="I41" s="37">
        <v>0</v>
      </c>
      <c r="J41" s="38">
        <v>0</v>
      </c>
      <c r="K41" s="22"/>
      <c r="L41" s="22"/>
      <c r="M41" s="22"/>
      <c r="N41" s="22"/>
      <c r="O41" s="22"/>
      <c r="P41" s="22"/>
    </row>
    <row r="42" spans="1:16" ht="39" customHeight="1" x14ac:dyDescent="0.15">
      <c r="A42" s="22"/>
      <c r="B42" s="39"/>
      <c r="C42" s="1143" t="s">
        <v>535</v>
      </c>
      <c r="D42" s="1144"/>
      <c r="E42" s="1145"/>
      <c r="F42" s="36" t="s">
        <v>483</v>
      </c>
      <c r="G42" s="37" t="s">
        <v>483</v>
      </c>
      <c r="H42" s="37" t="s">
        <v>483</v>
      </c>
      <c r="I42" s="37" t="s">
        <v>483</v>
      </c>
      <c r="J42" s="38" t="s">
        <v>483</v>
      </c>
      <c r="K42" s="22"/>
      <c r="L42" s="22"/>
      <c r="M42" s="22"/>
      <c r="N42" s="22"/>
      <c r="O42" s="22"/>
      <c r="P42" s="22"/>
    </row>
    <row r="43" spans="1:16" ht="39" customHeight="1" thickBot="1" x14ac:dyDescent="0.2">
      <c r="A43" s="22"/>
      <c r="B43" s="40"/>
      <c r="C43" s="1146" t="s">
        <v>536</v>
      </c>
      <c r="D43" s="1147"/>
      <c r="E43" s="1148"/>
      <c r="F43" s="41">
        <v>0.23</v>
      </c>
      <c r="G43" s="42">
        <v>0.3</v>
      </c>
      <c r="H43" s="42">
        <v>0.37</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6741</v>
      </c>
      <c r="L45" s="60">
        <v>6979</v>
      </c>
      <c r="M45" s="60">
        <v>6961</v>
      </c>
      <c r="N45" s="60">
        <v>6764</v>
      </c>
      <c r="O45" s="61">
        <v>6553</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483</v>
      </c>
      <c r="L46" s="64" t="s">
        <v>483</v>
      </c>
      <c r="M46" s="64" t="s">
        <v>483</v>
      </c>
      <c r="N46" s="64" t="s">
        <v>483</v>
      </c>
      <c r="O46" s="65" t="s">
        <v>483</v>
      </c>
      <c r="P46" s="48"/>
      <c r="Q46" s="48"/>
      <c r="R46" s="48"/>
      <c r="S46" s="48"/>
      <c r="T46" s="48"/>
      <c r="U46" s="48"/>
    </row>
    <row r="47" spans="1:21" ht="30.75" customHeight="1" x14ac:dyDescent="0.15">
      <c r="A47" s="48"/>
      <c r="B47" s="1161"/>
      <c r="C47" s="1162"/>
      <c r="D47" s="62"/>
      <c r="E47" s="1153" t="s">
        <v>13</v>
      </c>
      <c r="F47" s="1153"/>
      <c r="G47" s="1153"/>
      <c r="H47" s="1153"/>
      <c r="I47" s="1153"/>
      <c r="J47" s="1154"/>
      <c r="K47" s="63">
        <v>10</v>
      </c>
      <c r="L47" s="64">
        <v>10</v>
      </c>
      <c r="M47" s="64">
        <v>10</v>
      </c>
      <c r="N47" s="64" t="s">
        <v>483</v>
      </c>
      <c r="O47" s="65" t="s">
        <v>483</v>
      </c>
      <c r="P47" s="48"/>
      <c r="Q47" s="48"/>
      <c r="R47" s="48"/>
      <c r="S47" s="48"/>
      <c r="T47" s="48"/>
      <c r="U47" s="48"/>
    </row>
    <row r="48" spans="1:21" ht="30.75" customHeight="1" x14ac:dyDescent="0.15">
      <c r="A48" s="48"/>
      <c r="B48" s="1161"/>
      <c r="C48" s="1162"/>
      <c r="D48" s="62"/>
      <c r="E48" s="1153" t="s">
        <v>14</v>
      </c>
      <c r="F48" s="1153"/>
      <c r="G48" s="1153"/>
      <c r="H48" s="1153"/>
      <c r="I48" s="1153"/>
      <c r="J48" s="1154"/>
      <c r="K48" s="63">
        <v>1731</v>
      </c>
      <c r="L48" s="64">
        <v>2106</v>
      </c>
      <c r="M48" s="64">
        <v>2160</v>
      </c>
      <c r="N48" s="64">
        <v>2221</v>
      </c>
      <c r="O48" s="65">
        <v>2248</v>
      </c>
      <c r="P48" s="48"/>
      <c r="Q48" s="48"/>
      <c r="R48" s="48"/>
      <c r="S48" s="48"/>
      <c r="T48" s="48"/>
      <c r="U48" s="48"/>
    </row>
    <row r="49" spans="1:21" ht="30.75" customHeight="1" x14ac:dyDescent="0.15">
      <c r="A49" s="48"/>
      <c r="B49" s="1161"/>
      <c r="C49" s="1162"/>
      <c r="D49" s="62"/>
      <c r="E49" s="1153" t="s">
        <v>15</v>
      </c>
      <c r="F49" s="1153"/>
      <c r="G49" s="1153"/>
      <c r="H49" s="1153"/>
      <c r="I49" s="1153"/>
      <c r="J49" s="1154"/>
      <c r="K49" s="63">
        <v>949</v>
      </c>
      <c r="L49" s="64">
        <v>953</v>
      </c>
      <c r="M49" s="64">
        <v>1049</v>
      </c>
      <c r="N49" s="64">
        <v>1051</v>
      </c>
      <c r="O49" s="65">
        <v>1048</v>
      </c>
      <c r="P49" s="48"/>
      <c r="Q49" s="48"/>
      <c r="R49" s="48"/>
      <c r="S49" s="48"/>
      <c r="T49" s="48"/>
      <c r="U49" s="48"/>
    </row>
    <row r="50" spans="1:21" ht="30.75" customHeight="1" x14ac:dyDescent="0.15">
      <c r="A50" s="48"/>
      <c r="B50" s="1161"/>
      <c r="C50" s="1162"/>
      <c r="D50" s="62"/>
      <c r="E50" s="1153" t="s">
        <v>16</v>
      </c>
      <c r="F50" s="1153"/>
      <c r="G50" s="1153"/>
      <c r="H50" s="1153"/>
      <c r="I50" s="1153"/>
      <c r="J50" s="1154"/>
      <c r="K50" s="63">
        <v>304</v>
      </c>
      <c r="L50" s="64">
        <v>278</v>
      </c>
      <c r="M50" s="64">
        <v>221</v>
      </c>
      <c r="N50" s="64">
        <v>99</v>
      </c>
      <c r="O50" s="65">
        <v>91</v>
      </c>
      <c r="P50" s="48"/>
      <c r="Q50" s="48"/>
      <c r="R50" s="48"/>
      <c r="S50" s="48"/>
      <c r="T50" s="48"/>
      <c r="U50" s="48"/>
    </row>
    <row r="51" spans="1:21" ht="30.75" customHeight="1" x14ac:dyDescent="0.15">
      <c r="A51" s="48"/>
      <c r="B51" s="1163"/>
      <c r="C51" s="1164"/>
      <c r="D51" s="66"/>
      <c r="E51" s="1153" t="s">
        <v>17</v>
      </c>
      <c r="F51" s="1153"/>
      <c r="G51" s="1153"/>
      <c r="H51" s="1153"/>
      <c r="I51" s="1153"/>
      <c r="J51" s="1154"/>
      <c r="K51" s="63">
        <v>5</v>
      </c>
      <c r="L51" s="64">
        <v>2</v>
      </c>
      <c r="M51" s="64">
        <v>0</v>
      </c>
      <c r="N51" s="64" t="s">
        <v>483</v>
      </c>
      <c r="O51" s="65">
        <v>0</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5010</v>
      </c>
      <c r="L52" s="64">
        <v>5336</v>
      </c>
      <c r="M52" s="64">
        <v>5562</v>
      </c>
      <c r="N52" s="64">
        <v>5588</v>
      </c>
      <c r="O52" s="65">
        <v>5709</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4730</v>
      </c>
      <c r="L53" s="69">
        <v>4992</v>
      </c>
      <c r="M53" s="69">
        <v>4839</v>
      </c>
      <c r="N53" s="69">
        <v>4547</v>
      </c>
      <c r="O53" s="70">
        <v>4231</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2015-04-12T23:31:54Z</cp:lastPrinted>
  <dcterms:created xsi:type="dcterms:W3CDTF">2015-02-17T06:04:59Z</dcterms:created>
  <dcterms:modified xsi:type="dcterms:W3CDTF">2015-04-13T02:08:13Z</dcterms:modified>
  <cp:category/>
</cp:coreProperties>
</file>