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36"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40" i="9" l="1"/>
  <c r="BG39" i="9"/>
  <c r="BG38" i="9"/>
  <c r="BG37" i="9"/>
  <c r="BG36" i="9"/>
  <c r="BG35" i="9"/>
  <c r="BG34"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AM40" i="9"/>
  <c r="U40" i="9"/>
  <c r="C40" i="9"/>
  <c r="AM39" i="9"/>
  <c r="U39" i="9"/>
  <c r="C39" i="9"/>
  <c r="AM38" i="9"/>
  <c r="U38" i="9"/>
  <c r="C38" i="9"/>
  <c r="AM37" i="9"/>
  <c r="U37" i="9"/>
  <c r="AM36" i="9"/>
  <c r="U36" i="9"/>
  <c r="CO34" i="9"/>
  <c r="CO35" i="9" s="1"/>
  <c r="CO36" i="9" s="1"/>
  <c r="CO37" i="9" s="1"/>
  <c r="CO38" i="9" s="1"/>
  <c r="CO39" i="9" s="1"/>
  <c r="CO40" i="9" s="1"/>
  <c r="BW34" i="9"/>
  <c r="BW35" i="9" s="1"/>
  <c r="BW36" i="9" s="1"/>
  <c r="BW37" i="9" s="1"/>
  <c r="BW38" i="9" s="1"/>
  <c r="BW39" i="9" s="1"/>
  <c r="BW40" i="9" s="1"/>
  <c r="BW41" i="9" s="1"/>
  <c r="BW42" i="9" s="1"/>
  <c r="BW43" i="9" s="1"/>
  <c r="C34" i="9"/>
  <c r="C35" i="9" s="1"/>
  <c r="U34" i="9" l="1"/>
  <c r="U35"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c r="BE35" i="9" s="1"/>
  <c r="BE36" i="9" s="1"/>
  <c r="BE37" i="9" s="1"/>
  <c r="BE38" i="9" s="1"/>
  <c r="BE39" i="9" s="1"/>
  <c r="BE40" i="9" s="1"/>
</calcChain>
</file>

<file path=xl/sharedStrings.xml><?xml version="1.0" encoding="utf-8"?>
<sst xmlns="http://schemas.openxmlformats.org/spreadsheetml/2006/main" count="1038" uniqueCount="574">
  <si>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</si>
  <si>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</si>
  <si>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</si>
  <si>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</si>
  <si>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</si>
  <si>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</si>
  <si>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</si>
  <si>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</si>
  <si>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</si>
  <si>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</si>
  <si>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</si>
  <si>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</si>
  <si>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</si>
  <si>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</si>
  <si>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</si>
  <si>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</si>
  <si>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</si>
  <si>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</si>
  <si>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</si>
  <si>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</si>
  <si>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</si>
  <si>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</si>
  <si>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</si>
  <si>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</si>
  <si>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</si>
  <si>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</si>
  <si>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</si>
  <si>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</si>
  <si>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</si>
  <si>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</si>
  <si>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</si>
  <si>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</si>
  <si>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</si>
  <si>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</si>
  <si>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</si>
  <si>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</si>
  <si>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</si>
  <si>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</si>
  <si>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</si>
  <si>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</si>
  <si>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</si>
  <si>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</si>
  <si>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</si>
  <si>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</si>
  <si>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</si>
  <si>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</si>
  <si>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</si>
  <si>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</si>
  <si>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</si>
  <si>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</si>
  <si>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</si>
  <si>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</si>
  <si>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</si>
  <si>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</si>
  <si>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</si>
  <si>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</si>
  <si>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</si>
  <si>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</si>
  <si>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</si>
  <si>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</si>
  <si>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</si>
  <si>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</si>
  <si>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</si>
  <si>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</si>
  <si>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</si>
  <si>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</si>
  <si>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</si>
  <si>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</si>
  <si>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</si>
  <si>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</si>
  <si>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</si>
  <si>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</si>
  <si>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</si>
  <si>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</si>
  <si>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</si>
  <si>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</si>
  <si>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</si>
  <si>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</si>
  <si>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</si>
  <si>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</si>
  <si>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</si>
  <si>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大仙市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</si>
  <si>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</si>
  <si>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</si>
  <si>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</si>
  <si>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</si>
  <si>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</si>
  <si>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</si>
  <si>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</si>
  <si>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</si>
  <si>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</si>
  <si>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</si>
  <si>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</si>
  <si>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</si>
  <si>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</si>
  <si>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</si>
  <si>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</si>
  <si>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</si>
  <si>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</si>
  <si>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</si>
  <si>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</si>
  <si>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</si>
  <si>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</si>
  <si>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</si>
  <si>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</si>
  <si>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</si>
  <si>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</si>
  <si>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</si>
  <si>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</si>
  <si>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</si>
  <si>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</si>
  <si>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</si>
  <si>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</si>
  <si>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</si>
  <si>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</si>
  <si>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</si>
  <si>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</si>
  <si>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</si>
  <si>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</si>
  <si>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</si>
  <si>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</si>
  <si>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</si>
  <si>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</si>
  <si>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</si>
  <si>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</si>
  <si>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</si>
  <si>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</si>
  <si>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</si>
  <si>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</si>
  <si>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</si>
  <si>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</si>
  <si>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</si>
  <si>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</si>
  <si>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</si>
  <si>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</si>
  <si>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</si>
  <si>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</si>
  <si>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</si>
  <si>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</si>
  <si>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</si>
  <si>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</si>
  <si>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</si>
  <si>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</si>
  <si>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</si>
  <si>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</si>
  <si>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</si>
  <si>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</si>
  <si>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</si>
  <si>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</si>
  <si>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</si>
  <si>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</si>
  <si>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</si>
  <si>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</si>
  <si>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</si>
  <si>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</si>
  <si>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</si>
  <si>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</si>
  <si>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</si>
  <si>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</si>
  <si>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</si>
  <si>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</si>
  <si>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</si>
  <si>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</si>
  <si>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</si>
  <si>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</si>
  <si>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</si>
  <si>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</si>
  <si>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</si>
  <si>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</si>
  <si>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</si>
  <si>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</si>
  <si>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</si>
  <si>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</si>
  <si>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</si>
  <si>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</si>
  <si>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</si>
  <si>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</si>
  <si>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</si>
  <si>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</si>
  <si>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</si>
  <si>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</si>
  <si>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</si>
  <si>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</si>
  <si>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</si>
  <si>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</si>
  <si>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</si>
  <si>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</si>
  <si>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</si>
  <si>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</si>
  <si>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</si>
  <si>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</si>
  <si>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</si>
  <si>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秋田県大仙市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</si>
  <si>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</si>
  <si>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</si>
  <si>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</si>
  <si>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</si>
  <si>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</si>
  <si>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</si>
  <si>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</si>
  <si>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</si>
  <si>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</si>
  <si>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</si>
  <si>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</si>
  <si>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</si>
  <si>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</si>
  <si>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</si>
  <si>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</si>
  <si>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</si>
  <si>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</si>
  <si>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</si>
  <si>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</si>
  <si>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</si>
  <si>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</si>
  <si>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</si>
  <si>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</si>
  <si>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</si>
  <si>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</si>
  <si>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</si>
  <si>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</si>
  <si>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</si>
  <si>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</si>
  <si>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</si>
  <si>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</si>
  <si>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</si>
  <si>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</si>
  <si>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</si>
  <si>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</si>
  <si>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</si>
  <si>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</si>
  <si>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</si>
  <si>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</si>
  <si>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</si>
  <si>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</si>
  <si>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</si>
  <si>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</si>
  <si>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</si>
  <si>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</si>
  <si>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</si>
  <si>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</si>
  <si>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</si>
  <si>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</si>
  <si>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</si>
  <si>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</si>
  <si>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</si>
  <si>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</si>
  <si>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</si>
  <si>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</si>
  <si>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</si>
  <si>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</si>
  <si>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</si>
  <si>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</si>
  <si>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</si>
  <si>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</si>
  <si>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</si>
  <si>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</si>
  <si>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</si>
  <si>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</si>
  <si>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</si>
  <si>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</si>
  <si>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</si>
  <si>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</si>
  <si>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</si>
  <si>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</si>
  <si>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</si>
  <si>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</si>
  <si>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</si>
  <si>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</si>
  <si>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</si>
  <si>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</si>
  <si>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</si>
  <si>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</si>
  <si>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</si>
  <si>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</si>
  <si>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</si>
  <si>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</si>
  <si>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</si>
  <si>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</si>
  <si>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</si>
  <si>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</si>
  <si>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</si>
  <si>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</si>
  <si>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</si>
  <si>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</si>
  <si>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</si>
  <si>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</si>
  <si>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</si>
  <si>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</si>
  <si>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</si>
  <si>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</si>
  <si>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</si>
  <si>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</si>
  <si>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</si>
  <si>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</si>
  <si>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</si>
  <si>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</si>
  <si>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</si>
  <si>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</si>
  <si>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</si>
  <si>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</si>
  <si>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</si>
  <si>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</si>
  <si>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</si>
  <si>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</si>
  <si>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</si>
  <si>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</si>
  <si>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</si>
  <si>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</si>
  <si>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</si>
  <si>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</si>
  <si>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</si>
  <si>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</si>
  <si>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</si>
  <si>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</si>
  <si>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</si>
  <si>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</si>
  <si>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</si>
  <si>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</si>
  <si>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</si>
  <si>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</si>
  <si>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</si>
  <si>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</si>
  <si>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</si>
  <si>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</si>
  <si>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</si>
  <si>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</si>
  <si>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</si>
  <si>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</si>
  <si>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</si>
  <si>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</si>
  <si>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</si>
  <si>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</si>
  <si>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</si>
  <si>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</si>
  <si>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</si>
  <si>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</si>
  <si>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</si>
  <si>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</si>
  <si>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</si>
  <si>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</si>
  <si>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秋田県大仙市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</si>
  <si>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</si>
  <si>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</si>
  <si>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</si>
  <si>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</si>
  <si>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</si>
  <si>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</si>
  <si>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</si>
  <si>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</si>
  <si>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</si>
  <si>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</si>
  <si>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</si>
  <si>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</si>
  <si>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</si>
  <si>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</si>
  <si>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</si>
  <si>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</si>
  <si>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</si>
  <si>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</si>
  <si>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</si>
  <si>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</si>
  <si>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</si>
  <si>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学校給食事業特別会計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</si>
  <si>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</si>
  <si>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</si>
  <si>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</si>
  <si>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</si>
  <si>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</si>
  <si>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</si>
  <si>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</si>
  <si>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</si>
  <si>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</si>
  <si>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</si>
  <si>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</si>
  <si>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</si>
  <si>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</si>
  <si>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</si>
  <si>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</si>
  <si>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</si>
  <si>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市立大曲病院事業会計</t>
    <phoneticPr fontId="5"/>
  </si>
  <si>
    <t>大仙市上水道事業会計</t>
    <phoneticPr fontId="5"/>
  </si>
  <si>
    <t>大仙市簡易水道事業特別会計</t>
    <phoneticPr fontId="5"/>
  </si>
  <si>
    <t>法非適用企業</t>
    <phoneticPr fontId="5"/>
  </si>
  <si>
    <t>大仙市公共下水道事業特別会計</t>
    <phoneticPr fontId="5"/>
  </si>
  <si>
    <t>大仙市特定環境保全公共下水道事業特別会計</t>
    <phoneticPr fontId="5"/>
  </si>
  <si>
    <t>大仙市特定地域生活排水処理事業特別会計</t>
    <phoneticPr fontId="5"/>
  </si>
  <si>
    <t>大仙市農業集落排水事業特別会計</t>
    <phoneticPr fontId="5"/>
  </si>
  <si>
    <t>大仙市スキー場事業特別会計</t>
    <phoneticPr fontId="5"/>
  </si>
  <si>
    <t>-</t>
    <phoneticPr fontId="5"/>
  </si>
  <si>
    <t>大仙市太陽光発電事業特別会計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</si>
  <si>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</si>
  <si>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</si>
  <si>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</si>
  <si>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</si>
  <si>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</si>
  <si>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</si>
  <si>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</si>
  <si>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</si>
  <si>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</si>
  <si>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</si>
  <si>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</si>
  <si>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</si>
  <si>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</si>
  <si>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</si>
  <si>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</si>
  <si>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</si>
  <si>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</si>
  <si>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</si>
  <si>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</si>
  <si>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</si>
  <si>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</si>
  <si>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</si>
  <si>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</si>
  <si>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</si>
  <si>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</si>
  <si>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</si>
  <si>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</si>
  <si>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</si>
  <si>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</si>
  <si>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</si>
  <si>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</si>
  <si>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</si>
  <si>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</si>
  <si>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</si>
  <si>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</si>
  <si>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</si>
  <si>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</si>
  <si>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</si>
  <si>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</si>
  <si>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</si>
  <si>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</si>
  <si>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</si>
  <si>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</si>
  <si>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</si>
  <si>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</si>
  <si>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</si>
  <si>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</si>
  <si>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</si>
  <si>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</si>
  <si>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</si>
  <si>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</si>
  <si>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</si>
  <si>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大仙市農業集落排水事業特別会計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</si>
  <si>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</si>
  <si>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</si>
  <si>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大仙市公共下水道事業特別会計</t>
    <phoneticPr fontId="5"/>
  </si>
  <si>
    <t>(Ｆ)</t>
    <phoneticPr fontId="5"/>
  </si>
  <si>
    <t>大仙市簡易水道事業特別会計</t>
    <phoneticPr fontId="5"/>
  </si>
  <si>
    <t>将来負担比率（(Ｅ)－(Ｆ)）／（(Ｃ)－(Ｄ)）×１００</t>
    <rPh sb="0" eb="2">
      <t>ショウライ</t>
    </rPh>
    <rPh sb="2" eb="4">
      <t>フタン</t>
    </rPh>
    <rPh sb="4" eb="6">
      <t>ヒリツ</t>
    </rPh>
    <phoneticPr fontId="5"/>
  </si>
  <si>
    <t>大仙市特定環境保全公共下水道事業特別会計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</si>
  <si>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</si>
  <si>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</si>
  <si>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</si>
  <si>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</si>
  <si>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</si>
  <si>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</si>
  <si>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</si>
  <si>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</si>
  <si>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</si>
  <si>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</si>
  <si>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</si>
  <si>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</si>
  <si>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</si>
  <si>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</si>
  <si>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</si>
  <si>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</si>
  <si>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</si>
  <si>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</si>
  <si>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</si>
  <si>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</si>
  <si>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</si>
  <si>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</si>
  <si>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</si>
  <si>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</si>
  <si>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</si>
  <si>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</si>
  <si>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</si>
  <si>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</si>
  <si>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</si>
  <si>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</si>
  <si>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</si>
  <si>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</si>
  <si>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</si>
  <si>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</si>
  <si>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</si>
  <si>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</si>
  <si>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</si>
  <si>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</si>
  <si>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</si>
  <si>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</si>
  <si>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</si>
  <si>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</si>
  <si>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</si>
  <si>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</si>
  <si>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</si>
  <si>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</si>
  <si>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</si>
  <si>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</si>
  <si>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</si>
  <si>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</si>
  <si>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</si>
  <si>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</si>
  <si>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</si>
  <si>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</si>
  <si>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</si>
  <si>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</si>
  <si>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</si>
  <si>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</si>
  <si>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</si>
  <si>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</si>
  <si>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</si>
  <si>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</si>
  <si>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</si>
  <si>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</si>
  <si>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</si>
  <si>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</si>
  <si>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</si>
  <si>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</si>
  <si>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</si>
  <si>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</si>
  <si>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</si>
  <si>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</si>
  <si>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</si>
  <si>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</si>
  <si>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</si>
  <si>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</si>
  <si>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</si>
  <si>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</si>
  <si>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</si>
  <si>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</si>
  <si>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大仙市上水道事業会計</t>
  </si>
  <si>
    <t>一般会計</t>
  </si>
  <si>
    <t>市立大曲病院事業会計</t>
  </si>
  <si>
    <t>国民健康保険事業特別会計</t>
  </si>
  <si>
    <t>奨学資金特別会計</t>
  </si>
  <si>
    <t>後期高齢者医療特別会計</t>
  </si>
  <si>
    <t>大仙市簡易水道事業特別会計</t>
  </si>
  <si>
    <t>大仙市農業集落排水事業特別会計</t>
  </si>
  <si>
    <t>その他会計（赤字）</t>
  </si>
  <si>
    <t>その他会計（黒字）</t>
  </si>
  <si>
    <t>-</t>
    <phoneticPr fontId="2"/>
  </si>
  <si>
    <t>-</t>
    <phoneticPr fontId="2"/>
  </si>
  <si>
    <t>-</t>
    <phoneticPr fontId="5"/>
  </si>
  <si>
    <t>法適用企業</t>
    <phoneticPr fontId="5"/>
  </si>
  <si>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</si>
  <si>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</si>
  <si>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大仙美郷環境事業組合（大仙美郷環境事業組合会計）</t>
    <rPh sb="0" eb="2">
      <t>ダイセン</t>
    </rPh>
    <rPh sb="2" eb="4">
      <t>ミサト</t>
    </rPh>
    <rPh sb="4" eb="6">
      <t>カンキョウ</t>
    </rPh>
    <rPh sb="6" eb="8">
      <t>ジギョウ</t>
    </rPh>
    <rPh sb="8" eb="10">
      <t>クミアイ</t>
    </rPh>
    <rPh sb="11" eb="13">
      <t>ダイセン</t>
    </rPh>
    <rPh sb="13" eb="15">
      <t>ミサト</t>
    </rPh>
    <rPh sb="15" eb="17">
      <t>カンキョウ</t>
    </rPh>
    <rPh sb="17" eb="19">
      <t>ジギョウ</t>
    </rPh>
    <rPh sb="19" eb="21">
      <t>クミアイ</t>
    </rPh>
    <rPh sb="21" eb="23">
      <t>カイケイ</t>
    </rPh>
    <phoneticPr fontId="2"/>
  </si>
  <si>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</si>
  <si>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</si>
  <si>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</si>
  <si>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</si>
  <si>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</si>
  <si>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</si>
  <si>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</si>
  <si>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県南環境保全センター</t>
    <rPh sb="0" eb="2">
      <t>ケンナン</t>
    </rPh>
    <rPh sb="2" eb="4">
      <t>カンキョウ</t>
    </rPh>
    <rPh sb="4" eb="6">
      <t>ホゼン</t>
    </rPh>
    <phoneticPr fontId="2"/>
  </si>
  <si>
    <t>大曲駅前開発</t>
    <rPh sb="0" eb="2">
      <t>オオマガリ</t>
    </rPh>
    <rPh sb="2" eb="4">
      <t>エキマエ</t>
    </rPh>
    <rPh sb="4" eb="6">
      <t>カイハツ</t>
    </rPh>
    <phoneticPr fontId="2"/>
  </si>
  <si>
    <t>ＴＭＯ大曲</t>
    <rPh sb="3" eb="5">
      <t>オオマガリ</t>
    </rPh>
    <phoneticPr fontId="2"/>
  </si>
  <si>
    <t>神岡ふるさと振興公社</t>
    <rPh sb="0" eb="2">
      <t>カミオカ</t>
    </rPh>
    <rPh sb="6" eb="8">
      <t>シンコウ</t>
    </rPh>
    <rPh sb="8" eb="10">
      <t>コウシャ</t>
    </rPh>
    <phoneticPr fontId="2"/>
  </si>
  <si>
    <t>物産中仙</t>
    <rPh sb="0" eb="2">
      <t>ブッサン</t>
    </rPh>
    <rPh sb="2" eb="4">
      <t>ナカセン</t>
    </rPh>
    <phoneticPr fontId="2"/>
  </si>
  <si>
    <t>協和振興開発公社</t>
    <rPh sb="0" eb="2">
      <t>キョウワ</t>
    </rPh>
    <rPh sb="2" eb="4">
      <t>シンコウ</t>
    </rPh>
    <rPh sb="4" eb="6">
      <t>カイハツ</t>
    </rPh>
    <rPh sb="6" eb="8">
      <t>コウシャ</t>
    </rPh>
    <phoneticPr fontId="2"/>
  </si>
  <si>
    <t>太田町生活リゾート</t>
    <rPh sb="0" eb="3">
      <t>オオタマチ</t>
    </rPh>
    <rPh sb="3" eb="5">
      <t>セイカツ</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</si>
  <si>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</si>
  <si>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</si>
  <si>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</si>
  <si>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</si>
  <si>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</si>
  <si>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</si>
  <si>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</si>
  <si>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</si>
  <si>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</si>
  <si>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</si>
  <si>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</si>
  <si>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</si>
  <si>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・当市では、平成20年度決算における実質公債費比率が18%を超え、地方財政法第5条の4の規定による地方債許可団体に移行したため、平成21年度に公債費負担適正化計画を策定し、計画
　期間の市債発行総額（臨時財政対策債を除く。）を元金償還総額の8割以内に抑制するとともに、枯渇状態にあった財政調整基金の積み増し等を行い、将来負担比率及び実質公債費比率は
　着実に改善している。
・今後は、普通交付税の合併算定替の段階的縮減により標準財政規模の縮小が予測されることから、引き続き事業内容の見直しによる市債発行額の抑制や市債繰上償還の実施等により、
　財政の健全化に努めていく。</t>
    <rPh sb="1" eb="3">
      <t>トウシ</t>
    </rPh>
    <rPh sb="6" eb="8">
      <t>ヘイセイ</t>
    </rPh>
    <rPh sb="10" eb="12">
      <t>ネンド</t>
    </rPh>
    <rPh sb="12" eb="14">
      <t>ケッサン</t>
    </rPh>
    <rPh sb="18" eb="20">
      <t>ジッシツ</t>
    </rPh>
    <rPh sb="20" eb="23">
      <t>コウサイヒ</t>
    </rPh>
    <rPh sb="23" eb="25">
      <t>ヒリツ</t>
    </rPh>
    <rPh sb="30" eb="31">
      <t>コ</t>
    </rPh>
    <rPh sb="38" eb="39">
      <t>ダイ</t>
    </rPh>
    <rPh sb="40" eb="41">
      <t>ジョウ</t>
    </rPh>
    <rPh sb="44" eb="46">
      <t>キテイ</t>
    </rPh>
    <rPh sb="49" eb="52">
      <t>チホウサイ</t>
    </rPh>
    <rPh sb="52" eb="54">
      <t>キョカ</t>
    </rPh>
    <rPh sb="54" eb="56">
      <t>ダンタイ</t>
    </rPh>
    <rPh sb="57" eb="59">
      <t>イコウ</t>
    </rPh>
    <rPh sb="64" eb="66">
      <t>ヘイセイ</t>
    </rPh>
    <rPh sb="68" eb="70">
      <t>ネンド</t>
    </rPh>
    <rPh sb="71" eb="74">
      <t>コウサイヒ</t>
    </rPh>
    <rPh sb="74" eb="76">
      <t>フタン</t>
    </rPh>
    <rPh sb="76" eb="79">
      <t>テキセイカ</t>
    </rPh>
    <rPh sb="79" eb="81">
      <t>ケイカク</t>
    </rPh>
    <rPh sb="82" eb="84">
      <t>サクテイ</t>
    </rPh>
    <rPh sb="86" eb="88">
      <t>ケイカク</t>
    </rPh>
    <rPh sb="90" eb="92">
      <t>キカン</t>
    </rPh>
    <rPh sb="93" eb="95">
      <t>シサイ</t>
    </rPh>
    <rPh sb="95" eb="97">
      <t>ハッコウ</t>
    </rPh>
    <rPh sb="97" eb="99">
      <t>ソウガク</t>
    </rPh>
    <rPh sb="100" eb="102">
      <t>リンジ</t>
    </rPh>
    <rPh sb="102" eb="104">
      <t>ザイセイ</t>
    </rPh>
    <rPh sb="104" eb="106">
      <t>タイサク</t>
    </rPh>
    <rPh sb="106" eb="107">
      <t>サイ</t>
    </rPh>
    <rPh sb="108" eb="109">
      <t>ノゾ</t>
    </rPh>
    <rPh sb="113" eb="115">
      <t>ガンキン</t>
    </rPh>
    <rPh sb="115" eb="117">
      <t>ショウカン</t>
    </rPh>
    <rPh sb="117" eb="119">
      <t>ソウガク</t>
    </rPh>
    <rPh sb="121" eb="122">
      <t>ワリ</t>
    </rPh>
    <rPh sb="122" eb="124">
      <t>イナイ</t>
    </rPh>
    <rPh sb="125" eb="127">
      <t>ヨクセイ</t>
    </rPh>
    <rPh sb="134" eb="136">
      <t>コカツ</t>
    </rPh>
    <rPh sb="136" eb="138">
      <t>ジョウタイ</t>
    </rPh>
    <rPh sb="142" eb="144">
      <t>ザイセイ</t>
    </rPh>
    <rPh sb="144" eb="146">
      <t>チョウセイ</t>
    </rPh>
    <rPh sb="146" eb="148">
      <t>キキン</t>
    </rPh>
    <rPh sb="149" eb="150">
      <t>ツ</t>
    </rPh>
    <rPh sb="151" eb="152">
      <t>マ</t>
    </rPh>
    <rPh sb="153" eb="154">
      <t>トウ</t>
    </rPh>
    <rPh sb="155" eb="156">
      <t>オコナ</t>
    </rPh>
    <rPh sb="158" eb="160">
      <t>ショウライ</t>
    </rPh>
    <rPh sb="160" eb="162">
      <t>フタン</t>
    </rPh>
    <rPh sb="162" eb="164">
      <t>ヒリツ</t>
    </rPh>
    <rPh sb="164" eb="165">
      <t>オヨ</t>
    </rPh>
    <rPh sb="166" eb="168">
      <t>ジッシツ</t>
    </rPh>
    <rPh sb="168" eb="171">
      <t>コウサイヒ</t>
    </rPh>
    <rPh sb="171" eb="173">
      <t>ヒリツ</t>
    </rPh>
    <rPh sb="176" eb="178">
      <t>チャクジツ</t>
    </rPh>
    <rPh sb="179" eb="181">
      <t>カイゼン</t>
    </rPh>
    <rPh sb="188" eb="190">
      <t>コンゴ</t>
    </rPh>
    <rPh sb="192" eb="194">
      <t>フツウ</t>
    </rPh>
    <rPh sb="194" eb="197">
      <t>コウフゼイ</t>
    </rPh>
    <rPh sb="198" eb="200">
      <t>ガッペイ</t>
    </rPh>
    <rPh sb="200" eb="202">
      <t>サンテイ</t>
    </rPh>
    <rPh sb="202" eb="203">
      <t>ガ</t>
    </rPh>
    <rPh sb="204" eb="207">
      <t>ダンカイテキ</t>
    </rPh>
    <rPh sb="207" eb="209">
      <t>シュクゲン</t>
    </rPh>
    <rPh sb="212" eb="214">
      <t>ヒョウジュン</t>
    </rPh>
    <rPh sb="214" eb="216">
      <t>ザイセイ</t>
    </rPh>
    <rPh sb="216" eb="218">
      <t>キボ</t>
    </rPh>
    <rPh sb="219" eb="221">
      <t>シュクショウ</t>
    </rPh>
    <rPh sb="222" eb="224">
      <t>ヨソク</t>
    </rPh>
    <rPh sb="232" eb="233">
      <t>ヒ</t>
    </rPh>
    <rPh sb="234" eb="235">
      <t>ツヅ</t>
    </rPh>
    <rPh sb="236" eb="238">
      <t>ジギョウ</t>
    </rPh>
    <rPh sb="238" eb="240">
      <t>ナイヨウ</t>
    </rPh>
    <rPh sb="241" eb="243">
      <t>ミナオ</t>
    </rPh>
    <rPh sb="247" eb="249">
      <t>シサイ</t>
    </rPh>
    <rPh sb="249" eb="252">
      <t>ハッコウガク</t>
    </rPh>
    <rPh sb="253" eb="255">
      <t>ヨクセイ</t>
    </rPh>
    <rPh sb="256" eb="258">
      <t>シサイ</t>
    </rPh>
    <rPh sb="260" eb="262">
      <t>ショウカン</t>
    </rPh>
    <rPh sb="263" eb="265">
      <t>ジッシ</t>
    </rPh>
    <rPh sb="265" eb="266">
      <t>トウ</t>
    </rPh>
    <rPh sb="272" eb="274">
      <t>ザイセイ</t>
    </rPh>
    <rPh sb="275" eb="278">
      <t>ケンゼンカ</t>
    </rPh>
    <rPh sb="279" eb="280">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</si>
</sst>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26" fillId="7" borderId="44" xfId="30" quotePrefix="1"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62278</c:v>
                </c:pt>
                <c:pt idx="1">
                  <c:v>46204</c:v>
                </c:pt>
                <c:pt idx="2">
                  <c:v>124880</c:v>
                </c:pt>
                <c:pt idx="3">
                  <c:v>88079</c:v>
                </c:pt>
                <c:pt idx="4">
                  <c:v>68869</c:v>
                </c:pt>
              </c:numCache>
            </c:numRef>
          </c:val>
          <c:smooth val="0"/>
        </c:ser>
        <c:dLbls>
          <c:showLegendKey val="0"/>
          <c:showVal val="0"/>
          <c:showCatName val="0"/>
          <c:showSerName val="0"/>
          <c:showPercent val="0"/>
          <c:showBubbleSize val="0"/>
        </c:dLbls>
        <c:marker val="1"/>
        <c:smooth val="0"/>
        <c:axId val="187730560"/>
        <c:axId val="187732736"/>
      </c:lineChart>
      <c:catAx>
        <c:axId val="187730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732736"/>
        <c:crosses val="autoZero"/>
        <c:auto val="1"/>
        <c:lblAlgn val="ctr"/>
        <c:lblOffset val="100"/>
        <c:tickLblSkip val="1"/>
        <c:tickMarkSkip val="1"/>
        <c:noMultiLvlLbl val="0"/>
      </c:catAx>
      <c:valAx>
        <c:axId val="1877327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730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3.02</c:v>
                </c:pt>
                <c:pt idx="1">
                  <c:v>2.06</c:v>
                </c:pt>
                <c:pt idx="2">
                  <c:v>2.71</c:v>
                </c:pt>
                <c:pt idx="3">
                  <c:v>3.49</c:v>
                </c:pt>
                <c:pt idx="4">
                  <c:v>5.34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7.09</c:v>
                </c:pt>
                <c:pt idx="1">
                  <c:v>7.74</c:v>
                </c:pt>
                <c:pt idx="2">
                  <c:v>8.49</c:v>
                </c:pt>
                <c:pt idx="3">
                  <c:v>9.5500000000000007</c:v>
                </c:pt>
                <c:pt idx="4">
                  <c:v>10.64</c:v>
                </c:pt>
              </c:numCache>
            </c:numRef>
          </c:val>
        </c:ser>
        <c:dLbls>
          <c:showLegendKey val="0"/>
          <c:showVal val="0"/>
          <c:showCatName val="0"/>
          <c:showSerName val="0"/>
          <c:showPercent val="0"/>
          <c:showBubbleSize val="0"/>
        </c:dLbls>
        <c:gapWidth val="250"/>
        <c:overlap val="100"/>
        <c:axId val="187209600"/>
        <c:axId val="187224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1.65</c:v>
                </c:pt>
                <c:pt idx="1">
                  <c:v>0.13</c:v>
                </c:pt>
                <c:pt idx="2">
                  <c:v>1.81</c:v>
                </c:pt>
                <c:pt idx="3">
                  <c:v>1.73</c:v>
                </c:pt>
                <c:pt idx="4">
                  <c:v>2.79</c:v>
                </c:pt>
              </c:numCache>
            </c:numRef>
          </c:val>
          <c:smooth val="0"/>
        </c:ser>
        <c:dLbls>
          <c:showLegendKey val="0"/>
          <c:showVal val="0"/>
          <c:showCatName val="0"/>
          <c:showSerName val="0"/>
          <c:showPercent val="0"/>
          <c:showBubbleSize val="0"/>
        </c:dLbls>
        <c:marker val="1"/>
        <c:smooth val="0"/>
        <c:axId val="187209600"/>
        <c:axId val="187224064"/>
      </c:lineChart>
      <c:catAx>
        <c:axId val="18720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7224064"/>
        <c:crosses val="autoZero"/>
        <c:auto val="1"/>
        <c:lblAlgn val="ctr"/>
        <c:lblOffset val="100"/>
        <c:tickLblSkip val="1"/>
        <c:tickMarkSkip val="1"/>
        <c:noMultiLvlLbl val="0"/>
      </c:catAx>
      <c:valAx>
        <c:axId val="18722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20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0.36</c:v>
                </c:pt>
                <c:pt idx="2">
                  <c:v>#N/A</c:v>
                </c:pt>
                <c:pt idx="3">
                  <c:v>0</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大仙市農業集落排水事業特別会計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大仙市簡易水道事業特別会計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0.85</c:v>
                </c:pt>
                <c:pt idx="2">
                  <c:v>#N/A</c:v>
                </c:pt>
                <c:pt idx="3">
                  <c:v>0.99</c:v>
                </c:pt>
                <c:pt idx="4">
                  <c:v>#N/A</c:v>
                </c:pt>
                <c:pt idx="5">
                  <c:v>0.6</c:v>
                </c:pt>
                <c:pt idx="6">
                  <c:v>#N/A</c:v>
                </c:pt>
                <c:pt idx="7">
                  <c:v>0.12</c:v>
                </c:pt>
                <c:pt idx="8">
                  <c:v>#N/A</c:v>
                </c:pt>
                <c:pt idx="9">
                  <c:v>0.7</c:v>
                </c:pt>
              </c:numCache>
            </c:numRef>
          </c:val>
        </c:ser>
        <c:ser>
          <c:idx val="7"/>
          <c:order val="7"/>
          <c:tx>
            <c:strRef>
              <c:f>データシート!$A$34</c:f>
              <c:strCache>
                <c:ptCount val="1"/>
                <c:pt idx="0">
                  <c:v>市立大曲病院事業会計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1.01</c:v>
                </c:pt>
                <c:pt idx="2">
                  <c:v>#N/A</c:v>
                </c:pt>
                <c:pt idx="3">
                  <c:v>0.99</c:v>
                </c:pt>
                <c:pt idx="4">
                  <c:v>#N/A</c:v>
                </c:pt>
                <c:pt idx="5">
                  <c:v>0.9</c:v>
                </c:pt>
                <c:pt idx="6">
                  <c:v>#N/A</c:v>
                </c:pt>
                <c:pt idx="7">
                  <c:v>0.73</c:v>
                </c:pt>
                <c:pt idx="8">
                  <c:v>#N/A</c:v>
                </c:pt>
                <c:pt idx="9">
                  <c:v>0.79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3.02</c:v>
                </c:pt>
                <c:pt idx="2">
                  <c:v>#N/A</c:v>
                </c:pt>
                <c:pt idx="3">
                  <c:v>2.06</c:v>
                </c:pt>
                <c:pt idx="4">
                  <c:v>#N/A</c:v>
                </c:pt>
                <c:pt idx="5">
                  <c:v>2.7</c:v>
                </c:pt>
                <c:pt idx="6">
                  <c:v>#N/A</c:v>
                </c:pt>
                <c:pt idx="7">
                  <c:v>3.48</c:v>
                </c:pt>
                <c:pt idx="8">
                  <c:v>#N/A</c:v>
                </c:pt>
                <c:pt idx="9">
                  <c:v>5.32</c:v>
                </c:pt>
              </c:numCache>
            </c:numRef>
          </c:val>
        </c:ser>
        <c:ser>
          <c:idx val="9"/>
          <c:order val="9"/>
          <c:tx>
            <c:strRef>
              <c:f>データシート!$A$36</c:f>
              <c:strCache>
                <c:ptCount val="1"/>
                <c:pt idx="0">
                  <c:v>大仙市上水道事業会計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4.0599999999999996</c:v>
                </c:pt>
                <c:pt idx="2">
                  <c:v>#N/A</c:v>
                </c:pt>
                <c:pt idx="3">
                  <c:v>4.04</c:v>
                </c:pt>
                <c:pt idx="4">
                  <c:v>#N/A</c:v>
                </c:pt>
                <c:pt idx="5">
                  <c:v>4.54</c:v>
                </c:pt>
                <c:pt idx="6">
                  <c:v>#N/A</c:v>
                </c:pt>
                <c:pt idx="7">
                  <c:v>5.0199999999999996</c:v>
                </c:pt>
                <c:pt idx="8">
                  <c:v>#N/A</c:v>
                </c:pt>
                <c:pt idx="9">
                  <c:v>5.79</c:v>
                </c:pt>
              </c:numCache>
            </c:numRef>
          </c:val>
        </c:ser>
        <c:dLbls>
          <c:showLegendKey val="0"/>
          <c:showVal val="0"/>
          <c:showCatName val="0"/>
          <c:showSerName val="0"/>
          <c:showPercent val="0"/>
          <c:showBubbleSize val="0"/>
        </c:dLbls>
        <c:gapWidth val="150"/>
        <c:overlap val="100"/>
        <c:axId val="125968384"/>
        <c:axId val="125969920"/>
      </c:barChart>
      <c:catAx>
        <c:axId val="12596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969920"/>
        <c:crosses val="autoZero"/>
        <c:auto val="1"/>
        <c:lblAlgn val="ctr"/>
        <c:lblOffset val="100"/>
        <c:tickLblSkip val="1"/>
        <c:tickMarkSkip val="1"/>
        <c:noMultiLvlLbl val="0"/>
      </c:catAx>
      <c:valAx>
        <c:axId val="125969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968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5562</c:v>
                </c:pt>
                <c:pt idx="5">
                  <c:v>5588</c:v>
                </c:pt>
                <c:pt idx="8">
                  <c:v>5709</c:v>
                </c:pt>
                <c:pt idx="11">
                  <c:v>5864</c:v>
                </c:pt>
                <c:pt idx="14">
                  <c:v>5808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221</c:v>
                </c:pt>
                <c:pt idx="3">
                  <c:v>99</c:v>
                </c:pt>
                <c:pt idx="6">
                  <c:v>91</c:v>
                </c:pt>
                <c:pt idx="9">
                  <c:v>80</c:v>
                </c:pt>
                <c:pt idx="12">
                  <c:v>78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1049</c:v>
                </c:pt>
                <c:pt idx="3">
                  <c:v>1051</c:v>
                </c:pt>
                <c:pt idx="6">
                  <c:v>1048</c:v>
                </c:pt>
                <c:pt idx="9">
                  <c:v>1036</c:v>
                </c:pt>
                <c:pt idx="12">
                  <c:v>1031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2160</c:v>
                </c:pt>
                <c:pt idx="3">
                  <c:v>2221</c:v>
                </c:pt>
                <c:pt idx="6">
                  <c:v>2248</c:v>
                </c:pt>
                <c:pt idx="9">
                  <c:v>2276</c:v>
                </c:pt>
                <c:pt idx="12">
                  <c:v>2308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10</c:v>
                </c:pt>
                <c:pt idx="3">
                  <c:v>0</c:v>
                </c:pt>
                <c:pt idx="6">
                  <c:v>0</c:v>
                </c:pt>
                <c:pt idx="9">
                  <c:v>17</c:v>
                </c:pt>
                <c:pt idx="12">
                  <c:v>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6961</c:v>
                </c:pt>
                <c:pt idx="3">
                  <c:v>6764</c:v>
                </c:pt>
                <c:pt idx="6">
                  <c:v>6553</c:v>
                </c:pt>
                <c:pt idx="9">
                  <c:v>6151</c:v>
                </c:pt>
                <c:pt idx="12">
                  <c:v>5920</c:v>
                </c:pt>
              </c:numCache>
            </c:numRef>
          </c:val>
        </c:ser>
        <c:dLbls>
          <c:showLegendKey val="0"/>
          <c:showVal val="0"/>
          <c:showCatName val="0"/>
          <c:showSerName val="0"/>
          <c:showPercent val="0"/>
          <c:showBubbleSize val="0"/>
        </c:dLbls>
        <c:gapWidth val="100"/>
        <c:overlap val="100"/>
        <c:axId val="137129344"/>
        <c:axId val="137135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4839</c:v>
                </c:pt>
                <c:pt idx="2">
                  <c:v>#N/A</c:v>
                </c:pt>
                <c:pt idx="3">
                  <c:v>#N/A</c:v>
                </c:pt>
                <c:pt idx="4">
                  <c:v>4547</c:v>
                </c:pt>
                <c:pt idx="5">
                  <c:v>#N/A</c:v>
                </c:pt>
                <c:pt idx="6">
                  <c:v>#N/A</c:v>
                </c:pt>
                <c:pt idx="7">
                  <c:v>4231</c:v>
                </c:pt>
                <c:pt idx="8">
                  <c:v>#N/A</c:v>
                </c:pt>
                <c:pt idx="9">
                  <c:v>#N/A</c:v>
                </c:pt>
                <c:pt idx="10">
                  <c:v>3696</c:v>
                </c:pt>
                <c:pt idx="11">
                  <c:v>#N/A</c:v>
                </c:pt>
                <c:pt idx="12">
                  <c:v>#N/A</c:v>
                </c:pt>
                <c:pt idx="13">
                  <c:v>3546</c:v>
                </c:pt>
                <c:pt idx="14">
                  <c:v>#N/A</c:v>
                </c:pt>
              </c:numCache>
            </c:numRef>
          </c:val>
          <c:smooth val="0"/>
        </c:ser>
        <c:dLbls>
          <c:showLegendKey val="0"/>
          <c:showVal val="0"/>
          <c:showCatName val="0"/>
          <c:showSerName val="0"/>
          <c:showPercent val="0"/>
          <c:showBubbleSize val="0"/>
        </c:dLbls>
        <c:marker val="1"/>
        <c:smooth val="0"/>
        <c:axId val="137129344"/>
        <c:axId val="137135616"/>
      </c:lineChart>
      <c:catAx>
        <c:axId val="13712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135616"/>
        <c:crosses val="autoZero"/>
        <c:auto val="1"/>
        <c:lblAlgn val="ctr"/>
        <c:lblOffset val="100"/>
        <c:tickLblSkip val="1"/>
        <c:tickMarkSkip val="1"/>
        <c:noMultiLvlLbl val="0"/>
      </c:catAx>
      <c:valAx>
        <c:axId val="13713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12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62456</c:v>
                </c:pt>
                <c:pt idx="5">
                  <c:v>61438</c:v>
                </c:pt>
                <c:pt idx="8">
                  <c:v>61311</c:v>
                </c:pt>
                <c:pt idx="11">
                  <c:v>61569</c:v>
                </c:pt>
                <c:pt idx="14">
                  <c:v>60128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1094</c:v>
                </c:pt>
                <c:pt idx="5">
                  <c:v>1013</c:v>
                </c:pt>
                <c:pt idx="8">
                  <c:v>833</c:v>
                </c:pt>
                <c:pt idx="11">
                  <c:v>863</c:v>
                </c:pt>
                <c:pt idx="14">
                  <c:v>940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3260</c:v>
                </c:pt>
                <c:pt idx="5">
                  <c:v>3564</c:v>
                </c:pt>
                <c:pt idx="8">
                  <c:v>3921</c:v>
                </c:pt>
                <c:pt idx="11">
                  <c:v>4070</c:v>
                </c:pt>
                <c:pt idx="14">
                  <c:v>4700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1</c:v>
                </c:pt>
                <c:pt idx="6">
                  <c:v>1</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8246</c:v>
                </c:pt>
                <c:pt idx="3">
                  <c:v>8356</c:v>
                </c:pt>
                <c:pt idx="6">
                  <c:v>7850</c:v>
                </c:pt>
                <c:pt idx="9">
                  <c:v>6968</c:v>
                </c:pt>
                <c:pt idx="12">
                  <c:v>6330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5949</c:v>
                </c:pt>
                <c:pt idx="3">
                  <c:v>4932</c:v>
                </c:pt>
                <c:pt idx="6">
                  <c:v>3895</c:v>
                </c:pt>
                <c:pt idx="9">
                  <c:v>2856</c:v>
                </c:pt>
                <c:pt idx="12">
                  <c:v>1799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35308</c:v>
                </c:pt>
                <c:pt idx="3">
                  <c:v>35900</c:v>
                </c:pt>
                <c:pt idx="6">
                  <c:v>34628</c:v>
                </c:pt>
                <c:pt idx="9">
                  <c:v>34056</c:v>
                </c:pt>
                <c:pt idx="12">
                  <c:v>32802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414</c:v>
                </c:pt>
                <c:pt idx="3">
                  <c:v>332</c:v>
                </c:pt>
                <c:pt idx="6">
                  <c:v>250</c:v>
                </c:pt>
                <c:pt idx="9">
                  <c:v>181</c:v>
                </c:pt>
                <c:pt idx="12">
                  <c:v>134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59528</c:v>
                </c:pt>
                <c:pt idx="3">
                  <c:v>57835</c:v>
                </c:pt>
                <c:pt idx="6">
                  <c:v>58062</c:v>
                </c:pt>
                <c:pt idx="9">
                  <c:v>59488</c:v>
                </c:pt>
                <c:pt idx="12">
                  <c:v>58835</c:v>
                </c:pt>
              </c:numCache>
            </c:numRef>
          </c:val>
        </c:ser>
        <c:dLbls>
          <c:showLegendKey val="0"/>
          <c:showVal val="0"/>
          <c:showCatName val="0"/>
          <c:showSerName val="0"/>
          <c:showPercent val="0"/>
          <c:showBubbleSize val="0"/>
        </c:dLbls>
        <c:gapWidth val="100"/>
        <c:overlap val="100"/>
        <c:axId val="208154624"/>
        <c:axId val="208156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42637</c:v>
                </c:pt>
                <c:pt idx="2">
                  <c:v>#N/A</c:v>
                </c:pt>
                <c:pt idx="3">
                  <c:v>#N/A</c:v>
                </c:pt>
                <c:pt idx="4">
                  <c:v>41341</c:v>
                </c:pt>
                <c:pt idx="5">
                  <c:v>#N/A</c:v>
                </c:pt>
                <c:pt idx="6">
                  <c:v>#N/A</c:v>
                </c:pt>
                <c:pt idx="7">
                  <c:v>38621</c:v>
                </c:pt>
                <c:pt idx="8">
                  <c:v>#N/A</c:v>
                </c:pt>
                <c:pt idx="9">
                  <c:v>#N/A</c:v>
                </c:pt>
                <c:pt idx="10">
                  <c:v>37049</c:v>
                </c:pt>
                <c:pt idx="11">
                  <c:v>#N/A</c:v>
                </c:pt>
                <c:pt idx="12">
                  <c:v>#N/A</c:v>
                </c:pt>
                <c:pt idx="13">
                  <c:v>34134</c:v>
                </c:pt>
                <c:pt idx="14">
                  <c:v>#N/A</c:v>
                </c:pt>
              </c:numCache>
            </c:numRef>
          </c:val>
          <c:smooth val="0"/>
        </c:ser>
        <c:dLbls>
          <c:showLegendKey val="0"/>
          <c:showVal val="0"/>
          <c:showCatName val="0"/>
          <c:showSerName val="0"/>
          <c:showPercent val="0"/>
          <c:showBubbleSize val="0"/>
        </c:dLbls>
        <c:marker val="1"/>
        <c:smooth val="0"/>
        <c:axId val="208154624"/>
        <c:axId val="208156160"/>
      </c:lineChart>
      <c:catAx>
        <c:axId val="20815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156160"/>
        <c:crosses val="autoZero"/>
        <c:auto val="1"/>
        <c:lblAlgn val="ctr"/>
        <c:lblOffset val="100"/>
        <c:tickLblSkip val="1"/>
        <c:tickMarkSkip val="1"/>
        <c:noMultiLvlLbl val="0"/>
      </c:catAx>
      <c:valAx>
        <c:axId val="208156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15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08870400"/>
        <c:axId val="208884864"/>
      </c:scatterChart>
      <c:valAx>
        <c:axId val="2088704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8884864"/>
        <c:crosses val="autoZero"/>
        <c:crossBetween val="midCat"/>
      </c:valAx>
      <c:valAx>
        <c:axId val="208884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8870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385194839701125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3.4025729683926309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18.7</c:v>
                </c:pt>
                <c:pt idx="1">
                  <c:v>18.399999999999999</c:v>
                </c:pt>
                <c:pt idx="2">
                  <c:v>17.600000000000001</c:v>
                </c:pt>
                <c:pt idx="3">
                  <c:v>16.2</c:v>
                </c:pt>
                <c:pt idx="4">
                  <c:v>15.1</c:v>
                </c:pt>
              </c:numCache>
            </c:numRef>
          </c:xVal>
          <c:yVal>
            <c:numRef>
              <c:f>公会計指標分析・財政指標組合せ分析表!$K$73:$O$73</c:f>
              <c:numCache>
                <c:formatCode>#,##0.0;"▲ "#,##0.0</c:formatCode>
                <c:ptCount val="5"/>
                <c:pt idx="0">
                  <c:v>164.2</c:v>
                </c:pt>
                <c:pt idx="1">
                  <c:v>161.30000000000001</c:v>
                </c:pt>
                <c:pt idx="2">
                  <c:v>150.30000000000001</c:v>
                </c:pt>
                <c:pt idx="3">
                  <c:v>146.9</c:v>
                </c:pt>
                <c:pt idx="4">
                  <c:v>136.9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7740843270104248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2.56700812535232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208931072"/>
        <c:axId val="208961920"/>
      </c:scatterChart>
      <c:valAx>
        <c:axId val="208931072"/>
        <c:scaling>
          <c:orientation val="minMax"/>
          <c:max val="19.600000000000001"/>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8961920"/>
        <c:crosses val="autoZero"/>
        <c:crossBetween val="midCat"/>
      </c:valAx>
      <c:valAx>
        <c:axId val="208961920"/>
        <c:scaling>
          <c:orientation val="minMax"/>
          <c:max val="19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89310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85,416
85,202
866.77
50,438,981
48,726,135
1,635,924
30,617,972
58,399,912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136.9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財政力指数は、類似団体平均を大きく下回る</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これは、もともと財政基盤の脆弱な財政力指数</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までの市町村が合併したことに起因するもので、合併後においても人口減少や市税収入の減などにより、指数の改善が図られていない状況にある。今後は歳出構造の抜本的な見直しを図るとともに、自主財源の一層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155575</xdr:rowOff>
    </xdr:to>
    <xdr:cxnSp macro="">
      <xdr:nvCxnSpPr>
        <xdr:cNvPr id="71" name="直線コネクタ 70"/>
        <xdr:cNvCxnSpPr/>
      </xdr:nvCxnSpPr>
      <xdr:spPr>
        <a:xfrm flipV="1">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74" name="直線コネクタ 73"/>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比率は前年度から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ﾎﾟｲﾝﾄ上昇し、類似団体平均を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ﾎﾟｲﾝﾄ上回った。比率分母となる経常一般財源等においては</a:t>
          </a:r>
          <a:r>
            <a:rPr lang="ja-JP" altLang="ja-JP" sz="1100">
              <a:solidFill>
                <a:schemeClr val="dk1"/>
              </a:solidFill>
              <a:effectLst/>
              <a:latin typeface="+mn-lt"/>
              <a:ea typeface="+mn-ea"/>
              <a:cs typeface="+mn-cs"/>
            </a:rPr>
            <a:t>地方譲与税や地方消費税交付金の増があったが、市税や地方交付税の他、臨時財政対策債の減に伴い</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110,466</a:t>
          </a:r>
          <a:r>
            <a:rPr kumimoji="1" lang="ja-JP" altLang="ja-JP" sz="1100">
              <a:solidFill>
                <a:schemeClr val="dk1"/>
              </a:solidFill>
              <a:effectLst/>
              <a:latin typeface="+mn-lt"/>
              <a:ea typeface="+mn-ea"/>
              <a:cs typeface="+mn-cs"/>
            </a:rPr>
            <a:t>千円減となった。また、分子となる経常経費充当一般財源等においては</a:t>
          </a:r>
          <a:r>
            <a:rPr lang="ja-JP" altLang="ja-JP" sz="1100">
              <a:solidFill>
                <a:schemeClr val="dk1"/>
              </a:solidFill>
              <a:effectLst/>
              <a:latin typeface="+mn-lt"/>
              <a:ea typeface="+mn-ea"/>
              <a:cs typeface="+mn-cs"/>
            </a:rPr>
            <a:t>燃料価格の下落による物件費</a:t>
          </a:r>
          <a:r>
            <a:rPr lang="ja-JP" altLang="en-US" sz="1100">
              <a:solidFill>
                <a:schemeClr val="dk1"/>
              </a:solidFill>
              <a:effectLst/>
              <a:latin typeface="+mn-lt"/>
              <a:ea typeface="+mn-ea"/>
              <a:cs typeface="+mn-cs"/>
            </a:rPr>
            <a:t>の減</a:t>
          </a:r>
          <a:r>
            <a:rPr lang="ja-JP" altLang="ja-JP" sz="1100">
              <a:solidFill>
                <a:schemeClr val="dk1"/>
              </a:solidFill>
              <a:effectLst/>
              <a:latin typeface="+mn-lt"/>
              <a:ea typeface="+mn-ea"/>
              <a:cs typeface="+mn-cs"/>
            </a:rPr>
            <a:t>や公債費が減となったが、下水道事業償還金増による繰出金の増加の他、農村地域の農地・水環境保全活動に係る多面的機能支払交付金事業の法制化に伴う補助費等の増により</a:t>
          </a:r>
          <a:r>
            <a:rPr lang="en-US" altLang="ja-JP" sz="1100">
              <a:solidFill>
                <a:schemeClr val="dk1"/>
              </a:solidFill>
              <a:effectLst/>
              <a:latin typeface="+mn-lt"/>
              <a:ea typeface="+mn-ea"/>
              <a:cs typeface="+mn-cs"/>
            </a:rPr>
            <a:t>59,090</a:t>
          </a:r>
          <a:r>
            <a:rPr lang="ja-JP" altLang="ja-JP" sz="1100">
              <a:solidFill>
                <a:schemeClr val="dk1"/>
              </a:solidFill>
              <a:effectLst/>
              <a:latin typeface="+mn-lt"/>
              <a:ea typeface="+mn-ea"/>
              <a:cs typeface="+mn-cs"/>
            </a:rPr>
            <a:t>千円増となった</a:t>
          </a:r>
          <a:r>
            <a:rPr kumimoji="1" lang="ja-JP" altLang="ja-JP" sz="1100">
              <a:solidFill>
                <a:schemeClr val="dk1"/>
              </a:solidFill>
              <a:effectLst/>
              <a:latin typeface="+mn-lt"/>
              <a:ea typeface="+mn-ea"/>
              <a:cs typeface="+mn-cs"/>
            </a:rPr>
            <a:t>ことが比率悪化の要因である。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今後は普通交付税の</a:t>
          </a:r>
          <a:r>
            <a:rPr lang="ja-JP" altLang="en-US" sz="1100">
              <a:solidFill>
                <a:schemeClr val="dk1"/>
              </a:solidFill>
              <a:effectLst/>
              <a:latin typeface="+mn-lt"/>
              <a:ea typeface="+mn-ea"/>
              <a:cs typeface="+mn-cs"/>
            </a:rPr>
            <a:t>合併算定替の段階的縮減</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分母が年々縮小するため、一層の経費削減を図り、比率の改善に努める。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63</xdr:row>
      <xdr:rowOff>124641</xdr:rowOff>
    </xdr:to>
    <xdr:cxnSp macro="">
      <xdr:nvCxnSpPr>
        <xdr:cNvPr id="133" name="直線コネクタ 132"/>
        <xdr:cNvCxnSpPr/>
      </xdr:nvCxnSpPr>
      <xdr:spPr>
        <a:xfrm>
          <a:off x="4114800" y="1089152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28122</xdr:rowOff>
    </xdr:from>
    <xdr:to>
      <xdr:col>6</xdr:col>
      <xdr:colOff>0</xdr:colOff>
      <xdr:row>63</xdr:row>
      <xdr:rowOff>90170</xdr:rowOff>
    </xdr:to>
    <xdr:cxnSp macro="">
      <xdr:nvCxnSpPr>
        <xdr:cNvPr id="136" name="直線コネクタ 135"/>
        <xdr:cNvCxnSpPr/>
      </xdr:nvCxnSpPr>
      <xdr:spPr>
        <a:xfrm>
          <a:off x="3225800" y="108294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28122</xdr:rowOff>
    </xdr:from>
    <xdr:to>
      <xdr:col>4</xdr:col>
      <xdr:colOff>482600</xdr:colOff>
      <xdr:row>63</xdr:row>
      <xdr:rowOff>152219</xdr:rowOff>
    </xdr:to>
    <xdr:cxnSp macro="">
      <xdr:nvCxnSpPr>
        <xdr:cNvPr id="139" name="直線コネクタ 138"/>
        <xdr:cNvCxnSpPr/>
      </xdr:nvCxnSpPr>
      <xdr:spPr>
        <a:xfrm flipV="1">
          <a:off x="2336800" y="1082947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124641</xdr:rowOff>
    </xdr:from>
    <xdr:to>
      <xdr:col>3</xdr:col>
      <xdr:colOff>279400</xdr:colOff>
      <xdr:row>63</xdr:row>
      <xdr:rowOff>152219</xdr:rowOff>
    </xdr:to>
    <xdr:cxnSp macro="">
      <xdr:nvCxnSpPr>
        <xdr:cNvPr id="142" name="直線コネクタ 141"/>
        <xdr:cNvCxnSpPr/>
      </xdr:nvCxnSpPr>
      <xdr:spPr>
        <a:xfrm>
          <a:off x="1447800" y="1092599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73841</xdr:rowOff>
    </xdr:from>
    <xdr:to>
      <xdr:col>7</xdr:col>
      <xdr:colOff>203200</xdr:colOff>
      <xdr:row>64</xdr:row>
      <xdr:rowOff>3991</xdr:rowOff>
    </xdr:to>
    <xdr:sp macro="" textlink="">
      <xdr:nvSpPr>
        <xdr:cNvPr id="152" name="円/楕円 151"/>
        <xdr:cNvSpPr/>
      </xdr:nvSpPr>
      <xdr:spPr>
        <a:xfrm>
          <a:off x="4902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45918</xdr:rowOff>
    </xdr:from>
    <xdr:ext cx="762000" cy="259045"/>
    <xdr:sp macro="" textlink="">
      <xdr:nvSpPr>
        <xdr:cNvPr id="153" name="財政構造の弾力性該当値テキスト"/>
        <xdr:cNvSpPr txBox="1"/>
      </xdr:nvSpPr>
      <xdr:spPr>
        <a:xfrm>
          <a:off x="5041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4" name="円/楕円 153"/>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55" name="テキスト ボックス 154"/>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148772</xdr:rowOff>
    </xdr:from>
    <xdr:to>
      <xdr:col>4</xdr:col>
      <xdr:colOff>533400</xdr:colOff>
      <xdr:row>63</xdr:row>
      <xdr:rowOff>78922</xdr:rowOff>
    </xdr:to>
    <xdr:sp macro="" textlink="">
      <xdr:nvSpPr>
        <xdr:cNvPr id="156" name="円/楕円 155"/>
        <xdr:cNvSpPr/>
      </xdr:nvSpPr>
      <xdr:spPr>
        <a:xfrm>
          <a:off x="3175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89099</xdr:rowOff>
    </xdr:from>
    <xdr:ext cx="762000" cy="259045"/>
    <xdr:sp macro="" textlink="">
      <xdr:nvSpPr>
        <xdr:cNvPr id="157" name="テキスト ボックス 156"/>
        <xdr:cNvSpPr txBox="1"/>
      </xdr:nvSpPr>
      <xdr:spPr>
        <a:xfrm>
          <a:off x="2844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101419</xdr:rowOff>
    </xdr:from>
    <xdr:to>
      <xdr:col>3</xdr:col>
      <xdr:colOff>330200</xdr:colOff>
      <xdr:row>64</xdr:row>
      <xdr:rowOff>31569</xdr:rowOff>
    </xdr:to>
    <xdr:sp macro="" textlink="">
      <xdr:nvSpPr>
        <xdr:cNvPr id="158" name="円/楕円 157"/>
        <xdr:cNvSpPr/>
      </xdr:nvSpPr>
      <xdr:spPr>
        <a:xfrm>
          <a:off x="2286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41746</xdr:rowOff>
    </xdr:from>
    <xdr:ext cx="762000" cy="259045"/>
    <xdr:sp macro="" textlink="">
      <xdr:nvSpPr>
        <xdr:cNvPr id="159" name="テキスト ボックス 158"/>
        <xdr:cNvSpPr txBox="1"/>
      </xdr:nvSpPr>
      <xdr:spPr>
        <a:xfrm>
          <a:off x="1955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73841</xdr:rowOff>
    </xdr:from>
    <xdr:to>
      <xdr:col>2</xdr:col>
      <xdr:colOff>127000</xdr:colOff>
      <xdr:row>64</xdr:row>
      <xdr:rowOff>3991</xdr:rowOff>
    </xdr:to>
    <xdr:sp macro="" textlink="">
      <xdr:nvSpPr>
        <xdr:cNvPr id="160" name="円/楕円 159"/>
        <xdr:cNvSpPr/>
      </xdr:nvSpPr>
      <xdr:spPr>
        <a:xfrm>
          <a:off x="1397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14168</xdr:rowOff>
    </xdr:from>
    <xdr:ext cx="762000" cy="259045"/>
    <xdr:sp macro="" textlink="">
      <xdr:nvSpPr>
        <xdr:cNvPr id="161" name="テキスト ボックス 160"/>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[146,397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職員定員適正化計画に基づく職員数の縮小や公共施設運営費に係る物件費の縮減に努めた結果、前年度より</a:t>
          </a:r>
          <a:r>
            <a:rPr kumimoji="1" lang="en-US" altLang="ja-JP" sz="1100">
              <a:solidFill>
                <a:schemeClr val="dk1"/>
              </a:solidFill>
              <a:effectLst/>
              <a:latin typeface="+mn-lt"/>
              <a:ea typeface="+mn-ea"/>
              <a:cs typeface="+mn-cs"/>
            </a:rPr>
            <a:t>3,623</a:t>
          </a:r>
          <a:r>
            <a:rPr kumimoji="1" lang="ja-JP" altLang="ja-JP" sz="1100">
              <a:solidFill>
                <a:schemeClr val="dk1"/>
              </a:solidFill>
              <a:effectLst/>
              <a:latin typeface="+mn-lt"/>
              <a:ea typeface="+mn-ea"/>
              <a:cs typeface="+mn-cs"/>
            </a:rPr>
            <a:t>円改善し、類似団体平均との差も縮小しつつある。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今後は、再任用職員の増加が見込まれるため、既存の嘱託及び臨時職員の縮減を図り、職員数の抑制を図るほか、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年度末に策定する「公共施設等総合管理計画」の指針に沿った公共施設の譲渡や統廃合などを進め、経費の縮減を図る。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23981</xdr:rowOff>
    </xdr:from>
    <xdr:to>
      <xdr:col>7</xdr:col>
      <xdr:colOff>152400</xdr:colOff>
      <xdr:row>81</xdr:row>
      <xdr:rowOff>28144</xdr:rowOff>
    </xdr:to>
    <xdr:cxnSp macro="">
      <xdr:nvCxnSpPr>
        <xdr:cNvPr id="197" name="直線コネクタ 196"/>
        <xdr:cNvCxnSpPr/>
      </xdr:nvCxnSpPr>
      <xdr:spPr>
        <a:xfrm flipV="1">
          <a:off x="4114800" y="13911431"/>
          <a:ext cx="838200" cy="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25719</xdr:rowOff>
    </xdr:from>
    <xdr:to>
      <xdr:col>6</xdr:col>
      <xdr:colOff>0</xdr:colOff>
      <xdr:row>81</xdr:row>
      <xdr:rowOff>28144</xdr:rowOff>
    </xdr:to>
    <xdr:cxnSp macro="">
      <xdr:nvCxnSpPr>
        <xdr:cNvPr id="200" name="直線コネクタ 199"/>
        <xdr:cNvCxnSpPr/>
      </xdr:nvCxnSpPr>
      <xdr:spPr>
        <a:xfrm>
          <a:off x="3225800" y="13913169"/>
          <a:ext cx="8890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25719</xdr:rowOff>
    </xdr:from>
    <xdr:to>
      <xdr:col>4</xdr:col>
      <xdr:colOff>482600</xdr:colOff>
      <xdr:row>81</xdr:row>
      <xdr:rowOff>31054</xdr:rowOff>
    </xdr:to>
    <xdr:cxnSp macro="">
      <xdr:nvCxnSpPr>
        <xdr:cNvPr id="203" name="直線コネクタ 202"/>
        <xdr:cNvCxnSpPr/>
      </xdr:nvCxnSpPr>
      <xdr:spPr>
        <a:xfrm flipV="1">
          <a:off x="2336800" y="13913169"/>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26127</xdr:rowOff>
    </xdr:from>
    <xdr:to>
      <xdr:col>3</xdr:col>
      <xdr:colOff>279400</xdr:colOff>
      <xdr:row>81</xdr:row>
      <xdr:rowOff>31054</xdr:rowOff>
    </xdr:to>
    <xdr:cxnSp macro="">
      <xdr:nvCxnSpPr>
        <xdr:cNvPr id="206" name="直線コネクタ 205"/>
        <xdr:cNvCxnSpPr/>
      </xdr:nvCxnSpPr>
      <xdr:spPr>
        <a:xfrm>
          <a:off x="1447800" y="13913577"/>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144631</xdr:rowOff>
    </xdr:from>
    <xdr:to>
      <xdr:col>7</xdr:col>
      <xdr:colOff>203200</xdr:colOff>
      <xdr:row>81</xdr:row>
      <xdr:rowOff>74781</xdr:rowOff>
    </xdr:to>
    <xdr:sp macro="" textlink="">
      <xdr:nvSpPr>
        <xdr:cNvPr id="216" name="円/楕円 215"/>
        <xdr:cNvSpPr/>
      </xdr:nvSpPr>
      <xdr:spPr>
        <a:xfrm>
          <a:off x="4902200" y="1386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21458</xdr:rowOff>
    </xdr:from>
    <xdr:ext cx="762000" cy="259045"/>
    <xdr:sp macro="" textlink="">
      <xdr:nvSpPr>
        <xdr:cNvPr id="217" name="人件費・物件費等の状況該当値テキスト"/>
        <xdr:cNvSpPr txBox="1"/>
      </xdr:nvSpPr>
      <xdr:spPr>
        <a:xfrm>
          <a:off x="5041900" y="1390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146,397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148794</xdr:rowOff>
    </xdr:from>
    <xdr:to>
      <xdr:col>6</xdr:col>
      <xdr:colOff>50800</xdr:colOff>
      <xdr:row>81</xdr:row>
      <xdr:rowOff>78944</xdr:rowOff>
    </xdr:to>
    <xdr:sp macro="" textlink="">
      <xdr:nvSpPr>
        <xdr:cNvPr id="218" name="円/楕円 217"/>
        <xdr:cNvSpPr/>
      </xdr:nvSpPr>
      <xdr:spPr>
        <a:xfrm>
          <a:off x="4064000" y="1386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63721</xdr:rowOff>
    </xdr:from>
    <xdr:ext cx="736600" cy="259045"/>
    <xdr:sp macro="" textlink="">
      <xdr:nvSpPr>
        <xdr:cNvPr id="219" name="テキスト ボックス 218"/>
        <xdr:cNvSpPr txBox="1"/>
      </xdr:nvSpPr>
      <xdr:spPr>
        <a:xfrm>
          <a:off x="3733800" y="139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150,020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146369</xdr:rowOff>
    </xdr:from>
    <xdr:to>
      <xdr:col>4</xdr:col>
      <xdr:colOff>533400</xdr:colOff>
      <xdr:row>81</xdr:row>
      <xdr:rowOff>76519</xdr:rowOff>
    </xdr:to>
    <xdr:sp macro="" textlink="">
      <xdr:nvSpPr>
        <xdr:cNvPr id="220" name="円/楕円 219"/>
        <xdr:cNvSpPr/>
      </xdr:nvSpPr>
      <xdr:spPr>
        <a:xfrm>
          <a:off x="3175000" y="138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61296</xdr:rowOff>
    </xdr:from>
    <xdr:ext cx="762000" cy="259045"/>
    <xdr:sp macro="" textlink="">
      <xdr:nvSpPr>
        <xdr:cNvPr id="221" name="テキスト ボックス 220"/>
        <xdr:cNvSpPr txBox="1"/>
      </xdr:nvSpPr>
      <xdr:spPr>
        <a:xfrm>
          <a:off x="2844800" y="1394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147,909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151704</xdr:rowOff>
    </xdr:from>
    <xdr:to>
      <xdr:col>3</xdr:col>
      <xdr:colOff>330200</xdr:colOff>
      <xdr:row>81</xdr:row>
      <xdr:rowOff>81854</xdr:rowOff>
    </xdr:to>
    <xdr:sp macro="" textlink="">
      <xdr:nvSpPr>
        <xdr:cNvPr id="222" name="円/楕円 221"/>
        <xdr:cNvSpPr/>
      </xdr:nvSpPr>
      <xdr:spPr>
        <a:xfrm>
          <a:off x="2286000" y="138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66631</xdr:rowOff>
    </xdr:from>
    <xdr:ext cx="762000" cy="259045"/>
    <xdr:sp macro="" textlink="">
      <xdr:nvSpPr>
        <xdr:cNvPr id="223" name="テキスト ボックス 222"/>
        <xdr:cNvSpPr txBox="1"/>
      </xdr:nvSpPr>
      <xdr:spPr>
        <a:xfrm>
          <a:off x="1955800" y="1395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152,552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146777</xdr:rowOff>
    </xdr:from>
    <xdr:to>
      <xdr:col>2</xdr:col>
      <xdr:colOff>127000</xdr:colOff>
      <xdr:row>81</xdr:row>
      <xdr:rowOff>76927</xdr:rowOff>
    </xdr:to>
    <xdr:sp macro="" textlink="">
      <xdr:nvSpPr>
        <xdr:cNvPr id="224" name="円/楕円 223"/>
        <xdr:cNvSpPr/>
      </xdr:nvSpPr>
      <xdr:spPr>
        <a:xfrm>
          <a:off x="1397000" y="138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61704</xdr:rowOff>
    </xdr:from>
    <xdr:ext cx="762000" cy="259045"/>
    <xdr:sp macro="" textlink="">
      <xdr:nvSpPr>
        <xdr:cNvPr id="225" name="テキスト ボックス 224"/>
        <xdr:cNvSpPr txBox="1"/>
      </xdr:nvSpPr>
      <xdr:spPr>
        <a:xfrm>
          <a:off x="1066800" y="1394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ラスパイレス指数は、</a:t>
          </a:r>
          <a:r>
            <a:rPr kumimoji="1" lang="ja-JP" altLang="ja-JP" sz="1100">
              <a:solidFill>
                <a:schemeClr val="dk1"/>
              </a:solidFill>
              <a:effectLst/>
              <a:latin typeface="+mn-lt"/>
              <a:ea typeface="+mn-ea"/>
              <a:cs typeface="+mn-cs"/>
            </a:rPr>
            <a:t>類似団体</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団体のうち</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番目の低水準にある。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これは国や類似団体と比較し、給与削減を実施していることや経験年数ごとの平均給与月額が低いことが要因であり、今後も人事院勧告等の制度改正を踏まえ、一層の給与の適正化に努める。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143934</xdr:rowOff>
    </xdr:to>
    <xdr:cxnSp macro="">
      <xdr:nvCxnSpPr>
        <xdr:cNvPr id="263" name="直線コネクタ 262"/>
        <xdr:cNvCxnSpPr/>
      </xdr:nvCxnSpPr>
      <xdr:spPr>
        <a:xfrm>
          <a:off x="16179800" y="141224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63500</xdr:rowOff>
    </xdr:from>
    <xdr:to>
      <xdr:col>23</xdr:col>
      <xdr:colOff>406400</xdr:colOff>
      <xdr:row>82</xdr:row>
      <xdr:rowOff>73554</xdr:rowOff>
    </xdr:to>
    <xdr:cxnSp macro="">
      <xdr:nvCxnSpPr>
        <xdr:cNvPr id="266" name="直線コネクタ 265"/>
        <xdr:cNvCxnSpPr/>
      </xdr:nvCxnSpPr>
      <xdr:spPr>
        <a:xfrm flipV="1">
          <a:off x="15290800" y="141224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73554</xdr:rowOff>
    </xdr:from>
    <xdr:to>
      <xdr:col>22</xdr:col>
      <xdr:colOff>203200</xdr:colOff>
      <xdr:row>86</xdr:row>
      <xdr:rowOff>101600</xdr:rowOff>
    </xdr:to>
    <xdr:cxnSp macro="">
      <xdr:nvCxnSpPr>
        <xdr:cNvPr id="269" name="直線コネクタ 268"/>
        <xdr:cNvCxnSpPr/>
      </xdr:nvCxnSpPr>
      <xdr:spPr>
        <a:xfrm flipV="1">
          <a:off x="14401800" y="14132454"/>
          <a:ext cx="889000" cy="7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101600</xdr:rowOff>
    </xdr:from>
    <xdr:to>
      <xdr:col>21</xdr:col>
      <xdr:colOff>0</xdr:colOff>
      <xdr:row>86</xdr:row>
      <xdr:rowOff>111654</xdr:rowOff>
    </xdr:to>
    <xdr:cxnSp macro="">
      <xdr:nvCxnSpPr>
        <xdr:cNvPr id="272" name="直線コネクタ 271"/>
        <xdr:cNvCxnSpPr/>
      </xdr:nvCxnSpPr>
      <xdr:spPr>
        <a:xfrm flipV="1">
          <a:off x="13512800" y="148463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82" name="円/楕円 281"/>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83"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12700</xdr:rowOff>
    </xdr:from>
    <xdr:to>
      <xdr:col>23</xdr:col>
      <xdr:colOff>457200</xdr:colOff>
      <xdr:row>82</xdr:row>
      <xdr:rowOff>114300</xdr:rowOff>
    </xdr:to>
    <xdr:sp macro="" textlink="">
      <xdr:nvSpPr>
        <xdr:cNvPr id="284" name="円/楕円 283"/>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124477</xdr:rowOff>
    </xdr:from>
    <xdr:ext cx="736600" cy="259045"/>
    <xdr:sp macro="" textlink="">
      <xdr:nvSpPr>
        <xdr:cNvPr id="285" name="テキスト ボックス 284"/>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22754</xdr:rowOff>
    </xdr:from>
    <xdr:to>
      <xdr:col>22</xdr:col>
      <xdr:colOff>254000</xdr:colOff>
      <xdr:row>82</xdr:row>
      <xdr:rowOff>124354</xdr:rowOff>
    </xdr:to>
    <xdr:sp macro="" textlink="">
      <xdr:nvSpPr>
        <xdr:cNvPr id="286" name="円/楕円 285"/>
        <xdr:cNvSpPr/>
      </xdr:nvSpPr>
      <xdr:spPr>
        <a:xfrm>
          <a:off x="15240000" y="140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134531</xdr:rowOff>
    </xdr:from>
    <xdr:ext cx="762000" cy="259045"/>
    <xdr:sp macro="" textlink="">
      <xdr:nvSpPr>
        <xdr:cNvPr id="287" name="テキスト ボックス 286"/>
        <xdr:cNvSpPr txBox="1"/>
      </xdr:nvSpPr>
      <xdr:spPr>
        <a:xfrm>
          <a:off x="14909800" y="138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50800</xdr:rowOff>
    </xdr:from>
    <xdr:to>
      <xdr:col>21</xdr:col>
      <xdr:colOff>50800</xdr:colOff>
      <xdr:row>86</xdr:row>
      <xdr:rowOff>152400</xdr:rowOff>
    </xdr:to>
    <xdr:sp macro="" textlink="">
      <xdr:nvSpPr>
        <xdr:cNvPr id="288" name="円/楕円 287"/>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162577</xdr:rowOff>
    </xdr:from>
    <xdr:ext cx="762000" cy="259045"/>
    <xdr:sp macro="" textlink="">
      <xdr:nvSpPr>
        <xdr:cNvPr id="289" name="テキスト ボックス 288"/>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60854</xdr:rowOff>
    </xdr:from>
    <xdr:to>
      <xdr:col>19</xdr:col>
      <xdr:colOff>533400</xdr:colOff>
      <xdr:row>86</xdr:row>
      <xdr:rowOff>162454</xdr:rowOff>
    </xdr:to>
    <xdr:sp macro="" textlink="">
      <xdr:nvSpPr>
        <xdr:cNvPr id="290" name="円/楕円 289"/>
        <xdr:cNvSpPr/>
      </xdr:nvSpPr>
      <xdr:spPr>
        <a:xfrm>
          <a:off x="13462000" y="148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1181</xdr:rowOff>
    </xdr:from>
    <xdr:ext cx="762000" cy="259045"/>
    <xdr:sp macro="" textlink="">
      <xdr:nvSpPr>
        <xdr:cNvPr id="291" name="テキスト ボックス 290"/>
        <xdr:cNvSpPr txBox="1"/>
      </xdr:nvSpPr>
      <xdr:spPr>
        <a:xfrm>
          <a:off x="13131800" y="145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年度以降、市直営の保育所や介護施設の法人化を進めると同時に、職員定員適正化計画に基づき、当面の目標として人口千人当たりの職員数が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人未満となるよう組織改革及び行財政改革を進めてきた結果、人口千人当たりの職員数は前年度から</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人減少し</a:t>
          </a:r>
          <a:r>
            <a:rPr kumimoji="1" lang="en-US" altLang="ja-JP" sz="1100">
              <a:solidFill>
                <a:schemeClr val="dk1"/>
              </a:solidFill>
              <a:effectLst/>
              <a:latin typeface="+mn-lt"/>
              <a:ea typeface="+mn-ea"/>
              <a:cs typeface="+mn-cs"/>
            </a:rPr>
            <a:t>9.67</a:t>
          </a:r>
          <a:r>
            <a:rPr kumimoji="1" lang="ja-JP" altLang="ja-JP" sz="1100">
              <a:solidFill>
                <a:schemeClr val="dk1"/>
              </a:solidFill>
              <a:effectLst/>
              <a:latin typeface="+mn-lt"/>
              <a:ea typeface="+mn-ea"/>
              <a:cs typeface="+mn-cs"/>
            </a:rPr>
            <a:t>人となり、類似団体平均との乖離も年々縮小している。</a:t>
          </a:r>
          <a:endParaRPr lang="ja-JP" altLang="ja-JP" sz="1400">
            <a:effectLst/>
          </a:endParaRPr>
        </a:p>
        <a:p>
          <a:r>
            <a:rPr kumimoji="1" lang="ja-JP" altLang="ja-JP" sz="1100">
              <a:solidFill>
                <a:schemeClr val="dk1"/>
              </a:solidFill>
              <a:effectLst/>
              <a:latin typeface="+mn-lt"/>
              <a:ea typeface="+mn-ea"/>
              <a:cs typeface="+mn-cs"/>
            </a:rPr>
            <a:t>　 今後も、類似団体の指数に近づくよう、業務の効率化及びスリム化に努める。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69729</xdr:rowOff>
    </xdr:from>
    <xdr:to>
      <xdr:col>24</xdr:col>
      <xdr:colOff>558800</xdr:colOff>
      <xdr:row>62</xdr:row>
      <xdr:rowOff>103051</xdr:rowOff>
    </xdr:to>
    <xdr:cxnSp macro="">
      <xdr:nvCxnSpPr>
        <xdr:cNvPr id="328" name="直線コネクタ 327"/>
        <xdr:cNvCxnSpPr/>
      </xdr:nvCxnSpPr>
      <xdr:spPr>
        <a:xfrm flipV="1">
          <a:off x="16179800" y="10699629"/>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103051</xdr:rowOff>
    </xdr:from>
    <xdr:to>
      <xdr:col>23</xdr:col>
      <xdr:colOff>406400</xdr:colOff>
      <xdr:row>62</xdr:row>
      <xdr:rowOff>132927</xdr:rowOff>
    </xdr:to>
    <xdr:cxnSp macro="">
      <xdr:nvCxnSpPr>
        <xdr:cNvPr id="331" name="直線コネクタ 330"/>
        <xdr:cNvCxnSpPr/>
      </xdr:nvCxnSpPr>
      <xdr:spPr>
        <a:xfrm flipV="1">
          <a:off x="15290800" y="10732951"/>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132927</xdr:rowOff>
    </xdr:from>
    <xdr:to>
      <xdr:col>22</xdr:col>
      <xdr:colOff>203200</xdr:colOff>
      <xdr:row>63</xdr:row>
      <xdr:rowOff>9737</xdr:rowOff>
    </xdr:to>
    <xdr:cxnSp macro="">
      <xdr:nvCxnSpPr>
        <xdr:cNvPr id="334" name="直線コネクタ 333"/>
        <xdr:cNvCxnSpPr/>
      </xdr:nvCxnSpPr>
      <xdr:spPr>
        <a:xfrm flipV="1">
          <a:off x="14401800" y="107628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9737</xdr:rowOff>
    </xdr:from>
    <xdr:to>
      <xdr:col>21</xdr:col>
      <xdr:colOff>0</xdr:colOff>
      <xdr:row>63</xdr:row>
      <xdr:rowOff>99362</xdr:rowOff>
    </xdr:to>
    <xdr:cxnSp macro="">
      <xdr:nvCxnSpPr>
        <xdr:cNvPr id="337" name="直線コネクタ 336"/>
        <xdr:cNvCxnSpPr/>
      </xdr:nvCxnSpPr>
      <xdr:spPr>
        <a:xfrm flipV="1">
          <a:off x="13512800" y="10811087"/>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18929</xdr:rowOff>
    </xdr:from>
    <xdr:to>
      <xdr:col>24</xdr:col>
      <xdr:colOff>609600</xdr:colOff>
      <xdr:row>62</xdr:row>
      <xdr:rowOff>120529</xdr:rowOff>
    </xdr:to>
    <xdr:sp macro="" textlink="">
      <xdr:nvSpPr>
        <xdr:cNvPr id="347" name="円/楕円 346"/>
        <xdr:cNvSpPr/>
      </xdr:nvSpPr>
      <xdr:spPr>
        <a:xfrm>
          <a:off x="169672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162456</xdr:rowOff>
    </xdr:from>
    <xdr:ext cx="762000" cy="259045"/>
    <xdr:sp macro="" textlink="">
      <xdr:nvSpPr>
        <xdr:cNvPr id="348" name="定員管理の状況該当値テキスト"/>
        <xdr:cNvSpPr txBox="1"/>
      </xdr:nvSpPr>
      <xdr:spPr>
        <a:xfrm>
          <a:off x="17106900" y="1062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52251</xdr:rowOff>
    </xdr:from>
    <xdr:to>
      <xdr:col>23</xdr:col>
      <xdr:colOff>457200</xdr:colOff>
      <xdr:row>62</xdr:row>
      <xdr:rowOff>153851</xdr:rowOff>
    </xdr:to>
    <xdr:sp macro="" textlink="">
      <xdr:nvSpPr>
        <xdr:cNvPr id="349" name="円/楕円 348"/>
        <xdr:cNvSpPr/>
      </xdr:nvSpPr>
      <xdr:spPr>
        <a:xfrm>
          <a:off x="16129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138628</xdr:rowOff>
    </xdr:from>
    <xdr:ext cx="736600" cy="259045"/>
    <xdr:sp macro="" textlink="">
      <xdr:nvSpPr>
        <xdr:cNvPr id="350" name="テキスト ボックス 349"/>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82127</xdr:rowOff>
    </xdr:from>
    <xdr:to>
      <xdr:col>22</xdr:col>
      <xdr:colOff>254000</xdr:colOff>
      <xdr:row>63</xdr:row>
      <xdr:rowOff>12277</xdr:rowOff>
    </xdr:to>
    <xdr:sp macro="" textlink="">
      <xdr:nvSpPr>
        <xdr:cNvPr id="351" name="円/楕円 350"/>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168504</xdr:rowOff>
    </xdr:from>
    <xdr:ext cx="762000" cy="259045"/>
    <xdr:sp macro="" textlink="">
      <xdr:nvSpPr>
        <xdr:cNvPr id="352" name="テキスト ボックス 351"/>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130387</xdr:rowOff>
    </xdr:from>
    <xdr:to>
      <xdr:col>21</xdr:col>
      <xdr:colOff>50800</xdr:colOff>
      <xdr:row>63</xdr:row>
      <xdr:rowOff>60537</xdr:rowOff>
    </xdr:to>
    <xdr:sp macro="" textlink="">
      <xdr:nvSpPr>
        <xdr:cNvPr id="353" name="円/楕円 352"/>
        <xdr:cNvSpPr/>
      </xdr:nvSpPr>
      <xdr:spPr>
        <a:xfrm>
          <a:off x="14351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45314</xdr:rowOff>
    </xdr:from>
    <xdr:ext cx="762000" cy="259045"/>
    <xdr:sp macro="" textlink="">
      <xdr:nvSpPr>
        <xdr:cNvPr id="354" name="テキスト ボックス 353"/>
        <xdr:cNvSpPr txBox="1"/>
      </xdr:nvSpPr>
      <xdr:spPr>
        <a:xfrm>
          <a:off x="14020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48562</xdr:rowOff>
    </xdr:from>
    <xdr:to>
      <xdr:col>19</xdr:col>
      <xdr:colOff>533400</xdr:colOff>
      <xdr:row>63</xdr:row>
      <xdr:rowOff>150162</xdr:rowOff>
    </xdr:to>
    <xdr:sp macro="" textlink="">
      <xdr:nvSpPr>
        <xdr:cNvPr id="355" name="円/楕円 354"/>
        <xdr:cNvSpPr/>
      </xdr:nvSpPr>
      <xdr:spPr>
        <a:xfrm>
          <a:off x="13462000" y="108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134939</xdr:rowOff>
    </xdr:from>
    <xdr:ext cx="762000" cy="259045"/>
    <xdr:sp macro="" textlink="">
      <xdr:nvSpPr>
        <xdr:cNvPr id="356" name="テキスト ボックス 355"/>
        <xdr:cNvSpPr txBox="1"/>
      </xdr:nvSpPr>
      <xdr:spPr>
        <a:xfrm>
          <a:off x="13131800" y="1093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公債費負担適正化計画に基づく市債発行額の抑制や繰上償還の実施等により、着実に改善し</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となったが、未だ県内市町村平均や全国類似団体平均を大きく上回っている。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市債の任意繰上償還を行わない限り、比率の大きな改善は見込めないため、今後も普通建設事業の実施内容や年度の見直しを図るなど、各年度の市債発行額を抑制し、比率改善に努める。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42</xdr:row>
      <xdr:rowOff>164147</xdr:rowOff>
    </xdr:to>
    <xdr:cxnSp macro="">
      <xdr:nvCxnSpPr>
        <xdr:cNvPr id="381" name="直線コネクタ 380"/>
        <xdr:cNvCxnSpPr/>
      </xdr:nvCxnSpPr>
      <xdr:spPr>
        <a:xfrm flipV="1">
          <a:off x="17018000" y="6261100"/>
          <a:ext cx="0" cy="1103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136224</xdr:rowOff>
    </xdr:from>
    <xdr:ext cx="762000" cy="259045"/>
    <xdr:sp macro="" textlink="">
      <xdr:nvSpPr>
        <xdr:cNvPr id="382" name="公債費負担の状況最小値テキスト"/>
        <xdr:cNvSpPr txBox="1"/>
      </xdr:nvSpPr>
      <xdr:spPr>
        <a:xfrm>
          <a:off x="17106900" y="7337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42</xdr:row>
      <xdr:rowOff>164147</xdr:rowOff>
    </xdr:from>
    <xdr:to>
      <xdr:col>24</xdr:col>
      <xdr:colOff>647700</xdr:colOff>
      <xdr:row>42</xdr:row>
      <xdr:rowOff>164147</xdr:rowOff>
    </xdr:to>
    <xdr:cxnSp macro="">
      <xdr:nvCxnSpPr>
        <xdr:cNvPr id="383" name="直線コネクタ 382"/>
        <xdr:cNvCxnSpPr/>
      </xdr:nvCxnSpPr>
      <xdr:spPr>
        <a:xfrm>
          <a:off x="16929100" y="7365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4"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5" name="直線コネクタ 384"/>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91757</xdr:rowOff>
    </xdr:from>
    <xdr:to>
      <xdr:col>24</xdr:col>
      <xdr:colOff>558800</xdr:colOff>
      <xdr:row>42</xdr:row>
      <xdr:rowOff>158115</xdr:rowOff>
    </xdr:to>
    <xdr:cxnSp macro="">
      <xdr:nvCxnSpPr>
        <xdr:cNvPr id="386" name="直線コネクタ 385"/>
        <xdr:cNvCxnSpPr/>
      </xdr:nvCxnSpPr>
      <xdr:spPr>
        <a:xfrm flipV="1">
          <a:off x="16179800" y="7292657"/>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32402</xdr:rowOff>
    </xdr:from>
    <xdr:ext cx="762000" cy="259045"/>
    <xdr:sp macro="" textlink="">
      <xdr:nvSpPr>
        <xdr:cNvPr id="387"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88" name="フローチャート : 判断 387"/>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158115</xdr:rowOff>
    </xdr:from>
    <xdr:to>
      <xdr:col>23</xdr:col>
      <xdr:colOff>406400</xdr:colOff>
      <xdr:row>43</xdr:row>
      <xdr:rowOff>71120</xdr:rowOff>
    </xdr:to>
    <xdr:cxnSp macro="">
      <xdr:nvCxnSpPr>
        <xdr:cNvPr id="389" name="直線コネクタ 388"/>
        <xdr:cNvCxnSpPr/>
      </xdr:nvCxnSpPr>
      <xdr:spPr>
        <a:xfrm flipV="1">
          <a:off x="15290800" y="735901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90" name="フローチャート : 判断 389"/>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91" name="テキスト ボックス 390"/>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119380</xdr:rowOff>
    </xdr:to>
    <xdr:cxnSp macro="">
      <xdr:nvCxnSpPr>
        <xdr:cNvPr id="392" name="直線コネクタ 391"/>
        <xdr:cNvCxnSpPr/>
      </xdr:nvCxnSpPr>
      <xdr:spPr>
        <a:xfrm flipV="1">
          <a:off x="14401800" y="744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93" name="フローチャート : 判断 392"/>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94" name="テキスト ボックス 393"/>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119380</xdr:rowOff>
    </xdr:from>
    <xdr:to>
      <xdr:col>21</xdr:col>
      <xdr:colOff>0</xdr:colOff>
      <xdr:row>43</xdr:row>
      <xdr:rowOff>137478</xdr:rowOff>
    </xdr:to>
    <xdr:cxnSp macro="">
      <xdr:nvCxnSpPr>
        <xdr:cNvPr id="395" name="直線コネクタ 394"/>
        <xdr:cNvCxnSpPr/>
      </xdr:nvCxnSpPr>
      <xdr:spPr>
        <a:xfrm flipV="1">
          <a:off x="13512800" y="74917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96" name="フローチャート : 判断 395"/>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7" name="テキスト ボックス 396"/>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8" name="フローチャート : 判断 397"/>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9" name="テキスト ボックス 398"/>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40957</xdr:rowOff>
    </xdr:from>
    <xdr:to>
      <xdr:col>24</xdr:col>
      <xdr:colOff>609600</xdr:colOff>
      <xdr:row>42</xdr:row>
      <xdr:rowOff>142557</xdr:rowOff>
    </xdr:to>
    <xdr:sp macro="" textlink="">
      <xdr:nvSpPr>
        <xdr:cNvPr id="405" name="円/楕円 404"/>
        <xdr:cNvSpPr/>
      </xdr:nvSpPr>
      <xdr:spPr>
        <a:xfrm>
          <a:off x="169672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108284</xdr:rowOff>
    </xdr:from>
    <xdr:ext cx="762000" cy="259045"/>
    <xdr:sp macro="" textlink="">
      <xdr:nvSpPr>
        <xdr:cNvPr id="406" name="公債費負担の状況該当値テキスト"/>
        <xdr:cNvSpPr txBox="1"/>
      </xdr:nvSpPr>
      <xdr:spPr>
        <a:xfrm>
          <a:off x="17106900" y="713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107315</xdr:rowOff>
    </xdr:from>
    <xdr:to>
      <xdr:col>23</xdr:col>
      <xdr:colOff>457200</xdr:colOff>
      <xdr:row>43</xdr:row>
      <xdr:rowOff>37465</xdr:rowOff>
    </xdr:to>
    <xdr:sp macro="" textlink="">
      <xdr:nvSpPr>
        <xdr:cNvPr id="407" name="円/楕円 406"/>
        <xdr:cNvSpPr/>
      </xdr:nvSpPr>
      <xdr:spPr>
        <a:xfrm>
          <a:off x="161290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22242</xdr:rowOff>
    </xdr:from>
    <xdr:ext cx="736600" cy="259045"/>
    <xdr:sp macro="" textlink="">
      <xdr:nvSpPr>
        <xdr:cNvPr id="408" name="テキスト ボックス 407"/>
        <xdr:cNvSpPr txBox="1"/>
      </xdr:nvSpPr>
      <xdr:spPr>
        <a:xfrm>
          <a:off x="15798800" y="739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09" name="円/楕円 408"/>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410" name="テキスト ボックス 409"/>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68580</xdr:rowOff>
    </xdr:from>
    <xdr:to>
      <xdr:col>21</xdr:col>
      <xdr:colOff>50800</xdr:colOff>
      <xdr:row>43</xdr:row>
      <xdr:rowOff>170180</xdr:rowOff>
    </xdr:to>
    <xdr:sp macro="" textlink="">
      <xdr:nvSpPr>
        <xdr:cNvPr id="411" name="円/楕円 410"/>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154957</xdr:rowOff>
    </xdr:from>
    <xdr:ext cx="762000" cy="259045"/>
    <xdr:sp macro="" textlink="">
      <xdr:nvSpPr>
        <xdr:cNvPr id="412" name="テキスト ボックス 411"/>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86678</xdr:rowOff>
    </xdr:from>
    <xdr:to>
      <xdr:col>19</xdr:col>
      <xdr:colOff>533400</xdr:colOff>
      <xdr:row>44</xdr:row>
      <xdr:rowOff>16828</xdr:rowOff>
    </xdr:to>
    <xdr:sp macro="" textlink="">
      <xdr:nvSpPr>
        <xdr:cNvPr id="413" name="円/楕円 412"/>
        <xdr:cNvSpPr/>
      </xdr:nvSpPr>
      <xdr:spPr>
        <a:xfrm>
          <a:off x="13462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1605</xdr:rowOff>
    </xdr:from>
    <xdr:ext cx="762000" cy="259045"/>
    <xdr:sp macro="" textlink="">
      <xdr:nvSpPr>
        <xdr:cNvPr id="414" name="テキスト ボックス 413"/>
        <xdr:cNvSpPr txBox="1"/>
      </xdr:nvSpPr>
      <xdr:spPr>
        <a:xfrm>
          <a:off x="13131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建設事業の縮減や見直し</a:t>
          </a:r>
          <a:r>
            <a:rPr kumimoji="1" lang="ja-JP" altLang="en-US" sz="1100" baseline="0">
              <a:solidFill>
                <a:schemeClr val="dk1"/>
              </a:solidFill>
              <a:effectLst/>
              <a:latin typeface="+mn-lt"/>
              <a:ea typeface="+mn-ea"/>
              <a:cs typeface="+mn-cs"/>
            </a:rPr>
            <a:t>に</a:t>
          </a:r>
          <a:r>
            <a:rPr kumimoji="1" lang="ja-JP" altLang="ja-JP" sz="1100" baseline="0">
              <a:solidFill>
                <a:schemeClr val="dk1"/>
              </a:solidFill>
              <a:effectLst/>
              <a:latin typeface="+mn-lt"/>
              <a:ea typeface="+mn-ea"/>
              <a:cs typeface="+mn-cs"/>
            </a:rPr>
            <a:t>よ</a:t>
          </a:r>
          <a:r>
            <a:rPr kumimoji="1" lang="ja-JP" altLang="en-US" sz="1100" baseline="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市債発行額の抑制を図ったほか、公営企業債繰入見込額</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大仙美郷クリーンセンター建設に係る地方債償還の一部終了に伴う</a:t>
          </a:r>
          <a:r>
            <a:rPr kumimoji="1" lang="ja-JP" altLang="ja-JP" sz="1100">
              <a:solidFill>
                <a:schemeClr val="dk1"/>
              </a:solidFill>
              <a:effectLst/>
              <a:latin typeface="+mn-lt"/>
              <a:ea typeface="+mn-ea"/>
              <a:cs typeface="+mn-cs"/>
            </a:rPr>
            <a:t>一部事務組合への負担額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減に加え、財政調整基金の積み増しによる充当可能財源等の増により、比率算定分子が減少したことなどから、比率は前年度より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ポイント改善した。しかしながら、類似団体平均を未だ大きく上回っており、将来負担比率の高止まりによる財政の硬直化が懸念されている。今後は標準財政規模の縮減により比率改善幅の縮小も予測されることから、市債発行額の抑制に引き続き努めるとともに、各年度の財政運営において繰上償還を積極的に行うほか、基金の積み増しを図るなど、一層の財政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3" name="直線コネクタ 442"/>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4"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5" name="直線コネクタ 444"/>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42799</xdr:rowOff>
    </xdr:from>
    <xdr:to>
      <xdr:col>24</xdr:col>
      <xdr:colOff>558800</xdr:colOff>
      <xdr:row>20</xdr:row>
      <xdr:rowOff>123232</xdr:rowOff>
    </xdr:to>
    <xdr:cxnSp macro="">
      <xdr:nvCxnSpPr>
        <xdr:cNvPr id="448" name="直線コネクタ 447"/>
        <xdr:cNvCxnSpPr/>
      </xdr:nvCxnSpPr>
      <xdr:spPr>
        <a:xfrm flipV="1">
          <a:off x="16179800" y="347179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49"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0" name="フローチャート : 判断 449"/>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123232</xdr:rowOff>
    </xdr:from>
    <xdr:to>
      <xdr:col>23</xdr:col>
      <xdr:colOff>406400</xdr:colOff>
      <xdr:row>20</xdr:row>
      <xdr:rowOff>150580</xdr:rowOff>
    </xdr:to>
    <xdr:cxnSp macro="">
      <xdr:nvCxnSpPr>
        <xdr:cNvPr id="451" name="直線コネクタ 450"/>
        <xdr:cNvCxnSpPr/>
      </xdr:nvCxnSpPr>
      <xdr:spPr>
        <a:xfrm flipV="1">
          <a:off x="15290800" y="3552232"/>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2" name="フローチャート : 判断 451"/>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3" name="テキスト ボックス 452"/>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150580</xdr:rowOff>
    </xdr:from>
    <xdr:to>
      <xdr:col>22</xdr:col>
      <xdr:colOff>203200</xdr:colOff>
      <xdr:row>21</xdr:row>
      <xdr:rowOff>67606</xdr:rowOff>
    </xdr:to>
    <xdr:cxnSp macro="">
      <xdr:nvCxnSpPr>
        <xdr:cNvPr id="454" name="直線コネクタ 453"/>
        <xdr:cNvCxnSpPr/>
      </xdr:nvCxnSpPr>
      <xdr:spPr>
        <a:xfrm flipV="1">
          <a:off x="14401800" y="35795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5" name="フローチャート : 判断 454"/>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6" name="テキスト ボックス 455"/>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67606</xdr:rowOff>
    </xdr:from>
    <xdr:to>
      <xdr:col>21</xdr:col>
      <xdr:colOff>0</xdr:colOff>
      <xdr:row>21</xdr:row>
      <xdr:rowOff>90932</xdr:rowOff>
    </xdr:to>
    <xdr:cxnSp macro="">
      <xdr:nvCxnSpPr>
        <xdr:cNvPr id="457" name="直線コネクタ 456"/>
        <xdr:cNvCxnSpPr/>
      </xdr:nvCxnSpPr>
      <xdr:spPr>
        <a:xfrm flipV="1">
          <a:off x="13512800" y="3668056"/>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8" name="フローチャート : 判断 457"/>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9" name="テキスト ボックス 458"/>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0" name="フローチャート : 判断 459"/>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1" name="テキスト ボックス 460"/>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163449</xdr:rowOff>
    </xdr:from>
    <xdr:to>
      <xdr:col>24</xdr:col>
      <xdr:colOff>609600</xdr:colOff>
      <xdr:row>20</xdr:row>
      <xdr:rowOff>93599</xdr:rowOff>
    </xdr:to>
    <xdr:sp macro="" textlink="">
      <xdr:nvSpPr>
        <xdr:cNvPr id="467" name="円/楕円 466"/>
        <xdr:cNvSpPr/>
      </xdr:nvSpPr>
      <xdr:spPr>
        <a:xfrm>
          <a:off x="16967200" y="34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135526</xdr:rowOff>
    </xdr:from>
    <xdr:ext cx="762000" cy="259045"/>
    <xdr:sp macro="" textlink="">
      <xdr:nvSpPr>
        <xdr:cNvPr id="468" name="将来負担の状況該当値テキスト"/>
        <xdr:cNvSpPr txBox="1"/>
      </xdr:nvSpPr>
      <xdr:spPr>
        <a:xfrm>
          <a:off x="17106900" y="339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72432</xdr:rowOff>
    </xdr:from>
    <xdr:to>
      <xdr:col>23</xdr:col>
      <xdr:colOff>457200</xdr:colOff>
      <xdr:row>21</xdr:row>
      <xdr:rowOff>2582</xdr:rowOff>
    </xdr:to>
    <xdr:sp macro="" textlink="">
      <xdr:nvSpPr>
        <xdr:cNvPr id="469" name="円/楕円 468"/>
        <xdr:cNvSpPr/>
      </xdr:nvSpPr>
      <xdr:spPr>
        <a:xfrm>
          <a:off x="16129000" y="350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158809</xdr:rowOff>
    </xdr:from>
    <xdr:ext cx="736600" cy="259045"/>
    <xdr:sp macro="" textlink="">
      <xdr:nvSpPr>
        <xdr:cNvPr id="470" name="テキスト ボックス 469"/>
        <xdr:cNvSpPr txBox="1"/>
      </xdr:nvSpPr>
      <xdr:spPr>
        <a:xfrm>
          <a:off x="15798800" y="358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99780</xdr:rowOff>
    </xdr:from>
    <xdr:to>
      <xdr:col>22</xdr:col>
      <xdr:colOff>254000</xdr:colOff>
      <xdr:row>21</xdr:row>
      <xdr:rowOff>29930</xdr:rowOff>
    </xdr:to>
    <xdr:sp macro="" textlink="">
      <xdr:nvSpPr>
        <xdr:cNvPr id="471" name="円/楕円 470"/>
        <xdr:cNvSpPr/>
      </xdr:nvSpPr>
      <xdr:spPr>
        <a:xfrm>
          <a:off x="15240000" y="352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14707</xdr:rowOff>
    </xdr:from>
    <xdr:ext cx="762000" cy="259045"/>
    <xdr:sp macro="" textlink="">
      <xdr:nvSpPr>
        <xdr:cNvPr id="472" name="テキスト ボックス 471"/>
        <xdr:cNvSpPr txBox="1"/>
      </xdr:nvSpPr>
      <xdr:spPr>
        <a:xfrm>
          <a:off x="14909800" y="361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16806</xdr:rowOff>
    </xdr:from>
    <xdr:to>
      <xdr:col>21</xdr:col>
      <xdr:colOff>50800</xdr:colOff>
      <xdr:row>21</xdr:row>
      <xdr:rowOff>118406</xdr:rowOff>
    </xdr:to>
    <xdr:sp macro="" textlink="">
      <xdr:nvSpPr>
        <xdr:cNvPr id="473" name="円/楕円 472"/>
        <xdr:cNvSpPr/>
      </xdr:nvSpPr>
      <xdr:spPr>
        <a:xfrm>
          <a:off x="14351000" y="361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103183</xdr:rowOff>
    </xdr:from>
    <xdr:ext cx="762000" cy="259045"/>
    <xdr:sp macro="" textlink="">
      <xdr:nvSpPr>
        <xdr:cNvPr id="474" name="テキスト ボックス 473"/>
        <xdr:cNvSpPr txBox="1"/>
      </xdr:nvSpPr>
      <xdr:spPr>
        <a:xfrm>
          <a:off x="14020800" y="370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40132</xdr:rowOff>
    </xdr:from>
    <xdr:to>
      <xdr:col>19</xdr:col>
      <xdr:colOff>533400</xdr:colOff>
      <xdr:row>21</xdr:row>
      <xdr:rowOff>141732</xdr:rowOff>
    </xdr:to>
    <xdr:sp macro="" textlink="">
      <xdr:nvSpPr>
        <xdr:cNvPr id="475" name="円/楕円 474"/>
        <xdr:cNvSpPr/>
      </xdr:nvSpPr>
      <xdr:spPr>
        <a:xfrm>
          <a:off x="13462000" y="364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126509</xdr:rowOff>
    </xdr:from>
    <xdr:ext cx="762000" cy="259045"/>
    <xdr:sp macro="" textlink="">
      <xdr:nvSpPr>
        <xdr:cNvPr id="476" name="テキスト ボックス 475"/>
        <xdr:cNvSpPr txBox="1"/>
      </xdr:nvSpPr>
      <xdr:spPr>
        <a:xfrm>
          <a:off x="13131800" y="372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85,416
85,202
866.77
50,438,981
48,726,135
1,635,924
30,617,972
58,399,912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136.9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これまで職員定員適正化計画に基づく職員数の縮減を図ってきたが、平成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年度においては、人事院勧告のプラス改定の他、雇用と年金の接続に係る再任用制度の実施に伴う職員増が要因となり、比率が前年度から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ﾎﾟｲﾝﾄ上昇した。</a:t>
          </a:r>
          <a:endParaRPr lang="ja-JP" altLang="ja-JP" sz="1400">
            <a:effectLst/>
          </a:endParaRPr>
        </a:p>
        <a:p>
          <a:r>
            <a:rPr kumimoji="1" lang="ja-JP" altLang="ja-JP" sz="1100">
              <a:solidFill>
                <a:schemeClr val="dk1"/>
              </a:solidFill>
              <a:effectLst/>
              <a:latin typeface="+mn-lt"/>
              <a:ea typeface="+mn-ea"/>
              <a:cs typeface="+mn-cs"/>
            </a:rPr>
            <a:t>　 今後も益々再任用職員の増加が見込まれるため、適正な職員配置を行うほか、定員管理の適正化に努め、人件費の抑制に努める。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85090</xdr:rowOff>
    </xdr:from>
    <xdr:to>
      <xdr:col>7</xdr:col>
      <xdr:colOff>15875</xdr:colOff>
      <xdr:row>35</xdr:row>
      <xdr:rowOff>100330</xdr:rowOff>
    </xdr:to>
    <xdr:cxnSp macro="">
      <xdr:nvCxnSpPr>
        <xdr:cNvPr id="66" name="直線コネクタ 65"/>
        <xdr:cNvCxnSpPr/>
      </xdr:nvCxnSpPr>
      <xdr:spPr>
        <a:xfrm>
          <a:off x="3987800" y="6085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85090</xdr:rowOff>
    </xdr:to>
    <xdr:cxnSp macro="">
      <xdr:nvCxnSpPr>
        <xdr:cNvPr id="69" name="直線コネクタ 68"/>
        <xdr:cNvCxnSpPr/>
      </xdr:nvCxnSpPr>
      <xdr:spPr>
        <a:xfrm>
          <a:off x="3098800" y="607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35</xdr:row>
      <xdr:rowOff>115570</xdr:rowOff>
    </xdr:to>
    <xdr:cxnSp macro="">
      <xdr:nvCxnSpPr>
        <xdr:cNvPr id="72" name="直線コネクタ 71"/>
        <xdr:cNvCxnSpPr/>
      </xdr:nvCxnSpPr>
      <xdr:spPr>
        <a:xfrm flipV="1">
          <a:off x="2209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35</xdr:row>
      <xdr:rowOff>130810</xdr:rowOff>
    </xdr:to>
    <xdr:cxnSp macro="">
      <xdr:nvCxnSpPr>
        <xdr:cNvPr id="75" name="直線コネクタ 74"/>
        <xdr:cNvCxnSpPr/>
      </xdr:nvCxnSpPr>
      <xdr:spPr>
        <a:xfrm flipV="1">
          <a:off x="1320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49530</xdr:rowOff>
    </xdr:from>
    <xdr:to>
      <xdr:col>7</xdr:col>
      <xdr:colOff>66675</xdr:colOff>
      <xdr:row>35</xdr:row>
      <xdr:rowOff>151130</xdr:rowOff>
    </xdr:to>
    <xdr:sp macro="" textlink="">
      <xdr:nvSpPr>
        <xdr:cNvPr id="85" name="円/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34290</xdr:rowOff>
    </xdr:from>
    <xdr:to>
      <xdr:col>5</xdr:col>
      <xdr:colOff>600075</xdr:colOff>
      <xdr:row>35</xdr:row>
      <xdr:rowOff>135890</xdr:rowOff>
    </xdr:to>
    <xdr:sp macro="" textlink="">
      <xdr:nvSpPr>
        <xdr:cNvPr id="87" name="円/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9" name="円/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64770</xdr:rowOff>
    </xdr:from>
    <xdr:to>
      <xdr:col>3</xdr:col>
      <xdr:colOff>193675</xdr:colOff>
      <xdr:row>35</xdr:row>
      <xdr:rowOff>166370</xdr:rowOff>
    </xdr:to>
    <xdr:sp macro="" textlink="">
      <xdr:nvSpPr>
        <xdr:cNvPr id="91" name="円/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80010</xdr:rowOff>
    </xdr:from>
    <xdr:to>
      <xdr:col>1</xdr:col>
      <xdr:colOff>676275</xdr:colOff>
      <xdr:row>36</xdr:row>
      <xdr:rowOff>10160</xdr:rowOff>
    </xdr:to>
    <xdr:sp macro="" textlink="">
      <xdr:nvSpPr>
        <xdr:cNvPr id="93" name="円/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年度においては消費税率アップに伴う経費掛かり増しや公共施設の</a:t>
          </a:r>
          <a:r>
            <a:rPr kumimoji="1" lang="ja-JP" altLang="en-US" sz="1100">
              <a:solidFill>
                <a:schemeClr val="dk1"/>
              </a:solidFill>
              <a:effectLst/>
              <a:latin typeface="+mn-lt"/>
              <a:ea typeface="+mn-ea"/>
              <a:cs typeface="+mn-cs"/>
            </a:rPr>
            <a:t>老朽化による</a:t>
          </a:r>
          <a:r>
            <a:rPr kumimoji="1" lang="ja-JP" altLang="ja-JP" sz="1100">
              <a:solidFill>
                <a:schemeClr val="dk1"/>
              </a:solidFill>
              <a:effectLst/>
              <a:latin typeface="+mn-lt"/>
              <a:ea typeface="+mn-ea"/>
              <a:cs typeface="+mn-cs"/>
            </a:rPr>
            <a:t>解体などにより比率が一時上昇したが、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年度は燃料価格の下落等による公共施設運営経費の縮減により、前年度より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類似団体平均値を下回ってはいるものの、今後は再任用職員が増加することから、嘱託及び臨時職員を縮小し適正配置を進めるほか、各地区に点在する公共施設の利用形態を勘案しながら、管理手法等を総合的に見直した上で、物件費の抑制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120650</xdr:rowOff>
    </xdr:from>
    <xdr:to>
      <xdr:col>24</xdr:col>
      <xdr:colOff>31750</xdr:colOff>
      <xdr:row>13</xdr:row>
      <xdr:rowOff>158750</xdr:rowOff>
    </xdr:to>
    <xdr:cxnSp macro="">
      <xdr:nvCxnSpPr>
        <xdr:cNvPr id="127" name="直線コネクタ 126"/>
        <xdr:cNvCxnSpPr/>
      </xdr:nvCxnSpPr>
      <xdr:spPr>
        <a:xfrm flipV="1">
          <a:off x="15671800" y="2349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82550</xdr:rowOff>
    </xdr:from>
    <xdr:to>
      <xdr:col>22</xdr:col>
      <xdr:colOff>565150</xdr:colOff>
      <xdr:row>13</xdr:row>
      <xdr:rowOff>158750</xdr:rowOff>
    </xdr:to>
    <xdr:cxnSp macro="">
      <xdr:nvCxnSpPr>
        <xdr:cNvPr id="130" name="直線コネクタ 129"/>
        <xdr:cNvCxnSpPr/>
      </xdr:nvCxnSpPr>
      <xdr:spPr>
        <a:xfrm>
          <a:off x="14782800" y="2311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82550</xdr:rowOff>
    </xdr:from>
    <xdr:to>
      <xdr:col>21</xdr:col>
      <xdr:colOff>361950</xdr:colOff>
      <xdr:row>13</xdr:row>
      <xdr:rowOff>146050</xdr:rowOff>
    </xdr:to>
    <xdr:cxnSp macro="">
      <xdr:nvCxnSpPr>
        <xdr:cNvPr id="133" name="直線コネクタ 132"/>
        <xdr:cNvCxnSpPr/>
      </xdr:nvCxnSpPr>
      <xdr:spPr>
        <a:xfrm flipV="1">
          <a:off x="13893800" y="231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15</xdr:row>
      <xdr:rowOff>6350</xdr:rowOff>
    </xdr:to>
    <xdr:cxnSp macro="">
      <xdr:nvCxnSpPr>
        <xdr:cNvPr id="136" name="直線コネクタ 135"/>
        <xdr:cNvCxnSpPr/>
      </xdr:nvCxnSpPr>
      <xdr:spPr>
        <a:xfrm flipV="1">
          <a:off x="13004800" y="23749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69850</xdr:rowOff>
    </xdr:from>
    <xdr:to>
      <xdr:col>24</xdr:col>
      <xdr:colOff>82550</xdr:colOff>
      <xdr:row>14</xdr:row>
      <xdr:rowOff>0</xdr:rowOff>
    </xdr:to>
    <xdr:sp macro="" textlink="">
      <xdr:nvSpPr>
        <xdr:cNvPr id="146" name="円/楕円 145"/>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86377</xdr:rowOff>
    </xdr:from>
    <xdr:ext cx="762000" cy="259045"/>
    <xdr:sp macro="" textlink="">
      <xdr:nvSpPr>
        <xdr:cNvPr id="147" name="物件費該当値テキスト"/>
        <xdr:cNvSpPr txBox="1"/>
      </xdr:nvSpPr>
      <xdr:spPr>
        <a:xfrm>
          <a:off x="16598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107950</xdr:rowOff>
    </xdr:from>
    <xdr:to>
      <xdr:col>22</xdr:col>
      <xdr:colOff>615950</xdr:colOff>
      <xdr:row>14</xdr:row>
      <xdr:rowOff>38100</xdr:rowOff>
    </xdr:to>
    <xdr:sp macro="" textlink="">
      <xdr:nvSpPr>
        <xdr:cNvPr id="148" name="円/楕円 147"/>
        <xdr:cNvSpPr/>
      </xdr:nvSpPr>
      <xdr:spPr>
        <a:xfrm>
          <a:off x="15621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48277</xdr:rowOff>
    </xdr:from>
    <xdr:ext cx="736600" cy="259045"/>
    <xdr:sp macro="" textlink="">
      <xdr:nvSpPr>
        <xdr:cNvPr id="149" name="テキスト ボックス 148"/>
        <xdr:cNvSpPr txBox="1"/>
      </xdr:nvSpPr>
      <xdr:spPr>
        <a:xfrm>
          <a:off x="15290800" y="21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31750</xdr:rowOff>
    </xdr:from>
    <xdr:to>
      <xdr:col>21</xdr:col>
      <xdr:colOff>412750</xdr:colOff>
      <xdr:row>13</xdr:row>
      <xdr:rowOff>133350</xdr:rowOff>
    </xdr:to>
    <xdr:sp macro="" textlink="">
      <xdr:nvSpPr>
        <xdr:cNvPr id="150" name="円/楕円 149"/>
        <xdr:cNvSpPr/>
      </xdr:nvSpPr>
      <xdr:spPr>
        <a:xfrm>
          <a:off x="14732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143527</xdr:rowOff>
    </xdr:from>
    <xdr:ext cx="762000" cy="259045"/>
    <xdr:sp macro="" textlink="">
      <xdr:nvSpPr>
        <xdr:cNvPr id="151" name="テキスト ボックス 150"/>
        <xdr:cNvSpPr txBox="1"/>
      </xdr:nvSpPr>
      <xdr:spPr>
        <a:xfrm>
          <a:off x="14401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2" name="円/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3" name="テキスト ボックス 152"/>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54" name="円/楕円 153"/>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55" name="テキスト ボックス 154"/>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ﾎﾟｲﾝﾄ改善しているが、毎年度大きな変動はない。</a:t>
          </a:r>
          <a:endParaRPr lang="ja-JP" altLang="ja-JP" sz="1400">
            <a:effectLst/>
          </a:endParaRPr>
        </a:p>
        <a:p>
          <a:r>
            <a:rPr kumimoji="1" lang="ja-JP" altLang="ja-JP" sz="1100">
              <a:solidFill>
                <a:schemeClr val="dk1"/>
              </a:solidFill>
              <a:effectLst/>
              <a:latin typeface="+mn-lt"/>
              <a:ea typeface="+mn-ea"/>
              <a:cs typeface="+mn-cs"/>
            </a:rPr>
            <a:t>　 今後は、人口減少に伴い児童手当や障害福祉サービス等の受給者も減少が見込まれるが、普通会計の決算規模も年々縮小することから、国の新たな扶助制度が構築されない限りは同水準で推移すると見込まれる。</a:t>
          </a:r>
          <a:endParaRPr lang="ja-JP" altLang="ja-JP" sz="1400">
            <a:effectLst/>
          </a:endParaRPr>
        </a:p>
        <a:p>
          <a:r>
            <a:rPr kumimoji="1" lang="ja-JP" altLang="ja-JP" sz="1100">
              <a:solidFill>
                <a:schemeClr val="dk1"/>
              </a:solidFill>
              <a:effectLst/>
              <a:latin typeface="+mn-lt"/>
              <a:ea typeface="+mn-ea"/>
              <a:cs typeface="+mn-cs"/>
            </a:rPr>
            <a:t>　 扶助費全体の約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割を占める生活保護費について、被保護者の就労支援の強化に努め、比率改善を図る。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88900</xdr:rowOff>
    </xdr:from>
    <xdr:to>
      <xdr:col>7</xdr:col>
      <xdr:colOff>15875</xdr:colOff>
      <xdr:row>52</xdr:row>
      <xdr:rowOff>99785</xdr:rowOff>
    </xdr:to>
    <xdr:cxnSp macro="">
      <xdr:nvCxnSpPr>
        <xdr:cNvPr id="190" name="直線コネクタ 189"/>
        <xdr:cNvCxnSpPr/>
      </xdr:nvCxnSpPr>
      <xdr:spPr>
        <a:xfrm flipV="1">
          <a:off x="3987800" y="90043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67128</xdr:rowOff>
    </xdr:from>
    <xdr:to>
      <xdr:col>5</xdr:col>
      <xdr:colOff>549275</xdr:colOff>
      <xdr:row>52</xdr:row>
      <xdr:rowOff>99785</xdr:rowOff>
    </xdr:to>
    <xdr:cxnSp macro="">
      <xdr:nvCxnSpPr>
        <xdr:cNvPr id="193" name="直線コネクタ 192"/>
        <xdr:cNvCxnSpPr/>
      </xdr:nvCxnSpPr>
      <xdr:spPr>
        <a:xfrm>
          <a:off x="3098800" y="8982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67128</xdr:rowOff>
    </xdr:from>
    <xdr:to>
      <xdr:col>4</xdr:col>
      <xdr:colOff>346075</xdr:colOff>
      <xdr:row>52</xdr:row>
      <xdr:rowOff>78015</xdr:rowOff>
    </xdr:to>
    <xdr:cxnSp macro="">
      <xdr:nvCxnSpPr>
        <xdr:cNvPr id="196" name="直線コネクタ 195"/>
        <xdr:cNvCxnSpPr/>
      </xdr:nvCxnSpPr>
      <xdr:spPr>
        <a:xfrm flipV="1">
          <a:off x="2209800" y="8982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67128</xdr:rowOff>
    </xdr:from>
    <xdr:to>
      <xdr:col>3</xdr:col>
      <xdr:colOff>142875</xdr:colOff>
      <xdr:row>52</xdr:row>
      <xdr:rowOff>78015</xdr:rowOff>
    </xdr:to>
    <xdr:cxnSp macro="">
      <xdr:nvCxnSpPr>
        <xdr:cNvPr id="199" name="直線コネクタ 198"/>
        <xdr:cNvCxnSpPr/>
      </xdr:nvCxnSpPr>
      <xdr:spPr>
        <a:xfrm>
          <a:off x="1320800" y="8982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38100</xdr:rowOff>
    </xdr:from>
    <xdr:to>
      <xdr:col>7</xdr:col>
      <xdr:colOff>66675</xdr:colOff>
      <xdr:row>52</xdr:row>
      <xdr:rowOff>139700</xdr:rowOff>
    </xdr:to>
    <xdr:sp macro="" textlink="">
      <xdr:nvSpPr>
        <xdr:cNvPr id="209" name="円/楕円 208"/>
        <xdr:cNvSpPr/>
      </xdr:nvSpPr>
      <xdr:spPr>
        <a:xfrm>
          <a:off x="47752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118127</xdr:rowOff>
    </xdr:from>
    <xdr:ext cx="762000" cy="259045"/>
    <xdr:sp macro="" textlink="">
      <xdr:nvSpPr>
        <xdr:cNvPr id="210" name="扶助費該当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48985</xdr:rowOff>
    </xdr:from>
    <xdr:to>
      <xdr:col>5</xdr:col>
      <xdr:colOff>600075</xdr:colOff>
      <xdr:row>52</xdr:row>
      <xdr:rowOff>150585</xdr:rowOff>
    </xdr:to>
    <xdr:sp macro="" textlink="">
      <xdr:nvSpPr>
        <xdr:cNvPr id="211" name="円/楕円 210"/>
        <xdr:cNvSpPr/>
      </xdr:nvSpPr>
      <xdr:spPr>
        <a:xfrm>
          <a:off x="3937000" y="89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160762</xdr:rowOff>
    </xdr:from>
    <xdr:ext cx="736600" cy="259045"/>
    <xdr:sp macro="" textlink="">
      <xdr:nvSpPr>
        <xdr:cNvPr id="212" name="テキスト ボックス 211"/>
        <xdr:cNvSpPr txBox="1"/>
      </xdr:nvSpPr>
      <xdr:spPr>
        <a:xfrm>
          <a:off x="3606800" y="873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16328</xdr:rowOff>
    </xdr:from>
    <xdr:to>
      <xdr:col>4</xdr:col>
      <xdr:colOff>396875</xdr:colOff>
      <xdr:row>52</xdr:row>
      <xdr:rowOff>117928</xdr:rowOff>
    </xdr:to>
    <xdr:sp macro="" textlink="">
      <xdr:nvSpPr>
        <xdr:cNvPr id="213" name="円/楕円 212"/>
        <xdr:cNvSpPr/>
      </xdr:nvSpPr>
      <xdr:spPr>
        <a:xfrm>
          <a:off x="3048000" y="89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128105</xdr:rowOff>
    </xdr:from>
    <xdr:ext cx="762000" cy="259045"/>
    <xdr:sp macro="" textlink="">
      <xdr:nvSpPr>
        <xdr:cNvPr id="214" name="テキスト ボックス 213"/>
        <xdr:cNvSpPr txBox="1"/>
      </xdr:nvSpPr>
      <xdr:spPr>
        <a:xfrm>
          <a:off x="2717800" y="870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27215</xdr:rowOff>
    </xdr:from>
    <xdr:to>
      <xdr:col>3</xdr:col>
      <xdr:colOff>193675</xdr:colOff>
      <xdr:row>52</xdr:row>
      <xdr:rowOff>128815</xdr:rowOff>
    </xdr:to>
    <xdr:sp macro="" textlink="">
      <xdr:nvSpPr>
        <xdr:cNvPr id="215" name="円/楕円 214"/>
        <xdr:cNvSpPr/>
      </xdr:nvSpPr>
      <xdr:spPr>
        <a:xfrm>
          <a:off x="2159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138992</xdr:rowOff>
    </xdr:from>
    <xdr:ext cx="762000" cy="259045"/>
    <xdr:sp macro="" textlink="">
      <xdr:nvSpPr>
        <xdr:cNvPr id="216" name="テキスト ボックス 215"/>
        <xdr:cNvSpPr txBox="1"/>
      </xdr:nvSpPr>
      <xdr:spPr>
        <a:xfrm>
          <a:off x="1828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16328</xdr:rowOff>
    </xdr:from>
    <xdr:to>
      <xdr:col>1</xdr:col>
      <xdr:colOff>676275</xdr:colOff>
      <xdr:row>52</xdr:row>
      <xdr:rowOff>117928</xdr:rowOff>
    </xdr:to>
    <xdr:sp macro="" textlink="">
      <xdr:nvSpPr>
        <xdr:cNvPr id="217" name="円/楕円 216"/>
        <xdr:cNvSpPr/>
      </xdr:nvSpPr>
      <xdr:spPr>
        <a:xfrm>
          <a:off x="1270000" y="89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128105</xdr:rowOff>
    </xdr:from>
    <xdr:ext cx="762000" cy="259045"/>
    <xdr:sp macro="" textlink="">
      <xdr:nvSpPr>
        <xdr:cNvPr id="218" name="テキスト ボックス 217"/>
        <xdr:cNvSpPr txBox="1"/>
      </xdr:nvSpPr>
      <xdr:spPr>
        <a:xfrm>
          <a:off x="939800" y="870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公共施設の老朽化に伴い増となったほか、繰出金においては、太陽光発電事業の新設に加え、下水道事業繰出や介護保険事業負担金の増により、前年度より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ﾎﾟｲﾝﾄ上昇し、年々比率が上昇している。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下水道事業繰出は平成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をピークに公債費が縮減するが、一方で簡易水道事業への繰出が増となる。また、簡易水道及び下水道事業の企業会計移行により、減価償却費分の繰出金が増となることから、料金改定等により自主財源の確保を図り、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8890</xdr:rowOff>
    </xdr:to>
    <xdr:cxnSp macro="">
      <xdr:nvCxnSpPr>
        <xdr:cNvPr id="251" name="直線コネクタ 250"/>
        <xdr:cNvCxnSpPr/>
      </xdr:nvCxnSpPr>
      <xdr:spPr>
        <a:xfrm>
          <a:off x="15671800" y="10109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58</xdr:row>
      <xdr:rowOff>165100</xdr:rowOff>
    </xdr:to>
    <xdr:cxnSp macro="">
      <xdr:nvCxnSpPr>
        <xdr:cNvPr id="254" name="直線コネクタ 253"/>
        <xdr:cNvCxnSpPr/>
      </xdr:nvCxnSpPr>
      <xdr:spPr>
        <a:xfrm>
          <a:off x="14782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58</xdr:row>
      <xdr:rowOff>127000</xdr:rowOff>
    </xdr:to>
    <xdr:cxnSp macro="">
      <xdr:nvCxnSpPr>
        <xdr:cNvPr id="257" name="直線コネクタ 256"/>
        <xdr:cNvCxnSpPr/>
      </xdr:nvCxnSpPr>
      <xdr:spPr>
        <a:xfrm>
          <a:off x="13893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58</xdr:row>
      <xdr:rowOff>127000</xdr:rowOff>
    </xdr:to>
    <xdr:cxnSp macro="">
      <xdr:nvCxnSpPr>
        <xdr:cNvPr id="260" name="直線コネクタ 259"/>
        <xdr:cNvCxnSpPr/>
      </xdr:nvCxnSpPr>
      <xdr:spPr>
        <a:xfrm>
          <a:off x="13004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129540</xdr:rowOff>
    </xdr:from>
    <xdr:to>
      <xdr:col>24</xdr:col>
      <xdr:colOff>82550</xdr:colOff>
      <xdr:row>59</xdr:row>
      <xdr:rowOff>59690</xdr:rowOff>
    </xdr:to>
    <xdr:sp macro="" textlink="">
      <xdr:nvSpPr>
        <xdr:cNvPr id="270" name="円/楕円 269"/>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101617</xdr:rowOff>
    </xdr:from>
    <xdr:ext cx="762000" cy="259045"/>
    <xdr:sp macro="" textlink="">
      <xdr:nvSpPr>
        <xdr:cNvPr id="271"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2" name="円/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74" name="円/楕円 273"/>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5" name="テキスト ボックス 274"/>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6" name="円/楕円 275"/>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7" name="テキスト ボックス 27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8" name="円/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補助費等については、認定こども園運営に係る負担金新設に伴う保育所施設型運営給付費の増や消防署員増に伴う広域関連負担金の増により前年度より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ポイント上昇し、類似団体平均値との差も拡大している。</a:t>
          </a:r>
          <a:endParaRPr lang="ja-JP" altLang="ja-JP" sz="1400">
            <a:effectLst/>
          </a:endParaRPr>
        </a:p>
        <a:p>
          <a:r>
            <a:rPr kumimoji="1" lang="ja-JP" altLang="ja-JP" sz="1100">
              <a:solidFill>
                <a:schemeClr val="dk1"/>
              </a:solidFill>
              <a:effectLst/>
              <a:latin typeface="+mn-lt"/>
              <a:ea typeface="+mn-ea"/>
              <a:cs typeface="+mn-cs"/>
            </a:rPr>
            <a:t>　 当市は、消防・斎場・介護・清掃等の広域運営費について、一部事務組合へ負担しているため、補助費等が他団体より大きくなる傾向にある。また、市直営の保育所や介護施設の法人化に伴う社会福祉法人への補助金も比率の高い要因であるが、これは時限措置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年度をもって終了となる。今後は平成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年度に策定した市単独補助金の見直し方針に沿い、目的・必要性・効果等を勘案し一層の縮減を図る。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37846</xdr:rowOff>
    </xdr:from>
    <xdr:to>
      <xdr:col>24</xdr:col>
      <xdr:colOff>31750</xdr:colOff>
      <xdr:row>37</xdr:row>
      <xdr:rowOff>92710</xdr:rowOff>
    </xdr:to>
    <xdr:cxnSp macro="">
      <xdr:nvCxnSpPr>
        <xdr:cNvPr id="309" name="直線コネクタ 308"/>
        <xdr:cNvCxnSpPr/>
      </xdr:nvCxnSpPr>
      <xdr:spPr>
        <a:xfrm>
          <a:off x="15671800" y="63814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37846</xdr:rowOff>
    </xdr:to>
    <xdr:cxnSp macro="">
      <xdr:nvCxnSpPr>
        <xdr:cNvPr id="312" name="直線コネクタ 311"/>
        <xdr:cNvCxnSpPr/>
      </xdr:nvCxnSpPr>
      <xdr:spPr>
        <a:xfrm>
          <a:off x="14782800" y="6367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24130</xdr:rowOff>
    </xdr:to>
    <xdr:cxnSp macro="">
      <xdr:nvCxnSpPr>
        <xdr:cNvPr id="315" name="直線コネクタ 314"/>
        <xdr:cNvCxnSpPr/>
      </xdr:nvCxnSpPr>
      <xdr:spPr>
        <a:xfrm>
          <a:off x="13893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28702</xdr:rowOff>
    </xdr:to>
    <xdr:cxnSp macro="">
      <xdr:nvCxnSpPr>
        <xdr:cNvPr id="318" name="直線コネクタ 317"/>
        <xdr:cNvCxnSpPr/>
      </xdr:nvCxnSpPr>
      <xdr:spPr>
        <a:xfrm flipV="1">
          <a:off x="13004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8" name="円/楕円 327"/>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9"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158496</xdr:rowOff>
    </xdr:from>
    <xdr:to>
      <xdr:col>22</xdr:col>
      <xdr:colOff>615950</xdr:colOff>
      <xdr:row>37</xdr:row>
      <xdr:rowOff>88646</xdr:rowOff>
    </xdr:to>
    <xdr:sp macro="" textlink="">
      <xdr:nvSpPr>
        <xdr:cNvPr id="330" name="円/楕円 329"/>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31" name="テキスト ボックス 330"/>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32" name="円/楕円 331"/>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3" name="テキスト ボックス 33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4" name="円/楕円 33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5" name="テキスト ボックス 33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36" name="円/楕円 335"/>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37" name="テキスト ボックス 33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ポイント改善し、類似団体平均値との差も平成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年度以降年々縮小している。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大仙</a:t>
          </a:r>
          <a:r>
            <a:rPr kumimoji="1" lang="ja-JP" altLang="ja-JP" sz="1100">
              <a:solidFill>
                <a:schemeClr val="dk1"/>
              </a:solidFill>
              <a:effectLst/>
              <a:latin typeface="+mn-lt"/>
              <a:ea typeface="+mn-ea"/>
              <a:cs typeface="+mn-cs"/>
            </a:rPr>
            <a:t>市総合計画の実施計画の見直し等による市債発行額の抑制や任意繰上償還を行っているが、今後も市債償還額の大幅な減少は見込めないため、</a:t>
          </a:r>
          <a:r>
            <a:rPr kumimoji="1" lang="ja-JP" altLang="en-US" sz="1100">
              <a:solidFill>
                <a:schemeClr val="dk1"/>
              </a:solidFill>
              <a:effectLst/>
              <a:latin typeface="+mn-lt"/>
              <a:ea typeface="+mn-ea"/>
              <a:cs typeface="+mn-cs"/>
            </a:rPr>
            <a:t>低利な地方債への</a:t>
          </a:r>
          <a:r>
            <a:rPr kumimoji="1" lang="ja-JP" altLang="ja-JP" sz="1100">
              <a:solidFill>
                <a:schemeClr val="dk1"/>
              </a:solidFill>
              <a:effectLst/>
              <a:latin typeface="+mn-lt"/>
              <a:ea typeface="+mn-ea"/>
              <a:cs typeface="+mn-cs"/>
            </a:rPr>
            <a:t>借換を積極的に行う</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ともに、市債発行額の抑制を図り、着実に公債費の縮減に努める。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53848</xdr:rowOff>
    </xdr:to>
    <xdr:cxnSp macro="">
      <xdr:nvCxnSpPr>
        <xdr:cNvPr id="368" name="直線コネクタ 367"/>
        <xdr:cNvCxnSpPr/>
      </xdr:nvCxnSpPr>
      <xdr:spPr>
        <a:xfrm flipV="1">
          <a:off x="3987800" y="1336293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53848</xdr:rowOff>
    </xdr:from>
    <xdr:to>
      <xdr:col>5</xdr:col>
      <xdr:colOff>549275</xdr:colOff>
      <xdr:row>78</xdr:row>
      <xdr:rowOff>145287</xdr:rowOff>
    </xdr:to>
    <xdr:cxnSp macro="">
      <xdr:nvCxnSpPr>
        <xdr:cNvPr id="371" name="直線コネクタ 370"/>
        <xdr:cNvCxnSpPr/>
      </xdr:nvCxnSpPr>
      <xdr:spPr>
        <a:xfrm flipV="1">
          <a:off x="3098800" y="134269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145287</xdr:rowOff>
    </xdr:from>
    <xdr:to>
      <xdr:col>4</xdr:col>
      <xdr:colOff>346075</xdr:colOff>
      <xdr:row>79</xdr:row>
      <xdr:rowOff>28702</xdr:rowOff>
    </xdr:to>
    <xdr:cxnSp macro="">
      <xdr:nvCxnSpPr>
        <xdr:cNvPr id="374" name="直線コネクタ 373"/>
        <xdr:cNvCxnSpPr/>
      </xdr:nvCxnSpPr>
      <xdr:spPr>
        <a:xfrm flipV="1">
          <a:off x="2209800" y="135183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28702</xdr:rowOff>
    </xdr:from>
    <xdr:to>
      <xdr:col>3</xdr:col>
      <xdr:colOff>142875</xdr:colOff>
      <xdr:row>79</xdr:row>
      <xdr:rowOff>101854</xdr:rowOff>
    </xdr:to>
    <xdr:cxnSp macro="">
      <xdr:nvCxnSpPr>
        <xdr:cNvPr id="377" name="直線コネクタ 376"/>
        <xdr:cNvCxnSpPr/>
      </xdr:nvCxnSpPr>
      <xdr:spPr>
        <a:xfrm flipV="1">
          <a:off x="1320800" y="135732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7" name="円/楕円 386"/>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88"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89" name="円/楕円 388"/>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90" name="テキスト ボックス 389"/>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94487</xdr:rowOff>
    </xdr:from>
    <xdr:to>
      <xdr:col>4</xdr:col>
      <xdr:colOff>396875</xdr:colOff>
      <xdr:row>79</xdr:row>
      <xdr:rowOff>24637</xdr:rowOff>
    </xdr:to>
    <xdr:sp macro="" textlink="">
      <xdr:nvSpPr>
        <xdr:cNvPr id="391" name="円/楕円 390"/>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92" name="テキスト ボックス 391"/>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149352</xdr:rowOff>
    </xdr:from>
    <xdr:to>
      <xdr:col>3</xdr:col>
      <xdr:colOff>193675</xdr:colOff>
      <xdr:row>79</xdr:row>
      <xdr:rowOff>79502</xdr:rowOff>
    </xdr:to>
    <xdr:sp macro="" textlink="">
      <xdr:nvSpPr>
        <xdr:cNvPr id="393" name="円/楕円 392"/>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64279</xdr:rowOff>
    </xdr:from>
    <xdr:ext cx="762000" cy="259045"/>
    <xdr:sp macro="" textlink="">
      <xdr:nvSpPr>
        <xdr:cNvPr id="394" name="テキスト ボックス 393"/>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51054</xdr:rowOff>
    </xdr:from>
    <xdr:to>
      <xdr:col>1</xdr:col>
      <xdr:colOff>676275</xdr:colOff>
      <xdr:row>79</xdr:row>
      <xdr:rowOff>152654</xdr:rowOff>
    </xdr:to>
    <xdr:sp macro="" textlink="">
      <xdr:nvSpPr>
        <xdr:cNvPr id="395" name="円/楕円 394"/>
        <xdr:cNvSpPr/>
      </xdr:nvSpPr>
      <xdr:spPr>
        <a:xfrm>
          <a:off x="1270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137431</xdr:rowOff>
    </xdr:from>
    <xdr:ext cx="762000" cy="259045"/>
    <xdr:sp macro="" textlink="">
      <xdr:nvSpPr>
        <xdr:cNvPr id="396" name="テキスト ボックス 395"/>
        <xdr:cNvSpPr txBox="1"/>
      </xdr:nvSpPr>
      <xdr:spPr>
        <a:xfrm>
          <a:off x="939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公債費以外の経常経費については、前年度より</a:t>
          </a:r>
          <a:r>
            <a:rPr kumimoji="1" lang="en-US" altLang="ja-JP" sz="1100">
              <a:solidFill>
                <a:schemeClr val="dk1"/>
              </a:solidFill>
              <a:effectLst/>
              <a:latin typeface="+mn-lt"/>
              <a:ea typeface="+mn-ea"/>
              <a:cs typeface="+mn-cs"/>
            </a:rPr>
            <a:t>303,423</a:t>
          </a:r>
          <a:r>
            <a:rPr kumimoji="1" lang="ja-JP" altLang="ja-JP" sz="1100">
              <a:solidFill>
                <a:schemeClr val="dk1"/>
              </a:solidFill>
              <a:effectLst/>
              <a:latin typeface="+mn-lt"/>
              <a:ea typeface="+mn-ea"/>
              <a:cs typeface="+mn-cs"/>
            </a:rPr>
            <a:t>千円の増となっている。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これは、下水道事業の元利償還金の増や国保事業の基盤安定に資する公費負担の増による繰出金の増、また一部事務組合への補助費等の増が要因であり、これにより前年度より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ﾎﾟｲﾝﾄ上昇し、類似団体平均値ともほぼ同値となった。</a:t>
          </a:r>
          <a:endParaRPr lang="ja-JP" altLang="ja-JP" sz="1400">
            <a:effectLst/>
          </a:endParaRPr>
        </a:p>
        <a:p>
          <a:r>
            <a:rPr kumimoji="1" lang="ja-JP" altLang="ja-JP" sz="1100">
              <a:solidFill>
                <a:schemeClr val="dk1"/>
              </a:solidFill>
              <a:effectLst/>
              <a:latin typeface="+mn-lt"/>
              <a:ea typeface="+mn-ea"/>
              <a:cs typeface="+mn-cs"/>
            </a:rPr>
            <a:t>　 当市では、市単独補助金や公共施設の統廃合等による見直しが、経常経費削減の喫緊の課題であり、補助金見直し（案）や公共施設等総合管理計画に沿い、これら経費の抜本的な見直しに努める。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52705</xdr:rowOff>
    </xdr:from>
    <xdr:to>
      <xdr:col>24</xdr:col>
      <xdr:colOff>31750</xdr:colOff>
      <xdr:row>77</xdr:row>
      <xdr:rowOff>121286</xdr:rowOff>
    </xdr:to>
    <xdr:cxnSp macro="">
      <xdr:nvCxnSpPr>
        <xdr:cNvPr id="425" name="直線コネクタ 424"/>
        <xdr:cNvCxnSpPr/>
      </xdr:nvCxnSpPr>
      <xdr:spPr>
        <a:xfrm>
          <a:off x="15671800" y="1325435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115570</xdr:rowOff>
    </xdr:from>
    <xdr:to>
      <xdr:col>22</xdr:col>
      <xdr:colOff>565150</xdr:colOff>
      <xdr:row>77</xdr:row>
      <xdr:rowOff>52705</xdr:rowOff>
    </xdr:to>
    <xdr:cxnSp macro="">
      <xdr:nvCxnSpPr>
        <xdr:cNvPr id="428" name="直線コネクタ 427"/>
        <xdr:cNvCxnSpPr/>
      </xdr:nvCxnSpPr>
      <xdr:spPr>
        <a:xfrm>
          <a:off x="14782800" y="131457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115570</xdr:rowOff>
    </xdr:from>
    <xdr:to>
      <xdr:col>21</xdr:col>
      <xdr:colOff>361950</xdr:colOff>
      <xdr:row>77</xdr:row>
      <xdr:rowOff>12700</xdr:rowOff>
    </xdr:to>
    <xdr:cxnSp macro="">
      <xdr:nvCxnSpPr>
        <xdr:cNvPr id="431" name="直線コネクタ 430"/>
        <xdr:cNvCxnSpPr/>
      </xdr:nvCxnSpPr>
      <xdr:spPr>
        <a:xfrm flipV="1">
          <a:off x="13893800" y="13145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115570</xdr:rowOff>
    </xdr:from>
    <xdr:to>
      <xdr:col>20</xdr:col>
      <xdr:colOff>158750</xdr:colOff>
      <xdr:row>77</xdr:row>
      <xdr:rowOff>12700</xdr:rowOff>
    </xdr:to>
    <xdr:cxnSp macro="">
      <xdr:nvCxnSpPr>
        <xdr:cNvPr id="434" name="直線コネクタ 433"/>
        <xdr:cNvCxnSpPr/>
      </xdr:nvCxnSpPr>
      <xdr:spPr>
        <a:xfrm>
          <a:off x="13004800" y="13145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70486</xdr:rowOff>
    </xdr:from>
    <xdr:to>
      <xdr:col>24</xdr:col>
      <xdr:colOff>82550</xdr:colOff>
      <xdr:row>78</xdr:row>
      <xdr:rowOff>636</xdr:rowOff>
    </xdr:to>
    <xdr:sp macro="" textlink="">
      <xdr:nvSpPr>
        <xdr:cNvPr id="444" name="円/楕円 443"/>
        <xdr:cNvSpPr/>
      </xdr:nvSpPr>
      <xdr:spPr>
        <a:xfrm>
          <a:off x="164592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87013</xdr:rowOff>
    </xdr:from>
    <xdr:ext cx="762000" cy="259045"/>
    <xdr:sp macro="" textlink="">
      <xdr:nvSpPr>
        <xdr:cNvPr id="445" name="公債費以外該当値テキスト"/>
        <xdr:cNvSpPr txBox="1"/>
      </xdr:nvSpPr>
      <xdr:spPr>
        <a:xfrm>
          <a:off x="16598900" y="131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xdr:rowOff>
    </xdr:from>
    <xdr:to>
      <xdr:col>22</xdr:col>
      <xdr:colOff>615950</xdr:colOff>
      <xdr:row>77</xdr:row>
      <xdr:rowOff>103505</xdr:rowOff>
    </xdr:to>
    <xdr:sp macro="" textlink="">
      <xdr:nvSpPr>
        <xdr:cNvPr id="446" name="円/楕円 445"/>
        <xdr:cNvSpPr/>
      </xdr:nvSpPr>
      <xdr:spPr>
        <a:xfrm>
          <a:off x="15621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113682</xdr:rowOff>
    </xdr:from>
    <xdr:ext cx="736600" cy="259045"/>
    <xdr:sp macro="" textlink="">
      <xdr:nvSpPr>
        <xdr:cNvPr id="447" name="テキスト ボックス 446"/>
        <xdr:cNvSpPr txBox="1"/>
      </xdr:nvSpPr>
      <xdr:spPr>
        <a:xfrm>
          <a:off x="15290800" y="1297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48" name="円/楕円 447"/>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49" name="テキスト ボックス 448"/>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133350</xdr:rowOff>
    </xdr:from>
    <xdr:to>
      <xdr:col>20</xdr:col>
      <xdr:colOff>209550</xdr:colOff>
      <xdr:row>77</xdr:row>
      <xdr:rowOff>63500</xdr:rowOff>
    </xdr:to>
    <xdr:sp macro="" textlink="">
      <xdr:nvSpPr>
        <xdr:cNvPr id="450" name="円/楕円 449"/>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51" name="テキスト ボックス 450"/>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52" name="円/楕円 451"/>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53" name="テキスト ボックス 452"/>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秋田県大仙市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97391</xdr:rowOff>
    </xdr:from>
    <xdr:to>
      <xdr:col>4</xdr:col>
      <xdr:colOff>1117600</xdr:colOff>
      <xdr:row>15</xdr:row>
      <xdr:rowOff>105914</xdr:rowOff>
    </xdr:to>
    <xdr:cxnSp macro="">
      <xdr:nvCxnSpPr>
        <xdr:cNvPr id="52" name="直線コネクタ 51"/>
        <xdr:cNvCxnSpPr/>
      </xdr:nvCxnSpPr>
      <xdr:spPr bwMode="auto">
        <a:xfrm flipV="1">
          <a:off x="5003800" y="2716766"/>
          <a:ext cx="647700" cy="8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105914</xdr:rowOff>
    </xdr:from>
    <xdr:to>
      <xdr:col>4</xdr:col>
      <xdr:colOff>469900</xdr:colOff>
      <xdr:row>15</xdr:row>
      <xdr:rowOff>128693</xdr:rowOff>
    </xdr:to>
    <xdr:cxnSp macro="">
      <xdr:nvCxnSpPr>
        <xdr:cNvPr id="55" name="直線コネクタ 54"/>
        <xdr:cNvCxnSpPr/>
      </xdr:nvCxnSpPr>
      <xdr:spPr bwMode="auto">
        <a:xfrm flipV="1">
          <a:off x="4305300" y="2725289"/>
          <a:ext cx="698500" cy="22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69828</xdr:rowOff>
    </xdr:from>
    <xdr:to>
      <xdr:col>3</xdr:col>
      <xdr:colOff>904875</xdr:colOff>
      <xdr:row>15</xdr:row>
      <xdr:rowOff>128693</xdr:rowOff>
    </xdr:to>
    <xdr:cxnSp macro="">
      <xdr:nvCxnSpPr>
        <xdr:cNvPr id="58" name="直線コネクタ 57"/>
        <xdr:cNvCxnSpPr/>
      </xdr:nvCxnSpPr>
      <xdr:spPr bwMode="auto">
        <a:xfrm>
          <a:off x="3606800" y="2689203"/>
          <a:ext cx="698500" cy="5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27472</xdr:rowOff>
    </xdr:from>
    <xdr:to>
      <xdr:col>3</xdr:col>
      <xdr:colOff>206375</xdr:colOff>
      <xdr:row>15</xdr:row>
      <xdr:rowOff>69828</xdr:rowOff>
    </xdr:to>
    <xdr:cxnSp macro="">
      <xdr:nvCxnSpPr>
        <xdr:cNvPr id="61" name="直線コネクタ 60"/>
        <xdr:cNvCxnSpPr/>
      </xdr:nvCxnSpPr>
      <xdr:spPr bwMode="auto">
        <a:xfrm>
          <a:off x="2908300" y="2646847"/>
          <a:ext cx="698500" cy="4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46591</xdr:rowOff>
    </xdr:from>
    <xdr:to>
      <xdr:col>5</xdr:col>
      <xdr:colOff>34925</xdr:colOff>
      <xdr:row>15</xdr:row>
      <xdr:rowOff>148191</xdr:rowOff>
    </xdr:to>
    <xdr:sp macro="" textlink="">
      <xdr:nvSpPr>
        <xdr:cNvPr id="71" name="円/楕円 70"/>
        <xdr:cNvSpPr/>
      </xdr:nvSpPr>
      <xdr:spPr bwMode="auto">
        <a:xfrm>
          <a:off x="5600700" y="266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63118</xdr:rowOff>
    </xdr:from>
    <xdr:ext cx="762000" cy="259045"/>
    <xdr:sp macro="" textlink="">
      <xdr:nvSpPr>
        <xdr:cNvPr id="72" name="人口1人当たり決算額の推移該当値テキスト130"/>
        <xdr:cNvSpPr txBox="1"/>
      </xdr:nvSpPr>
      <xdr:spPr>
        <a:xfrm>
          <a:off x="5740400" y="2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94,730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55114</xdr:rowOff>
    </xdr:from>
    <xdr:to>
      <xdr:col>4</xdr:col>
      <xdr:colOff>520700</xdr:colOff>
      <xdr:row>15</xdr:row>
      <xdr:rowOff>156714</xdr:rowOff>
    </xdr:to>
    <xdr:sp macro="" textlink="">
      <xdr:nvSpPr>
        <xdr:cNvPr id="73" name="円/楕円 72"/>
        <xdr:cNvSpPr/>
      </xdr:nvSpPr>
      <xdr:spPr bwMode="auto">
        <a:xfrm>
          <a:off x="4953000" y="267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166891</xdr:rowOff>
    </xdr:from>
    <xdr:ext cx="736600" cy="259045"/>
    <xdr:sp macro="" textlink="">
      <xdr:nvSpPr>
        <xdr:cNvPr id="74" name="テキスト ボックス 73"/>
        <xdr:cNvSpPr txBox="1"/>
      </xdr:nvSpPr>
      <xdr:spPr>
        <a:xfrm>
          <a:off x="4622800" y="2443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94,208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77893</xdr:rowOff>
    </xdr:from>
    <xdr:to>
      <xdr:col>3</xdr:col>
      <xdr:colOff>955675</xdr:colOff>
      <xdr:row>16</xdr:row>
      <xdr:rowOff>8043</xdr:rowOff>
    </xdr:to>
    <xdr:sp macro="" textlink="">
      <xdr:nvSpPr>
        <xdr:cNvPr id="75" name="円/楕円 74"/>
        <xdr:cNvSpPr/>
      </xdr:nvSpPr>
      <xdr:spPr bwMode="auto">
        <a:xfrm>
          <a:off x="4254500" y="269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18220</xdr:rowOff>
    </xdr:from>
    <xdr:ext cx="762000" cy="259045"/>
    <xdr:sp macro="" textlink="">
      <xdr:nvSpPr>
        <xdr:cNvPr id="76" name="テキスト ボックス 75"/>
        <xdr:cNvSpPr txBox="1"/>
      </xdr:nvSpPr>
      <xdr:spPr>
        <a:xfrm>
          <a:off x="3924300" y="24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92,813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19028</xdr:rowOff>
    </xdr:from>
    <xdr:to>
      <xdr:col>3</xdr:col>
      <xdr:colOff>257175</xdr:colOff>
      <xdr:row>15</xdr:row>
      <xdr:rowOff>120628</xdr:rowOff>
    </xdr:to>
    <xdr:sp macro="" textlink="">
      <xdr:nvSpPr>
        <xdr:cNvPr id="77" name="円/楕円 76"/>
        <xdr:cNvSpPr/>
      </xdr:nvSpPr>
      <xdr:spPr bwMode="auto">
        <a:xfrm>
          <a:off x="3556000" y="263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130805</xdr:rowOff>
    </xdr:from>
    <xdr:ext cx="762000" cy="259045"/>
    <xdr:sp macro="" textlink="">
      <xdr:nvSpPr>
        <xdr:cNvPr id="78" name="テキスト ボックス 77"/>
        <xdr:cNvSpPr txBox="1"/>
      </xdr:nvSpPr>
      <xdr:spPr>
        <a:xfrm>
          <a:off x="3225800" y="240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96,418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148122</xdr:rowOff>
    </xdr:from>
    <xdr:to>
      <xdr:col>2</xdr:col>
      <xdr:colOff>692150</xdr:colOff>
      <xdr:row>15</xdr:row>
      <xdr:rowOff>78272</xdr:rowOff>
    </xdr:to>
    <xdr:sp macro="" textlink="">
      <xdr:nvSpPr>
        <xdr:cNvPr id="79" name="円/楕円 78"/>
        <xdr:cNvSpPr/>
      </xdr:nvSpPr>
      <xdr:spPr bwMode="auto">
        <a:xfrm>
          <a:off x="2857500" y="2596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88449</xdr:rowOff>
    </xdr:from>
    <xdr:ext cx="762000" cy="259045"/>
    <xdr:sp macro="" textlink="">
      <xdr:nvSpPr>
        <xdr:cNvPr id="80" name="テキスト ボックス 79"/>
        <xdr:cNvSpPr txBox="1"/>
      </xdr:nvSpPr>
      <xdr:spPr>
        <a:xfrm>
          <a:off x="2527300" y="236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237825</xdr:rowOff>
    </xdr:from>
    <xdr:to>
      <xdr:col>4</xdr:col>
      <xdr:colOff>1117600</xdr:colOff>
      <xdr:row>34</xdr:row>
      <xdr:rowOff>263885</xdr:rowOff>
    </xdr:to>
    <xdr:cxnSp macro="">
      <xdr:nvCxnSpPr>
        <xdr:cNvPr id="112" name="直線コネクタ 111"/>
        <xdr:cNvCxnSpPr/>
      </xdr:nvCxnSpPr>
      <xdr:spPr bwMode="auto">
        <a:xfrm>
          <a:off x="5003800" y="6505275"/>
          <a:ext cx="6477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110884</xdr:rowOff>
    </xdr:from>
    <xdr:to>
      <xdr:col>4</xdr:col>
      <xdr:colOff>469900</xdr:colOff>
      <xdr:row>34</xdr:row>
      <xdr:rowOff>237825</xdr:rowOff>
    </xdr:to>
    <xdr:cxnSp macro="">
      <xdr:nvCxnSpPr>
        <xdr:cNvPr id="115" name="直線コネクタ 114"/>
        <xdr:cNvCxnSpPr/>
      </xdr:nvCxnSpPr>
      <xdr:spPr bwMode="auto">
        <a:xfrm>
          <a:off x="4305300" y="6378334"/>
          <a:ext cx="698500" cy="126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34554</xdr:rowOff>
    </xdr:from>
    <xdr:to>
      <xdr:col>3</xdr:col>
      <xdr:colOff>904875</xdr:colOff>
      <xdr:row>34</xdr:row>
      <xdr:rowOff>110884</xdr:rowOff>
    </xdr:to>
    <xdr:cxnSp macro="">
      <xdr:nvCxnSpPr>
        <xdr:cNvPr id="118" name="直線コネクタ 117"/>
        <xdr:cNvCxnSpPr/>
      </xdr:nvCxnSpPr>
      <xdr:spPr bwMode="auto">
        <a:xfrm>
          <a:off x="3606800" y="6302004"/>
          <a:ext cx="698500" cy="76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316692</xdr:rowOff>
    </xdr:from>
    <xdr:to>
      <xdr:col>3</xdr:col>
      <xdr:colOff>206375</xdr:colOff>
      <xdr:row>34</xdr:row>
      <xdr:rowOff>34554</xdr:rowOff>
    </xdr:to>
    <xdr:cxnSp macro="">
      <xdr:nvCxnSpPr>
        <xdr:cNvPr id="121" name="直線コネクタ 120"/>
        <xdr:cNvCxnSpPr/>
      </xdr:nvCxnSpPr>
      <xdr:spPr bwMode="auto">
        <a:xfrm>
          <a:off x="2908300" y="6241242"/>
          <a:ext cx="698500" cy="60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213086</xdr:rowOff>
    </xdr:from>
    <xdr:to>
      <xdr:col>5</xdr:col>
      <xdr:colOff>34925</xdr:colOff>
      <xdr:row>34</xdr:row>
      <xdr:rowOff>314686</xdr:rowOff>
    </xdr:to>
    <xdr:sp macro="" textlink="">
      <xdr:nvSpPr>
        <xdr:cNvPr id="131" name="円/楕円 130"/>
        <xdr:cNvSpPr/>
      </xdr:nvSpPr>
      <xdr:spPr bwMode="auto">
        <a:xfrm>
          <a:off x="5600700" y="6480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58163</xdr:rowOff>
    </xdr:from>
    <xdr:ext cx="762000" cy="259045"/>
    <xdr:sp macro="" textlink="">
      <xdr:nvSpPr>
        <xdr:cNvPr id="132" name="人口1人当たり決算額の推移該当値テキスト445"/>
        <xdr:cNvSpPr txBox="1"/>
      </xdr:nvSpPr>
      <xdr:spPr>
        <a:xfrm>
          <a:off x="5740400" y="63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41,512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187025</xdr:rowOff>
    </xdr:from>
    <xdr:to>
      <xdr:col>4</xdr:col>
      <xdr:colOff>520700</xdr:colOff>
      <xdr:row>34</xdr:row>
      <xdr:rowOff>288626</xdr:rowOff>
    </xdr:to>
    <xdr:sp macro="" textlink="">
      <xdr:nvSpPr>
        <xdr:cNvPr id="133" name="円/楕円 132"/>
        <xdr:cNvSpPr/>
      </xdr:nvSpPr>
      <xdr:spPr bwMode="auto">
        <a:xfrm>
          <a:off x="4953000" y="64544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298802</xdr:rowOff>
    </xdr:from>
    <xdr:ext cx="736600" cy="259045"/>
    <xdr:sp macro="" textlink="">
      <xdr:nvSpPr>
        <xdr:cNvPr id="134" name="テキスト ボックス 133"/>
        <xdr:cNvSpPr txBox="1"/>
      </xdr:nvSpPr>
      <xdr:spPr>
        <a:xfrm>
          <a:off x="4622800" y="622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42,652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60084</xdr:rowOff>
    </xdr:from>
    <xdr:to>
      <xdr:col>3</xdr:col>
      <xdr:colOff>955675</xdr:colOff>
      <xdr:row>34</xdr:row>
      <xdr:rowOff>161684</xdr:rowOff>
    </xdr:to>
    <xdr:sp macro="" textlink="">
      <xdr:nvSpPr>
        <xdr:cNvPr id="135" name="円/楕円 134"/>
        <xdr:cNvSpPr/>
      </xdr:nvSpPr>
      <xdr:spPr bwMode="auto">
        <a:xfrm>
          <a:off x="4254500" y="632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171861</xdr:rowOff>
    </xdr:from>
    <xdr:ext cx="762000" cy="259045"/>
    <xdr:sp macro="" textlink="">
      <xdr:nvSpPr>
        <xdr:cNvPr id="136" name="テキスト ボックス 135"/>
        <xdr:cNvSpPr txBox="1"/>
      </xdr:nvSpPr>
      <xdr:spPr>
        <a:xfrm>
          <a:off x="3924300" y="609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48,205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326654</xdr:rowOff>
    </xdr:from>
    <xdr:to>
      <xdr:col>3</xdr:col>
      <xdr:colOff>257175</xdr:colOff>
      <xdr:row>34</xdr:row>
      <xdr:rowOff>85354</xdr:rowOff>
    </xdr:to>
    <xdr:sp macro="" textlink="">
      <xdr:nvSpPr>
        <xdr:cNvPr id="137" name="円/楕円 136"/>
        <xdr:cNvSpPr/>
      </xdr:nvSpPr>
      <xdr:spPr bwMode="auto">
        <a:xfrm>
          <a:off x="3556000" y="625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95531</xdr:rowOff>
    </xdr:from>
    <xdr:ext cx="762000" cy="259045"/>
    <xdr:sp macro="" textlink="">
      <xdr:nvSpPr>
        <xdr:cNvPr id="138" name="テキスト ボックス 137"/>
        <xdr:cNvSpPr txBox="1"/>
      </xdr:nvSpPr>
      <xdr:spPr>
        <a:xfrm>
          <a:off x="3225800" y="602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51,544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265892</xdr:rowOff>
    </xdr:from>
    <xdr:to>
      <xdr:col>2</xdr:col>
      <xdr:colOff>692150</xdr:colOff>
      <xdr:row>34</xdr:row>
      <xdr:rowOff>24592</xdr:rowOff>
    </xdr:to>
    <xdr:sp macro="" textlink="">
      <xdr:nvSpPr>
        <xdr:cNvPr id="139" name="円/楕円 138"/>
        <xdr:cNvSpPr/>
      </xdr:nvSpPr>
      <xdr:spPr bwMode="auto">
        <a:xfrm>
          <a:off x="2857500" y="6190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34769</xdr:rowOff>
    </xdr:from>
    <xdr:ext cx="762000" cy="259045"/>
    <xdr:sp macro="" textlink="">
      <xdr:nvSpPr>
        <xdr:cNvPr id="140" name="テキスト ボックス 139"/>
        <xdr:cNvSpPr txBox="1"/>
      </xdr:nvSpPr>
      <xdr:spPr>
        <a:xfrm>
          <a:off x="2527300" y="595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85,416
85,202
866.77
50,438,981
48,726,135
1,635,924
30,617,972
58,399,912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94533</xdr:rowOff>
    </xdr:from>
    <xdr:to>
      <xdr:col>6</xdr:col>
      <xdr:colOff>511175</xdr:colOff>
      <xdr:row>34</xdr:row>
      <xdr:rowOff>115697</xdr:rowOff>
    </xdr:to>
    <xdr:cxnSp macro="">
      <xdr:nvCxnSpPr>
        <xdr:cNvPr id="61" name="直線コネクタ 60"/>
        <xdr:cNvCxnSpPr/>
      </xdr:nvCxnSpPr>
      <xdr:spPr>
        <a:xfrm flipV="1">
          <a:off x="3797300" y="5923833"/>
          <a:ext cx="8382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115697</xdr:rowOff>
    </xdr:from>
    <xdr:to>
      <xdr:col>5</xdr:col>
      <xdr:colOff>358775</xdr:colOff>
      <xdr:row>34</xdr:row>
      <xdr:rowOff>123336</xdr:rowOff>
    </xdr:to>
    <xdr:cxnSp macro="">
      <xdr:nvCxnSpPr>
        <xdr:cNvPr id="64" name="直線コネクタ 63"/>
        <xdr:cNvCxnSpPr/>
      </xdr:nvCxnSpPr>
      <xdr:spPr>
        <a:xfrm flipV="1">
          <a:off x="2908300" y="5944997"/>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82169</xdr:rowOff>
    </xdr:from>
    <xdr:to>
      <xdr:col>4</xdr:col>
      <xdr:colOff>155575</xdr:colOff>
      <xdr:row>34</xdr:row>
      <xdr:rowOff>123336</xdr:rowOff>
    </xdr:to>
    <xdr:cxnSp macro="">
      <xdr:nvCxnSpPr>
        <xdr:cNvPr id="67" name="直線コネクタ 66"/>
        <xdr:cNvCxnSpPr/>
      </xdr:nvCxnSpPr>
      <xdr:spPr>
        <a:xfrm>
          <a:off x="2019300" y="5911469"/>
          <a:ext cx="889000" cy="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69310</xdr:rowOff>
    </xdr:from>
    <xdr:to>
      <xdr:col>2</xdr:col>
      <xdr:colOff>638175</xdr:colOff>
      <xdr:row>34</xdr:row>
      <xdr:rowOff>82169</xdr:rowOff>
    </xdr:to>
    <xdr:cxnSp macro="">
      <xdr:nvCxnSpPr>
        <xdr:cNvPr id="70" name="直線コネクタ 69"/>
        <xdr:cNvCxnSpPr/>
      </xdr:nvCxnSpPr>
      <xdr:spPr>
        <a:xfrm>
          <a:off x="1130300" y="5898610"/>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43733</xdr:rowOff>
    </xdr:from>
    <xdr:to>
      <xdr:col>6</xdr:col>
      <xdr:colOff>561975</xdr:colOff>
      <xdr:row>34</xdr:row>
      <xdr:rowOff>145333</xdr:rowOff>
    </xdr:to>
    <xdr:sp macro="" textlink="">
      <xdr:nvSpPr>
        <xdr:cNvPr id="80" name="円/楕円 79"/>
        <xdr:cNvSpPr/>
      </xdr:nvSpPr>
      <xdr:spPr>
        <a:xfrm>
          <a:off x="4584700" y="587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66610</xdr:rowOff>
    </xdr:from>
    <xdr:ext cx="534377" cy="259045"/>
    <xdr:sp macro="" textlink="">
      <xdr:nvSpPr>
        <xdr:cNvPr id="81" name="人件費該当値テキスト"/>
        <xdr:cNvSpPr txBox="1"/>
      </xdr:nvSpPr>
      <xdr:spPr>
        <a:xfrm>
          <a:off x="4686300" y="572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82,371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64897</xdr:rowOff>
    </xdr:from>
    <xdr:to>
      <xdr:col>5</xdr:col>
      <xdr:colOff>409575</xdr:colOff>
      <xdr:row>34</xdr:row>
      <xdr:rowOff>166497</xdr:rowOff>
    </xdr:to>
    <xdr:sp macro="" textlink="">
      <xdr:nvSpPr>
        <xdr:cNvPr id="82" name="円/楕円 81"/>
        <xdr:cNvSpPr/>
      </xdr:nvSpPr>
      <xdr:spPr>
        <a:xfrm>
          <a:off x="3746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11574</xdr:rowOff>
    </xdr:from>
    <xdr:ext cx="534377" cy="259045"/>
    <xdr:sp macro="" textlink="">
      <xdr:nvSpPr>
        <xdr:cNvPr id="83" name="テキスト ボックス 82"/>
        <xdr:cNvSpPr txBox="1"/>
      </xdr:nvSpPr>
      <xdr:spPr>
        <a:xfrm>
          <a:off x="3530111" y="566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72536</xdr:rowOff>
    </xdr:from>
    <xdr:to>
      <xdr:col>4</xdr:col>
      <xdr:colOff>206375</xdr:colOff>
      <xdr:row>35</xdr:row>
      <xdr:rowOff>2686</xdr:rowOff>
    </xdr:to>
    <xdr:sp macro="" textlink="">
      <xdr:nvSpPr>
        <xdr:cNvPr id="84" name="円/楕円 83"/>
        <xdr:cNvSpPr/>
      </xdr:nvSpPr>
      <xdr:spPr>
        <a:xfrm>
          <a:off x="2857500" y="59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19213</xdr:rowOff>
    </xdr:from>
    <xdr:ext cx="534377" cy="259045"/>
    <xdr:sp macro="" textlink="">
      <xdr:nvSpPr>
        <xdr:cNvPr id="85" name="テキスト ボックス 84"/>
        <xdr:cNvSpPr txBox="1"/>
      </xdr:nvSpPr>
      <xdr:spPr>
        <a:xfrm>
          <a:off x="2641111" y="56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31369</xdr:rowOff>
    </xdr:from>
    <xdr:to>
      <xdr:col>3</xdr:col>
      <xdr:colOff>3175</xdr:colOff>
      <xdr:row>34</xdr:row>
      <xdr:rowOff>132969</xdr:rowOff>
    </xdr:to>
    <xdr:sp macro="" textlink="">
      <xdr:nvSpPr>
        <xdr:cNvPr id="86" name="円/楕円 85"/>
        <xdr:cNvSpPr/>
      </xdr:nvSpPr>
      <xdr:spPr>
        <a:xfrm>
          <a:off x="1968500" y="58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149496</xdr:rowOff>
    </xdr:from>
    <xdr:ext cx="534377" cy="259045"/>
    <xdr:sp macro="" textlink="">
      <xdr:nvSpPr>
        <xdr:cNvPr id="87" name="テキスト ボックス 86"/>
        <xdr:cNvSpPr txBox="1"/>
      </xdr:nvSpPr>
      <xdr:spPr>
        <a:xfrm>
          <a:off x="1752111" y="563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83,020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18510</xdr:rowOff>
    </xdr:from>
    <xdr:to>
      <xdr:col>1</xdr:col>
      <xdr:colOff>485775</xdr:colOff>
      <xdr:row>34</xdr:row>
      <xdr:rowOff>120110</xdr:rowOff>
    </xdr:to>
    <xdr:sp macro="" textlink="">
      <xdr:nvSpPr>
        <xdr:cNvPr id="88" name="円/楕円 87"/>
        <xdr:cNvSpPr/>
      </xdr:nvSpPr>
      <xdr:spPr>
        <a:xfrm>
          <a:off x="1079500" y="58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136637</xdr:rowOff>
    </xdr:from>
    <xdr:ext cx="534377" cy="259045"/>
    <xdr:sp macro="" textlink="">
      <xdr:nvSpPr>
        <xdr:cNvPr id="89" name="テキスト ボックス 88"/>
        <xdr:cNvSpPr txBox="1"/>
      </xdr:nvSpPr>
      <xdr:spPr>
        <a:xfrm>
          <a:off x="863111" y="56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139788</xdr:rowOff>
    </xdr:from>
    <xdr:to>
      <xdr:col>6</xdr:col>
      <xdr:colOff>511175</xdr:colOff>
      <xdr:row>58</xdr:row>
      <xdr:rowOff>140133</xdr:rowOff>
    </xdr:to>
    <xdr:cxnSp macro="">
      <xdr:nvCxnSpPr>
        <xdr:cNvPr id="118" name="直線コネクタ 117"/>
        <xdr:cNvCxnSpPr/>
      </xdr:nvCxnSpPr>
      <xdr:spPr>
        <a:xfrm>
          <a:off x="3797300" y="10083888"/>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139788</xdr:rowOff>
    </xdr:from>
    <xdr:to>
      <xdr:col>5</xdr:col>
      <xdr:colOff>358775</xdr:colOff>
      <xdr:row>58</xdr:row>
      <xdr:rowOff>144587</xdr:rowOff>
    </xdr:to>
    <xdr:cxnSp macro="">
      <xdr:nvCxnSpPr>
        <xdr:cNvPr id="121" name="直線コネクタ 120"/>
        <xdr:cNvCxnSpPr/>
      </xdr:nvCxnSpPr>
      <xdr:spPr>
        <a:xfrm flipV="1">
          <a:off x="2908300" y="10083888"/>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144361</xdr:rowOff>
    </xdr:from>
    <xdr:to>
      <xdr:col>4</xdr:col>
      <xdr:colOff>155575</xdr:colOff>
      <xdr:row>58</xdr:row>
      <xdr:rowOff>144587</xdr:rowOff>
    </xdr:to>
    <xdr:cxnSp macro="">
      <xdr:nvCxnSpPr>
        <xdr:cNvPr id="124" name="直線コネクタ 123"/>
        <xdr:cNvCxnSpPr/>
      </xdr:nvCxnSpPr>
      <xdr:spPr>
        <a:xfrm>
          <a:off x="2019300" y="10088461"/>
          <a:ext cx="889000" cy="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127136</xdr:rowOff>
    </xdr:from>
    <xdr:to>
      <xdr:col>2</xdr:col>
      <xdr:colOff>638175</xdr:colOff>
      <xdr:row>58</xdr:row>
      <xdr:rowOff>144361</xdr:rowOff>
    </xdr:to>
    <xdr:cxnSp macro="">
      <xdr:nvCxnSpPr>
        <xdr:cNvPr id="127" name="直線コネクタ 126"/>
        <xdr:cNvCxnSpPr/>
      </xdr:nvCxnSpPr>
      <xdr:spPr>
        <a:xfrm>
          <a:off x="1130300" y="10071236"/>
          <a:ext cx="889000" cy="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89333</xdr:rowOff>
    </xdr:from>
    <xdr:to>
      <xdr:col>6</xdr:col>
      <xdr:colOff>561975</xdr:colOff>
      <xdr:row>59</xdr:row>
      <xdr:rowOff>19483</xdr:rowOff>
    </xdr:to>
    <xdr:sp macro="" textlink="">
      <xdr:nvSpPr>
        <xdr:cNvPr id="137" name="円/楕円 136"/>
        <xdr:cNvSpPr/>
      </xdr:nvSpPr>
      <xdr:spPr>
        <a:xfrm>
          <a:off x="4584700" y="100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59,659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88988</xdr:rowOff>
    </xdr:from>
    <xdr:to>
      <xdr:col>5</xdr:col>
      <xdr:colOff>409575</xdr:colOff>
      <xdr:row>59</xdr:row>
      <xdr:rowOff>19138</xdr:rowOff>
    </xdr:to>
    <xdr:sp macro="" textlink="">
      <xdr:nvSpPr>
        <xdr:cNvPr id="139" name="円/楕円 138"/>
        <xdr:cNvSpPr/>
      </xdr:nvSpPr>
      <xdr:spPr>
        <a:xfrm>
          <a:off x="3746500" y="100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35665</xdr:rowOff>
    </xdr:from>
    <xdr:ext cx="534377" cy="259045"/>
    <xdr:sp macro="" textlink="">
      <xdr:nvSpPr>
        <xdr:cNvPr id="140" name="テキスト ボックス 139"/>
        <xdr:cNvSpPr txBox="1"/>
      </xdr:nvSpPr>
      <xdr:spPr>
        <a:xfrm>
          <a:off x="3530111" y="98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93787</xdr:rowOff>
    </xdr:from>
    <xdr:to>
      <xdr:col>4</xdr:col>
      <xdr:colOff>206375</xdr:colOff>
      <xdr:row>59</xdr:row>
      <xdr:rowOff>23937</xdr:rowOff>
    </xdr:to>
    <xdr:sp macro="" textlink="">
      <xdr:nvSpPr>
        <xdr:cNvPr id="141" name="円/楕円 140"/>
        <xdr:cNvSpPr/>
      </xdr:nvSpPr>
      <xdr:spPr>
        <a:xfrm>
          <a:off x="2857500" y="100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15064</xdr:rowOff>
    </xdr:from>
    <xdr:ext cx="534377" cy="259045"/>
    <xdr:sp macro="" textlink="">
      <xdr:nvSpPr>
        <xdr:cNvPr id="142" name="テキスト ボックス 141"/>
        <xdr:cNvSpPr txBox="1"/>
      </xdr:nvSpPr>
      <xdr:spPr>
        <a:xfrm>
          <a:off x="2641111" y="1013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93561</xdr:rowOff>
    </xdr:from>
    <xdr:to>
      <xdr:col>3</xdr:col>
      <xdr:colOff>3175</xdr:colOff>
      <xdr:row>59</xdr:row>
      <xdr:rowOff>23711</xdr:rowOff>
    </xdr:to>
    <xdr:sp macro="" textlink="">
      <xdr:nvSpPr>
        <xdr:cNvPr id="143" name="円/楕円 142"/>
        <xdr:cNvSpPr/>
      </xdr:nvSpPr>
      <xdr:spPr>
        <a:xfrm>
          <a:off x="1968500" y="100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40238</xdr:rowOff>
    </xdr:from>
    <xdr:ext cx="534377" cy="259045"/>
    <xdr:sp macro="" textlink="">
      <xdr:nvSpPr>
        <xdr:cNvPr id="144" name="テキスト ボックス 143"/>
        <xdr:cNvSpPr txBox="1"/>
      </xdr:nvSpPr>
      <xdr:spPr>
        <a:xfrm>
          <a:off x="1752111" y="98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76336</xdr:rowOff>
    </xdr:from>
    <xdr:to>
      <xdr:col>1</xdr:col>
      <xdr:colOff>485775</xdr:colOff>
      <xdr:row>59</xdr:row>
      <xdr:rowOff>6486</xdr:rowOff>
    </xdr:to>
    <xdr:sp macro="" textlink="">
      <xdr:nvSpPr>
        <xdr:cNvPr id="145" name="円/楕円 144"/>
        <xdr:cNvSpPr/>
      </xdr:nvSpPr>
      <xdr:spPr>
        <a:xfrm>
          <a:off x="1079500" y="100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23013</xdr:rowOff>
    </xdr:from>
    <xdr:ext cx="534377" cy="259045"/>
    <xdr:sp macro="" textlink="">
      <xdr:nvSpPr>
        <xdr:cNvPr id="146" name="テキスト ボックス 145"/>
        <xdr:cNvSpPr txBox="1"/>
      </xdr:nvSpPr>
      <xdr:spPr>
        <a:xfrm>
          <a:off x="863111" y="979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115239</xdr:rowOff>
    </xdr:from>
    <xdr:to>
      <xdr:col>6</xdr:col>
      <xdr:colOff>511175</xdr:colOff>
      <xdr:row>74</xdr:row>
      <xdr:rowOff>91739</xdr:rowOff>
    </xdr:to>
    <xdr:cxnSp macro="">
      <xdr:nvCxnSpPr>
        <xdr:cNvPr id="173" name="直線コネクタ 172"/>
        <xdr:cNvCxnSpPr/>
      </xdr:nvCxnSpPr>
      <xdr:spPr>
        <a:xfrm>
          <a:off x="3797300" y="12631089"/>
          <a:ext cx="838200" cy="14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157028</xdr:rowOff>
    </xdr:from>
    <xdr:to>
      <xdr:col>5</xdr:col>
      <xdr:colOff>358775</xdr:colOff>
      <xdr:row>73</xdr:row>
      <xdr:rowOff>115239</xdr:rowOff>
    </xdr:to>
    <xdr:cxnSp macro="">
      <xdr:nvCxnSpPr>
        <xdr:cNvPr id="176" name="直線コネクタ 175"/>
        <xdr:cNvCxnSpPr/>
      </xdr:nvCxnSpPr>
      <xdr:spPr>
        <a:xfrm>
          <a:off x="2908300" y="12501428"/>
          <a:ext cx="889000" cy="1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88357</xdr:rowOff>
    </xdr:from>
    <xdr:to>
      <xdr:col>4</xdr:col>
      <xdr:colOff>155575</xdr:colOff>
      <xdr:row>72</xdr:row>
      <xdr:rowOff>157028</xdr:rowOff>
    </xdr:to>
    <xdr:cxnSp macro="">
      <xdr:nvCxnSpPr>
        <xdr:cNvPr id="179" name="直線コネクタ 178"/>
        <xdr:cNvCxnSpPr/>
      </xdr:nvCxnSpPr>
      <xdr:spPr>
        <a:xfrm>
          <a:off x="2019300" y="12432757"/>
          <a:ext cx="889000" cy="6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88357</xdr:rowOff>
    </xdr:from>
    <xdr:to>
      <xdr:col>2</xdr:col>
      <xdr:colOff>638175</xdr:colOff>
      <xdr:row>77</xdr:row>
      <xdr:rowOff>90413</xdr:rowOff>
    </xdr:to>
    <xdr:cxnSp macro="">
      <xdr:nvCxnSpPr>
        <xdr:cNvPr id="182" name="直線コネクタ 181"/>
        <xdr:cNvCxnSpPr/>
      </xdr:nvCxnSpPr>
      <xdr:spPr>
        <a:xfrm flipV="1">
          <a:off x="1130300" y="12432757"/>
          <a:ext cx="889000" cy="85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40939</xdr:rowOff>
    </xdr:from>
    <xdr:to>
      <xdr:col>6</xdr:col>
      <xdr:colOff>561975</xdr:colOff>
      <xdr:row>74</xdr:row>
      <xdr:rowOff>142539</xdr:rowOff>
    </xdr:to>
    <xdr:sp macro="" textlink="">
      <xdr:nvSpPr>
        <xdr:cNvPr id="192" name="円/楕円 191"/>
        <xdr:cNvSpPr/>
      </xdr:nvSpPr>
      <xdr:spPr>
        <a:xfrm>
          <a:off x="4584700" y="1272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63816</xdr:rowOff>
    </xdr:from>
    <xdr:ext cx="534377" cy="259045"/>
    <xdr:sp macro="" textlink="">
      <xdr:nvSpPr>
        <xdr:cNvPr id="193" name="維持補修費該当値テキスト"/>
        <xdr:cNvSpPr txBox="1"/>
      </xdr:nvSpPr>
      <xdr:spPr>
        <a:xfrm>
          <a:off x="4686300" y="1257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64439</xdr:rowOff>
    </xdr:from>
    <xdr:to>
      <xdr:col>5</xdr:col>
      <xdr:colOff>409575</xdr:colOff>
      <xdr:row>73</xdr:row>
      <xdr:rowOff>166039</xdr:rowOff>
    </xdr:to>
    <xdr:sp macro="" textlink="">
      <xdr:nvSpPr>
        <xdr:cNvPr id="194" name="円/楕円 193"/>
        <xdr:cNvSpPr/>
      </xdr:nvSpPr>
      <xdr:spPr>
        <a:xfrm>
          <a:off x="3746500" y="125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11116</xdr:rowOff>
    </xdr:from>
    <xdr:ext cx="534377" cy="259045"/>
    <xdr:sp macro="" textlink="">
      <xdr:nvSpPr>
        <xdr:cNvPr id="195" name="テキスト ボックス 194"/>
        <xdr:cNvSpPr txBox="1"/>
      </xdr:nvSpPr>
      <xdr:spPr>
        <a:xfrm>
          <a:off x="3530111" y="1235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19,285</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106228</xdr:rowOff>
    </xdr:from>
    <xdr:to>
      <xdr:col>4</xdr:col>
      <xdr:colOff>206375</xdr:colOff>
      <xdr:row>73</xdr:row>
      <xdr:rowOff>36378</xdr:rowOff>
    </xdr:to>
    <xdr:sp macro="" textlink="">
      <xdr:nvSpPr>
        <xdr:cNvPr id="196" name="円/楕円 195"/>
        <xdr:cNvSpPr/>
      </xdr:nvSpPr>
      <xdr:spPr>
        <a:xfrm>
          <a:off x="2857500" y="124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52905</xdr:rowOff>
    </xdr:from>
    <xdr:ext cx="534377" cy="259045"/>
    <xdr:sp macro="" textlink="">
      <xdr:nvSpPr>
        <xdr:cNvPr id="197" name="テキスト ボックス 196"/>
        <xdr:cNvSpPr txBox="1"/>
      </xdr:nvSpPr>
      <xdr:spPr>
        <a:xfrm>
          <a:off x="2641111" y="1222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22,121</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37557</xdr:rowOff>
    </xdr:from>
    <xdr:to>
      <xdr:col>3</xdr:col>
      <xdr:colOff>3175</xdr:colOff>
      <xdr:row>72</xdr:row>
      <xdr:rowOff>139157</xdr:rowOff>
    </xdr:to>
    <xdr:sp macro="" textlink="">
      <xdr:nvSpPr>
        <xdr:cNvPr id="198" name="円/楕円 197"/>
        <xdr:cNvSpPr/>
      </xdr:nvSpPr>
      <xdr:spPr>
        <a:xfrm>
          <a:off x="1968500" y="123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155684</xdr:rowOff>
    </xdr:from>
    <xdr:ext cx="534377" cy="259045"/>
    <xdr:sp macro="" textlink="">
      <xdr:nvSpPr>
        <xdr:cNvPr id="199" name="テキスト ボックス 198"/>
        <xdr:cNvSpPr txBox="1"/>
      </xdr:nvSpPr>
      <xdr:spPr>
        <a:xfrm>
          <a:off x="1752111" y="1215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39613</xdr:rowOff>
    </xdr:from>
    <xdr:to>
      <xdr:col>1</xdr:col>
      <xdr:colOff>485775</xdr:colOff>
      <xdr:row>77</xdr:row>
      <xdr:rowOff>141213</xdr:rowOff>
    </xdr:to>
    <xdr:sp macro="" textlink="">
      <xdr:nvSpPr>
        <xdr:cNvPr id="200" name="円/楕円 199"/>
        <xdr:cNvSpPr/>
      </xdr:nvSpPr>
      <xdr:spPr>
        <a:xfrm>
          <a:off x="1079500" y="132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157740</xdr:rowOff>
    </xdr:from>
    <xdr:ext cx="469744" cy="259045"/>
    <xdr:sp macro="" textlink="">
      <xdr:nvSpPr>
        <xdr:cNvPr id="201" name="テキスト ボックス 200"/>
        <xdr:cNvSpPr txBox="1"/>
      </xdr:nvSpPr>
      <xdr:spPr>
        <a:xfrm>
          <a:off x="895427" y="130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46236</xdr:rowOff>
    </xdr:from>
    <xdr:to>
      <xdr:col>6</xdr:col>
      <xdr:colOff>511175</xdr:colOff>
      <xdr:row>98</xdr:row>
      <xdr:rowOff>77423</xdr:rowOff>
    </xdr:to>
    <xdr:cxnSp macro="">
      <xdr:nvCxnSpPr>
        <xdr:cNvPr id="233" name="直線コネクタ 232"/>
        <xdr:cNvCxnSpPr/>
      </xdr:nvCxnSpPr>
      <xdr:spPr>
        <a:xfrm flipV="1">
          <a:off x="3797300" y="16848336"/>
          <a:ext cx="8382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77423</xdr:rowOff>
    </xdr:from>
    <xdr:to>
      <xdr:col>5</xdr:col>
      <xdr:colOff>358775</xdr:colOff>
      <xdr:row>98</xdr:row>
      <xdr:rowOff>155360</xdr:rowOff>
    </xdr:to>
    <xdr:cxnSp macro="">
      <xdr:nvCxnSpPr>
        <xdr:cNvPr id="236" name="直線コネクタ 235"/>
        <xdr:cNvCxnSpPr/>
      </xdr:nvCxnSpPr>
      <xdr:spPr>
        <a:xfrm flipV="1">
          <a:off x="2908300" y="16879523"/>
          <a:ext cx="889000" cy="7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155360</xdr:rowOff>
    </xdr:from>
    <xdr:to>
      <xdr:col>4</xdr:col>
      <xdr:colOff>155575</xdr:colOff>
      <xdr:row>99</xdr:row>
      <xdr:rowOff>14867</xdr:rowOff>
    </xdr:to>
    <xdr:cxnSp macro="">
      <xdr:nvCxnSpPr>
        <xdr:cNvPr id="239" name="直線コネクタ 238"/>
        <xdr:cNvCxnSpPr/>
      </xdr:nvCxnSpPr>
      <xdr:spPr>
        <a:xfrm flipV="1">
          <a:off x="2019300" y="16957460"/>
          <a:ext cx="8890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152681</xdr:rowOff>
    </xdr:from>
    <xdr:to>
      <xdr:col>2</xdr:col>
      <xdr:colOff>638175</xdr:colOff>
      <xdr:row>99</xdr:row>
      <xdr:rowOff>14867</xdr:rowOff>
    </xdr:to>
    <xdr:cxnSp macro="">
      <xdr:nvCxnSpPr>
        <xdr:cNvPr id="242" name="直線コネクタ 241"/>
        <xdr:cNvCxnSpPr/>
      </xdr:nvCxnSpPr>
      <xdr:spPr>
        <a:xfrm>
          <a:off x="1130300" y="16954781"/>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166886</xdr:rowOff>
    </xdr:from>
    <xdr:to>
      <xdr:col>6</xdr:col>
      <xdr:colOff>561975</xdr:colOff>
      <xdr:row>98</xdr:row>
      <xdr:rowOff>97036</xdr:rowOff>
    </xdr:to>
    <xdr:sp macro="" textlink="">
      <xdr:nvSpPr>
        <xdr:cNvPr id="252" name="円/楕円 251"/>
        <xdr:cNvSpPr/>
      </xdr:nvSpPr>
      <xdr:spPr>
        <a:xfrm>
          <a:off x="4584700" y="167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145313</xdr:rowOff>
    </xdr:from>
    <xdr:ext cx="534377" cy="259045"/>
    <xdr:sp macro="" textlink="">
      <xdr:nvSpPr>
        <xdr:cNvPr id="253" name="扶助費該当値テキスト"/>
        <xdr:cNvSpPr txBox="1"/>
      </xdr:nvSpPr>
      <xdr:spPr>
        <a:xfrm>
          <a:off x="4686300" y="1677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73,724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26623</xdr:rowOff>
    </xdr:from>
    <xdr:to>
      <xdr:col>5</xdr:col>
      <xdr:colOff>409575</xdr:colOff>
      <xdr:row>98</xdr:row>
      <xdr:rowOff>128223</xdr:rowOff>
    </xdr:to>
    <xdr:sp macro="" textlink="">
      <xdr:nvSpPr>
        <xdr:cNvPr id="254" name="円/楕円 253"/>
        <xdr:cNvSpPr/>
      </xdr:nvSpPr>
      <xdr:spPr>
        <a:xfrm>
          <a:off x="3746500" y="168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119350</xdr:rowOff>
    </xdr:from>
    <xdr:ext cx="534377" cy="259045"/>
    <xdr:sp macro="" textlink="">
      <xdr:nvSpPr>
        <xdr:cNvPr id="255" name="テキスト ボックス 254"/>
        <xdr:cNvSpPr txBox="1"/>
      </xdr:nvSpPr>
      <xdr:spPr>
        <a:xfrm>
          <a:off x="3530111" y="1692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104560</xdr:rowOff>
    </xdr:from>
    <xdr:to>
      <xdr:col>4</xdr:col>
      <xdr:colOff>206375</xdr:colOff>
      <xdr:row>99</xdr:row>
      <xdr:rowOff>34710</xdr:rowOff>
    </xdr:to>
    <xdr:sp macro="" textlink="">
      <xdr:nvSpPr>
        <xdr:cNvPr id="256" name="円/楕円 255"/>
        <xdr:cNvSpPr/>
      </xdr:nvSpPr>
      <xdr:spPr>
        <a:xfrm>
          <a:off x="2857500" y="169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25837</xdr:rowOff>
    </xdr:from>
    <xdr:ext cx="534377" cy="259045"/>
    <xdr:sp macro="" textlink="">
      <xdr:nvSpPr>
        <xdr:cNvPr id="257" name="テキスト ボックス 256"/>
        <xdr:cNvSpPr txBox="1"/>
      </xdr:nvSpPr>
      <xdr:spPr>
        <a:xfrm>
          <a:off x="2641111" y="169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135517</xdr:rowOff>
    </xdr:from>
    <xdr:to>
      <xdr:col>3</xdr:col>
      <xdr:colOff>3175</xdr:colOff>
      <xdr:row>99</xdr:row>
      <xdr:rowOff>65667</xdr:rowOff>
    </xdr:to>
    <xdr:sp macro="" textlink="">
      <xdr:nvSpPr>
        <xdr:cNvPr id="258" name="円/楕円 257"/>
        <xdr:cNvSpPr/>
      </xdr:nvSpPr>
      <xdr:spPr>
        <a:xfrm>
          <a:off x="1968500" y="169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56794</xdr:rowOff>
    </xdr:from>
    <xdr:ext cx="534377" cy="259045"/>
    <xdr:sp macro="" textlink="">
      <xdr:nvSpPr>
        <xdr:cNvPr id="259" name="テキスト ボックス 258"/>
        <xdr:cNvSpPr txBox="1"/>
      </xdr:nvSpPr>
      <xdr:spPr>
        <a:xfrm>
          <a:off x="1752111" y="170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101881</xdr:rowOff>
    </xdr:from>
    <xdr:to>
      <xdr:col>1</xdr:col>
      <xdr:colOff>485775</xdr:colOff>
      <xdr:row>99</xdr:row>
      <xdr:rowOff>32031</xdr:rowOff>
    </xdr:to>
    <xdr:sp macro="" textlink="">
      <xdr:nvSpPr>
        <xdr:cNvPr id="260" name="円/楕円 259"/>
        <xdr:cNvSpPr/>
      </xdr:nvSpPr>
      <xdr:spPr>
        <a:xfrm>
          <a:off x="1079500" y="169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23158</xdr:rowOff>
    </xdr:from>
    <xdr:ext cx="534377" cy="259045"/>
    <xdr:sp macro="" textlink="">
      <xdr:nvSpPr>
        <xdr:cNvPr id="261" name="テキスト ボックス 260"/>
        <xdr:cNvSpPr txBox="1"/>
      </xdr:nvSpPr>
      <xdr:spPr>
        <a:xfrm>
          <a:off x="863111" y="1699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29</xdr:row>
      <xdr:rowOff>144234</xdr:rowOff>
    </xdr:from>
    <xdr:to>
      <xdr:col>15</xdr:col>
      <xdr:colOff>180975</xdr:colOff>
      <xdr:row>30</xdr:row>
      <xdr:rowOff>134728</xdr:rowOff>
    </xdr:to>
    <xdr:cxnSp macro="">
      <xdr:nvCxnSpPr>
        <xdr:cNvPr id="291" name="直線コネクタ 290"/>
        <xdr:cNvCxnSpPr/>
      </xdr:nvCxnSpPr>
      <xdr:spPr>
        <a:xfrm flipV="1">
          <a:off x="9639300" y="5116284"/>
          <a:ext cx="838200" cy="16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134728</xdr:rowOff>
    </xdr:from>
    <xdr:to>
      <xdr:col>14</xdr:col>
      <xdr:colOff>28575</xdr:colOff>
      <xdr:row>31</xdr:row>
      <xdr:rowOff>95752</xdr:rowOff>
    </xdr:to>
    <xdr:cxnSp macro="">
      <xdr:nvCxnSpPr>
        <xdr:cNvPr id="294" name="直線コネクタ 293"/>
        <xdr:cNvCxnSpPr/>
      </xdr:nvCxnSpPr>
      <xdr:spPr>
        <a:xfrm flipV="1">
          <a:off x="8750300" y="5278228"/>
          <a:ext cx="889000" cy="1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95752</xdr:rowOff>
    </xdr:from>
    <xdr:to>
      <xdr:col>12</xdr:col>
      <xdr:colOff>511175</xdr:colOff>
      <xdr:row>32</xdr:row>
      <xdr:rowOff>24124</xdr:rowOff>
    </xdr:to>
    <xdr:cxnSp macro="">
      <xdr:nvCxnSpPr>
        <xdr:cNvPr id="297" name="直線コネクタ 296"/>
        <xdr:cNvCxnSpPr/>
      </xdr:nvCxnSpPr>
      <xdr:spPr>
        <a:xfrm flipV="1">
          <a:off x="7861300" y="5410702"/>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24124</xdr:rowOff>
    </xdr:from>
    <xdr:to>
      <xdr:col>11</xdr:col>
      <xdr:colOff>307975</xdr:colOff>
      <xdr:row>32</xdr:row>
      <xdr:rowOff>96361</xdr:rowOff>
    </xdr:to>
    <xdr:cxnSp macro="">
      <xdr:nvCxnSpPr>
        <xdr:cNvPr id="300" name="直線コネクタ 299"/>
        <xdr:cNvCxnSpPr/>
      </xdr:nvCxnSpPr>
      <xdr:spPr>
        <a:xfrm flipV="1">
          <a:off x="6972300" y="5510524"/>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29</xdr:row>
      <xdr:rowOff>93434</xdr:rowOff>
    </xdr:from>
    <xdr:to>
      <xdr:col>15</xdr:col>
      <xdr:colOff>231775</xdr:colOff>
      <xdr:row>30</xdr:row>
      <xdr:rowOff>23584</xdr:rowOff>
    </xdr:to>
    <xdr:sp macro="" textlink="">
      <xdr:nvSpPr>
        <xdr:cNvPr id="310" name="円/楕円 309"/>
        <xdr:cNvSpPr/>
      </xdr:nvSpPr>
      <xdr:spPr>
        <a:xfrm>
          <a:off x="10426700" y="50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46461</xdr:rowOff>
    </xdr:from>
    <xdr:ext cx="599010" cy="259045"/>
    <xdr:sp macro="" textlink="">
      <xdr:nvSpPr>
        <xdr:cNvPr id="311" name="補助費等該当値テキスト"/>
        <xdr:cNvSpPr txBox="1"/>
      </xdr:nvSpPr>
      <xdr:spPr>
        <a:xfrm>
          <a:off x="10528300" y="501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104,762</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83928</xdr:rowOff>
    </xdr:from>
    <xdr:to>
      <xdr:col>14</xdr:col>
      <xdr:colOff>79375</xdr:colOff>
      <xdr:row>31</xdr:row>
      <xdr:rowOff>14078</xdr:rowOff>
    </xdr:to>
    <xdr:sp macro="" textlink="">
      <xdr:nvSpPr>
        <xdr:cNvPr id="312" name="円/楕円 311"/>
        <xdr:cNvSpPr/>
      </xdr:nvSpPr>
      <xdr:spPr>
        <a:xfrm>
          <a:off x="9588500" y="52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29</xdr:row>
      <xdr:rowOff>30605</xdr:rowOff>
    </xdr:from>
    <xdr:ext cx="534377" cy="259045"/>
    <xdr:sp macro="" textlink="">
      <xdr:nvSpPr>
        <xdr:cNvPr id="313" name="テキスト ボックス 312"/>
        <xdr:cNvSpPr txBox="1"/>
      </xdr:nvSpPr>
      <xdr:spPr>
        <a:xfrm>
          <a:off x="9372111" y="500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96,261</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44952</xdr:rowOff>
    </xdr:from>
    <xdr:to>
      <xdr:col>12</xdr:col>
      <xdr:colOff>561975</xdr:colOff>
      <xdr:row>31</xdr:row>
      <xdr:rowOff>146552</xdr:rowOff>
    </xdr:to>
    <xdr:sp macro="" textlink="">
      <xdr:nvSpPr>
        <xdr:cNvPr id="314" name="円/楕円 313"/>
        <xdr:cNvSpPr/>
      </xdr:nvSpPr>
      <xdr:spPr>
        <a:xfrm>
          <a:off x="8699500" y="535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163079</xdr:rowOff>
    </xdr:from>
    <xdr:ext cx="534377" cy="259045"/>
    <xdr:sp macro="" textlink="">
      <xdr:nvSpPr>
        <xdr:cNvPr id="315" name="テキスト ボックス 314"/>
        <xdr:cNvSpPr txBox="1"/>
      </xdr:nvSpPr>
      <xdr:spPr>
        <a:xfrm>
          <a:off x="8483111" y="51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89,307</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144774</xdr:rowOff>
    </xdr:from>
    <xdr:to>
      <xdr:col>11</xdr:col>
      <xdr:colOff>358775</xdr:colOff>
      <xdr:row>32</xdr:row>
      <xdr:rowOff>74924</xdr:rowOff>
    </xdr:to>
    <xdr:sp macro="" textlink="">
      <xdr:nvSpPr>
        <xdr:cNvPr id="316" name="円/楕円 315"/>
        <xdr:cNvSpPr/>
      </xdr:nvSpPr>
      <xdr:spPr>
        <a:xfrm>
          <a:off x="7810500" y="54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91451</xdr:rowOff>
    </xdr:from>
    <xdr:ext cx="534377" cy="259045"/>
    <xdr:sp macro="" textlink="">
      <xdr:nvSpPr>
        <xdr:cNvPr id="317" name="テキスト ボックス 316"/>
        <xdr:cNvSpPr txBox="1"/>
      </xdr:nvSpPr>
      <xdr:spPr>
        <a:xfrm>
          <a:off x="7594111" y="523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84,067</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45561</xdr:rowOff>
    </xdr:from>
    <xdr:to>
      <xdr:col>10</xdr:col>
      <xdr:colOff>155575</xdr:colOff>
      <xdr:row>32</xdr:row>
      <xdr:rowOff>147161</xdr:rowOff>
    </xdr:to>
    <xdr:sp macro="" textlink="">
      <xdr:nvSpPr>
        <xdr:cNvPr id="318" name="円/楕円 317"/>
        <xdr:cNvSpPr/>
      </xdr:nvSpPr>
      <xdr:spPr>
        <a:xfrm>
          <a:off x="6921500" y="553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163688</xdr:rowOff>
    </xdr:from>
    <xdr:ext cx="534377" cy="259045"/>
    <xdr:sp macro="" textlink="">
      <xdr:nvSpPr>
        <xdr:cNvPr id="319" name="テキスト ボックス 318"/>
        <xdr:cNvSpPr txBox="1"/>
      </xdr:nvSpPr>
      <xdr:spPr>
        <a:xfrm>
          <a:off x="6705111" y="530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104039</xdr:rowOff>
    </xdr:from>
    <xdr:to>
      <xdr:col>15</xdr:col>
      <xdr:colOff>180975</xdr:colOff>
      <xdr:row>58</xdr:row>
      <xdr:rowOff>128436</xdr:rowOff>
    </xdr:to>
    <xdr:cxnSp macro="">
      <xdr:nvCxnSpPr>
        <xdr:cNvPr id="348" name="直線コネクタ 347"/>
        <xdr:cNvCxnSpPr/>
      </xdr:nvCxnSpPr>
      <xdr:spPr>
        <a:xfrm>
          <a:off x="9639300" y="10048139"/>
          <a:ext cx="838200" cy="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57303</xdr:rowOff>
    </xdr:from>
    <xdr:to>
      <xdr:col>14</xdr:col>
      <xdr:colOff>28575</xdr:colOff>
      <xdr:row>58</xdr:row>
      <xdr:rowOff>104039</xdr:rowOff>
    </xdr:to>
    <xdr:cxnSp macro="">
      <xdr:nvCxnSpPr>
        <xdr:cNvPr id="351" name="直線コネクタ 350"/>
        <xdr:cNvCxnSpPr/>
      </xdr:nvCxnSpPr>
      <xdr:spPr>
        <a:xfrm>
          <a:off x="8750300" y="10001403"/>
          <a:ext cx="889000" cy="4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57303</xdr:rowOff>
    </xdr:from>
    <xdr:to>
      <xdr:col>12</xdr:col>
      <xdr:colOff>511175</xdr:colOff>
      <xdr:row>58</xdr:row>
      <xdr:rowOff>157221</xdr:rowOff>
    </xdr:to>
    <xdr:cxnSp macro="">
      <xdr:nvCxnSpPr>
        <xdr:cNvPr id="354" name="直線コネクタ 353"/>
        <xdr:cNvCxnSpPr/>
      </xdr:nvCxnSpPr>
      <xdr:spPr>
        <a:xfrm flipV="1">
          <a:off x="7861300" y="10001403"/>
          <a:ext cx="889000" cy="9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136807</xdr:rowOff>
    </xdr:from>
    <xdr:to>
      <xdr:col>11</xdr:col>
      <xdr:colOff>307975</xdr:colOff>
      <xdr:row>58</xdr:row>
      <xdr:rowOff>157221</xdr:rowOff>
    </xdr:to>
    <xdr:cxnSp macro="">
      <xdr:nvCxnSpPr>
        <xdr:cNvPr id="357" name="直線コネクタ 356"/>
        <xdr:cNvCxnSpPr/>
      </xdr:nvCxnSpPr>
      <xdr:spPr>
        <a:xfrm>
          <a:off x="6972300" y="10080907"/>
          <a:ext cx="889000" cy="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47159</xdr:rowOff>
    </xdr:from>
    <xdr:ext cx="534377" cy="259045"/>
    <xdr:sp macro="" textlink="">
      <xdr:nvSpPr>
        <xdr:cNvPr id="359" name="テキスト ボックス 358"/>
        <xdr:cNvSpPr txBox="1"/>
      </xdr:nvSpPr>
      <xdr:spPr>
        <a:xfrm>
          <a:off x="7594111" y="98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77636</xdr:rowOff>
    </xdr:from>
    <xdr:to>
      <xdr:col>15</xdr:col>
      <xdr:colOff>231775</xdr:colOff>
      <xdr:row>59</xdr:row>
      <xdr:rowOff>7786</xdr:rowOff>
    </xdr:to>
    <xdr:sp macro="" textlink="">
      <xdr:nvSpPr>
        <xdr:cNvPr id="367" name="円/楕円 366"/>
        <xdr:cNvSpPr/>
      </xdr:nvSpPr>
      <xdr:spPr>
        <a:xfrm>
          <a:off x="10426700" y="100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53239</xdr:rowOff>
    </xdr:from>
    <xdr:to>
      <xdr:col>14</xdr:col>
      <xdr:colOff>79375</xdr:colOff>
      <xdr:row>58</xdr:row>
      <xdr:rowOff>154839</xdr:rowOff>
    </xdr:to>
    <xdr:sp macro="" textlink="">
      <xdr:nvSpPr>
        <xdr:cNvPr id="369" name="円/楕円 368"/>
        <xdr:cNvSpPr/>
      </xdr:nvSpPr>
      <xdr:spPr>
        <a:xfrm>
          <a:off x="9588500" y="99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171366</xdr:rowOff>
    </xdr:from>
    <xdr:ext cx="534377" cy="259045"/>
    <xdr:sp macro="" textlink="">
      <xdr:nvSpPr>
        <xdr:cNvPr id="370" name="テキスト ボックス 369"/>
        <xdr:cNvSpPr txBox="1"/>
      </xdr:nvSpPr>
      <xdr:spPr>
        <a:xfrm>
          <a:off x="9372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6503</xdr:rowOff>
    </xdr:from>
    <xdr:to>
      <xdr:col>12</xdr:col>
      <xdr:colOff>561975</xdr:colOff>
      <xdr:row>58</xdr:row>
      <xdr:rowOff>108103</xdr:rowOff>
    </xdr:to>
    <xdr:sp macro="" textlink="">
      <xdr:nvSpPr>
        <xdr:cNvPr id="371" name="円/楕円 370"/>
        <xdr:cNvSpPr/>
      </xdr:nvSpPr>
      <xdr:spPr>
        <a:xfrm>
          <a:off x="8699500" y="995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124630</xdr:rowOff>
    </xdr:from>
    <xdr:ext cx="599010" cy="259045"/>
    <xdr:sp macro="" textlink="">
      <xdr:nvSpPr>
        <xdr:cNvPr id="372" name="テキスト ボックス 371"/>
        <xdr:cNvSpPr txBox="1"/>
      </xdr:nvSpPr>
      <xdr:spPr>
        <a:xfrm>
          <a:off x="8450794" y="972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124,880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106421</xdr:rowOff>
    </xdr:from>
    <xdr:to>
      <xdr:col>11</xdr:col>
      <xdr:colOff>358775</xdr:colOff>
      <xdr:row>59</xdr:row>
      <xdr:rowOff>36571</xdr:rowOff>
    </xdr:to>
    <xdr:sp macro="" textlink="">
      <xdr:nvSpPr>
        <xdr:cNvPr id="373" name="円/楕円 372"/>
        <xdr:cNvSpPr/>
      </xdr:nvSpPr>
      <xdr:spPr>
        <a:xfrm>
          <a:off x="7810500" y="100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27698</xdr:rowOff>
    </xdr:from>
    <xdr:ext cx="534377" cy="259045"/>
    <xdr:sp macro="" textlink="">
      <xdr:nvSpPr>
        <xdr:cNvPr id="374" name="テキスト ボックス 373"/>
        <xdr:cNvSpPr txBox="1"/>
      </xdr:nvSpPr>
      <xdr:spPr>
        <a:xfrm>
          <a:off x="7594111" y="1014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86007</xdr:rowOff>
    </xdr:from>
    <xdr:to>
      <xdr:col>10</xdr:col>
      <xdr:colOff>155575</xdr:colOff>
      <xdr:row>59</xdr:row>
      <xdr:rowOff>16157</xdr:rowOff>
    </xdr:to>
    <xdr:sp macro="" textlink="">
      <xdr:nvSpPr>
        <xdr:cNvPr id="375" name="円/楕円 374"/>
        <xdr:cNvSpPr/>
      </xdr:nvSpPr>
      <xdr:spPr>
        <a:xfrm>
          <a:off x="6921500" y="1003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32684</xdr:rowOff>
    </xdr:from>
    <xdr:ext cx="534377" cy="259045"/>
    <xdr:sp macro="" textlink="">
      <xdr:nvSpPr>
        <xdr:cNvPr id="376" name="テキスト ボックス 375"/>
        <xdr:cNvSpPr txBox="1"/>
      </xdr:nvSpPr>
      <xdr:spPr>
        <a:xfrm>
          <a:off x="6705111" y="980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147828</xdr:rowOff>
    </xdr:from>
    <xdr:to>
      <xdr:col>15</xdr:col>
      <xdr:colOff>180975</xdr:colOff>
      <xdr:row>79</xdr:row>
      <xdr:rowOff>8510</xdr:rowOff>
    </xdr:to>
    <xdr:cxnSp macro="">
      <xdr:nvCxnSpPr>
        <xdr:cNvPr id="405" name="直線コネクタ 404"/>
        <xdr:cNvCxnSpPr/>
      </xdr:nvCxnSpPr>
      <xdr:spPr>
        <a:xfrm>
          <a:off x="9639300" y="13520928"/>
          <a:ext cx="838200" cy="3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129160</xdr:rowOff>
    </xdr:from>
    <xdr:to>
      <xdr:col>15</xdr:col>
      <xdr:colOff>231775</xdr:colOff>
      <xdr:row>79</xdr:row>
      <xdr:rowOff>59310</xdr:rowOff>
    </xdr:to>
    <xdr:sp macro="" textlink="">
      <xdr:nvSpPr>
        <xdr:cNvPr id="415" name="円/楕円 414"/>
        <xdr:cNvSpPr/>
      </xdr:nvSpPr>
      <xdr:spPr>
        <a:xfrm>
          <a:off x="10426700" y="135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54719</xdr:rowOff>
    </xdr:from>
    <xdr:ext cx="534377" cy="259045"/>
    <xdr:sp macro="" textlink="">
      <xdr:nvSpPr>
        <xdr:cNvPr id="416" name="普通建設事業費 （ うち新規整備　）該当値テキスト"/>
        <xdr:cNvSpPr txBox="1"/>
      </xdr:nvSpPr>
      <xdr:spPr>
        <a:xfrm>
          <a:off x="10528300" y="134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97028</xdr:rowOff>
    </xdr:from>
    <xdr:to>
      <xdr:col>14</xdr:col>
      <xdr:colOff>79375</xdr:colOff>
      <xdr:row>79</xdr:row>
      <xdr:rowOff>27178</xdr:rowOff>
    </xdr:to>
    <xdr:sp macro="" textlink="">
      <xdr:nvSpPr>
        <xdr:cNvPr id="417" name="円/楕円 416"/>
        <xdr:cNvSpPr/>
      </xdr:nvSpPr>
      <xdr:spPr>
        <a:xfrm>
          <a:off x="9588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43705</xdr:rowOff>
    </xdr:from>
    <xdr:ext cx="534377" cy="259045"/>
    <xdr:sp macro="" textlink="">
      <xdr:nvSpPr>
        <xdr:cNvPr id="418" name="テキスト ボックス 417"/>
        <xdr:cNvSpPr txBox="1"/>
      </xdr:nvSpPr>
      <xdr:spPr>
        <a:xfrm>
          <a:off x="9372111" y="132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84806</xdr:rowOff>
    </xdr:from>
    <xdr:to>
      <xdr:col>15</xdr:col>
      <xdr:colOff>180975</xdr:colOff>
      <xdr:row>98</xdr:row>
      <xdr:rowOff>104366</xdr:rowOff>
    </xdr:to>
    <xdr:cxnSp macro="">
      <xdr:nvCxnSpPr>
        <xdr:cNvPr id="447" name="直線コネクタ 446"/>
        <xdr:cNvCxnSpPr/>
      </xdr:nvCxnSpPr>
      <xdr:spPr>
        <a:xfrm flipV="1">
          <a:off x="9639300" y="16886906"/>
          <a:ext cx="838200" cy="1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34006</xdr:rowOff>
    </xdr:from>
    <xdr:to>
      <xdr:col>15</xdr:col>
      <xdr:colOff>231775</xdr:colOff>
      <xdr:row>98</xdr:row>
      <xdr:rowOff>135606</xdr:rowOff>
    </xdr:to>
    <xdr:sp macro="" textlink="">
      <xdr:nvSpPr>
        <xdr:cNvPr id="457" name="円/楕円 456"/>
        <xdr:cNvSpPr/>
      </xdr:nvSpPr>
      <xdr:spPr>
        <a:xfrm>
          <a:off x="10426700" y="168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12433</xdr:rowOff>
    </xdr:from>
    <xdr:ext cx="534377" cy="259045"/>
    <xdr:sp macro="" textlink="">
      <xdr:nvSpPr>
        <xdr:cNvPr id="458" name="普通建設事業費 （ うち更新整備　）該当値テキスト"/>
        <xdr:cNvSpPr txBox="1"/>
      </xdr:nvSpPr>
      <xdr:spPr>
        <a:xfrm>
          <a:off x="10528300" y="168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53566</xdr:rowOff>
    </xdr:from>
    <xdr:to>
      <xdr:col>14</xdr:col>
      <xdr:colOff>79375</xdr:colOff>
      <xdr:row>98</xdr:row>
      <xdr:rowOff>155166</xdr:rowOff>
    </xdr:to>
    <xdr:sp macro="" textlink="">
      <xdr:nvSpPr>
        <xdr:cNvPr id="459" name="円/楕円 458"/>
        <xdr:cNvSpPr/>
      </xdr:nvSpPr>
      <xdr:spPr>
        <a:xfrm>
          <a:off x="9588500" y="168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146293</xdr:rowOff>
    </xdr:from>
    <xdr:ext cx="534377" cy="259045"/>
    <xdr:sp macro="" textlink="">
      <xdr:nvSpPr>
        <xdr:cNvPr id="460" name="テキスト ボックス 459"/>
        <xdr:cNvSpPr txBox="1"/>
      </xdr:nvSpPr>
      <xdr:spPr>
        <a:xfrm>
          <a:off x="9372111" y="1694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129998</xdr:rowOff>
    </xdr:from>
    <xdr:to>
      <xdr:col>23</xdr:col>
      <xdr:colOff>517525</xdr:colOff>
      <xdr:row>38</xdr:row>
      <xdr:rowOff>132321</xdr:rowOff>
    </xdr:to>
    <xdr:cxnSp macro="">
      <xdr:nvCxnSpPr>
        <xdr:cNvPr id="487" name="直線コネクタ 486"/>
        <xdr:cNvCxnSpPr/>
      </xdr:nvCxnSpPr>
      <xdr:spPr>
        <a:xfrm flipV="1">
          <a:off x="15481300" y="6645098"/>
          <a:ext cx="8382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121138</xdr:rowOff>
    </xdr:from>
    <xdr:to>
      <xdr:col>22</xdr:col>
      <xdr:colOff>365125</xdr:colOff>
      <xdr:row>38</xdr:row>
      <xdr:rowOff>132321</xdr:rowOff>
    </xdr:to>
    <xdr:cxnSp macro="">
      <xdr:nvCxnSpPr>
        <xdr:cNvPr id="490" name="直線コネクタ 489"/>
        <xdr:cNvCxnSpPr/>
      </xdr:nvCxnSpPr>
      <xdr:spPr>
        <a:xfrm>
          <a:off x="14592300" y="6636238"/>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121138</xdr:rowOff>
    </xdr:from>
    <xdr:to>
      <xdr:col>21</xdr:col>
      <xdr:colOff>161925</xdr:colOff>
      <xdr:row>38</xdr:row>
      <xdr:rowOff>123213</xdr:rowOff>
    </xdr:to>
    <xdr:cxnSp macro="">
      <xdr:nvCxnSpPr>
        <xdr:cNvPr id="493" name="直線コネクタ 492"/>
        <xdr:cNvCxnSpPr/>
      </xdr:nvCxnSpPr>
      <xdr:spPr>
        <a:xfrm flipV="1">
          <a:off x="13703300" y="6636238"/>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104487</xdr:rowOff>
    </xdr:from>
    <xdr:to>
      <xdr:col>19</xdr:col>
      <xdr:colOff>644525</xdr:colOff>
      <xdr:row>38</xdr:row>
      <xdr:rowOff>123213</xdr:rowOff>
    </xdr:to>
    <xdr:cxnSp macro="">
      <xdr:nvCxnSpPr>
        <xdr:cNvPr id="496" name="直線コネクタ 495"/>
        <xdr:cNvCxnSpPr/>
      </xdr:nvCxnSpPr>
      <xdr:spPr>
        <a:xfrm>
          <a:off x="12814300" y="6619587"/>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500" name="テキスト ボックス 499"/>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79198</xdr:rowOff>
    </xdr:from>
    <xdr:to>
      <xdr:col>23</xdr:col>
      <xdr:colOff>568325</xdr:colOff>
      <xdr:row>39</xdr:row>
      <xdr:rowOff>9348</xdr:rowOff>
    </xdr:to>
    <xdr:sp macro="" textlink="">
      <xdr:nvSpPr>
        <xdr:cNvPr id="506" name="円/楕円 505"/>
        <xdr:cNvSpPr/>
      </xdr:nvSpPr>
      <xdr:spPr>
        <a:xfrm>
          <a:off x="16268700" y="659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11036</xdr:rowOff>
    </xdr:from>
    <xdr:ext cx="469744" cy="259045"/>
    <xdr:sp macro="" textlink="">
      <xdr:nvSpPr>
        <xdr:cNvPr id="507" name="災害復旧事業費該当値テキスト"/>
        <xdr:cNvSpPr txBox="1"/>
      </xdr:nvSpPr>
      <xdr:spPr>
        <a:xfrm>
          <a:off x="16370300" y="652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81521</xdr:rowOff>
    </xdr:from>
    <xdr:to>
      <xdr:col>22</xdr:col>
      <xdr:colOff>415925</xdr:colOff>
      <xdr:row>39</xdr:row>
      <xdr:rowOff>11671</xdr:rowOff>
    </xdr:to>
    <xdr:sp macro="" textlink="">
      <xdr:nvSpPr>
        <xdr:cNvPr id="508" name="円/楕円 507"/>
        <xdr:cNvSpPr/>
      </xdr:nvSpPr>
      <xdr:spPr>
        <a:xfrm>
          <a:off x="15430500" y="65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2798</xdr:rowOff>
    </xdr:from>
    <xdr:ext cx="378565" cy="259045"/>
    <xdr:sp macro="" textlink="">
      <xdr:nvSpPr>
        <xdr:cNvPr id="509" name="テキスト ボックス 508"/>
        <xdr:cNvSpPr txBox="1"/>
      </xdr:nvSpPr>
      <xdr:spPr>
        <a:xfrm>
          <a:off x="15292017" y="6689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70338</xdr:rowOff>
    </xdr:from>
    <xdr:to>
      <xdr:col>21</xdr:col>
      <xdr:colOff>212725</xdr:colOff>
      <xdr:row>39</xdr:row>
      <xdr:rowOff>488</xdr:rowOff>
    </xdr:to>
    <xdr:sp macro="" textlink="">
      <xdr:nvSpPr>
        <xdr:cNvPr id="510" name="円/楕円 509"/>
        <xdr:cNvSpPr/>
      </xdr:nvSpPr>
      <xdr:spPr>
        <a:xfrm>
          <a:off x="14541500" y="65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163065</xdr:rowOff>
    </xdr:from>
    <xdr:ext cx="469744" cy="259045"/>
    <xdr:sp macro="" textlink="">
      <xdr:nvSpPr>
        <xdr:cNvPr id="511" name="テキスト ボックス 510"/>
        <xdr:cNvSpPr txBox="1"/>
      </xdr:nvSpPr>
      <xdr:spPr>
        <a:xfrm>
          <a:off x="14357427" y="66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72413</xdr:rowOff>
    </xdr:from>
    <xdr:to>
      <xdr:col>20</xdr:col>
      <xdr:colOff>9525</xdr:colOff>
      <xdr:row>39</xdr:row>
      <xdr:rowOff>2563</xdr:rowOff>
    </xdr:to>
    <xdr:sp macro="" textlink="">
      <xdr:nvSpPr>
        <xdr:cNvPr id="512" name="円/楕円 511"/>
        <xdr:cNvSpPr/>
      </xdr:nvSpPr>
      <xdr:spPr>
        <a:xfrm>
          <a:off x="13652500" y="658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165140</xdr:rowOff>
    </xdr:from>
    <xdr:ext cx="469744" cy="259045"/>
    <xdr:sp macro="" textlink="">
      <xdr:nvSpPr>
        <xdr:cNvPr id="513" name="テキスト ボックス 512"/>
        <xdr:cNvSpPr txBox="1"/>
      </xdr:nvSpPr>
      <xdr:spPr>
        <a:xfrm>
          <a:off x="13468427" y="668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53687</xdr:rowOff>
    </xdr:from>
    <xdr:to>
      <xdr:col>18</xdr:col>
      <xdr:colOff>492125</xdr:colOff>
      <xdr:row>38</xdr:row>
      <xdr:rowOff>155287</xdr:rowOff>
    </xdr:to>
    <xdr:sp macro="" textlink="">
      <xdr:nvSpPr>
        <xdr:cNvPr id="514" name="円/楕円 513"/>
        <xdr:cNvSpPr/>
      </xdr:nvSpPr>
      <xdr:spPr>
        <a:xfrm>
          <a:off x="12763500" y="65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364</xdr:rowOff>
    </xdr:from>
    <xdr:ext cx="469744" cy="259045"/>
    <xdr:sp macro="" textlink="">
      <xdr:nvSpPr>
        <xdr:cNvPr id="515" name="テキスト ボックス 514"/>
        <xdr:cNvSpPr txBox="1"/>
      </xdr:nvSpPr>
      <xdr:spPr>
        <a:xfrm>
          <a:off x="12579427" y="63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8674</xdr:rowOff>
    </xdr:from>
    <xdr:to>
      <xdr:col>23</xdr:col>
      <xdr:colOff>517525</xdr:colOff>
      <xdr:row>74</xdr:row>
      <xdr:rowOff>30962</xdr:rowOff>
    </xdr:to>
    <xdr:cxnSp macro="">
      <xdr:nvCxnSpPr>
        <xdr:cNvPr id="593" name="直線コネクタ 592"/>
        <xdr:cNvCxnSpPr/>
      </xdr:nvCxnSpPr>
      <xdr:spPr>
        <a:xfrm>
          <a:off x="15481300" y="12695974"/>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121386</xdr:rowOff>
    </xdr:from>
    <xdr:to>
      <xdr:col>22</xdr:col>
      <xdr:colOff>365125</xdr:colOff>
      <xdr:row>74</xdr:row>
      <xdr:rowOff>8674</xdr:rowOff>
    </xdr:to>
    <xdr:cxnSp macro="">
      <xdr:nvCxnSpPr>
        <xdr:cNvPr id="596" name="直線コネクタ 595"/>
        <xdr:cNvCxnSpPr/>
      </xdr:nvCxnSpPr>
      <xdr:spPr>
        <a:xfrm>
          <a:off x="14592300" y="12637236"/>
          <a:ext cx="889000" cy="5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92964</xdr:rowOff>
    </xdr:from>
    <xdr:to>
      <xdr:col>21</xdr:col>
      <xdr:colOff>161925</xdr:colOff>
      <xdr:row>73</xdr:row>
      <xdr:rowOff>121386</xdr:rowOff>
    </xdr:to>
    <xdr:cxnSp macro="">
      <xdr:nvCxnSpPr>
        <xdr:cNvPr id="599" name="直線コネクタ 598"/>
        <xdr:cNvCxnSpPr/>
      </xdr:nvCxnSpPr>
      <xdr:spPr>
        <a:xfrm>
          <a:off x="13703300" y="12608814"/>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89853</xdr:rowOff>
    </xdr:from>
    <xdr:to>
      <xdr:col>19</xdr:col>
      <xdr:colOff>644525</xdr:colOff>
      <xdr:row>73</xdr:row>
      <xdr:rowOff>92964</xdr:rowOff>
    </xdr:to>
    <xdr:cxnSp macro="">
      <xdr:nvCxnSpPr>
        <xdr:cNvPr id="602" name="直線コネクタ 601"/>
        <xdr:cNvCxnSpPr/>
      </xdr:nvCxnSpPr>
      <xdr:spPr>
        <a:xfrm>
          <a:off x="12814300" y="12605703"/>
          <a:ext cx="889000" cy="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151612</xdr:rowOff>
    </xdr:from>
    <xdr:to>
      <xdr:col>23</xdr:col>
      <xdr:colOff>568325</xdr:colOff>
      <xdr:row>74</xdr:row>
      <xdr:rowOff>81762</xdr:rowOff>
    </xdr:to>
    <xdr:sp macro="" textlink="">
      <xdr:nvSpPr>
        <xdr:cNvPr id="612" name="円/楕円 611"/>
        <xdr:cNvSpPr/>
      </xdr:nvSpPr>
      <xdr:spPr>
        <a:xfrm>
          <a:off x="16268700" y="126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3039</xdr:rowOff>
    </xdr:from>
    <xdr:ext cx="534377" cy="259045"/>
    <xdr:sp macro="" textlink="">
      <xdr:nvSpPr>
        <xdr:cNvPr id="613" name="公債費該当値テキスト"/>
        <xdr:cNvSpPr txBox="1"/>
      </xdr:nvSpPr>
      <xdr:spPr>
        <a:xfrm>
          <a:off x="16370300" y="125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68,562</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129324</xdr:rowOff>
    </xdr:from>
    <xdr:to>
      <xdr:col>22</xdr:col>
      <xdr:colOff>415925</xdr:colOff>
      <xdr:row>74</xdr:row>
      <xdr:rowOff>59474</xdr:rowOff>
    </xdr:to>
    <xdr:sp macro="" textlink="">
      <xdr:nvSpPr>
        <xdr:cNvPr id="614" name="円/楕円 613"/>
        <xdr:cNvSpPr/>
      </xdr:nvSpPr>
      <xdr:spPr>
        <a:xfrm>
          <a:off x="15430500" y="126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76001</xdr:rowOff>
    </xdr:from>
    <xdr:ext cx="534377" cy="259045"/>
    <xdr:sp macro="" textlink="">
      <xdr:nvSpPr>
        <xdr:cNvPr id="615" name="テキスト ボックス 614"/>
        <xdr:cNvSpPr txBox="1"/>
      </xdr:nvSpPr>
      <xdr:spPr>
        <a:xfrm>
          <a:off x="15214111" y="124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70,317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70586</xdr:rowOff>
    </xdr:from>
    <xdr:to>
      <xdr:col>21</xdr:col>
      <xdr:colOff>212725</xdr:colOff>
      <xdr:row>74</xdr:row>
      <xdr:rowOff>736</xdr:rowOff>
    </xdr:to>
    <xdr:sp macro="" textlink="">
      <xdr:nvSpPr>
        <xdr:cNvPr id="616" name="円/楕円 615"/>
        <xdr:cNvSpPr/>
      </xdr:nvSpPr>
      <xdr:spPr>
        <a:xfrm>
          <a:off x="14541500" y="125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17263</xdr:rowOff>
    </xdr:from>
    <xdr:ext cx="534377" cy="259045"/>
    <xdr:sp macro="" textlink="">
      <xdr:nvSpPr>
        <xdr:cNvPr id="617" name="テキスト ボックス 616"/>
        <xdr:cNvSpPr txBox="1"/>
      </xdr:nvSpPr>
      <xdr:spPr>
        <a:xfrm>
          <a:off x="14325111" y="123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42164</xdr:rowOff>
    </xdr:from>
    <xdr:to>
      <xdr:col>20</xdr:col>
      <xdr:colOff>9525</xdr:colOff>
      <xdr:row>73</xdr:row>
      <xdr:rowOff>143764</xdr:rowOff>
    </xdr:to>
    <xdr:sp macro="" textlink="">
      <xdr:nvSpPr>
        <xdr:cNvPr id="618" name="円/楕円 617"/>
        <xdr:cNvSpPr/>
      </xdr:nvSpPr>
      <xdr:spPr>
        <a:xfrm>
          <a:off x="13652500" y="125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160291</xdr:rowOff>
    </xdr:from>
    <xdr:ext cx="534377" cy="259045"/>
    <xdr:sp macro="" textlink="">
      <xdr:nvSpPr>
        <xdr:cNvPr id="619" name="テキスト ボックス 618"/>
        <xdr:cNvSpPr txBox="1"/>
      </xdr:nvSpPr>
      <xdr:spPr>
        <a:xfrm>
          <a:off x="13436111" y="1233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39053</xdr:rowOff>
    </xdr:from>
    <xdr:to>
      <xdr:col>18</xdr:col>
      <xdr:colOff>492125</xdr:colOff>
      <xdr:row>73</xdr:row>
      <xdr:rowOff>140653</xdr:rowOff>
    </xdr:to>
    <xdr:sp macro="" textlink="">
      <xdr:nvSpPr>
        <xdr:cNvPr id="620" name="円/楕円 619"/>
        <xdr:cNvSpPr/>
      </xdr:nvSpPr>
      <xdr:spPr>
        <a:xfrm>
          <a:off x="12763500" y="125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157180</xdr:rowOff>
    </xdr:from>
    <xdr:ext cx="534377" cy="259045"/>
    <xdr:sp macro="" textlink="">
      <xdr:nvSpPr>
        <xdr:cNvPr id="621" name="テキスト ボックス 620"/>
        <xdr:cNvSpPr txBox="1"/>
      </xdr:nvSpPr>
      <xdr:spPr>
        <a:xfrm>
          <a:off x="12547111" y="1233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8784</xdr:rowOff>
    </xdr:from>
    <xdr:to>
      <xdr:col>23</xdr:col>
      <xdr:colOff>517525</xdr:colOff>
      <xdr:row>99</xdr:row>
      <xdr:rowOff>9824</xdr:rowOff>
    </xdr:to>
    <xdr:cxnSp macro="">
      <xdr:nvCxnSpPr>
        <xdr:cNvPr id="650" name="直線コネクタ 649"/>
        <xdr:cNvCxnSpPr/>
      </xdr:nvCxnSpPr>
      <xdr:spPr>
        <a:xfrm>
          <a:off x="15481300" y="16982334"/>
          <a:ext cx="8382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1668</xdr:rowOff>
    </xdr:from>
    <xdr:to>
      <xdr:col>22</xdr:col>
      <xdr:colOff>365125</xdr:colOff>
      <xdr:row>99</xdr:row>
      <xdr:rowOff>8784</xdr:rowOff>
    </xdr:to>
    <xdr:cxnSp macro="">
      <xdr:nvCxnSpPr>
        <xdr:cNvPr id="653" name="直線コネクタ 652"/>
        <xdr:cNvCxnSpPr/>
      </xdr:nvCxnSpPr>
      <xdr:spPr>
        <a:xfrm>
          <a:off x="14592300" y="16975218"/>
          <a:ext cx="889000" cy="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1668</xdr:rowOff>
    </xdr:from>
    <xdr:to>
      <xdr:col>21</xdr:col>
      <xdr:colOff>161925</xdr:colOff>
      <xdr:row>99</xdr:row>
      <xdr:rowOff>11002</xdr:rowOff>
    </xdr:to>
    <xdr:cxnSp macro="">
      <xdr:nvCxnSpPr>
        <xdr:cNvPr id="656" name="直線コネクタ 655"/>
        <xdr:cNvCxnSpPr/>
      </xdr:nvCxnSpPr>
      <xdr:spPr>
        <a:xfrm flipV="1">
          <a:off x="13703300" y="16975218"/>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171174</xdr:rowOff>
    </xdr:from>
    <xdr:to>
      <xdr:col>19</xdr:col>
      <xdr:colOff>644525</xdr:colOff>
      <xdr:row>99</xdr:row>
      <xdr:rowOff>11002</xdr:rowOff>
    </xdr:to>
    <xdr:cxnSp macro="">
      <xdr:nvCxnSpPr>
        <xdr:cNvPr id="659" name="直線コネクタ 658"/>
        <xdr:cNvCxnSpPr/>
      </xdr:nvCxnSpPr>
      <xdr:spPr>
        <a:xfrm>
          <a:off x="12814300" y="16973274"/>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130474</xdr:rowOff>
    </xdr:from>
    <xdr:to>
      <xdr:col>23</xdr:col>
      <xdr:colOff>568325</xdr:colOff>
      <xdr:row>99</xdr:row>
      <xdr:rowOff>60624</xdr:rowOff>
    </xdr:to>
    <xdr:sp macro="" textlink="">
      <xdr:nvSpPr>
        <xdr:cNvPr id="669" name="円/楕円 668"/>
        <xdr:cNvSpPr/>
      </xdr:nvSpPr>
      <xdr:spPr>
        <a:xfrm>
          <a:off x="16268700" y="169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469744" cy="259045"/>
    <xdr:sp macro="" textlink="">
      <xdr:nvSpPr>
        <xdr:cNvPr id="670" name="積立金該当値テキスト"/>
        <xdr:cNvSpPr txBox="1"/>
      </xdr:nvSpPr>
      <xdr:spPr>
        <a:xfrm>
          <a:off x="16370300" y="1685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129434</xdr:rowOff>
    </xdr:from>
    <xdr:to>
      <xdr:col>22</xdr:col>
      <xdr:colOff>415925</xdr:colOff>
      <xdr:row>99</xdr:row>
      <xdr:rowOff>59584</xdr:rowOff>
    </xdr:to>
    <xdr:sp macro="" textlink="">
      <xdr:nvSpPr>
        <xdr:cNvPr id="671" name="円/楕円 670"/>
        <xdr:cNvSpPr/>
      </xdr:nvSpPr>
      <xdr:spPr>
        <a:xfrm>
          <a:off x="15430500" y="169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50711</xdr:rowOff>
    </xdr:from>
    <xdr:ext cx="469744" cy="259045"/>
    <xdr:sp macro="" textlink="">
      <xdr:nvSpPr>
        <xdr:cNvPr id="672" name="テキスト ボックス 671"/>
        <xdr:cNvSpPr txBox="1"/>
      </xdr:nvSpPr>
      <xdr:spPr>
        <a:xfrm>
          <a:off x="15246427" y="1702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122318</xdr:rowOff>
    </xdr:from>
    <xdr:to>
      <xdr:col>21</xdr:col>
      <xdr:colOff>212725</xdr:colOff>
      <xdr:row>99</xdr:row>
      <xdr:rowOff>52468</xdr:rowOff>
    </xdr:to>
    <xdr:sp macro="" textlink="">
      <xdr:nvSpPr>
        <xdr:cNvPr id="673" name="円/楕円 672"/>
        <xdr:cNvSpPr/>
      </xdr:nvSpPr>
      <xdr:spPr>
        <a:xfrm>
          <a:off x="14541500" y="169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43595</xdr:rowOff>
    </xdr:from>
    <xdr:ext cx="534377" cy="259045"/>
    <xdr:sp macro="" textlink="">
      <xdr:nvSpPr>
        <xdr:cNvPr id="674" name="テキスト ボックス 673"/>
        <xdr:cNvSpPr txBox="1"/>
      </xdr:nvSpPr>
      <xdr:spPr>
        <a:xfrm>
          <a:off x="14325111" y="17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131652</xdr:rowOff>
    </xdr:from>
    <xdr:to>
      <xdr:col>20</xdr:col>
      <xdr:colOff>9525</xdr:colOff>
      <xdr:row>99</xdr:row>
      <xdr:rowOff>61802</xdr:rowOff>
    </xdr:to>
    <xdr:sp macro="" textlink="">
      <xdr:nvSpPr>
        <xdr:cNvPr id="675" name="円/楕円 674"/>
        <xdr:cNvSpPr/>
      </xdr:nvSpPr>
      <xdr:spPr>
        <a:xfrm>
          <a:off x="13652500" y="169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52929</xdr:rowOff>
    </xdr:from>
    <xdr:ext cx="469744" cy="259045"/>
    <xdr:sp macro="" textlink="">
      <xdr:nvSpPr>
        <xdr:cNvPr id="676" name="テキスト ボックス 675"/>
        <xdr:cNvSpPr txBox="1"/>
      </xdr:nvSpPr>
      <xdr:spPr>
        <a:xfrm>
          <a:off x="13468427" y="1702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120374</xdr:rowOff>
    </xdr:from>
    <xdr:to>
      <xdr:col>18</xdr:col>
      <xdr:colOff>492125</xdr:colOff>
      <xdr:row>99</xdr:row>
      <xdr:rowOff>50524</xdr:rowOff>
    </xdr:to>
    <xdr:sp macro="" textlink="">
      <xdr:nvSpPr>
        <xdr:cNvPr id="677" name="円/楕円 676"/>
        <xdr:cNvSpPr/>
      </xdr:nvSpPr>
      <xdr:spPr>
        <a:xfrm>
          <a:off x="12763500" y="169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41651</xdr:rowOff>
    </xdr:from>
    <xdr:ext cx="534377" cy="259045"/>
    <xdr:sp macro="" textlink="">
      <xdr:nvSpPr>
        <xdr:cNvPr id="678" name="テキスト ボックス 677"/>
        <xdr:cNvSpPr txBox="1"/>
      </xdr:nvSpPr>
      <xdr:spPr>
        <a:xfrm>
          <a:off x="12547111" y="170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997</xdr:rowOff>
    </xdr:from>
    <xdr:to>
      <xdr:col>31</xdr:col>
      <xdr:colOff>34925</xdr:colOff>
      <xdr:row>38</xdr:row>
      <xdr:rowOff>25400</xdr:rowOff>
    </xdr:to>
    <xdr:cxnSp macro="">
      <xdr:nvCxnSpPr>
        <xdr:cNvPr id="706" name="直線コネクタ 705"/>
        <xdr:cNvCxnSpPr/>
      </xdr:nvCxnSpPr>
      <xdr:spPr>
        <a:xfrm>
          <a:off x="20434300" y="6516097"/>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997</xdr:rowOff>
    </xdr:from>
    <xdr:to>
      <xdr:col>29</xdr:col>
      <xdr:colOff>517525</xdr:colOff>
      <xdr:row>38</xdr:row>
      <xdr:rowOff>25400</xdr:rowOff>
    </xdr:to>
    <xdr:cxnSp macro="">
      <xdr:nvCxnSpPr>
        <xdr:cNvPr id="709" name="直線コネクタ 708"/>
        <xdr:cNvCxnSpPr/>
      </xdr:nvCxnSpPr>
      <xdr:spPr>
        <a:xfrm flipV="1">
          <a:off x="19545300" y="6516097"/>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171247</xdr:rowOff>
    </xdr:from>
    <xdr:to>
      <xdr:col>28</xdr:col>
      <xdr:colOff>314325</xdr:colOff>
      <xdr:row>38</xdr:row>
      <xdr:rowOff>25400</xdr:rowOff>
    </xdr:to>
    <xdr:cxnSp macro="">
      <xdr:nvCxnSpPr>
        <xdr:cNvPr id="712" name="直線コネクタ 711"/>
        <xdr:cNvCxnSpPr/>
      </xdr:nvCxnSpPr>
      <xdr:spPr>
        <a:xfrm>
          <a:off x="18656300" y="651489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121647</xdr:rowOff>
    </xdr:from>
    <xdr:to>
      <xdr:col>29</xdr:col>
      <xdr:colOff>568325</xdr:colOff>
      <xdr:row>38</xdr:row>
      <xdr:rowOff>51797</xdr:rowOff>
    </xdr:to>
    <xdr:sp macro="" textlink="">
      <xdr:nvSpPr>
        <xdr:cNvPr id="726" name="円/楕円 725"/>
        <xdr:cNvSpPr/>
      </xdr:nvSpPr>
      <xdr:spPr>
        <a:xfrm>
          <a:off x="20383500" y="64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42924</xdr:rowOff>
    </xdr:from>
    <xdr:ext cx="378565" cy="259045"/>
    <xdr:sp macro="" textlink="">
      <xdr:nvSpPr>
        <xdr:cNvPr id="727" name="テキスト ボックス 726"/>
        <xdr:cNvSpPr txBox="1"/>
      </xdr:nvSpPr>
      <xdr:spPr>
        <a:xfrm>
          <a:off x="20245017" y="6558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120447</xdr:rowOff>
    </xdr:from>
    <xdr:to>
      <xdr:col>27</xdr:col>
      <xdr:colOff>161925</xdr:colOff>
      <xdr:row>38</xdr:row>
      <xdr:rowOff>50597</xdr:rowOff>
    </xdr:to>
    <xdr:sp macro="" textlink="">
      <xdr:nvSpPr>
        <xdr:cNvPr id="730" name="円/楕円 729"/>
        <xdr:cNvSpPr/>
      </xdr:nvSpPr>
      <xdr:spPr>
        <a:xfrm>
          <a:off x="18605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41724</xdr:rowOff>
    </xdr:from>
    <xdr:ext cx="378565" cy="259045"/>
    <xdr:sp macro="" textlink="">
      <xdr:nvSpPr>
        <xdr:cNvPr id="731" name="テキスト ボックス 730"/>
        <xdr:cNvSpPr txBox="1"/>
      </xdr:nvSpPr>
      <xdr:spPr>
        <a:xfrm>
          <a:off x="18467017" y="6556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57366</xdr:rowOff>
    </xdr:from>
    <xdr:to>
      <xdr:col>32</xdr:col>
      <xdr:colOff>187325</xdr:colOff>
      <xdr:row>56</xdr:row>
      <xdr:rowOff>105372</xdr:rowOff>
    </xdr:to>
    <xdr:cxnSp macro="">
      <xdr:nvCxnSpPr>
        <xdr:cNvPr id="760" name="直線コネクタ 759"/>
        <xdr:cNvCxnSpPr/>
      </xdr:nvCxnSpPr>
      <xdr:spPr>
        <a:xfrm>
          <a:off x="21323300" y="965856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61"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4979</xdr:rowOff>
    </xdr:from>
    <xdr:to>
      <xdr:col>31</xdr:col>
      <xdr:colOff>34925</xdr:colOff>
      <xdr:row>56</xdr:row>
      <xdr:rowOff>57366</xdr:rowOff>
    </xdr:to>
    <xdr:cxnSp macro="">
      <xdr:nvCxnSpPr>
        <xdr:cNvPr id="763" name="直線コネクタ 762"/>
        <xdr:cNvCxnSpPr/>
      </xdr:nvCxnSpPr>
      <xdr:spPr>
        <a:xfrm>
          <a:off x="20434300" y="9606179"/>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5" name="テキスト ボックス 764"/>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122289</xdr:rowOff>
    </xdr:from>
    <xdr:to>
      <xdr:col>29</xdr:col>
      <xdr:colOff>517525</xdr:colOff>
      <xdr:row>56</xdr:row>
      <xdr:rowOff>4979</xdr:rowOff>
    </xdr:to>
    <xdr:cxnSp macro="">
      <xdr:nvCxnSpPr>
        <xdr:cNvPr id="766" name="直線コネクタ 765"/>
        <xdr:cNvCxnSpPr/>
      </xdr:nvCxnSpPr>
      <xdr:spPr>
        <a:xfrm>
          <a:off x="19545300" y="9552039"/>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8" name="テキスト ボックス 767"/>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122289</xdr:rowOff>
    </xdr:from>
    <xdr:to>
      <xdr:col>28</xdr:col>
      <xdr:colOff>314325</xdr:colOff>
      <xdr:row>56</xdr:row>
      <xdr:rowOff>12027</xdr:rowOff>
    </xdr:to>
    <xdr:cxnSp macro="">
      <xdr:nvCxnSpPr>
        <xdr:cNvPr id="769" name="直線コネクタ 768"/>
        <xdr:cNvCxnSpPr/>
      </xdr:nvCxnSpPr>
      <xdr:spPr>
        <a:xfrm flipV="1">
          <a:off x="18656300" y="9552039"/>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1" name="テキスト ボックス 770"/>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3" name="テキスト ボックス 772"/>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54572</xdr:rowOff>
    </xdr:from>
    <xdr:to>
      <xdr:col>32</xdr:col>
      <xdr:colOff>238125</xdr:colOff>
      <xdr:row>56</xdr:row>
      <xdr:rowOff>156172</xdr:rowOff>
    </xdr:to>
    <xdr:sp macro="" textlink="">
      <xdr:nvSpPr>
        <xdr:cNvPr id="779" name="円/楕円 778"/>
        <xdr:cNvSpPr/>
      </xdr:nvSpPr>
      <xdr:spPr>
        <a:xfrm>
          <a:off x="22110700" y="96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77449</xdr:rowOff>
    </xdr:from>
    <xdr:ext cx="534377" cy="259045"/>
    <xdr:sp macro="" textlink="">
      <xdr:nvSpPr>
        <xdr:cNvPr id="780" name="貸付金該当値テキスト"/>
        <xdr:cNvSpPr txBox="1"/>
      </xdr:nvSpPr>
      <xdr:spPr>
        <a:xfrm>
          <a:off x="22212300" y="950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6566</xdr:rowOff>
    </xdr:from>
    <xdr:to>
      <xdr:col>31</xdr:col>
      <xdr:colOff>85725</xdr:colOff>
      <xdr:row>56</xdr:row>
      <xdr:rowOff>108166</xdr:rowOff>
    </xdr:to>
    <xdr:sp macro="" textlink="">
      <xdr:nvSpPr>
        <xdr:cNvPr id="781" name="円/楕円 780"/>
        <xdr:cNvSpPr/>
      </xdr:nvSpPr>
      <xdr:spPr>
        <a:xfrm>
          <a:off x="21272500" y="96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124693</xdr:rowOff>
    </xdr:from>
    <xdr:ext cx="534377" cy="259045"/>
    <xdr:sp macro="" textlink="">
      <xdr:nvSpPr>
        <xdr:cNvPr id="782" name="テキスト ボックス 781"/>
        <xdr:cNvSpPr txBox="1"/>
      </xdr:nvSpPr>
      <xdr:spPr>
        <a:xfrm>
          <a:off x="21056111" y="93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13,161</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125629</xdr:rowOff>
    </xdr:from>
    <xdr:to>
      <xdr:col>29</xdr:col>
      <xdr:colOff>568325</xdr:colOff>
      <xdr:row>56</xdr:row>
      <xdr:rowOff>55779</xdr:rowOff>
    </xdr:to>
    <xdr:sp macro="" textlink="">
      <xdr:nvSpPr>
        <xdr:cNvPr id="783" name="円/楕円 782"/>
        <xdr:cNvSpPr/>
      </xdr:nvSpPr>
      <xdr:spPr>
        <a:xfrm>
          <a:off x="20383500" y="955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72306</xdr:rowOff>
    </xdr:from>
    <xdr:ext cx="534377" cy="259045"/>
    <xdr:sp macro="" textlink="">
      <xdr:nvSpPr>
        <xdr:cNvPr id="784" name="テキスト ボックス 783"/>
        <xdr:cNvSpPr txBox="1"/>
      </xdr:nvSpPr>
      <xdr:spPr>
        <a:xfrm>
          <a:off x="20167111" y="933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14,536</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71489</xdr:rowOff>
    </xdr:from>
    <xdr:to>
      <xdr:col>28</xdr:col>
      <xdr:colOff>365125</xdr:colOff>
      <xdr:row>56</xdr:row>
      <xdr:rowOff>1639</xdr:rowOff>
    </xdr:to>
    <xdr:sp macro="" textlink="">
      <xdr:nvSpPr>
        <xdr:cNvPr id="785" name="円/楕円 784"/>
        <xdr:cNvSpPr/>
      </xdr:nvSpPr>
      <xdr:spPr>
        <a:xfrm>
          <a:off x="19494500" y="95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18166</xdr:rowOff>
    </xdr:from>
    <xdr:ext cx="534377" cy="259045"/>
    <xdr:sp macro="" textlink="">
      <xdr:nvSpPr>
        <xdr:cNvPr id="786" name="テキスト ボックス 785"/>
        <xdr:cNvSpPr txBox="1"/>
      </xdr:nvSpPr>
      <xdr:spPr>
        <a:xfrm>
          <a:off x="19278111" y="927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15,957</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132677</xdr:rowOff>
    </xdr:from>
    <xdr:to>
      <xdr:col>27</xdr:col>
      <xdr:colOff>161925</xdr:colOff>
      <xdr:row>56</xdr:row>
      <xdr:rowOff>62827</xdr:rowOff>
    </xdr:to>
    <xdr:sp macro="" textlink="">
      <xdr:nvSpPr>
        <xdr:cNvPr id="787" name="円/楕円 786"/>
        <xdr:cNvSpPr/>
      </xdr:nvSpPr>
      <xdr:spPr>
        <a:xfrm>
          <a:off x="18605500" y="95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79354</xdr:rowOff>
    </xdr:from>
    <xdr:ext cx="534377" cy="259045"/>
    <xdr:sp macro="" textlink="">
      <xdr:nvSpPr>
        <xdr:cNvPr id="788" name="テキスト ボックス 787"/>
        <xdr:cNvSpPr txBox="1"/>
      </xdr:nvSpPr>
      <xdr:spPr>
        <a:xfrm>
          <a:off x="18389111" y="93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36640</xdr:rowOff>
    </xdr:from>
    <xdr:to>
      <xdr:col>32</xdr:col>
      <xdr:colOff>187325</xdr:colOff>
      <xdr:row>73</xdr:row>
      <xdr:rowOff>110839</xdr:rowOff>
    </xdr:to>
    <xdr:cxnSp macro="">
      <xdr:nvCxnSpPr>
        <xdr:cNvPr id="818" name="直線コネクタ 817"/>
        <xdr:cNvCxnSpPr/>
      </xdr:nvCxnSpPr>
      <xdr:spPr>
        <a:xfrm flipV="1">
          <a:off x="21323300" y="12552490"/>
          <a:ext cx="838200" cy="7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110839</xdr:rowOff>
    </xdr:from>
    <xdr:to>
      <xdr:col>31</xdr:col>
      <xdr:colOff>34925</xdr:colOff>
      <xdr:row>73</xdr:row>
      <xdr:rowOff>149320</xdr:rowOff>
    </xdr:to>
    <xdr:cxnSp macro="">
      <xdr:nvCxnSpPr>
        <xdr:cNvPr id="821" name="直線コネクタ 820"/>
        <xdr:cNvCxnSpPr/>
      </xdr:nvCxnSpPr>
      <xdr:spPr>
        <a:xfrm flipV="1">
          <a:off x="20434300" y="12626689"/>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149320</xdr:rowOff>
    </xdr:from>
    <xdr:to>
      <xdr:col>29</xdr:col>
      <xdr:colOff>517525</xdr:colOff>
      <xdr:row>73</xdr:row>
      <xdr:rowOff>161931</xdr:rowOff>
    </xdr:to>
    <xdr:cxnSp macro="">
      <xdr:nvCxnSpPr>
        <xdr:cNvPr id="824" name="直線コネクタ 823"/>
        <xdr:cNvCxnSpPr/>
      </xdr:nvCxnSpPr>
      <xdr:spPr>
        <a:xfrm flipV="1">
          <a:off x="19545300" y="12665170"/>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145796</xdr:rowOff>
    </xdr:from>
    <xdr:to>
      <xdr:col>28</xdr:col>
      <xdr:colOff>314325</xdr:colOff>
      <xdr:row>73</xdr:row>
      <xdr:rowOff>161931</xdr:rowOff>
    </xdr:to>
    <xdr:cxnSp macro="">
      <xdr:nvCxnSpPr>
        <xdr:cNvPr id="827" name="直線コネクタ 826"/>
        <xdr:cNvCxnSpPr/>
      </xdr:nvCxnSpPr>
      <xdr:spPr>
        <a:xfrm>
          <a:off x="18656300" y="12661646"/>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157290</xdr:rowOff>
    </xdr:from>
    <xdr:to>
      <xdr:col>32</xdr:col>
      <xdr:colOff>238125</xdr:colOff>
      <xdr:row>73</xdr:row>
      <xdr:rowOff>87440</xdr:rowOff>
    </xdr:to>
    <xdr:sp macro="" textlink="">
      <xdr:nvSpPr>
        <xdr:cNvPr id="837" name="円/楕円 836"/>
        <xdr:cNvSpPr/>
      </xdr:nvSpPr>
      <xdr:spPr>
        <a:xfrm>
          <a:off x="22110700" y="125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8717</xdr:rowOff>
    </xdr:from>
    <xdr:ext cx="534377" cy="259045"/>
    <xdr:sp macro="" textlink="">
      <xdr:nvSpPr>
        <xdr:cNvPr id="838" name="繰出金該当値テキスト"/>
        <xdr:cNvSpPr txBox="1"/>
      </xdr:nvSpPr>
      <xdr:spPr>
        <a:xfrm>
          <a:off x="22212300" y="123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74,410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60039</xdr:rowOff>
    </xdr:from>
    <xdr:to>
      <xdr:col>31</xdr:col>
      <xdr:colOff>85725</xdr:colOff>
      <xdr:row>73</xdr:row>
      <xdr:rowOff>161639</xdr:rowOff>
    </xdr:to>
    <xdr:sp macro="" textlink="">
      <xdr:nvSpPr>
        <xdr:cNvPr id="839" name="円/楕円 838"/>
        <xdr:cNvSpPr/>
      </xdr:nvSpPr>
      <xdr:spPr>
        <a:xfrm>
          <a:off x="21272500" y="1257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6716</xdr:rowOff>
    </xdr:from>
    <xdr:ext cx="534377" cy="259045"/>
    <xdr:sp macro="" textlink="">
      <xdr:nvSpPr>
        <xdr:cNvPr id="840" name="テキスト ボックス 839"/>
        <xdr:cNvSpPr txBox="1"/>
      </xdr:nvSpPr>
      <xdr:spPr>
        <a:xfrm>
          <a:off x="21056111" y="123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70,515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98520</xdr:rowOff>
    </xdr:from>
    <xdr:to>
      <xdr:col>29</xdr:col>
      <xdr:colOff>568325</xdr:colOff>
      <xdr:row>74</xdr:row>
      <xdr:rowOff>28670</xdr:rowOff>
    </xdr:to>
    <xdr:sp macro="" textlink="">
      <xdr:nvSpPr>
        <xdr:cNvPr id="841" name="円/楕円 840"/>
        <xdr:cNvSpPr/>
      </xdr:nvSpPr>
      <xdr:spPr>
        <a:xfrm>
          <a:off x="20383500" y="126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45197</xdr:rowOff>
    </xdr:from>
    <xdr:ext cx="534377" cy="259045"/>
    <xdr:sp macro="" textlink="">
      <xdr:nvSpPr>
        <xdr:cNvPr id="842" name="テキスト ボックス 841"/>
        <xdr:cNvSpPr txBox="1"/>
      </xdr:nvSpPr>
      <xdr:spPr>
        <a:xfrm>
          <a:off x="20167111" y="1238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68,495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111131</xdr:rowOff>
    </xdr:from>
    <xdr:to>
      <xdr:col>28</xdr:col>
      <xdr:colOff>365125</xdr:colOff>
      <xdr:row>74</xdr:row>
      <xdr:rowOff>41281</xdr:rowOff>
    </xdr:to>
    <xdr:sp macro="" textlink="">
      <xdr:nvSpPr>
        <xdr:cNvPr id="843" name="円/楕円 842"/>
        <xdr:cNvSpPr/>
      </xdr:nvSpPr>
      <xdr:spPr>
        <a:xfrm>
          <a:off x="19494500" y="126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57808</xdr:rowOff>
    </xdr:from>
    <xdr:ext cx="534377" cy="259045"/>
    <xdr:sp macro="" textlink="">
      <xdr:nvSpPr>
        <xdr:cNvPr id="844" name="テキスト ボックス 843"/>
        <xdr:cNvSpPr txBox="1"/>
      </xdr:nvSpPr>
      <xdr:spPr>
        <a:xfrm>
          <a:off x="19278111" y="1240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67,833</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94996</xdr:rowOff>
    </xdr:from>
    <xdr:to>
      <xdr:col>27</xdr:col>
      <xdr:colOff>161925</xdr:colOff>
      <xdr:row>74</xdr:row>
      <xdr:rowOff>25146</xdr:rowOff>
    </xdr:to>
    <xdr:sp macro="" textlink="">
      <xdr:nvSpPr>
        <xdr:cNvPr id="845" name="円/楕円 844"/>
        <xdr:cNvSpPr/>
      </xdr:nvSpPr>
      <xdr:spPr>
        <a:xfrm>
          <a:off x="18605500" y="1261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41673</xdr:rowOff>
    </xdr:from>
    <xdr:ext cx="534377" cy="259045"/>
    <xdr:sp macro="" textlink="">
      <xdr:nvSpPr>
        <xdr:cNvPr id="846" name="テキスト ボックス 845"/>
        <xdr:cNvSpPr txBox="1"/>
      </xdr:nvSpPr>
      <xdr:spPr>
        <a:xfrm>
          <a:off x="18389111" y="123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・人件費については、人事院勧告のプラス改定や再任用職員</a:t>
          </a:r>
          <a:r>
            <a:rPr kumimoji="1" lang="ja-JP" altLang="en-US" sz="1100">
              <a:solidFill>
                <a:schemeClr val="dk1"/>
              </a:solidFill>
              <a:effectLst/>
              <a:latin typeface="+mn-lt"/>
              <a:ea typeface="+mn-ea"/>
              <a:cs typeface="+mn-cs"/>
            </a:rPr>
            <a:t>の増加が</a:t>
          </a:r>
          <a:r>
            <a:rPr kumimoji="1" lang="ja-JP" altLang="ja-JP" sz="1100">
              <a:solidFill>
                <a:schemeClr val="dk1"/>
              </a:solidFill>
              <a:effectLst/>
              <a:latin typeface="+mn-lt"/>
              <a:ea typeface="+mn-ea"/>
              <a:cs typeface="+mn-cs"/>
            </a:rPr>
            <a:t>要因とな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、住民一人当たりの人件費は類似団体平均値より</a:t>
          </a:r>
          <a:r>
            <a:rPr kumimoji="1" lang="en-US" altLang="ja-JP" sz="1100">
              <a:solidFill>
                <a:schemeClr val="dk1"/>
              </a:solidFill>
              <a:effectLst/>
              <a:latin typeface="+mn-lt"/>
              <a:ea typeface="+mn-ea"/>
              <a:cs typeface="+mn-cs"/>
            </a:rPr>
            <a:t>10,072</a:t>
          </a:r>
          <a:r>
            <a:rPr kumimoji="1" lang="ja-JP" altLang="ja-JP" sz="1100">
              <a:solidFill>
                <a:schemeClr val="dk1"/>
              </a:solidFill>
              <a:effectLst/>
              <a:latin typeface="+mn-lt"/>
              <a:ea typeface="+mn-ea"/>
              <a:cs typeface="+mn-cs"/>
            </a:rPr>
            <a:t>円高く、前年度より</a:t>
          </a:r>
          <a:r>
            <a:rPr kumimoji="1" lang="en-US" altLang="ja-JP" sz="1100">
              <a:solidFill>
                <a:schemeClr val="dk1"/>
              </a:solidFill>
              <a:effectLst/>
              <a:latin typeface="+mn-lt"/>
              <a:ea typeface="+mn-ea"/>
              <a:cs typeface="+mn-cs"/>
            </a:rPr>
            <a:t>1,111</a:t>
          </a:r>
          <a:r>
            <a:rPr kumimoji="1" lang="ja-JP" altLang="ja-JP" sz="1100">
              <a:solidFill>
                <a:schemeClr val="dk1"/>
              </a:solidFill>
              <a:effectLst/>
              <a:latin typeface="+mn-lt"/>
              <a:ea typeface="+mn-ea"/>
              <a:cs typeface="+mn-cs"/>
            </a:rPr>
            <a:t>円上昇した。これは全国的な要因でもあるが、当市においては</a:t>
          </a:r>
          <a:r>
            <a:rPr kumimoji="1" lang="ja-JP" altLang="en-US" sz="1100">
              <a:solidFill>
                <a:schemeClr val="dk1"/>
              </a:solidFill>
              <a:effectLst/>
              <a:latin typeface="+mn-lt"/>
              <a:ea typeface="+mn-ea"/>
              <a:cs typeface="+mn-cs"/>
            </a:rPr>
            <a:t>職員</a:t>
          </a:r>
          <a:r>
            <a:rPr kumimoji="1" lang="ja-JP" altLang="ja-JP" sz="1100">
              <a:solidFill>
                <a:schemeClr val="dk1"/>
              </a:solidFill>
              <a:effectLst/>
              <a:latin typeface="+mn-lt"/>
              <a:ea typeface="+mn-ea"/>
              <a:cs typeface="+mn-cs"/>
            </a:rPr>
            <a:t>定員適正化計画に沿い職員</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の抑制を図ってきた結果、類似団体に比べ上昇幅が小</a:t>
          </a:r>
          <a:r>
            <a:rPr kumimoji="1" lang="ja-JP" altLang="en-US" sz="1100">
              <a:solidFill>
                <a:schemeClr val="dk1"/>
              </a:solidFill>
              <a:effectLst/>
              <a:latin typeface="+mn-lt"/>
              <a:ea typeface="+mn-ea"/>
              <a:cs typeface="+mn-cs"/>
            </a:rPr>
            <a:t>さくなっている。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・維持補修費については、平成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年度決算以降、除雪経費が含まれており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降雪量によって大きく変動することから、類似団体との単純比較は難しい。除雪経費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928,491</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を除いた住民一人当たりの維持補修費は</a:t>
          </a:r>
          <a:r>
            <a:rPr kumimoji="1" lang="en-US" altLang="ja-JP" sz="1100">
              <a:solidFill>
                <a:schemeClr val="dk1"/>
              </a:solidFill>
              <a:effectLst/>
              <a:latin typeface="+mn-lt"/>
              <a:ea typeface="+mn-ea"/>
              <a:cs typeface="+mn-cs"/>
            </a:rPr>
            <a:t>5,178</a:t>
          </a:r>
          <a:r>
            <a:rPr kumimoji="1" lang="ja-JP" altLang="ja-JP" sz="1100">
              <a:solidFill>
                <a:schemeClr val="dk1"/>
              </a:solidFill>
              <a:effectLst/>
              <a:latin typeface="+mn-lt"/>
              <a:ea typeface="+mn-ea"/>
              <a:cs typeface="+mn-cs"/>
            </a:rPr>
            <a:t>円であるが、</a:t>
          </a:r>
          <a:r>
            <a:rPr kumimoji="1" lang="ja-JP" altLang="en-US" sz="1100">
              <a:solidFill>
                <a:schemeClr val="dk1"/>
              </a:solidFill>
              <a:effectLst/>
              <a:latin typeface="+mn-lt"/>
              <a:ea typeface="+mn-ea"/>
              <a:cs typeface="+mn-cs"/>
            </a:rPr>
            <a:t>公共施</a:t>
          </a:r>
          <a:r>
            <a:rPr kumimoji="1" lang="ja-JP" altLang="ja-JP" sz="1100">
              <a:solidFill>
                <a:schemeClr val="dk1"/>
              </a:solidFill>
              <a:effectLst/>
              <a:latin typeface="+mn-lt"/>
              <a:ea typeface="+mn-ea"/>
              <a:cs typeface="+mn-cs"/>
            </a:rPr>
            <a:t>設の老朽化に伴う維持補修費が年々増えており、今後は公共施設等総合管理計画に</a:t>
          </a:r>
          <a:r>
            <a:rPr kumimoji="1" lang="ja-JP" altLang="en-US" sz="1100">
              <a:solidFill>
                <a:schemeClr val="dk1"/>
              </a:solidFill>
              <a:effectLst/>
              <a:latin typeface="+mn-lt"/>
              <a:ea typeface="+mn-ea"/>
              <a:cs typeface="+mn-cs"/>
            </a:rPr>
            <a:t>基づく措置を進め、</a:t>
          </a:r>
          <a:r>
            <a:rPr kumimoji="1" lang="ja-JP" altLang="ja-JP" sz="1100">
              <a:solidFill>
                <a:schemeClr val="dk1"/>
              </a:solidFill>
              <a:effectLst/>
              <a:latin typeface="+mn-lt"/>
              <a:ea typeface="+mn-ea"/>
              <a:cs typeface="+mn-cs"/>
            </a:rPr>
            <a:t>経費の削減を図る。</a:t>
          </a:r>
          <a:endParaRPr lang="ja-JP" altLang="ja-JP" sz="1400">
            <a:effectLst/>
          </a:endParaRPr>
        </a:p>
        <a:p>
          <a:r>
            <a:rPr kumimoji="1" lang="ja-JP" altLang="ja-JP" sz="1100">
              <a:solidFill>
                <a:schemeClr val="dk1"/>
              </a:solidFill>
              <a:effectLst/>
              <a:latin typeface="+mn-lt"/>
              <a:ea typeface="+mn-ea"/>
              <a:cs typeface="+mn-cs"/>
            </a:rPr>
            <a:t>・補助費等については、当市の特殊要因として、消防・清掃等の広域運営分を一部事務組合へ負担（</a:t>
          </a:r>
          <a:r>
            <a:rPr kumimoji="1" lang="en-US" altLang="ja-JP" sz="1100">
              <a:solidFill>
                <a:schemeClr val="dk1"/>
              </a:solidFill>
              <a:effectLst/>
              <a:latin typeface="+mn-lt"/>
              <a:ea typeface="+mn-ea"/>
              <a:cs typeface="+mn-cs"/>
            </a:rPr>
            <a:t>3,326,989</a:t>
          </a:r>
          <a:r>
            <a:rPr kumimoji="1" lang="ja-JP" altLang="ja-JP" sz="1100">
              <a:solidFill>
                <a:schemeClr val="dk1"/>
              </a:solidFill>
              <a:effectLst/>
              <a:latin typeface="+mn-lt"/>
              <a:ea typeface="+mn-ea"/>
              <a:cs typeface="+mn-cs"/>
            </a:rPr>
            <a:t>千円）していることから、類似団体中</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位となっているが、この分を除いても住民一人当たりの補助費等は</a:t>
          </a:r>
          <a:r>
            <a:rPr kumimoji="1" lang="en-US" altLang="ja-JP" sz="1100">
              <a:solidFill>
                <a:schemeClr val="dk1"/>
              </a:solidFill>
              <a:effectLst/>
              <a:latin typeface="+mn-lt"/>
              <a:ea typeface="+mn-ea"/>
              <a:cs typeface="+mn-cs"/>
            </a:rPr>
            <a:t>66,354</a:t>
          </a:r>
          <a:r>
            <a:rPr kumimoji="1" lang="ja-JP" altLang="ja-JP" sz="1100">
              <a:solidFill>
                <a:schemeClr val="dk1"/>
              </a:solidFill>
              <a:effectLst/>
              <a:latin typeface="+mn-lt"/>
              <a:ea typeface="+mn-ea"/>
              <a:cs typeface="+mn-cs"/>
            </a:rPr>
            <a:t>円と高い。財政圧迫の要因となっている市単独補助金について、目的と効果を照らし</a:t>
          </a:r>
          <a:r>
            <a:rPr kumimoji="1" lang="ja-JP" altLang="en-US" sz="1100">
              <a:solidFill>
                <a:schemeClr val="dk1"/>
              </a:solidFill>
              <a:effectLst/>
              <a:latin typeface="+mn-lt"/>
              <a:ea typeface="+mn-ea"/>
              <a:cs typeface="+mn-cs"/>
            </a:rPr>
            <a:t>合わせ見直しを図る。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・公債費については、年々減少しているが、住民一人当たりの公債費は類似団体平均値を</a:t>
          </a:r>
          <a:r>
            <a:rPr kumimoji="1" lang="en-US" altLang="ja-JP" sz="1100">
              <a:solidFill>
                <a:schemeClr val="dk1"/>
              </a:solidFill>
              <a:effectLst/>
              <a:latin typeface="+mn-lt"/>
              <a:ea typeface="+mn-ea"/>
              <a:cs typeface="+mn-cs"/>
            </a:rPr>
            <a:t>16,194</a:t>
          </a:r>
          <a:r>
            <a:rPr kumimoji="1" lang="ja-JP" altLang="ja-JP" sz="1100">
              <a:solidFill>
                <a:schemeClr val="dk1"/>
              </a:solidFill>
              <a:effectLst/>
              <a:latin typeface="+mn-lt"/>
              <a:ea typeface="+mn-ea"/>
              <a:cs typeface="+mn-cs"/>
            </a:rPr>
            <a:t>円上回っている。改善には市債残高を縮減する方策しかなく、今後は事業の見直しによる市債発行額の抑制を基本に、交付税算入率の高い市債種別の選択や繰上償還の実施により着実に公債費の縮減に努める。</a:t>
          </a:r>
          <a:endParaRPr lang="ja-JP" altLang="ja-JP" sz="1400">
            <a:effectLst/>
          </a:endParaRPr>
        </a:p>
        <a:p>
          <a:r>
            <a:rPr kumimoji="1" lang="ja-JP" altLang="ja-JP" sz="1100">
              <a:solidFill>
                <a:schemeClr val="dk1"/>
              </a:solidFill>
              <a:effectLst/>
              <a:latin typeface="+mn-lt"/>
              <a:ea typeface="+mn-ea"/>
              <a:cs typeface="+mn-cs"/>
            </a:rPr>
            <a:t>・貸付金については、中小企業振興融資あっせん制度貸付金に係る預託金（</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億円）により、住民一人当たりの貸付金が類似団体平均値を</a:t>
          </a:r>
          <a:r>
            <a:rPr kumimoji="1" lang="en-US" altLang="ja-JP" sz="1100">
              <a:solidFill>
                <a:schemeClr val="dk1"/>
              </a:solidFill>
              <a:effectLst/>
              <a:latin typeface="+mn-lt"/>
              <a:ea typeface="+mn-ea"/>
              <a:cs typeface="+mn-cs"/>
            </a:rPr>
            <a:t>5,364</a:t>
          </a:r>
          <a:r>
            <a:rPr kumimoji="1" lang="ja-JP" altLang="ja-JP" sz="1100">
              <a:solidFill>
                <a:schemeClr val="dk1"/>
              </a:solidFill>
              <a:effectLst/>
              <a:latin typeface="+mn-lt"/>
              <a:ea typeface="+mn-ea"/>
              <a:cs typeface="+mn-cs"/>
            </a:rPr>
            <a:t>円上回っている。</a:t>
          </a:r>
          <a:endParaRPr lang="ja-JP" altLang="ja-JP" sz="1400">
            <a:effectLst/>
          </a:endParaRPr>
        </a:p>
        <a:p>
          <a:r>
            <a:rPr kumimoji="1" lang="ja-JP" altLang="ja-JP" sz="1100">
              <a:solidFill>
                <a:schemeClr val="dk1"/>
              </a:solidFill>
              <a:effectLst/>
              <a:latin typeface="+mn-lt"/>
              <a:ea typeface="+mn-ea"/>
              <a:cs typeface="+mn-cs"/>
            </a:rPr>
            <a:t>・繰出金については、国保事業の基盤安定としての公費負担や下水道事業の元金償還額の増により年々増加しており、住民一人当たりの繰出金が類似団体平均値を</a:t>
          </a:r>
          <a:r>
            <a:rPr kumimoji="1" lang="en-US" altLang="ja-JP" sz="1100">
              <a:solidFill>
                <a:schemeClr val="dk1"/>
              </a:solidFill>
              <a:effectLst/>
              <a:latin typeface="+mn-lt"/>
              <a:ea typeface="+mn-ea"/>
              <a:cs typeface="+mn-cs"/>
            </a:rPr>
            <a:t>22,853</a:t>
          </a:r>
          <a:r>
            <a:rPr kumimoji="1" lang="ja-JP" altLang="ja-JP" sz="1100">
              <a:solidFill>
                <a:schemeClr val="dk1"/>
              </a:solidFill>
              <a:effectLst/>
              <a:latin typeface="+mn-lt"/>
              <a:ea typeface="+mn-ea"/>
              <a:cs typeface="+mn-cs"/>
            </a:rPr>
            <a:t>円上回っている。料金改定等</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より自主財源確保の強化を図り、繰出金の抑制を図る。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85,416
85,202
866.77
50,438,981
48,726,135
1,635,924
30,617,972
58,399,912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66548</xdr:rowOff>
    </xdr:from>
    <xdr:to>
      <xdr:col>6</xdr:col>
      <xdr:colOff>511175</xdr:colOff>
      <xdr:row>36</xdr:row>
      <xdr:rowOff>8026</xdr:rowOff>
    </xdr:to>
    <xdr:cxnSp macro="">
      <xdr:nvCxnSpPr>
        <xdr:cNvPr id="59" name="直線コネクタ 58"/>
        <xdr:cNvCxnSpPr/>
      </xdr:nvCxnSpPr>
      <xdr:spPr>
        <a:xfrm flipV="1">
          <a:off x="3797300" y="6067298"/>
          <a:ext cx="8382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8026</xdr:rowOff>
    </xdr:from>
    <xdr:to>
      <xdr:col>5</xdr:col>
      <xdr:colOff>358775</xdr:colOff>
      <xdr:row>37</xdr:row>
      <xdr:rowOff>2083</xdr:rowOff>
    </xdr:to>
    <xdr:cxnSp macro="">
      <xdr:nvCxnSpPr>
        <xdr:cNvPr id="62" name="直線コネクタ 61"/>
        <xdr:cNvCxnSpPr/>
      </xdr:nvCxnSpPr>
      <xdr:spPr>
        <a:xfrm flipV="1">
          <a:off x="2908300" y="6180226"/>
          <a:ext cx="889000" cy="1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120040</xdr:rowOff>
    </xdr:from>
    <xdr:to>
      <xdr:col>4</xdr:col>
      <xdr:colOff>155575</xdr:colOff>
      <xdr:row>37</xdr:row>
      <xdr:rowOff>2083</xdr:rowOff>
    </xdr:to>
    <xdr:cxnSp macro="">
      <xdr:nvCxnSpPr>
        <xdr:cNvPr id="65" name="直線コネクタ 64"/>
        <xdr:cNvCxnSpPr/>
      </xdr:nvCxnSpPr>
      <xdr:spPr>
        <a:xfrm>
          <a:off x="2019300" y="6292240"/>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64262</xdr:rowOff>
    </xdr:from>
    <xdr:to>
      <xdr:col>2</xdr:col>
      <xdr:colOff>638175</xdr:colOff>
      <xdr:row>36</xdr:row>
      <xdr:rowOff>120040</xdr:rowOff>
    </xdr:to>
    <xdr:cxnSp macro="">
      <xdr:nvCxnSpPr>
        <xdr:cNvPr id="68" name="直線コネクタ 67"/>
        <xdr:cNvCxnSpPr/>
      </xdr:nvCxnSpPr>
      <xdr:spPr>
        <a:xfrm>
          <a:off x="1130300" y="6065012"/>
          <a:ext cx="889000" cy="2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15748</xdr:rowOff>
    </xdr:from>
    <xdr:to>
      <xdr:col>6</xdr:col>
      <xdr:colOff>561975</xdr:colOff>
      <xdr:row>35</xdr:row>
      <xdr:rowOff>117348</xdr:rowOff>
    </xdr:to>
    <xdr:sp macro="" textlink="">
      <xdr:nvSpPr>
        <xdr:cNvPr id="78" name="円/楕円 77"/>
        <xdr:cNvSpPr/>
      </xdr:nvSpPr>
      <xdr:spPr>
        <a:xfrm>
          <a:off x="45847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38625</xdr:rowOff>
    </xdr:from>
    <xdr:ext cx="469744" cy="259045"/>
    <xdr:sp macro="" textlink="">
      <xdr:nvSpPr>
        <xdr:cNvPr id="79" name="議会費該当値テキスト"/>
        <xdr:cNvSpPr txBox="1"/>
      </xdr:nvSpPr>
      <xdr:spPr>
        <a:xfrm>
          <a:off x="4686300" y="586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128676</xdr:rowOff>
    </xdr:from>
    <xdr:to>
      <xdr:col>5</xdr:col>
      <xdr:colOff>409575</xdr:colOff>
      <xdr:row>36</xdr:row>
      <xdr:rowOff>58826</xdr:rowOff>
    </xdr:to>
    <xdr:sp macro="" textlink="">
      <xdr:nvSpPr>
        <xdr:cNvPr id="80" name="円/楕円 79"/>
        <xdr:cNvSpPr/>
      </xdr:nvSpPr>
      <xdr:spPr>
        <a:xfrm>
          <a:off x="3746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75353</xdr:rowOff>
    </xdr:from>
    <xdr:ext cx="469744" cy="259045"/>
    <xdr:sp macro="" textlink="">
      <xdr:nvSpPr>
        <xdr:cNvPr id="81" name="テキスト ボックス 80"/>
        <xdr:cNvSpPr txBox="1"/>
      </xdr:nvSpPr>
      <xdr:spPr>
        <a:xfrm>
          <a:off x="3562427" y="59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122733</xdr:rowOff>
    </xdr:from>
    <xdr:to>
      <xdr:col>4</xdr:col>
      <xdr:colOff>206375</xdr:colOff>
      <xdr:row>37</xdr:row>
      <xdr:rowOff>52883</xdr:rowOff>
    </xdr:to>
    <xdr:sp macro="" textlink="">
      <xdr:nvSpPr>
        <xdr:cNvPr id="82" name="円/楕円 81"/>
        <xdr:cNvSpPr/>
      </xdr:nvSpPr>
      <xdr:spPr>
        <a:xfrm>
          <a:off x="2857500" y="62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69410</xdr:rowOff>
    </xdr:from>
    <xdr:ext cx="469744" cy="259045"/>
    <xdr:sp macro="" textlink="">
      <xdr:nvSpPr>
        <xdr:cNvPr id="83" name="テキスト ボックス 82"/>
        <xdr:cNvSpPr txBox="1"/>
      </xdr:nvSpPr>
      <xdr:spPr>
        <a:xfrm>
          <a:off x="2673427" y="60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69240</xdr:rowOff>
    </xdr:from>
    <xdr:to>
      <xdr:col>3</xdr:col>
      <xdr:colOff>3175</xdr:colOff>
      <xdr:row>36</xdr:row>
      <xdr:rowOff>170840</xdr:rowOff>
    </xdr:to>
    <xdr:sp macro="" textlink="">
      <xdr:nvSpPr>
        <xdr:cNvPr id="84" name="円/楕円 83"/>
        <xdr:cNvSpPr/>
      </xdr:nvSpPr>
      <xdr:spPr>
        <a:xfrm>
          <a:off x="1968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15917</xdr:rowOff>
    </xdr:from>
    <xdr:ext cx="469744" cy="259045"/>
    <xdr:sp macro="" textlink="">
      <xdr:nvSpPr>
        <xdr:cNvPr id="85" name="テキスト ボックス 84"/>
        <xdr:cNvSpPr txBox="1"/>
      </xdr:nvSpPr>
      <xdr:spPr>
        <a:xfrm>
          <a:off x="1784427" y="60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13462</xdr:rowOff>
    </xdr:from>
    <xdr:to>
      <xdr:col>1</xdr:col>
      <xdr:colOff>485775</xdr:colOff>
      <xdr:row>35</xdr:row>
      <xdr:rowOff>115062</xdr:rowOff>
    </xdr:to>
    <xdr:sp macro="" textlink="">
      <xdr:nvSpPr>
        <xdr:cNvPr id="86" name="円/楕円 85"/>
        <xdr:cNvSpPr/>
      </xdr:nvSpPr>
      <xdr:spPr>
        <a:xfrm>
          <a:off x="1079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131589</xdr:rowOff>
    </xdr:from>
    <xdr:ext cx="469744" cy="259045"/>
    <xdr:sp macro="" textlink="">
      <xdr:nvSpPr>
        <xdr:cNvPr id="87" name="テキスト ボックス 86"/>
        <xdr:cNvSpPr txBox="1"/>
      </xdr:nvSpPr>
      <xdr:spPr>
        <a:xfrm>
          <a:off x="895427"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74791</xdr:rowOff>
    </xdr:from>
    <xdr:to>
      <xdr:col>6</xdr:col>
      <xdr:colOff>511175</xdr:colOff>
      <xdr:row>58</xdr:row>
      <xdr:rowOff>79683</xdr:rowOff>
    </xdr:to>
    <xdr:cxnSp macro="">
      <xdr:nvCxnSpPr>
        <xdr:cNvPr id="118" name="直線コネクタ 117"/>
        <xdr:cNvCxnSpPr/>
      </xdr:nvCxnSpPr>
      <xdr:spPr>
        <a:xfrm flipV="1">
          <a:off x="3797300" y="10018891"/>
          <a:ext cx="8382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79683</xdr:rowOff>
    </xdr:from>
    <xdr:to>
      <xdr:col>5</xdr:col>
      <xdr:colOff>358775</xdr:colOff>
      <xdr:row>58</xdr:row>
      <xdr:rowOff>80153</xdr:rowOff>
    </xdr:to>
    <xdr:cxnSp macro="">
      <xdr:nvCxnSpPr>
        <xdr:cNvPr id="121" name="直線コネクタ 120"/>
        <xdr:cNvCxnSpPr/>
      </xdr:nvCxnSpPr>
      <xdr:spPr>
        <a:xfrm flipV="1">
          <a:off x="2908300" y="10023783"/>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80153</xdr:rowOff>
    </xdr:from>
    <xdr:to>
      <xdr:col>4</xdr:col>
      <xdr:colOff>155575</xdr:colOff>
      <xdr:row>58</xdr:row>
      <xdr:rowOff>88536</xdr:rowOff>
    </xdr:to>
    <xdr:cxnSp macro="">
      <xdr:nvCxnSpPr>
        <xdr:cNvPr id="124" name="直線コネクタ 123"/>
        <xdr:cNvCxnSpPr/>
      </xdr:nvCxnSpPr>
      <xdr:spPr>
        <a:xfrm flipV="1">
          <a:off x="2019300" y="10024253"/>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88536</xdr:rowOff>
    </xdr:from>
    <xdr:to>
      <xdr:col>2</xdr:col>
      <xdr:colOff>638175</xdr:colOff>
      <xdr:row>58</xdr:row>
      <xdr:rowOff>90123</xdr:rowOff>
    </xdr:to>
    <xdr:cxnSp macro="">
      <xdr:nvCxnSpPr>
        <xdr:cNvPr id="127" name="直線コネクタ 126"/>
        <xdr:cNvCxnSpPr/>
      </xdr:nvCxnSpPr>
      <xdr:spPr>
        <a:xfrm flipV="1">
          <a:off x="1130300" y="10032636"/>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23991</xdr:rowOff>
    </xdr:from>
    <xdr:to>
      <xdr:col>6</xdr:col>
      <xdr:colOff>561975</xdr:colOff>
      <xdr:row>58</xdr:row>
      <xdr:rowOff>125591</xdr:rowOff>
    </xdr:to>
    <xdr:sp macro="" textlink="">
      <xdr:nvSpPr>
        <xdr:cNvPr id="137" name="円/楕円 136"/>
        <xdr:cNvSpPr/>
      </xdr:nvSpPr>
      <xdr:spPr>
        <a:xfrm>
          <a:off x="4584700" y="99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131721</xdr:rowOff>
    </xdr:from>
    <xdr:ext cx="534377" cy="259045"/>
    <xdr:sp macro="" textlink="">
      <xdr:nvSpPr>
        <xdr:cNvPr id="138" name="総務費該当値テキスト"/>
        <xdr:cNvSpPr txBox="1"/>
      </xdr:nvSpPr>
      <xdr:spPr>
        <a:xfrm>
          <a:off x="4686300" y="990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28883</xdr:rowOff>
    </xdr:from>
    <xdr:to>
      <xdr:col>5</xdr:col>
      <xdr:colOff>409575</xdr:colOff>
      <xdr:row>58</xdr:row>
      <xdr:rowOff>130483</xdr:rowOff>
    </xdr:to>
    <xdr:sp macro="" textlink="">
      <xdr:nvSpPr>
        <xdr:cNvPr id="139" name="円/楕円 138"/>
        <xdr:cNvSpPr/>
      </xdr:nvSpPr>
      <xdr:spPr>
        <a:xfrm>
          <a:off x="3746500" y="997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121610</xdr:rowOff>
    </xdr:from>
    <xdr:ext cx="534377" cy="259045"/>
    <xdr:sp macro="" textlink="">
      <xdr:nvSpPr>
        <xdr:cNvPr id="140" name="テキスト ボックス 139"/>
        <xdr:cNvSpPr txBox="1"/>
      </xdr:nvSpPr>
      <xdr:spPr>
        <a:xfrm>
          <a:off x="3530111" y="1006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58,378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29353</xdr:rowOff>
    </xdr:from>
    <xdr:to>
      <xdr:col>4</xdr:col>
      <xdr:colOff>206375</xdr:colOff>
      <xdr:row>58</xdr:row>
      <xdr:rowOff>130953</xdr:rowOff>
    </xdr:to>
    <xdr:sp macro="" textlink="">
      <xdr:nvSpPr>
        <xdr:cNvPr id="141" name="円/楕円 140"/>
        <xdr:cNvSpPr/>
      </xdr:nvSpPr>
      <xdr:spPr>
        <a:xfrm>
          <a:off x="2857500" y="99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122080</xdr:rowOff>
    </xdr:from>
    <xdr:ext cx="534377" cy="259045"/>
    <xdr:sp macro="" textlink="">
      <xdr:nvSpPr>
        <xdr:cNvPr id="142" name="テキスト ボックス 141"/>
        <xdr:cNvSpPr txBox="1"/>
      </xdr:nvSpPr>
      <xdr:spPr>
        <a:xfrm>
          <a:off x="2641111" y="100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37736</xdr:rowOff>
    </xdr:from>
    <xdr:to>
      <xdr:col>3</xdr:col>
      <xdr:colOff>3175</xdr:colOff>
      <xdr:row>58</xdr:row>
      <xdr:rowOff>139336</xdr:rowOff>
    </xdr:to>
    <xdr:sp macro="" textlink="">
      <xdr:nvSpPr>
        <xdr:cNvPr id="143" name="円/楕円 142"/>
        <xdr:cNvSpPr/>
      </xdr:nvSpPr>
      <xdr:spPr>
        <a:xfrm>
          <a:off x="1968500" y="99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130463</xdr:rowOff>
    </xdr:from>
    <xdr:ext cx="534377" cy="259045"/>
    <xdr:sp macro="" textlink="">
      <xdr:nvSpPr>
        <xdr:cNvPr id="144" name="テキスト ボックス 143"/>
        <xdr:cNvSpPr txBox="1"/>
      </xdr:nvSpPr>
      <xdr:spPr>
        <a:xfrm>
          <a:off x="1752111" y="1007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39323</xdr:rowOff>
    </xdr:from>
    <xdr:to>
      <xdr:col>1</xdr:col>
      <xdr:colOff>485775</xdr:colOff>
      <xdr:row>58</xdr:row>
      <xdr:rowOff>140923</xdr:rowOff>
    </xdr:to>
    <xdr:sp macro="" textlink="">
      <xdr:nvSpPr>
        <xdr:cNvPr id="145" name="円/楕円 144"/>
        <xdr:cNvSpPr/>
      </xdr:nvSpPr>
      <xdr:spPr>
        <a:xfrm>
          <a:off x="1079500" y="99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132050</xdr:rowOff>
    </xdr:from>
    <xdr:ext cx="534377" cy="259045"/>
    <xdr:sp macro="" textlink="">
      <xdr:nvSpPr>
        <xdr:cNvPr id="146" name="テキスト ボックス 145"/>
        <xdr:cNvSpPr txBox="1"/>
      </xdr:nvSpPr>
      <xdr:spPr>
        <a:xfrm>
          <a:off x="863111" y="1007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80761</xdr:rowOff>
    </xdr:from>
    <xdr:to>
      <xdr:col>6</xdr:col>
      <xdr:colOff>511175</xdr:colOff>
      <xdr:row>78</xdr:row>
      <xdr:rowOff>84010</xdr:rowOff>
    </xdr:to>
    <xdr:cxnSp macro="">
      <xdr:nvCxnSpPr>
        <xdr:cNvPr id="177" name="直線コネクタ 176"/>
        <xdr:cNvCxnSpPr/>
      </xdr:nvCxnSpPr>
      <xdr:spPr>
        <a:xfrm>
          <a:off x="3797300" y="13453861"/>
          <a:ext cx="8382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80761</xdr:rowOff>
    </xdr:from>
    <xdr:to>
      <xdr:col>5</xdr:col>
      <xdr:colOff>358775</xdr:colOff>
      <xdr:row>78</xdr:row>
      <xdr:rowOff>97954</xdr:rowOff>
    </xdr:to>
    <xdr:cxnSp macro="">
      <xdr:nvCxnSpPr>
        <xdr:cNvPr id="180" name="直線コネクタ 179"/>
        <xdr:cNvCxnSpPr/>
      </xdr:nvCxnSpPr>
      <xdr:spPr>
        <a:xfrm flipV="1">
          <a:off x="2908300" y="13453861"/>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97954</xdr:rowOff>
    </xdr:from>
    <xdr:to>
      <xdr:col>4</xdr:col>
      <xdr:colOff>155575</xdr:colOff>
      <xdr:row>78</xdr:row>
      <xdr:rowOff>99938</xdr:rowOff>
    </xdr:to>
    <xdr:cxnSp macro="">
      <xdr:nvCxnSpPr>
        <xdr:cNvPr id="183" name="直線コネクタ 182"/>
        <xdr:cNvCxnSpPr/>
      </xdr:nvCxnSpPr>
      <xdr:spPr>
        <a:xfrm flipV="1">
          <a:off x="2019300" y="13471054"/>
          <a:ext cx="8890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99628</xdr:rowOff>
    </xdr:from>
    <xdr:to>
      <xdr:col>2</xdr:col>
      <xdr:colOff>638175</xdr:colOff>
      <xdr:row>78</xdr:row>
      <xdr:rowOff>99938</xdr:rowOff>
    </xdr:to>
    <xdr:cxnSp macro="">
      <xdr:nvCxnSpPr>
        <xdr:cNvPr id="186" name="直線コネクタ 185"/>
        <xdr:cNvCxnSpPr/>
      </xdr:nvCxnSpPr>
      <xdr:spPr>
        <a:xfrm>
          <a:off x="1130300" y="13472728"/>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33210</xdr:rowOff>
    </xdr:from>
    <xdr:to>
      <xdr:col>6</xdr:col>
      <xdr:colOff>561975</xdr:colOff>
      <xdr:row>78</xdr:row>
      <xdr:rowOff>134810</xdr:rowOff>
    </xdr:to>
    <xdr:sp macro="" textlink="">
      <xdr:nvSpPr>
        <xdr:cNvPr id="196" name="円/楕円 195"/>
        <xdr:cNvSpPr/>
      </xdr:nvSpPr>
      <xdr:spPr>
        <a:xfrm>
          <a:off x="4584700" y="134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164037</xdr:rowOff>
    </xdr:from>
    <xdr:ext cx="599010" cy="259045"/>
    <xdr:sp macro="" textlink="">
      <xdr:nvSpPr>
        <xdr:cNvPr id="197" name="民生費該当値テキスト"/>
        <xdr:cNvSpPr txBox="1"/>
      </xdr:nvSpPr>
      <xdr:spPr>
        <a:xfrm>
          <a:off x="4686300" y="1319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171,159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29961</xdr:rowOff>
    </xdr:from>
    <xdr:to>
      <xdr:col>5</xdr:col>
      <xdr:colOff>409575</xdr:colOff>
      <xdr:row>78</xdr:row>
      <xdr:rowOff>131561</xdr:rowOff>
    </xdr:to>
    <xdr:sp macro="" textlink="">
      <xdr:nvSpPr>
        <xdr:cNvPr id="198" name="円/楕円 197"/>
        <xdr:cNvSpPr/>
      </xdr:nvSpPr>
      <xdr:spPr>
        <a:xfrm>
          <a:off x="3746500" y="134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148088</xdr:rowOff>
    </xdr:from>
    <xdr:ext cx="599010" cy="259045"/>
    <xdr:sp macro="" textlink="">
      <xdr:nvSpPr>
        <xdr:cNvPr id="199" name="テキスト ボックス 198"/>
        <xdr:cNvSpPr txBox="1"/>
      </xdr:nvSpPr>
      <xdr:spPr>
        <a:xfrm>
          <a:off x="3497794" y="131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47154</xdr:rowOff>
    </xdr:from>
    <xdr:to>
      <xdr:col>4</xdr:col>
      <xdr:colOff>206375</xdr:colOff>
      <xdr:row>78</xdr:row>
      <xdr:rowOff>148754</xdr:rowOff>
    </xdr:to>
    <xdr:sp macro="" textlink="">
      <xdr:nvSpPr>
        <xdr:cNvPr id="200" name="円/楕円 199"/>
        <xdr:cNvSpPr/>
      </xdr:nvSpPr>
      <xdr:spPr>
        <a:xfrm>
          <a:off x="2857500" y="1342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165281</xdr:rowOff>
    </xdr:from>
    <xdr:ext cx="599010" cy="259045"/>
    <xdr:sp macro="" textlink="">
      <xdr:nvSpPr>
        <xdr:cNvPr id="201" name="テキスト ボックス 200"/>
        <xdr:cNvSpPr txBox="1"/>
      </xdr:nvSpPr>
      <xdr:spPr>
        <a:xfrm>
          <a:off x="2608794" y="1319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49138</xdr:rowOff>
    </xdr:from>
    <xdr:to>
      <xdr:col>3</xdr:col>
      <xdr:colOff>3175</xdr:colOff>
      <xdr:row>78</xdr:row>
      <xdr:rowOff>150738</xdr:rowOff>
    </xdr:to>
    <xdr:sp macro="" textlink="">
      <xdr:nvSpPr>
        <xdr:cNvPr id="202" name="円/楕円 201"/>
        <xdr:cNvSpPr/>
      </xdr:nvSpPr>
      <xdr:spPr>
        <a:xfrm>
          <a:off x="1968500" y="134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167265</xdr:rowOff>
    </xdr:from>
    <xdr:ext cx="599010" cy="259045"/>
    <xdr:sp macro="" textlink="">
      <xdr:nvSpPr>
        <xdr:cNvPr id="203" name="テキスト ボックス 202"/>
        <xdr:cNvSpPr txBox="1"/>
      </xdr:nvSpPr>
      <xdr:spPr>
        <a:xfrm>
          <a:off x="1719794" y="131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48828</xdr:rowOff>
    </xdr:from>
    <xdr:to>
      <xdr:col>1</xdr:col>
      <xdr:colOff>485775</xdr:colOff>
      <xdr:row>78</xdr:row>
      <xdr:rowOff>150428</xdr:rowOff>
    </xdr:to>
    <xdr:sp macro="" textlink="">
      <xdr:nvSpPr>
        <xdr:cNvPr id="204" name="円/楕円 203"/>
        <xdr:cNvSpPr/>
      </xdr:nvSpPr>
      <xdr:spPr>
        <a:xfrm>
          <a:off x="1079500" y="134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166955</xdr:rowOff>
    </xdr:from>
    <xdr:ext cx="599010" cy="259045"/>
    <xdr:sp macro="" textlink="">
      <xdr:nvSpPr>
        <xdr:cNvPr id="205" name="テキスト ボックス 204"/>
        <xdr:cNvSpPr txBox="1"/>
      </xdr:nvSpPr>
      <xdr:spPr>
        <a:xfrm>
          <a:off x="830794" y="1319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10258</xdr:rowOff>
    </xdr:from>
    <xdr:to>
      <xdr:col>6</xdr:col>
      <xdr:colOff>511175</xdr:colOff>
      <xdr:row>96</xdr:row>
      <xdr:rowOff>93283</xdr:rowOff>
    </xdr:to>
    <xdr:cxnSp macro="">
      <xdr:nvCxnSpPr>
        <xdr:cNvPr id="236" name="直線コネクタ 235"/>
        <xdr:cNvCxnSpPr/>
      </xdr:nvCxnSpPr>
      <xdr:spPr>
        <a:xfrm>
          <a:off x="3797300" y="16469458"/>
          <a:ext cx="838200" cy="8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10258</xdr:rowOff>
    </xdr:from>
    <xdr:to>
      <xdr:col>5</xdr:col>
      <xdr:colOff>358775</xdr:colOff>
      <xdr:row>96</xdr:row>
      <xdr:rowOff>60953</xdr:rowOff>
    </xdr:to>
    <xdr:cxnSp macro="">
      <xdr:nvCxnSpPr>
        <xdr:cNvPr id="239" name="直線コネクタ 238"/>
        <xdr:cNvCxnSpPr/>
      </xdr:nvCxnSpPr>
      <xdr:spPr>
        <a:xfrm flipV="1">
          <a:off x="2908300" y="16469458"/>
          <a:ext cx="889000" cy="5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60953</xdr:rowOff>
    </xdr:from>
    <xdr:to>
      <xdr:col>4</xdr:col>
      <xdr:colOff>155575</xdr:colOff>
      <xdr:row>96</xdr:row>
      <xdr:rowOff>171171</xdr:rowOff>
    </xdr:to>
    <xdr:cxnSp macro="">
      <xdr:nvCxnSpPr>
        <xdr:cNvPr id="242" name="直線コネクタ 241"/>
        <xdr:cNvCxnSpPr/>
      </xdr:nvCxnSpPr>
      <xdr:spPr>
        <a:xfrm flipV="1">
          <a:off x="2019300" y="16520153"/>
          <a:ext cx="889000" cy="1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140919</xdr:rowOff>
    </xdr:from>
    <xdr:to>
      <xdr:col>2</xdr:col>
      <xdr:colOff>638175</xdr:colOff>
      <xdr:row>96</xdr:row>
      <xdr:rowOff>171171</xdr:rowOff>
    </xdr:to>
    <xdr:cxnSp macro="">
      <xdr:nvCxnSpPr>
        <xdr:cNvPr id="245" name="直線コネクタ 244"/>
        <xdr:cNvCxnSpPr/>
      </xdr:nvCxnSpPr>
      <xdr:spPr>
        <a:xfrm>
          <a:off x="1130300" y="16600119"/>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42483</xdr:rowOff>
    </xdr:from>
    <xdr:to>
      <xdr:col>6</xdr:col>
      <xdr:colOff>561975</xdr:colOff>
      <xdr:row>96</xdr:row>
      <xdr:rowOff>144083</xdr:rowOff>
    </xdr:to>
    <xdr:sp macro="" textlink="">
      <xdr:nvSpPr>
        <xdr:cNvPr id="255" name="円/楕円 254"/>
        <xdr:cNvSpPr/>
      </xdr:nvSpPr>
      <xdr:spPr>
        <a:xfrm>
          <a:off x="4584700" y="165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65360</xdr:rowOff>
    </xdr:from>
    <xdr:ext cx="534377" cy="259045"/>
    <xdr:sp macro="" textlink="">
      <xdr:nvSpPr>
        <xdr:cNvPr id="256" name="衛生費該当値テキスト"/>
        <xdr:cNvSpPr txBox="1"/>
      </xdr:nvSpPr>
      <xdr:spPr>
        <a:xfrm>
          <a:off x="4686300" y="1635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47,764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130908</xdr:rowOff>
    </xdr:from>
    <xdr:to>
      <xdr:col>5</xdr:col>
      <xdr:colOff>409575</xdr:colOff>
      <xdr:row>96</xdr:row>
      <xdr:rowOff>61058</xdr:rowOff>
    </xdr:to>
    <xdr:sp macro="" textlink="">
      <xdr:nvSpPr>
        <xdr:cNvPr id="257" name="円/楕円 256"/>
        <xdr:cNvSpPr/>
      </xdr:nvSpPr>
      <xdr:spPr>
        <a:xfrm>
          <a:off x="3746500" y="1641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77585</xdr:rowOff>
    </xdr:from>
    <xdr:ext cx="534377" cy="259045"/>
    <xdr:sp macro="" textlink="">
      <xdr:nvSpPr>
        <xdr:cNvPr id="258" name="テキスト ボックス 257"/>
        <xdr:cNvSpPr txBox="1"/>
      </xdr:nvSpPr>
      <xdr:spPr>
        <a:xfrm>
          <a:off x="3530111" y="161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10153</xdr:rowOff>
    </xdr:from>
    <xdr:to>
      <xdr:col>4</xdr:col>
      <xdr:colOff>206375</xdr:colOff>
      <xdr:row>96</xdr:row>
      <xdr:rowOff>111753</xdr:rowOff>
    </xdr:to>
    <xdr:sp macro="" textlink="">
      <xdr:nvSpPr>
        <xdr:cNvPr id="259" name="円/楕円 258"/>
        <xdr:cNvSpPr/>
      </xdr:nvSpPr>
      <xdr:spPr>
        <a:xfrm>
          <a:off x="2857500" y="164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128280</xdr:rowOff>
    </xdr:from>
    <xdr:ext cx="534377" cy="259045"/>
    <xdr:sp macro="" textlink="">
      <xdr:nvSpPr>
        <xdr:cNvPr id="260" name="テキスト ボックス 259"/>
        <xdr:cNvSpPr txBox="1"/>
      </xdr:nvSpPr>
      <xdr:spPr>
        <a:xfrm>
          <a:off x="2641111" y="162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120371</xdr:rowOff>
    </xdr:from>
    <xdr:to>
      <xdr:col>3</xdr:col>
      <xdr:colOff>3175</xdr:colOff>
      <xdr:row>97</xdr:row>
      <xdr:rowOff>50521</xdr:rowOff>
    </xdr:to>
    <xdr:sp macro="" textlink="">
      <xdr:nvSpPr>
        <xdr:cNvPr id="261" name="円/楕円 260"/>
        <xdr:cNvSpPr/>
      </xdr:nvSpPr>
      <xdr:spPr>
        <a:xfrm>
          <a:off x="1968500" y="165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67048</xdr:rowOff>
    </xdr:from>
    <xdr:ext cx="534377" cy="259045"/>
    <xdr:sp macro="" textlink="">
      <xdr:nvSpPr>
        <xdr:cNvPr id="262" name="テキスト ボックス 261"/>
        <xdr:cNvSpPr txBox="1"/>
      </xdr:nvSpPr>
      <xdr:spPr>
        <a:xfrm>
          <a:off x="1752111" y="163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90119</xdr:rowOff>
    </xdr:from>
    <xdr:to>
      <xdr:col>1</xdr:col>
      <xdr:colOff>485775</xdr:colOff>
      <xdr:row>97</xdr:row>
      <xdr:rowOff>20269</xdr:rowOff>
    </xdr:to>
    <xdr:sp macro="" textlink="">
      <xdr:nvSpPr>
        <xdr:cNvPr id="263" name="円/楕円 262"/>
        <xdr:cNvSpPr/>
      </xdr:nvSpPr>
      <xdr:spPr>
        <a:xfrm>
          <a:off x="1079500" y="165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36796</xdr:rowOff>
    </xdr:from>
    <xdr:ext cx="534377" cy="259045"/>
    <xdr:sp macro="" textlink="">
      <xdr:nvSpPr>
        <xdr:cNvPr id="264" name="テキスト ボックス 263"/>
        <xdr:cNvSpPr txBox="1"/>
      </xdr:nvSpPr>
      <xdr:spPr>
        <a:xfrm>
          <a:off x="863111" y="1632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132207</xdr:rowOff>
    </xdr:from>
    <xdr:to>
      <xdr:col>15</xdr:col>
      <xdr:colOff>180975</xdr:colOff>
      <xdr:row>38</xdr:row>
      <xdr:rowOff>23114</xdr:rowOff>
    </xdr:to>
    <xdr:cxnSp macro="">
      <xdr:nvCxnSpPr>
        <xdr:cNvPr id="293" name="直線コネクタ 292"/>
        <xdr:cNvCxnSpPr/>
      </xdr:nvCxnSpPr>
      <xdr:spPr>
        <a:xfrm>
          <a:off x="9639300" y="6475857"/>
          <a:ext cx="8382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159021</xdr:rowOff>
    </xdr:from>
    <xdr:ext cx="469744" cy="259045"/>
    <xdr:sp macro="" textlink="">
      <xdr:nvSpPr>
        <xdr:cNvPr id="294" name="労働費平均値テキスト"/>
        <xdr:cNvSpPr txBox="1"/>
      </xdr:nvSpPr>
      <xdr:spPr>
        <a:xfrm>
          <a:off x="10528300" y="650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113919</xdr:rowOff>
    </xdr:from>
    <xdr:to>
      <xdr:col>14</xdr:col>
      <xdr:colOff>28575</xdr:colOff>
      <xdr:row>37</xdr:row>
      <xdr:rowOff>132207</xdr:rowOff>
    </xdr:to>
    <xdr:cxnSp macro="">
      <xdr:nvCxnSpPr>
        <xdr:cNvPr id="296" name="直線コネクタ 295"/>
        <xdr:cNvCxnSpPr/>
      </xdr:nvCxnSpPr>
      <xdr:spPr>
        <a:xfrm>
          <a:off x="8750300" y="6286119"/>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169291</xdr:rowOff>
    </xdr:from>
    <xdr:to>
      <xdr:col>12</xdr:col>
      <xdr:colOff>511175</xdr:colOff>
      <xdr:row>36</xdr:row>
      <xdr:rowOff>113919</xdr:rowOff>
    </xdr:to>
    <xdr:cxnSp macro="">
      <xdr:nvCxnSpPr>
        <xdr:cNvPr id="299" name="直線コネクタ 298"/>
        <xdr:cNvCxnSpPr/>
      </xdr:nvCxnSpPr>
      <xdr:spPr>
        <a:xfrm>
          <a:off x="7861300" y="6170041"/>
          <a:ext cx="889000" cy="1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148844</xdr:rowOff>
    </xdr:from>
    <xdr:to>
      <xdr:col>11</xdr:col>
      <xdr:colOff>307975</xdr:colOff>
      <xdr:row>35</xdr:row>
      <xdr:rowOff>169291</xdr:rowOff>
    </xdr:to>
    <xdr:cxnSp macro="">
      <xdr:nvCxnSpPr>
        <xdr:cNvPr id="302" name="直線コネクタ 301"/>
        <xdr:cNvCxnSpPr/>
      </xdr:nvCxnSpPr>
      <xdr:spPr>
        <a:xfrm>
          <a:off x="6972300" y="6149594"/>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143764</xdr:rowOff>
    </xdr:from>
    <xdr:to>
      <xdr:col>15</xdr:col>
      <xdr:colOff>231775</xdr:colOff>
      <xdr:row>38</xdr:row>
      <xdr:rowOff>73914</xdr:rowOff>
    </xdr:to>
    <xdr:sp macro="" textlink="">
      <xdr:nvSpPr>
        <xdr:cNvPr id="312" name="円/楕円 311"/>
        <xdr:cNvSpPr/>
      </xdr:nvSpPr>
      <xdr:spPr>
        <a:xfrm>
          <a:off x="104267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166641</xdr:rowOff>
    </xdr:from>
    <xdr:ext cx="469744" cy="259045"/>
    <xdr:sp macro="" textlink="">
      <xdr:nvSpPr>
        <xdr:cNvPr id="313" name="労働費該当値テキスト"/>
        <xdr:cNvSpPr txBox="1"/>
      </xdr:nvSpPr>
      <xdr:spPr>
        <a:xfrm>
          <a:off x="10528300" y="63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81407</xdr:rowOff>
    </xdr:from>
    <xdr:to>
      <xdr:col>14</xdr:col>
      <xdr:colOff>79375</xdr:colOff>
      <xdr:row>38</xdr:row>
      <xdr:rowOff>11557</xdr:rowOff>
    </xdr:to>
    <xdr:sp macro="" textlink="">
      <xdr:nvSpPr>
        <xdr:cNvPr id="314" name="円/楕円 313"/>
        <xdr:cNvSpPr/>
      </xdr:nvSpPr>
      <xdr:spPr>
        <a:xfrm>
          <a:off x="9588500" y="64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28084</xdr:rowOff>
    </xdr:from>
    <xdr:ext cx="469744" cy="259045"/>
    <xdr:sp macro="" textlink="">
      <xdr:nvSpPr>
        <xdr:cNvPr id="315" name="テキスト ボックス 314"/>
        <xdr:cNvSpPr txBox="1"/>
      </xdr:nvSpPr>
      <xdr:spPr>
        <a:xfrm>
          <a:off x="9404427" y="620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63119</xdr:rowOff>
    </xdr:from>
    <xdr:to>
      <xdr:col>12</xdr:col>
      <xdr:colOff>561975</xdr:colOff>
      <xdr:row>36</xdr:row>
      <xdr:rowOff>164719</xdr:rowOff>
    </xdr:to>
    <xdr:sp macro="" textlink="">
      <xdr:nvSpPr>
        <xdr:cNvPr id="316" name="円/楕円 315"/>
        <xdr:cNvSpPr/>
      </xdr:nvSpPr>
      <xdr:spPr>
        <a:xfrm>
          <a:off x="8699500" y="62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9796</xdr:rowOff>
    </xdr:from>
    <xdr:ext cx="469744" cy="259045"/>
    <xdr:sp macro="" textlink="">
      <xdr:nvSpPr>
        <xdr:cNvPr id="317" name="テキスト ボックス 316"/>
        <xdr:cNvSpPr txBox="1"/>
      </xdr:nvSpPr>
      <xdr:spPr>
        <a:xfrm>
          <a:off x="8515427" y="601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118491</xdr:rowOff>
    </xdr:from>
    <xdr:to>
      <xdr:col>11</xdr:col>
      <xdr:colOff>358775</xdr:colOff>
      <xdr:row>36</xdr:row>
      <xdr:rowOff>48641</xdr:rowOff>
    </xdr:to>
    <xdr:sp macro="" textlink="">
      <xdr:nvSpPr>
        <xdr:cNvPr id="318" name="円/楕円 317"/>
        <xdr:cNvSpPr/>
      </xdr:nvSpPr>
      <xdr:spPr>
        <a:xfrm>
          <a:off x="7810500" y="61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65168</xdr:rowOff>
    </xdr:from>
    <xdr:ext cx="469744" cy="259045"/>
    <xdr:sp macro="" textlink="">
      <xdr:nvSpPr>
        <xdr:cNvPr id="319" name="テキスト ボックス 318"/>
        <xdr:cNvSpPr txBox="1"/>
      </xdr:nvSpPr>
      <xdr:spPr>
        <a:xfrm>
          <a:off x="7626427" y="589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98044</xdr:rowOff>
    </xdr:from>
    <xdr:to>
      <xdr:col>10</xdr:col>
      <xdr:colOff>155575</xdr:colOff>
      <xdr:row>36</xdr:row>
      <xdr:rowOff>28194</xdr:rowOff>
    </xdr:to>
    <xdr:sp macro="" textlink="">
      <xdr:nvSpPr>
        <xdr:cNvPr id="320" name="円/楕円 319"/>
        <xdr:cNvSpPr/>
      </xdr:nvSpPr>
      <xdr:spPr>
        <a:xfrm>
          <a:off x="6921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44721</xdr:rowOff>
    </xdr:from>
    <xdr:ext cx="469744" cy="259045"/>
    <xdr:sp macro="" textlink="">
      <xdr:nvSpPr>
        <xdr:cNvPr id="321" name="テキスト ボックス 320"/>
        <xdr:cNvSpPr txBox="1"/>
      </xdr:nvSpPr>
      <xdr:spPr>
        <a:xfrm>
          <a:off x="6737427" y="587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100316</xdr:rowOff>
    </xdr:from>
    <xdr:to>
      <xdr:col>15</xdr:col>
      <xdr:colOff>180975</xdr:colOff>
      <xdr:row>58</xdr:row>
      <xdr:rowOff>149409</xdr:rowOff>
    </xdr:to>
    <xdr:cxnSp macro="">
      <xdr:nvCxnSpPr>
        <xdr:cNvPr id="352" name="直線コネクタ 351"/>
        <xdr:cNvCxnSpPr/>
      </xdr:nvCxnSpPr>
      <xdr:spPr>
        <a:xfrm flipV="1">
          <a:off x="9639300" y="10044416"/>
          <a:ext cx="838200" cy="4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144611</xdr:rowOff>
    </xdr:from>
    <xdr:to>
      <xdr:col>14</xdr:col>
      <xdr:colOff>28575</xdr:colOff>
      <xdr:row>58</xdr:row>
      <xdr:rowOff>149409</xdr:rowOff>
    </xdr:to>
    <xdr:cxnSp macro="">
      <xdr:nvCxnSpPr>
        <xdr:cNvPr id="355" name="直線コネクタ 354"/>
        <xdr:cNvCxnSpPr/>
      </xdr:nvCxnSpPr>
      <xdr:spPr>
        <a:xfrm>
          <a:off x="8750300" y="10088711"/>
          <a:ext cx="889000" cy="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144611</xdr:rowOff>
    </xdr:from>
    <xdr:to>
      <xdr:col>12</xdr:col>
      <xdr:colOff>511175</xdr:colOff>
      <xdr:row>59</xdr:row>
      <xdr:rowOff>7534</xdr:rowOff>
    </xdr:to>
    <xdr:cxnSp macro="">
      <xdr:nvCxnSpPr>
        <xdr:cNvPr id="358" name="直線コネクタ 357"/>
        <xdr:cNvCxnSpPr/>
      </xdr:nvCxnSpPr>
      <xdr:spPr>
        <a:xfrm flipV="1">
          <a:off x="7861300" y="10088711"/>
          <a:ext cx="889000" cy="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154526</xdr:rowOff>
    </xdr:from>
    <xdr:to>
      <xdr:col>11</xdr:col>
      <xdr:colOff>307975</xdr:colOff>
      <xdr:row>59</xdr:row>
      <xdr:rowOff>7534</xdr:rowOff>
    </xdr:to>
    <xdr:cxnSp macro="">
      <xdr:nvCxnSpPr>
        <xdr:cNvPr id="361" name="直線コネクタ 360"/>
        <xdr:cNvCxnSpPr/>
      </xdr:nvCxnSpPr>
      <xdr:spPr>
        <a:xfrm>
          <a:off x="6972300" y="10098626"/>
          <a:ext cx="889000" cy="2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49516</xdr:rowOff>
    </xdr:from>
    <xdr:to>
      <xdr:col>15</xdr:col>
      <xdr:colOff>231775</xdr:colOff>
      <xdr:row>58</xdr:row>
      <xdr:rowOff>151116</xdr:rowOff>
    </xdr:to>
    <xdr:sp macro="" textlink="">
      <xdr:nvSpPr>
        <xdr:cNvPr id="371" name="円/楕円 370"/>
        <xdr:cNvSpPr/>
      </xdr:nvSpPr>
      <xdr:spPr>
        <a:xfrm>
          <a:off x="10426700" y="999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72393</xdr:rowOff>
    </xdr:from>
    <xdr:ext cx="534377" cy="259045"/>
    <xdr:sp macro="" textlink="">
      <xdr:nvSpPr>
        <xdr:cNvPr id="372" name="農林水産業費該当値テキスト"/>
        <xdr:cNvSpPr txBox="1"/>
      </xdr:nvSpPr>
      <xdr:spPr>
        <a:xfrm>
          <a:off x="10528300" y="984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98609</xdr:rowOff>
    </xdr:from>
    <xdr:to>
      <xdr:col>14</xdr:col>
      <xdr:colOff>79375</xdr:colOff>
      <xdr:row>59</xdr:row>
      <xdr:rowOff>28759</xdr:rowOff>
    </xdr:to>
    <xdr:sp macro="" textlink="">
      <xdr:nvSpPr>
        <xdr:cNvPr id="373" name="円/楕円 372"/>
        <xdr:cNvSpPr/>
      </xdr:nvSpPr>
      <xdr:spPr>
        <a:xfrm>
          <a:off x="9588500" y="100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45286</xdr:rowOff>
    </xdr:from>
    <xdr:ext cx="534377" cy="259045"/>
    <xdr:sp macro="" textlink="">
      <xdr:nvSpPr>
        <xdr:cNvPr id="374" name="テキスト ボックス 373"/>
        <xdr:cNvSpPr txBox="1"/>
      </xdr:nvSpPr>
      <xdr:spPr>
        <a:xfrm>
          <a:off x="9372111" y="981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93811</xdr:rowOff>
    </xdr:from>
    <xdr:to>
      <xdr:col>12</xdr:col>
      <xdr:colOff>561975</xdr:colOff>
      <xdr:row>59</xdr:row>
      <xdr:rowOff>23961</xdr:rowOff>
    </xdr:to>
    <xdr:sp macro="" textlink="">
      <xdr:nvSpPr>
        <xdr:cNvPr id="375" name="円/楕円 374"/>
        <xdr:cNvSpPr/>
      </xdr:nvSpPr>
      <xdr:spPr>
        <a:xfrm>
          <a:off x="8699500" y="1003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40488</xdr:rowOff>
    </xdr:from>
    <xdr:ext cx="534377" cy="259045"/>
    <xdr:sp macro="" textlink="">
      <xdr:nvSpPr>
        <xdr:cNvPr id="376" name="テキスト ボックス 375"/>
        <xdr:cNvSpPr txBox="1"/>
      </xdr:nvSpPr>
      <xdr:spPr>
        <a:xfrm>
          <a:off x="8483111" y="98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128184</xdr:rowOff>
    </xdr:from>
    <xdr:to>
      <xdr:col>11</xdr:col>
      <xdr:colOff>358775</xdr:colOff>
      <xdr:row>59</xdr:row>
      <xdr:rowOff>58334</xdr:rowOff>
    </xdr:to>
    <xdr:sp macro="" textlink="">
      <xdr:nvSpPr>
        <xdr:cNvPr id="377" name="円/楕円 376"/>
        <xdr:cNvSpPr/>
      </xdr:nvSpPr>
      <xdr:spPr>
        <a:xfrm>
          <a:off x="7810500" y="1007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74861</xdr:rowOff>
    </xdr:from>
    <xdr:ext cx="534377" cy="259045"/>
    <xdr:sp macro="" textlink="">
      <xdr:nvSpPr>
        <xdr:cNvPr id="378" name="テキスト ボックス 377"/>
        <xdr:cNvSpPr txBox="1"/>
      </xdr:nvSpPr>
      <xdr:spPr>
        <a:xfrm>
          <a:off x="7594111" y="984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103726</xdr:rowOff>
    </xdr:from>
    <xdr:to>
      <xdr:col>10</xdr:col>
      <xdr:colOff>155575</xdr:colOff>
      <xdr:row>59</xdr:row>
      <xdr:rowOff>33876</xdr:rowOff>
    </xdr:to>
    <xdr:sp macro="" textlink="">
      <xdr:nvSpPr>
        <xdr:cNvPr id="379" name="円/楕円 378"/>
        <xdr:cNvSpPr/>
      </xdr:nvSpPr>
      <xdr:spPr>
        <a:xfrm>
          <a:off x="6921500" y="100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50403</xdr:rowOff>
    </xdr:from>
    <xdr:ext cx="534377" cy="259045"/>
    <xdr:sp macro="" textlink="">
      <xdr:nvSpPr>
        <xdr:cNvPr id="380" name="テキスト ボックス 379"/>
        <xdr:cNvSpPr txBox="1"/>
      </xdr:nvSpPr>
      <xdr:spPr>
        <a:xfrm>
          <a:off x="6705111" y="982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79807</xdr:rowOff>
    </xdr:from>
    <xdr:to>
      <xdr:col>15</xdr:col>
      <xdr:colOff>180975</xdr:colOff>
      <xdr:row>76</xdr:row>
      <xdr:rowOff>23048</xdr:rowOff>
    </xdr:to>
    <xdr:cxnSp macro="">
      <xdr:nvCxnSpPr>
        <xdr:cNvPr id="411" name="直線コネクタ 410"/>
        <xdr:cNvCxnSpPr/>
      </xdr:nvCxnSpPr>
      <xdr:spPr>
        <a:xfrm flipV="1">
          <a:off x="9639300" y="12938557"/>
          <a:ext cx="838200" cy="1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142312</xdr:rowOff>
    </xdr:from>
    <xdr:to>
      <xdr:col>14</xdr:col>
      <xdr:colOff>28575</xdr:colOff>
      <xdr:row>76</xdr:row>
      <xdr:rowOff>23048</xdr:rowOff>
    </xdr:to>
    <xdr:cxnSp macro="">
      <xdr:nvCxnSpPr>
        <xdr:cNvPr id="414" name="直線コネクタ 413"/>
        <xdr:cNvCxnSpPr/>
      </xdr:nvCxnSpPr>
      <xdr:spPr>
        <a:xfrm>
          <a:off x="8750300" y="13001062"/>
          <a:ext cx="8890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140549</xdr:rowOff>
    </xdr:from>
    <xdr:to>
      <xdr:col>12</xdr:col>
      <xdr:colOff>511175</xdr:colOff>
      <xdr:row>75</xdr:row>
      <xdr:rowOff>142312</xdr:rowOff>
    </xdr:to>
    <xdr:cxnSp macro="">
      <xdr:nvCxnSpPr>
        <xdr:cNvPr id="417" name="直線コネクタ 416"/>
        <xdr:cNvCxnSpPr/>
      </xdr:nvCxnSpPr>
      <xdr:spPr>
        <a:xfrm>
          <a:off x="7861300" y="12999299"/>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104104</xdr:rowOff>
    </xdr:from>
    <xdr:to>
      <xdr:col>11</xdr:col>
      <xdr:colOff>307975</xdr:colOff>
      <xdr:row>75</xdr:row>
      <xdr:rowOff>140549</xdr:rowOff>
    </xdr:to>
    <xdr:cxnSp macro="">
      <xdr:nvCxnSpPr>
        <xdr:cNvPr id="420" name="直線コネクタ 419"/>
        <xdr:cNvCxnSpPr/>
      </xdr:nvCxnSpPr>
      <xdr:spPr>
        <a:xfrm>
          <a:off x="6972300" y="12962854"/>
          <a:ext cx="889000" cy="3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29007</xdr:rowOff>
    </xdr:from>
    <xdr:to>
      <xdr:col>15</xdr:col>
      <xdr:colOff>231775</xdr:colOff>
      <xdr:row>75</xdr:row>
      <xdr:rowOff>130607</xdr:rowOff>
    </xdr:to>
    <xdr:sp macro="" textlink="">
      <xdr:nvSpPr>
        <xdr:cNvPr id="430" name="円/楕円 429"/>
        <xdr:cNvSpPr/>
      </xdr:nvSpPr>
      <xdr:spPr>
        <a:xfrm>
          <a:off x="10426700" y="128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51884</xdr:rowOff>
    </xdr:from>
    <xdr:ext cx="534377" cy="259045"/>
    <xdr:sp macro="" textlink="">
      <xdr:nvSpPr>
        <xdr:cNvPr id="431" name="商工費該当値テキスト"/>
        <xdr:cNvSpPr txBox="1"/>
      </xdr:nvSpPr>
      <xdr:spPr>
        <a:xfrm>
          <a:off x="10528300" y="127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21,584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143699</xdr:rowOff>
    </xdr:from>
    <xdr:to>
      <xdr:col>14</xdr:col>
      <xdr:colOff>79375</xdr:colOff>
      <xdr:row>76</xdr:row>
      <xdr:rowOff>73850</xdr:rowOff>
    </xdr:to>
    <xdr:sp macro="" textlink="">
      <xdr:nvSpPr>
        <xdr:cNvPr id="432" name="円/楕円 431"/>
        <xdr:cNvSpPr/>
      </xdr:nvSpPr>
      <xdr:spPr>
        <a:xfrm>
          <a:off x="9588500" y="130024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90376</xdr:rowOff>
    </xdr:from>
    <xdr:ext cx="534377" cy="259045"/>
    <xdr:sp macro="" textlink="">
      <xdr:nvSpPr>
        <xdr:cNvPr id="433" name="テキスト ボックス 432"/>
        <xdr:cNvSpPr txBox="1"/>
      </xdr:nvSpPr>
      <xdr:spPr>
        <a:xfrm>
          <a:off x="9372111" y="127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91512</xdr:rowOff>
    </xdr:from>
    <xdr:to>
      <xdr:col>12</xdr:col>
      <xdr:colOff>561975</xdr:colOff>
      <xdr:row>76</xdr:row>
      <xdr:rowOff>21662</xdr:rowOff>
    </xdr:to>
    <xdr:sp macro="" textlink="">
      <xdr:nvSpPr>
        <xdr:cNvPr id="434" name="円/楕円 433"/>
        <xdr:cNvSpPr/>
      </xdr:nvSpPr>
      <xdr:spPr>
        <a:xfrm>
          <a:off x="8699500" y="129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38189</xdr:rowOff>
    </xdr:from>
    <xdr:ext cx="534377" cy="259045"/>
    <xdr:sp macro="" textlink="">
      <xdr:nvSpPr>
        <xdr:cNvPr id="435" name="テキスト ボックス 434"/>
        <xdr:cNvSpPr txBox="1"/>
      </xdr:nvSpPr>
      <xdr:spPr>
        <a:xfrm>
          <a:off x="8483111" y="1272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19,670</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89749</xdr:rowOff>
    </xdr:from>
    <xdr:to>
      <xdr:col>11</xdr:col>
      <xdr:colOff>358775</xdr:colOff>
      <xdr:row>76</xdr:row>
      <xdr:rowOff>19900</xdr:rowOff>
    </xdr:to>
    <xdr:sp macro="" textlink="">
      <xdr:nvSpPr>
        <xdr:cNvPr id="436" name="円/楕円 435"/>
        <xdr:cNvSpPr/>
      </xdr:nvSpPr>
      <xdr:spPr>
        <a:xfrm>
          <a:off x="7810500" y="129484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36426</xdr:rowOff>
    </xdr:from>
    <xdr:ext cx="534377" cy="259045"/>
    <xdr:sp macro="" textlink="">
      <xdr:nvSpPr>
        <xdr:cNvPr id="437" name="テキスト ボックス 436"/>
        <xdr:cNvSpPr txBox="1"/>
      </xdr:nvSpPr>
      <xdr:spPr>
        <a:xfrm>
          <a:off x="7594111" y="127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53304</xdr:rowOff>
    </xdr:from>
    <xdr:to>
      <xdr:col>10</xdr:col>
      <xdr:colOff>155575</xdr:colOff>
      <xdr:row>75</xdr:row>
      <xdr:rowOff>154904</xdr:rowOff>
    </xdr:to>
    <xdr:sp macro="" textlink="">
      <xdr:nvSpPr>
        <xdr:cNvPr id="438" name="円/楕円 437"/>
        <xdr:cNvSpPr/>
      </xdr:nvSpPr>
      <xdr:spPr>
        <a:xfrm>
          <a:off x="6921500" y="129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171431</xdr:rowOff>
    </xdr:from>
    <xdr:ext cx="534377" cy="259045"/>
    <xdr:sp macro="" textlink="">
      <xdr:nvSpPr>
        <xdr:cNvPr id="439" name="テキスト ボックス 438"/>
        <xdr:cNvSpPr txBox="1"/>
      </xdr:nvSpPr>
      <xdr:spPr>
        <a:xfrm>
          <a:off x="6705111" y="1268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68351</xdr:rowOff>
    </xdr:from>
    <xdr:to>
      <xdr:col>15</xdr:col>
      <xdr:colOff>180975</xdr:colOff>
      <xdr:row>98</xdr:row>
      <xdr:rowOff>83751</xdr:rowOff>
    </xdr:to>
    <xdr:cxnSp macro="">
      <xdr:nvCxnSpPr>
        <xdr:cNvPr id="468" name="直線コネクタ 467"/>
        <xdr:cNvCxnSpPr/>
      </xdr:nvCxnSpPr>
      <xdr:spPr>
        <a:xfrm>
          <a:off x="9639300" y="16870451"/>
          <a:ext cx="838200" cy="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25968</xdr:rowOff>
    </xdr:from>
    <xdr:ext cx="534377" cy="259045"/>
    <xdr:sp macro="" textlink="">
      <xdr:nvSpPr>
        <xdr:cNvPr id="469" name="土木費平均値テキスト"/>
        <xdr:cNvSpPr txBox="1"/>
      </xdr:nvSpPr>
      <xdr:spPr>
        <a:xfrm>
          <a:off x="10528300" y="1682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142528</xdr:rowOff>
    </xdr:from>
    <xdr:to>
      <xdr:col>14</xdr:col>
      <xdr:colOff>28575</xdr:colOff>
      <xdr:row>98</xdr:row>
      <xdr:rowOff>68351</xdr:rowOff>
    </xdr:to>
    <xdr:cxnSp macro="">
      <xdr:nvCxnSpPr>
        <xdr:cNvPr id="471" name="直線コネクタ 470"/>
        <xdr:cNvCxnSpPr/>
      </xdr:nvCxnSpPr>
      <xdr:spPr>
        <a:xfrm>
          <a:off x="8750300" y="16773178"/>
          <a:ext cx="889000" cy="9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142528</xdr:rowOff>
    </xdr:from>
    <xdr:to>
      <xdr:col>12</xdr:col>
      <xdr:colOff>511175</xdr:colOff>
      <xdr:row>98</xdr:row>
      <xdr:rowOff>77085</xdr:rowOff>
    </xdr:to>
    <xdr:cxnSp macro="">
      <xdr:nvCxnSpPr>
        <xdr:cNvPr id="474" name="直線コネクタ 473"/>
        <xdr:cNvCxnSpPr/>
      </xdr:nvCxnSpPr>
      <xdr:spPr>
        <a:xfrm flipV="1">
          <a:off x="7861300" y="16773178"/>
          <a:ext cx="889000" cy="10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77085</xdr:rowOff>
    </xdr:from>
    <xdr:to>
      <xdr:col>11</xdr:col>
      <xdr:colOff>307975</xdr:colOff>
      <xdr:row>98</xdr:row>
      <xdr:rowOff>82243</xdr:rowOff>
    </xdr:to>
    <xdr:cxnSp macro="">
      <xdr:nvCxnSpPr>
        <xdr:cNvPr id="477" name="直線コネクタ 476"/>
        <xdr:cNvCxnSpPr/>
      </xdr:nvCxnSpPr>
      <xdr:spPr>
        <a:xfrm flipV="1">
          <a:off x="6972300" y="16879185"/>
          <a:ext cx="8890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32951</xdr:rowOff>
    </xdr:from>
    <xdr:to>
      <xdr:col>15</xdr:col>
      <xdr:colOff>231775</xdr:colOff>
      <xdr:row>98</xdr:row>
      <xdr:rowOff>134551</xdr:rowOff>
    </xdr:to>
    <xdr:sp macro="" textlink="">
      <xdr:nvSpPr>
        <xdr:cNvPr id="487" name="円/楕円 486"/>
        <xdr:cNvSpPr/>
      </xdr:nvSpPr>
      <xdr:spPr>
        <a:xfrm>
          <a:off x="10426700" y="168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163778</xdr:rowOff>
    </xdr:from>
    <xdr:ext cx="534377" cy="259045"/>
    <xdr:sp macro="" textlink="">
      <xdr:nvSpPr>
        <xdr:cNvPr id="488" name="土木費該当値テキスト"/>
        <xdr:cNvSpPr txBox="1"/>
      </xdr:nvSpPr>
      <xdr:spPr>
        <a:xfrm>
          <a:off x="10528300" y="166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69,369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17551</xdr:rowOff>
    </xdr:from>
    <xdr:to>
      <xdr:col>14</xdr:col>
      <xdr:colOff>79375</xdr:colOff>
      <xdr:row>98</xdr:row>
      <xdr:rowOff>119151</xdr:rowOff>
    </xdr:to>
    <xdr:sp macro="" textlink="">
      <xdr:nvSpPr>
        <xdr:cNvPr id="489" name="円/楕円 488"/>
        <xdr:cNvSpPr/>
      </xdr:nvSpPr>
      <xdr:spPr>
        <a:xfrm>
          <a:off x="9588500" y="168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135678</xdr:rowOff>
    </xdr:from>
    <xdr:ext cx="534377" cy="259045"/>
    <xdr:sp macro="" textlink="">
      <xdr:nvSpPr>
        <xdr:cNvPr id="490" name="テキスト ボックス 489"/>
        <xdr:cNvSpPr txBox="1"/>
      </xdr:nvSpPr>
      <xdr:spPr>
        <a:xfrm>
          <a:off x="9372111" y="1659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77,454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91728</xdr:rowOff>
    </xdr:from>
    <xdr:to>
      <xdr:col>12</xdr:col>
      <xdr:colOff>561975</xdr:colOff>
      <xdr:row>98</xdr:row>
      <xdr:rowOff>21878</xdr:rowOff>
    </xdr:to>
    <xdr:sp macro="" textlink="">
      <xdr:nvSpPr>
        <xdr:cNvPr id="491" name="円/楕円 490"/>
        <xdr:cNvSpPr/>
      </xdr:nvSpPr>
      <xdr:spPr>
        <a:xfrm>
          <a:off x="8699500" y="1672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38405</xdr:rowOff>
    </xdr:from>
    <xdr:ext cx="599010" cy="259045"/>
    <xdr:sp macro="" textlink="">
      <xdr:nvSpPr>
        <xdr:cNvPr id="492" name="テキスト ボックス 491"/>
        <xdr:cNvSpPr txBox="1"/>
      </xdr:nvSpPr>
      <xdr:spPr>
        <a:xfrm>
          <a:off x="8450794" y="1649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128,516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26285</xdr:rowOff>
    </xdr:from>
    <xdr:to>
      <xdr:col>11</xdr:col>
      <xdr:colOff>358775</xdr:colOff>
      <xdr:row>98</xdr:row>
      <xdr:rowOff>127885</xdr:rowOff>
    </xdr:to>
    <xdr:sp macro="" textlink="">
      <xdr:nvSpPr>
        <xdr:cNvPr id="493" name="円/楕円 492"/>
        <xdr:cNvSpPr/>
      </xdr:nvSpPr>
      <xdr:spPr>
        <a:xfrm>
          <a:off x="7810500" y="168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144412</xdr:rowOff>
    </xdr:from>
    <xdr:ext cx="534377" cy="259045"/>
    <xdr:sp macro="" textlink="">
      <xdr:nvSpPr>
        <xdr:cNvPr id="494" name="テキスト ボックス 493"/>
        <xdr:cNvSpPr txBox="1"/>
      </xdr:nvSpPr>
      <xdr:spPr>
        <a:xfrm>
          <a:off x="7594111" y="166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72,869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31443</xdr:rowOff>
    </xdr:from>
    <xdr:to>
      <xdr:col>10</xdr:col>
      <xdr:colOff>155575</xdr:colOff>
      <xdr:row>98</xdr:row>
      <xdr:rowOff>133043</xdr:rowOff>
    </xdr:to>
    <xdr:sp macro="" textlink="">
      <xdr:nvSpPr>
        <xdr:cNvPr id="495" name="円/楕円 494"/>
        <xdr:cNvSpPr/>
      </xdr:nvSpPr>
      <xdr:spPr>
        <a:xfrm>
          <a:off x="6921500" y="1683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149570</xdr:rowOff>
    </xdr:from>
    <xdr:ext cx="534377" cy="259045"/>
    <xdr:sp macro="" textlink="">
      <xdr:nvSpPr>
        <xdr:cNvPr id="496" name="テキスト ボックス 495"/>
        <xdr:cNvSpPr txBox="1"/>
      </xdr:nvSpPr>
      <xdr:spPr>
        <a:xfrm>
          <a:off x="6705111" y="1660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13951</xdr:rowOff>
    </xdr:from>
    <xdr:to>
      <xdr:col>23</xdr:col>
      <xdr:colOff>517525</xdr:colOff>
      <xdr:row>37</xdr:row>
      <xdr:rowOff>17704</xdr:rowOff>
    </xdr:to>
    <xdr:cxnSp macro="">
      <xdr:nvCxnSpPr>
        <xdr:cNvPr id="525" name="直線コネクタ 524"/>
        <xdr:cNvCxnSpPr/>
      </xdr:nvCxnSpPr>
      <xdr:spPr>
        <a:xfrm>
          <a:off x="15481300" y="6357601"/>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78416</xdr:rowOff>
    </xdr:from>
    <xdr:to>
      <xdr:col>22</xdr:col>
      <xdr:colOff>365125</xdr:colOff>
      <xdr:row>37</xdr:row>
      <xdr:rowOff>13951</xdr:rowOff>
    </xdr:to>
    <xdr:cxnSp macro="">
      <xdr:nvCxnSpPr>
        <xdr:cNvPr id="528" name="直線コネクタ 527"/>
        <xdr:cNvCxnSpPr/>
      </xdr:nvCxnSpPr>
      <xdr:spPr>
        <a:xfrm>
          <a:off x="14592300" y="6250616"/>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78416</xdr:rowOff>
    </xdr:from>
    <xdr:to>
      <xdr:col>21</xdr:col>
      <xdr:colOff>161925</xdr:colOff>
      <xdr:row>37</xdr:row>
      <xdr:rowOff>2730</xdr:rowOff>
    </xdr:to>
    <xdr:cxnSp macro="">
      <xdr:nvCxnSpPr>
        <xdr:cNvPr id="531" name="直線コネクタ 530"/>
        <xdr:cNvCxnSpPr/>
      </xdr:nvCxnSpPr>
      <xdr:spPr>
        <a:xfrm flipV="1">
          <a:off x="13703300" y="6250616"/>
          <a:ext cx="889000" cy="9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2730</xdr:rowOff>
    </xdr:from>
    <xdr:to>
      <xdr:col>19</xdr:col>
      <xdr:colOff>644525</xdr:colOff>
      <xdr:row>37</xdr:row>
      <xdr:rowOff>16294</xdr:rowOff>
    </xdr:to>
    <xdr:cxnSp macro="">
      <xdr:nvCxnSpPr>
        <xdr:cNvPr id="534" name="直線コネクタ 533"/>
        <xdr:cNvCxnSpPr/>
      </xdr:nvCxnSpPr>
      <xdr:spPr>
        <a:xfrm flipV="1">
          <a:off x="12814300" y="6346380"/>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138354</xdr:rowOff>
    </xdr:from>
    <xdr:to>
      <xdr:col>23</xdr:col>
      <xdr:colOff>568325</xdr:colOff>
      <xdr:row>37</xdr:row>
      <xdr:rowOff>68504</xdr:rowOff>
    </xdr:to>
    <xdr:sp macro="" textlink="">
      <xdr:nvSpPr>
        <xdr:cNvPr id="544" name="円/楕円 543"/>
        <xdr:cNvSpPr/>
      </xdr:nvSpPr>
      <xdr:spPr>
        <a:xfrm>
          <a:off x="16268700" y="63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116781</xdr:rowOff>
    </xdr:from>
    <xdr:ext cx="534377" cy="259045"/>
    <xdr:sp macro="" textlink="">
      <xdr:nvSpPr>
        <xdr:cNvPr id="545" name="消防費該当値テキスト"/>
        <xdr:cNvSpPr txBox="1"/>
      </xdr:nvSpPr>
      <xdr:spPr>
        <a:xfrm>
          <a:off x="16370300" y="628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134601</xdr:rowOff>
    </xdr:from>
    <xdr:to>
      <xdr:col>22</xdr:col>
      <xdr:colOff>415925</xdr:colOff>
      <xdr:row>37</xdr:row>
      <xdr:rowOff>64751</xdr:rowOff>
    </xdr:to>
    <xdr:sp macro="" textlink="">
      <xdr:nvSpPr>
        <xdr:cNvPr id="546" name="円/楕円 545"/>
        <xdr:cNvSpPr/>
      </xdr:nvSpPr>
      <xdr:spPr>
        <a:xfrm>
          <a:off x="15430500" y="630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81278</xdr:rowOff>
    </xdr:from>
    <xdr:ext cx="534377" cy="259045"/>
    <xdr:sp macro="" textlink="">
      <xdr:nvSpPr>
        <xdr:cNvPr id="547" name="テキスト ボックス 546"/>
        <xdr:cNvSpPr txBox="1"/>
      </xdr:nvSpPr>
      <xdr:spPr>
        <a:xfrm>
          <a:off x="15214111" y="6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27616</xdr:rowOff>
    </xdr:from>
    <xdr:to>
      <xdr:col>21</xdr:col>
      <xdr:colOff>212725</xdr:colOff>
      <xdr:row>36</xdr:row>
      <xdr:rowOff>129216</xdr:rowOff>
    </xdr:to>
    <xdr:sp macro="" textlink="">
      <xdr:nvSpPr>
        <xdr:cNvPr id="548" name="円/楕円 547"/>
        <xdr:cNvSpPr/>
      </xdr:nvSpPr>
      <xdr:spPr>
        <a:xfrm>
          <a:off x="14541500" y="61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145743</xdr:rowOff>
    </xdr:from>
    <xdr:ext cx="534377" cy="259045"/>
    <xdr:sp macro="" textlink="">
      <xdr:nvSpPr>
        <xdr:cNvPr id="549" name="テキスト ボックス 548"/>
        <xdr:cNvSpPr txBox="1"/>
      </xdr:nvSpPr>
      <xdr:spPr>
        <a:xfrm>
          <a:off x="14325111" y="59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123380</xdr:rowOff>
    </xdr:from>
    <xdr:to>
      <xdr:col>20</xdr:col>
      <xdr:colOff>9525</xdr:colOff>
      <xdr:row>37</xdr:row>
      <xdr:rowOff>53530</xdr:rowOff>
    </xdr:to>
    <xdr:sp macro="" textlink="">
      <xdr:nvSpPr>
        <xdr:cNvPr id="550" name="円/楕円 549"/>
        <xdr:cNvSpPr/>
      </xdr:nvSpPr>
      <xdr:spPr>
        <a:xfrm>
          <a:off x="13652500" y="62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70057</xdr:rowOff>
    </xdr:from>
    <xdr:ext cx="534377" cy="259045"/>
    <xdr:sp macro="" textlink="">
      <xdr:nvSpPr>
        <xdr:cNvPr id="551" name="テキスト ボックス 550"/>
        <xdr:cNvSpPr txBox="1"/>
      </xdr:nvSpPr>
      <xdr:spPr>
        <a:xfrm>
          <a:off x="13436111" y="60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136944</xdr:rowOff>
    </xdr:from>
    <xdr:to>
      <xdr:col>18</xdr:col>
      <xdr:colOff>492125</xdr:colOff>
      <xdr:row>37</xdr:row>
      <xdr:rowOff>67094</xdr:rowOff>
    </xdr:to>
    <xdr:sp macro="" textlink="">
      <xdr:nvSpPr>
        <xdr:cNvPr id="552" name="円/楕円 551"/>
        <xdr:cNvSpPr/>
      </xdr:nvSpPr>
      <xdr:spPr>
        <a:xfrm>
          <a:off x="12763500" y="63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83621</xdr:rowOff>
    </xdr:from>
    <xdr:ext cx="534377" cy="259045"/>
    <xdr:sp macro="" textlink="">
      <xdr:nvSpPr>
        <xdr:cNvPr id="553" name="テキスト ボックス 552"/>
        <xdr:cNvSpPr txBox="1"/>
      </xdr:nvSpPr>
      <xdr:spPr>
        <a:xfrm>
          <a:off x="12547111" y="608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71996</xdr:rowOff>
    </xdr:from>
    <xdr:to>
      <xdr:col>23</xdr:col>
      <xdr:colOff>517525</xdr:colOff>
      <xdr:row>55</xdr:row>
      <xdr:rowOff>86131</xdr:rowOff>
    </xdr:to>
    <xdr:cxnSp macro="">
      <xdr:nvCxnSpPr>
        <xdr:cNvPr id="583" name="直線コネクタ 582"/>
        <xdr:cNvCxnSpPr/>
      </xdr:nvCxnSpPr>
      <xdr:spPr>
        <a:xfrm>
          <a:off x="15481300" y="9330296"/>
          <a:ext cx="838200" cy="1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71996</xdr:rowOff>
    </xdr:from>
    <xdr:to>
      <xdr:col>22</xdr:col>
      <xdr:colOff>365125</xdr:colOff>
      <xdr:row>56</xdr:row>
      <xdr:rowOff>13627</xdr:rowOff>
    </xdr:to>
    <xdr:cxnSp macro="">
      <xdr:nvCxnSpPr>
        <xdr:cNvPr id="586" name="直線コネクタ 585"/>
        <xdr:cNvCxnSpPr/>
      </xdr:nvCxnSpPr>
      <xdr:spPr>
        <a:xfrm flipV="1">
          <a:off x="14592300" y="9330296"/>
          <a:ext cx="889000" cy="28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2731</xdr:rowOff>
    </xdr:from>
    <xdr:to>
      <xdr:col>21</xdr:col>
      <xdr:colOff>161925</xdr:colOff>
      <xdr:row>56</xdr:row>
      <xdr:rowOff>13627</xdr:rowOff>
    </xdr:to>
    <xdr:cxnSp macro="">
      <xdr:nvCxnSpPr>
        <xdr:cNvPr id="589" name="直線コネクタ 588"/>
        <xdr:cNvCxnSpPr/>
      </xdr:nvCxnSpPr>
      <xdr:spPr>
        <a:xfrm>
          <a:off x="13703300" y="9603931"/>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97809</xdr:rowOff>
    </xdr:from>
    <xdr:to>
      <xdr:col>19</xdr:col>
      <xdr:colOff>644525</xdr:colOff>
      <xdr:row>56</xdr:row>
      <xdr:rowOff>2731</xdr:rowOff>
    </xdr:to>
    <xdr:cxnSp macro="">
      <xdr:nvCxnSpPr>
        <xdr:cNvPr id="592" name="直線コネクタ 591"/>
        <xdr:cNvCxnSpPr/>
      </xdr:nvCxnSpPr>
      <xdr:spPr>
        <a:xfrm>
          <a:off x="12814300" y="9527559"/>
          <a:ext cx="889000" cy="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35331</xdr:rowOff>
    </xdr:from>
    <xdr:to>
      <xdr:col>23</xdr:col>
      <xdr:colOff>568325</xdr:colOff>
      <xdr:row>55</xdr:row>
      <xdr:rowOff>136931</xdr:rowOff>
    </xdr:to>
    <xdr:sp macro="" textlink="">
      <xdr:nvSpPr>
        <xdr:cNvPr id="602" name="円/楕円 601"/>
        <xdr:cNvSpPr/>
      </xdr:nvSpPr>
      <xdr:spPr>
        <a:xfrm>
          <a:off x="16268700" y="94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58208</xdr:rowOff>
    </xdr:from>
    <xdr:ext cx="534377" cy="259045"/>
    <xdr:sp macro="" textlink="">
      <xdr:nvSpPr>
        <xdr:cNvPr id="603" name="教育費該当値テキスト"/>
        <xdr:cNvSpPr txBox="1"/>
      </xdr:nvSpPr>
      <xdr:spPr>
        <a:xfrm>
          <a:off x="16370300" y="93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53,812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21196</xdr:rowOff>
    </xdr:from>
    <xdr:to>
      <xdr:col>22</xdr:col>
      <xdr:colOff>415925</xdr:colOff>
      <xdr:row>54</xdr:row>
      <xdr:rowOff>122796</xdr:rowOff>
    </xdr:to>
    <xdr:sp macro="" textlink="">
      <xdr:nvSpPr>
        <xdr:cNvPr id="604" name="円/楕円 603"/>
        <xdr:cNvSpPr/>
      </xdr:nvSpPr>
      <xdr:spPr>
        <a:xfrm>
          <a:off x="15430500" y="92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139323</xdr:rowOff>
    </xdr:from>
    <xdr:ext cx="534377" cy="259045"/>
    <xdr:sp macro="" textlink="">
      <xdr:nvSpPr>
        <xdr:cNvPr id="605" name="テキスト ボックス 604"/>
        <xdr:cNvSpPr txBox="1"/>
      </xdr:nvSpPr>
      <xdr:spPr>
        <a:xfrm>
          <a:off x="15214111" y="905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134277</xdr:rowOff>
    </xdr:from>
    <xdr:to>
      <xdr:col>21</xdr:col>
      <xdr:colOff>212725</xdr:colOff>
      <xdr:row>56</xdr:row>
      <xdr:rowOff>64427</xdr:rowOff>
    </xdr:to>
    <xdr:sp macro="" textlink="">
      <xdr:nvSpPr>
        <xdr:cNvPr id="606" name="円/楕円 605"/>
        <xdr:cNvSpPr/>
      </xdr:nvSpPr>
      <xdr:spPr>
        <a:xfrm>
          <a:off x="14541500" y="956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80954</xdr:rowOff>
    </xdr:from>
    <xdr:ext cx="534377" cy="259045"/>
    <xdr:sp macro="" textlink="">
      <xdr:nvSpPr>
        <xdr:cNvPr id="607" name="テキスト ボックス 606"/>
        <xdr:cNvSpPr txBox="1"/>
      </xdr:nvSpPr>
      <xdr:spPr>
        <a:xfrm>
          <a:off x="14325111" y="93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123381</xdr:rowOff>
    </xdr:from>
    <xdr:to>
      <xdr:col>20</xdr:col>
      <xdr:colOff>9525</xdr:colOff>
      <xdr:row>56</xdr:row>
      <xdr:rowOff>53531</xdr:rowOff>
    </xdr:to>
    <xdr:sp macro="" textlink="">
      <xdr:nvSpPr>
        <xdr:cNvPr id="608" name="円/楕円 607"/>
        <xdr:cNvSpPr/>
      </xdr:nvSpPr>
      <xdr:spPr>
        <a:xfrm>
          <a:off x="13652500" y="95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70058</xdr:rowOff>
    </xdr:from>
    <xdr:ext cx="534377" cy="259045"/>
    <xdr:sp macro="" textlink="">
      <xdr:nvSpPr>
        <xdr:cNvPr id="609" name="テキスト ボックス 608"/>
        <xdr:cNvSpPr txBox="1"/>
      </xdr:nvSpPr>
      <xdr:spPr>
        <a:xfrm>
          <a:off x="13436111" y="932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47009</xdr:rowOff>
    </xdr:from>
    <xdr:to>
      <xdr:col>18</xdr:col>
      <xdr:colOff>492125</xdr:colOff>
      <xdr:row>55</xdr:row>
      <xdr:rowOff>148609</xdr:rowOff>
    </xdr:to>
    <xdr:sp macro="" textlink="">
      <xdr:nvSpPr>
        <xdr:cNvPr id="610" name="円/楕円 609"/>
        <xdr:cNvSpPr/>
      </xdr:nvSpPr>
      <xdr:spPr>
        <a:xfrm>
          <a:off x="12763500" y="9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165136</xdr:rowOff>
    </xdr:from>
    <xdr:ext cx="534377" cy="259045"/>
    <xdr:sp macro="" textlink="">
      <xdr:nvSpPr>
        <xdr:cNvPr id="611" name="テキスト ボックス 610"/>
        <xdr:cNvSpPr txBox="1"/>
      </xdr:nvSpPr>
      <xdr:spPr>
        <a:xfrm>
          <a:off x="12547111" y="925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129998</xdr:rowOff>
    </xdr:from>
    <xdr:to>
      <xdr:col>23</xdr:col>
      <xdr:colOff>517525</xdr:colOff>
      <xdr:row>78</xdr:row>
      <xdr:rowOff>132321</xdr:rowOff>
    </xdr:to>
    <xdr:cxnSp macro="">
      <xdr:nvCxnSpPr>
        <xdr:cNvPr id="638" name="直線コネクタ 637"/>
        <xdr:cNvCxnSpPr/>
      </xdr:nvCxnSpPr>
      <xdr:spPr>
        <a:xfrm flipV="1">
          <a:off x="15481300" y="13503098"/>
          <a:ext cx="8382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121138</xdr:rowOff>
    </xdr:from>
    <xdr:to>
      <xdr:col>22</xdr:col>
      <xdr:colOff>365125</xdr:colOff>
      <xdr:row>78</xdr:row>
      <xdr:rowOff>132321</xdr:rowOff>
    </xdr:to>
    <xdr:cxnSp macro="">
      <xdr:nvCxnSpPr>
        <xdr:cNvPr id="641" name="直線コネクタ 640"/>
        <xdr:cNvCxnSpPr/>
      </xdr:nvCxnSpPr>
      <xdr:spPr>
        <a:xfrm>
          <a:off x="14592300" y="13494238"/>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121138</xdr:rowOff>
    </xdr:from>
    <xdr:to>
      <xdr:col>21</xdr:col>
      <xdr:colOff>161925</xdr:colOff>
      <xdr:row>78</xdr:row>
      <xdr:rowOff>123213</xdr:rowOff>
    </xdr:to>
    <xdr:cxnSp macro="">
      <xdr:nvCxnSpPr>
        <xdr:cNvPr id="644" name="直線コネクタ 643"/>
        <xdr:cNvCxnSpPr/>
      </xdr:nvCxnSpPr>
      <xdr:spPr>
        <a:xfrm flipV="1">
          <a:off x="13703300" y="13494238"/>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104487</xdr:rowOff>
    </xdr:from>
    <xdr:to>
      <xdr:col>19</xdr:col>
      <xdr:colOff>644525</xdr:colOff>
      <xdr:row>78</xdr:row>
      <xdr:rowOff>123213</xdr:rowOff>
    </xdr:to>
    <xdr:cxnSp macro="">
      <xdr:nvCxnSpPr>
        <xdr:cNvPr id="647" name="直線コネクタ 646"/>
        <xdr:cNvCxnSpPr/>
      </xdr:nvCxnSpPr>
      <xdr:spPr>
        <a:xfrm>
          <a:off x="12814300" y="13477587"/>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1" name="テキスト ボックス 650"/>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79198</xdr:rowOff>
    </xdr:from>
    <xdr:to>
      <xdr:col>23</xdr:col>
      <xdr:colOff>568325</xdr:colOff>
      <xdr:row>79</xdr:row>
      <xdr:rowOff>9348</xdr:rowOff>
    </xdr:to>
    <xdr:sp macro="" textlink="">
      <xdr:nvSpPr>
        <xdr:cNvPr id="657" name="円/楕円 656"/>
        <xdr:cNvSpPr/>
      </xdr:nvSpPr>
      <xdr:spPr>
        <a:xfrm>
          <a:off x="16268700" y="134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11036</xdr:rowOff>
    </xdr:from>
    <xdr:ext cx="469744" cy="259045"/>
    <xdr:sp macro="" textlink="">
      <xdr:nvSpPr>
        <xdr:cNvPr id="658" name="災害復旧費該当値テキスト"/>
        <xdr:cNvSpPr txBox="1"/>
      </xdr:nvSpPr>
      <xdr:spPr>
        <a:xfrm>
          <a:off x="16370300" y="1338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81521</xdr:rowOff>
    </xdr:from>
    <xdr:to>
      <xdr:col>22</xdr:col>
      <xdr:colOff>415925</xdr:colOff>
      <xdr:row>79</xdr:row>
      <xdr:rowOff>11671</xdr:rowOff>
    </xdr:to>
    <xdr:sp macro="" textlink="">
      <xdr:nvSpPr>
        <xdr:cNvPr id="659" name="円/楕円 658"/>
        <xdr:cNvSpPr/>
      </xdr:nvSpPr>
      <xdr:spPr>
        <a:xfrm>
          <a:off x="15430500" y="1345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2798</xdr:rowOff>
    </xdr:from>
    <xdr:ext cx="378565" cy="259045"/>
    <xdr:sp macro="" textlink="">
      <xdr:nvSpPr>
        <xdr:cNvPr id="660" name="テキスト ボックス 659"/>
        <xdr:cNvSpPr txBox="1"/>
      </xdr:nvSpPr>
      <xdr:spPr>
        <a:xfrm>
          <a:off x="15292017" y="13547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70338</xdr:rowOff>
    </xdr:from>
    <xdr:to>
      <xdr:col>21</xdr:col>
      <xdr:colOff>212725</xdr:colOff>
      <xdr:row>79</xdr:row>
      <xdr:rowOff>488</xdr:rowOff>
    </xdr:to>
    <xdr:sp macro="" textlink="">
      <xdr:nvSpPr>
        <xdr:cNvPr id="661" name="円/楕円 660"/>
        <xdr:cNvSpPr/>
      </xdr:nvSpPr>
      <xdr:spPr>
        <a:xfrm>
          <a:off x="14541500" y="134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163065</xdr:rowOff>
    </xdr:from>
    <xdr:ext cx="469744" cy="259045"/>
    <xdr:sp macro="" textlink="">
      <xdr:nvSpPr>
        <xdr:cNvPr id="662" name="テキスト ボックス 661"/>
        <xdr:cNvSpPr txBox="1"/>
      </xdr:nvSpPr>
      <xdr:spPr>
        <a:xfrm>
          <a:off x="14357427" y="135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72413</xdr:rowOff>
    </xdr:from>
    <xdr:to>
      <xdr:col>20</xdr:col>
      <xdr:colOff>9525</xdr:colOff>
      <xdr:row>79</xdr:row>
      <xdr:rowOff>2563</xdr:rowOff>
    </xdr:to>
    <xdr:sp macro="" textlink="">
      <xdr:nvSpPr>
        <xdr:cNvPr id="663" name="円/楕円 662"/>
        <xdr:cNvSpPr/>
      </xdr:nvSpPr>
      <xdr:spPr>
        <a:xfrm>
          <a:off x="13652500" y="134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165140</xdr:rowOff>
    </xdr:from>
    <xdr:ext cx="469744" cy="259045"/>
    <xdr:sp macro="" textlink="">
      <xdr:nvSpPr>
        <xdr:cNvPr id="664" name="テキスト ボックス 663"/>
        <xdr:cNvSpPr txBox="1"/>
      </xdr:nvSpPr>
      <xdr:spPr>
        <a:xfrm>
          <a:off x="13468427" y="1353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53687</xdr:rowOff>
    </xdr:from>
    <xdr:to>
      <xdr:col>18</xdr:col>
      <xdr:colOff>492125</xdr:colOff>
      <xdr:row>78</xdr:row>
      <xdr:rowOff>155287</xdr:rowOff>
    </xdr:to>
    <xdr:sp macro="" textlink="">
      <xdr:nvSpPr>
        <xdr:cNvPr id="665" name="円/楕円 664"/>
        <xdr:cNvSpPr/>
      </xdr:nvSpPr>
      <xdr:spPr>
        <a:xfrm>
          <a:off x="12763500" y="1342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364</xdr:rowOff>
    </xdr:from>
    <xdr:ext cx="469744" cy="259045"/>
    <xdr:sp macro="" textlink="">
      <xdr:nvSpPr>
        <xdr:cNvPr id="666" name="テキスト ボックス 665"/>
        <xdr:cNvSpPr txBox="1"/>
      </xdr:nvSpPr>
      <xdr:spPr>
        <a:xfrm>
          <a:off x="12579427" y="132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8649</xdr:rowOff>
    </xdr:from>
    <xdr:to>
      <xdr:col>23</xdr:col>
      <xdr:colOff>517525</xdr:colOff>
      <xdr:row>94</xdr:row>
      <xdr:rowOff>30938</xdr:rowOff>
    </xdr:to>
    <xdr:cxnSp macro="">
      <xdr:nvCxnSpPr>
        <xdr:cNvPr id="695" name="直線コネクタ 694"/>
        <xdr:cNvCxnSpPr/>
      </xdr:nvCxnSpPr>
      <xdr:spPr>
        <a:xfrm>
          <a:off x="15481300" y="16124949"/>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120955</xdr:rowOff>
    </xdr:from>
    <xdr:to>
      <xdr:col>22</xdr:col>
      <xdr:colOff>365125</xdr:colOff>
      <xdr:row>94</xdr:row>
      <xdr:rowOff>8649</xdr:rowOff>
    </xdr:to>
    <xdr:cxnSp macro="">
      <xdr:nvCxnSpPr>
        <xdr:cNvPr id="698" name="直線コネクタ 697"/>
        <xdr:cNvCxnSpPr/>
      </xdr:nvCxnSpPr>
      <xdr:spPr>
        <a:xfrm>
          <a:off x="14592300" y="16065805"/>
          <a:ext cx="889000" cy="5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92951</xdr:rowOff>
    </xdr:from>
    <xdr:to>
      <xdr:col>21</xdr:col>
      <xdr:colOff>161925</xdr:colOff>
      <xdr:row>93</xdr:row>
      <xdr:rowOff>120955</xdr:rowOff>
    </xdr:to>
    <xdr:cxnSp macro="">
      <xdr:nvCxnSpPr>
        <xdr:cNvPr id="701" name="直線コネクタ 700"/>
        <xdr:cNvCxnSpPr/>
      </xdr:nvCxnSpPr>
      <xdr:spPr>
        <a:xfrm>
          <a:off x="13703300" y="16037801"/>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89788</xdr:rowOff>
    </xdr:from>
    <xdr:to>
      <xdr:col>19</xdr:col>
      <xdr:colOff>644525</xdr:colOff>
      <xdr:row>93</xdr:row>
      <xdr:rowOff>92951</xdr:rowOff>
    </xdr:to>
    <xdr:cxnSp macro="">
      <xdr:nvCxnSpPr>
        <xdr:cNvPr id="704" name="直線コネクタ 703"/>
        <xdr:cNvCxnSpPr/>
      </xdr:nvCxnSpPr>
      <xdr:spPr>
        <a:xfrm>
          <a:off x="12814300" y="16034638"/>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151588</xdr:rowOff>
    </xdr:from>
    <xdr:to>
      <xdr:col>23</xdr:col>
      <xdr:colOff>568325</xdr:colOff>
      <xdr:row>94</xdr:row>
      <xdr:rowOff>81738</xdr:rowOff>
    </xdr:to>
    <xdr:sp macro="" textlink="">
      <xdr:nvSpPr>
        <xdr:cNvPr id="714" name="円/楕円 713"/>
        <xdr:cNvSpPr/>
      </xdr:nvSpPr>
      <xdr:spPr>
        <a:xfrm>
          <a:off x="16268700" y="160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3015</xdr:rowOff>
    </xdr:from>
    <xdr:ext cx="534377" cy="259045"/>
    <xdr:sp macro="" textlink="">
      <xdr:nvSpPr>
        <xdr:cNvPr id="715" name="公債費該当値テキスト"/>
        <xdr:cNvSpPr txBox="1"/>
      </xdr:nvSpPr>
      <xdr:spPr>
        <a:xfrm>
          <a:off x="16370300" y="1594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68,564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129299</xdr:rowOff>
    </xdr:from>
    <xdr:to>
      <xdr:col>22</xdr:col>
      <xdr:colOff>415925</xdr:colOff>
      <xdr:row>94</xdr:row>
      <xdr:rowOff>59449</xdr:rowOff>
    </xdr:to>
    <xdr:sp macro="" textlink="">
      <xdr:nvSpPr>
        <xdr:cNvPr id="716" name="円/楕円 715"/>
        <xdr:cNvSpPr/>
      </xdr:nvSpPr>
      <xdr:spPr>
        <a:xfrm>
          <a:off x="15430500" y="160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75976</xdr:rowOff>
    </xdr:from>
    <xdr:ext cx="534377" cy="259045"/>
    <xdr:sp macro="" textlink="">
      <xdr:nvSpPr>
        <xdr:cNvPr id="717" name="テキスト ボックス 716"/>
        <xdr:cNvSpPr txBox="1"/>
      </xdr:nvSpPr>
      <xdr:spPr>
        <a:xfrm>
          <a:off x="15214111" y="158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70,319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70155</xdr:rowOff>
    </xdr:from>
    <xdr:to>
      <xdr:col>21</xdr:col>
      <xdr:colOff>212725</xdr:colOff>
      <xdr:row>94</xdr:row>
      <xdr:rowOff>305</xdr:rowOff>
    </xdr:to>
    <xdr:sp macro="" textlink="">
      <xdr:nvSpPr>
        <xdr:cNvPr id="718" name="円/楕円 717"/>
        <xdr:cNvSpPr/>
      </xdr:nvSpPr>
      <xdr:spPr>
        <a:xfrm>
          <a:off x="14541500" y="160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16832</xdr:rowOff>
    </xdr:from>
    <xdr:ext cx="534377" cy="259045"/>
    <xdr:sp macro="" textlink="">
      <xdr:nvSpPr>
        <xdr:cNvPr id="719" name="テキスト ボックス 718"/>
        <xdr:cNvSpPr txBox="1"/>
      </xdr:nvSpPr>
      <xdr:spPr>
        <a:xfrm>
          <a:off x="14325111" y="1579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74,976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42151</xdr:rowOff>
    </xdr:from>
    <xdr:to>
      <xdr:col>20</xdr:col>
      <xdr:colOff>9525</xdr:colOff>
      <xdr:row>93</xdr:row>
      <xdr:rowOff>143751</xdr:rowOff>
    </xdr:to>
    <xdr:sp macro="" textlink="">
      <xdr:nvSpPr>
        <xdr:cNvPr id="720" name="円/楕円 719"/>
        <xdr:cNvSpPr/>
      </xdr:nvSpPr>
      <xdr:spPr>
        <a:xfrm>
          <a:off x="13652500" y="1598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160278</xdr:rowOff>
    </xdr:from>
    <xdr:ext cx="534377" cy="259045"/>
    <xdr:sp macro="" textlink="">
      <xdr:nvSpPr>
        <xdr:cNvPr id="721" name="テキスト ボックス 720"/>
        <xdr:cNvSpPr txBox="1"/>
      </xdr:nvSpPr>
      <xdr:spPr>
        <a:xfrm>
          <a:off x="13436111" y="1576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38988</xdr:rowOff>
    </xdr:from>
    <xdr:to>
      <xdr:col>18</xdr:col>
      <xdr:colOff>492125</xdr:colOff>
      <xdr:row>93</xdr:row>
      <xdr:rowOff>140588</xdr:rowOff>
    </xdr:to>
    <xdr:sp macro="" textlink="">
      <xdr:nvSpPr>
        <xdr:cNvPr id="722" name="円/楕円 721"/>
        <xdr:cNvSpPr/>
      </xdr:nvSpPr>
      <xdr:spPr>
        <a:xfrm>
          <a:off x="12763500" y="159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157115</xdr:rowOff>
    </xdr:from>
    <xdr:ext cx="534377" cy="259045"/>
    <xdr:sp macro="" textlink="">
      <xdr:nvSpPr>
        <xdr:cNvPr id="723" name="テキスト ボックス 722"/>
        <xdr:cNvSpPr txBox="1"/>
      </xdr:nvSpPr>
      <xdr:spPr>
        <a:xfrm>
          <a:off x="12547111" y="157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・衛生費については、一部事務組合に対し、ゴミ焼却施設建設費に係る償還分（</a:t>
          </a:r>
          <a:r>
            <a:rPr kumimoji="1" lang="en-US" altLang="ja-JP" sz="1100">
              <a:solidFill>
                <a:schemeClr val="dk1"/>
              </a:solidFill>
              <a:effectLst/>
              <a:latin typeface="+mn-lt"/>
              <a:ea typeface="+mn-ea"/>
              <a:cs typeface="+mn-cs"/>
            </a:rPr>
            <a:t>963,471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を負担</a:t>
          </a:r>
          <a:r>
            <a:rPr kumimoji="1" lang="ja-JP" altLang="ja-JP" sz="1100">
              <a:solidFill>
                <a:schemeClr val="dk1"/>
              </a:solidFill>
              <a:effectLst/>
              <a:latin typeface="+mn-lt"/>
              <a:ea typeface="+mn-ea"/>
              <a:cs typeface="+mn-cs"/>
            </a:rPr>
            <a:t>しているため、類似団体平均値を</a:t>
          </a:r>
          <a:r>
            <a:rPr kumimoji="1" lang="en-US" altLang="ja-JP" sz="1100">
              <a:solidFill>
                <a:schemeClr val="dk1"/>
              </a:solidFill>
              <a:effectLst/>
              <a:latin typeface="+mn-lt"/>
              <a:ea typeface="+mn-ea"/>
              <a:cs typeface="+mn-cs"/>
            </a:rPr>
            <a:t>5,596</a:t>
          </a:r>
          <a:r>
            <a:rPr kumimoji="1" lang="ja-JP" altLang="ja-JP" sz="1100">
              <a:solidFill>
                <a:schemeClr val="dk1"/>
              </a:solidFill>
              <a:effectLst/>
              <a:latin typeface="+mn-lt"/>
              <a:ea typeface="+mn-ea"/>
              <a:cs typeface="+mn-cs"/>
            </a:rPr>
            <a:t>円上回っているが、平成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年度以降、数億円</a:t>
          </a:r>
          <a:r>
            <a:rPr kumimoji="1" lang="ja-JP" altLang="en-US" sz="1100">
              <a:solidFill>
                <a:schemeClr val="dk1"/>
              </a:solidFill>
              <a:effectLst/>
              <a:latin typeface="+mn-lt"/>
              <a:ea typeface="+mn-ea"/>
              <a:cs typeface="+mn-cs"/>
            </a:rPr>
            <a:t>規模で</a:t>
          </a:r>
          <a:r>
            <a:rPr kumimoji="1" lang="ja-JP" altLang="ja-JP" sz="1100">
              <a:solidFill>
                <a:schemeClr val="dk1"/>
              </a:solidFill>
              <a:effectLst/>
              <a:latin typeface="+mn-lt"/>
              <a:ea typeface="+mn-ea"/>
              <a:cs typeface="+mn-cs"/>
            </a:rPr>
            <a:t>償還が終了することから、</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住民一人当たりの衛生費は大きく減少することとなる。</a:t>
          </a:r>
          <a:endParaRPr lang="ja-JP" altLang="ja-JP" sz="1400">
            <a:effectLst/>
          </a:endParaRPr>
        </a:p>
        <a:p>
          <a:r>
            <a:rPr kumimoji="1" lang="ja-JP" altLang="ja-JP" sz="1100">
              <a:solidFill>
                <a:schemeClr val="dk1"/>
              </a:solidFill>
              <a:effectLst/>
              <a:latin typeface="+mn-lt"/>
              <a:ea typeface="+mn-ea"/>
              <a:cs typeface="+mn-cs"/>
            </a:rPr>
            <a:t>・農林水産業費については、当市の基幹産業が農業であることから、住民一人当たりの費用が類似団体平均値に比べ元来高いことが特徴である。加えて、平成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年度において、ＪＡ秋田おばこが実施</a:t>
          </a:r>
          <a:r>
            <a:rPr kumimoji="1" lang="ja-JP" altLang="ja-JP" sz="1100" b="0">
              <a:solidFill>
                <a:schemeClr val="dk1"/>
              </a:solidFill>
              <a:effectLst/>
              <a:latin typeface="+mn-lt"/>
              <a:ea typeface="+mn-ea"/>
              <a:cs typeface="+mn-cs"/>
            </a:rPr>
            <a:t>する</a:t>
          </a:r>
          <a:r>
            <a:rPr lang="ja-JP" altLang="ja-JP" sz="1100" b="0" i="0" baseline="0">
              <a:solidFill>
                <a:schemeClr val="dk1"/>
              </a:solidFill>
              <a:effectLst/>
              <a:latin typeface="+mn-lt"/>
              <a:ea typeface="+mn-ea"/>
              <a:cs typeface="+mn-cs"/>
            </a:rPr>
            <a:t>「直売所・レストラン・加工所の複合的施設」建設補助（</a:t>
          </a:r>
          <a:r>
            <a:rPr lang="en-US" altLang="ja-JP" sz="1100" b="0" i="0" baseline="0">
              <a:solidFill>
                <a:schemeClr val="dk1"/>
              </a:solidFill>
              <a:effectLst/>
              <a:latin typeface="+mn-lt"/>
              <a:ea typeface="+mn-ea"/>
              <a:cs typeface="+mn-cs"/>
            </a:rPr>
            <a:t>570,019</a:t>
          </a:r>
          <a:r>
            <a:rPr lang="ja-JP" altLang="ja-JP" sz="1100" b="0" i="0" baseline="0">
              <a:solidFill>
                <a:schemeClr val="dk1"/>
              </a:solidFill>
              <a:effectLst/>
              <a:latin typeface="+mn-lt"/>
              <a:ea typeface="+mn-ea"/>
              <a:cs typeface="+mn-cs"/>
            </a:rPr>
            <a:t>千円）等</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より、前年度より</a:t>
          </a:r>
          <a:r>
            <a:rPr lang="en-US" altLang="ja-JP" sz="1100" b="0" i="0" baseline="0">
              <a:solidFill>
                <a:schemeClr val="dk1"/>
              </a:solidFill>
              <a:effectLst/>
              <a:latin typeface="+mn-lt"/>
              <a:ea typeface="+mn-ea"/>
              <a:cs typeface="+mn-cs"/>
            </a:rPr>
            <a:t>15,033</a:t>
          </a:r>
          <a:r>
            <a:rPr lang="ja-JP" altLang="ja-JP" sz="1100" b="0" i="0" baseline="0">
              <a:solidFill>
                <a:schemeClr val="dk1"/>
              </a:solidFill>
              <a:effectLst/>
              <a:latin typeface="+mn-lt"/>
              <a:ea typeface="+mn-ea"/>
              <a:cs typeface="+mn-cs"/>
            </a:rPr>
            <a:t>円上昇した。</a:t>
          </a:r>
          <a:endParaRPr lang="ja-JP" altLang="ja-JP" sz="1400">
            <a:effectLst/>
          </a:endParaRPr>
        </a:p>
        <a:p>
          <a:r>
            <a:rPr kumimoji="1" lang="ja-JP" altLang="ja-JP" sz="1100" b="0" i="0" baseline="0">
              <a:solidFill>
                <a:schemeClr val="dk1"/>
              </a:solidFill>
              <a:effectLst/>
              <a:latin typeface="+mn-lt"/>
              <a:ea typeface="+mn-ea"/>
              <a:cs typeface="+mn-cs"/>
            </a:rPr>
            <a:t>・商工費については、国の地域活性化・地域住民生活等緊急支援交付金（地方創生先行型、地域消費喚起・生活支援型）を活用した「花火産業構想事業（</a:t>
          </a:r>
          <a:r>
            <a:rPr kumimoji="1" lang="en-US" altLang="ja-JP" sz="1100" b="0" i="0" baseline="0">
              <a:solidFill>
                <a:schemeClr val="dk1"/>
              </a:solidFill>
              <a:effectLst/>
              <a:latin typeface="+mn-lt"/>
              <a:ea typeface="+mn-ea"/>
              <a:cs typeface="+mn-cs"/>
            </a:rPr>
            <a:t>120,624</a:t>
          </a:r>
          <a:r>
            <a:rPr kumimoji="1" lang="ja-JP" altLang="en-US" sz="1100" b="0" i="0" baseline="0">
              <a:solidFill>
                <a:schemeClr val="dk1"/>
              </a:solidFill>
              <a:effectLst/>
              <a:latin typeface="+mn-lt"/>
              <a:ea typeface="+mn-ea"/>
              <a:cs typeface="+mn-cs"/>
            </a:rPr>
            <a:t>千円</a:t>
          </a:r>
          <a:r>
            <a:rPr kumimoji="1" lang="ja-JP" altLang="ja-JP" sz="1100" b="0" i="0" baseline="0">
              <a:solidFill>
                <a:schemeClr val="dk1"/>
              </a:solidFill>
              <a:effectLst/>
              <a:latin typeface="+mn-lt"/>
              <a:ea typeface="+mn-ea"/>
              <a:cs typeface="+mn-cs"/>
            </a:rPr>
            <a:t>）及び商品券発行事業（</a:t>
          </a:r>
          <a:r>
            <a:rPr kumimoji="1" lang="en-US" altLang="ja-JP" sz="1100" b="0" i="0" baseline="0">
              <a:solidFill>
                <a:schemeClr val="dk1"/>
              </a:solidFill>
              <a:effectLst/>
              <a:latin typeface="+mn-lt"/>
              <a:ea typeface="+mn-ea"/>
              <a:cs typeface="+mn-cs"/>
            </a:rPr>
            <a:t>213,049</a:t>
          </a:r>
          <a:r>
            <a:rPr kumimoji="1" lang="ja-JP" altLang="ja-JP" sz="1100" b="0" i="0" baseline="0">
              <a:solidFill>
                <a:schemeClr val="dk1"/>
              </a:solidFill>
              <a:effectLst/>
              <a:latin typeface="+mn-lt"/>
              <a:ea typeface="+mn-ea"/>
              <a:cs typeface="+mn-cs"/>
            </a:rPr>
            <a:t>千円）」の実施により、前年度より住民一人当たりの経費が</a:t>
          </a:r>
          <a:r>
            <a:rPr kumimoji="1" lang="en-US" altLang="ja-JP" sz="1100" b="0" i="0" baseline="0">
              <a:solidFill>
                <a:schemeClr val="dk1"/>
              </a:solidFill>
              <a:effectLst/>
              <a:latin typeface="+mn-lt"/>
              <a:ea typeface="+mn-ea"/>
              <a:cs typeface="+mn-cs"/>
            </a:rPr>
            <a:t>3,512</a:t>
          </a:r>
          <a:r>
            <a:rPr kumimoji="1" lang="ja-JP" altLang="ja-JP" sz="1100" b="0" i="0" baseline="0">
              <a:solidFill>
                <a:schemeClr val="dk1"/>
              </a:solidFill>
              <a:effectLst/>
              <a:latin typeface="+mn-lt"/>
              <a:ea typeface="+mn-ea"/>
              <a:cs typeface="+mn-cs"/>
            </a:rPr>
            <a:t>円上昇した。今後も「花火産業構想」に基づく施策事業の展開により、増額が見込まれる。</a:t>
          </a:r>
          <a:endParaRPr lang="ja-JP" altLang="ja-JP" sz="1400">
            <a:effectLst/>
          </a:endParaRPr>
        </a:p>
        <a:p>
          <a:r>
            <a:rPr kumimoji="1" lang="ja-JP" altLang="ja-JP" sz="1100" b="0" i="0" baseline="0">
              <a:solidFill>
                <a:schemeClr val="dk1"/>
              </a:solidFill>
              <a:effectLst/>
              <a:latin typeface="+mn-lt"/>
              <a:ea typeface="+mn-ea"/>
              <a:cs typeface="+mn-cs"/>
            </a:rPr>
            <a:t>・土木費については、市街地再開発事業や駅前区画整理事業など大型公共事業の終了や縮小により、前年度より</a:t>
          </a:r>
          <a:r>
            <a:rPr kumimoji="1" lang="en-US" altLang="ja-JP" sz="1100" b="0" i="0" baseline="0">
              <a:solidFill>
                <a:schemeClr val="dk1"/>
              </a:solidFill>
              <a:effectLst/>
              <a:latin typeface="+mn-lt"/>
              <a:ea typeface="+mn-ea"/>
              <a:cs typeface="+mn-cs"/>
            </a:rPr>
            <a:t>8,085</a:t>
          </a:r>
          <a:r>
            <a:rPr kumimoji="1" lang="ja-JP" altLang="ja-JP" sz="1100" b="0" i="0" baseline="0">
              <a:solidFill>
                <a:schemeClr val="dk1"/>
              </a:solidFill>
              <a:effectLst/>
              <a:latin typeface="+mn-lt"/>
              <a:ea typeface="+mn-ea"/>
              <a:cs typeface="+mn-cs"/>
            </a:rPr>
            <a:t>円減少した。土木費には除雪関連経費が含まれているため、類似団体平均値を</a:t>
          </a:r>
          <a:r>
            <a:rPr kumimoji="1" lang="en-US" altLang="ja-JP" sz="1100" b="0" i="0" baseline="0">
              <a:solidFill>
                <a:schemeClr val="dk1"/>
              </a:solidFill>
              <a:effectLst/>
              <a:latin typeface="+mn-lt"/>
              <a:ea typeface="+mn-ea"/>
              <a:cs typeface="+mn-cs"/>
            </a:rPr>
            <a:t>7,658</a:t>
          </a:r>
          <a:r>
            <a:rPr kumimoji="1" lang="ja-JP" altLang="ja-JP" sz="1100" b="0" i="0" baseline="0">
              <a:solidFill>
                <a:schemeClr val="dk1"/>
              </a:solidFill>
              <a:effectLst/>
              <a:latin typeface="+mn-lt"/>
              <a:ea typeface="+mn-ea"/>
              <a:cs typeface="+mn-cs"/>
            </a:rPr>
            <a:t>円上回っている。</a:t>
          </a:r>
          <a:endParaRPr lang="ja-JP" altLang="ja-JP" sz="1400">
            <a:effectLst/>
          </a:endParaRPr>
        </a:p>
        <a:p>
          <a:r>
            <a:rPr kumimoji="1" lang="ja-JP" altLang="ja-JP" sz="1100" b="0" i="0" baseline="0">
              <a:solidFill>
                <a:schemeClr val="dk1"/>
              </a:solidFill>
              <a:effectLst/>
              <a:latin typeface="+mn-lt"/>
              <a:ea typeface="+mn-ea"/>
              <a:cs typeface="+mn-cs"/>
            </a:rPr>
            <a:t>・教育費については、類似団体平均値に係る住民一人当たりの乖離が、平成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年度に学校給食センター建設事業を実施したことにより、一時的に広がった。平成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年度は学校給食センター建設事業が終了したものの、新たに市内小中学校体育館の天井落下防止事業を実施したため、未だ類似団体平均値を上回っている。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財政調整基金については、災害等の不測の事態の備えとして標準財政規模の約</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にあたる</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億円までに積み立てることを目標に、平成</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年度以降は取り崩しを行わず積み増しを図ってきており、基金に頼らない財政運営を行ってきた結果、実質単年度収支は</a:t>
          </a:r>
          <a:r>
            <a:rPr kumimoji="1" lang="en-US" altLang="ja-JP" sz="1100" baseline="0">
              <a:solidFill>
                <a:schemeClr val="dk1"/>
              </a:solidFill>
              <a:effectLst/>
              <a:latin typeface="+mn-lt"/>
              <a:ea typeface="+mn-ea"/>
              <a:cs typeface="+mn-cs"/>
            </a:rPr>
            <a:t>7</a:t>
          </a:r>
          <a:r>
            <a:rPr kumimoji="1" lang="ja-JP" altLang="ja-JP" sz="1100" baseline="0">
              <a:solidFill>
                <a:schemeClr val="dk1"/>
              </a:solidFill>
              <a:effectLst/>
              <a:latin typeface="+mn-lt"/>
              <a:ea typeface="+mn-ea"/>
              <a:cs typeface="+mn-cs"/>
            </a:rPr>
            <a:t>年連続の黒字となった。</a:t>
          </a:r>
          <a:endParaRPr lang="ja-JP" altLang="ja-JP" sz="140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今後は、合併特例期間の終了による普通交付税の</a:t>
          </a:r>
          <a:r>
            <a:rPr kumimoji="1" lang="ja-JP" altLang="en-US" sz="1100" baseline="0">
              <a:solidFill>
                <a:schemeClr val="dk1"/>
              </a:solidFill>
              <a:effectLst/>
              <a:latin typeface="+mn-lt"/>
              <a:ea typeface="+mn-ea"/>
              <a:cs typeface="+mn-cs"/>
            </a:rPr>
            <a:t>合併算定替の段階的縮減</a:t>
          </a:r>
          <a:r>
            <a:rPr kumimoji="1" lang="ja-JP" altLang="ja-JP" sz="1100" baseline="0">
              <a:solidFill>
                <a:schemeClr val="dk1"/>
              </a:solidFill>
              <a:effectLst/>
              <a:latin typeface="+mn-lt"/>
              <a:ea typeface="+mn-ea"/>
              <a:cs typeface="+mn-cs"/>
            </a:rPr>
            <a:t>に伴う財源不足を補うため、基金からの繰り入れが想定されるが、各年度の財政運営を勘案しながら、できる限りの積み増しを図り、安定した財源の確保に努める。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年度以降、全会計で赤字が発生していない。</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上水道事業及び市立大曲病院事業以外の会計については、一般会計からの基準外繰出により、黒字を保っている現状にある。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特に下水道事業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特別会計については、建設費に係る元金償還が年々増額となっているが、公債費財源繰出額は平成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ピーク</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減少する見込み。</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今後は加入率の向上による利用料金収入の確保に努める。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年度をピークに減少している一方で、準元利償還金は下水道事業に係る償還額が平成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年度にピークを迎えるため、それまでは増加する。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実質公債費比率算定の分母となる標準財政規模等については、今後、人口減少や合併算定替</a:t>
          </a:r>
          <a:r>
            <a:rPr kumimoji="1" lang="ja-JP" altLang="en-US" sz="1100">
              <a:solidFill>
                <a:schemeClr val="dk1"/>
              </a:solidFill>
              <a:effectLst/>
              <a:latin typeface="+mn-lt"/>
              <a:ea typeface="+mn-ea"/>
              <a:cs typeface="+mn-cs"/>
            </a:rPr>
            <a:t>の段階的縮減</a:t>
          </a:r>
          <a:r>
            <a:rPr kumimoji="1" lang="ja-JP" altLang="ja-JP" sz="1100">
              <a:solidFill>
                <a:schemeClr val="dk1"/>
              </a:solidFill>
              <a:effectLst/>
              <a:latin typeface="+mn-lt"/>
              <a:ea typeface="+mn-ea"/>
              <a:cs typeface="+mn-cs"/>
            </a:rPr>
            <a:t>に伴い普通交付税が減少となることから、縮減する見込みであり、比率の大幅な改善は見込めない。よって、</a:t>
          </a:r>
          <a:r>
            <a:rPr kumimoji="1" lang="ja-JP" altLang="en-US" sz="1100">
              <a:solidFill>
                <a:schemeClr val="dk1"/>
              </a:solidFill>
              <a:effectLst/>
              <a:latin typeface="+mn-lt"/>
              <a:ea typeface="+mn-ea"/>
              <a:cs typeface="+mn-cs"/>
            </a:rPr>
            <a:t>大仙</a:t>
          </a:r>
          <a:r>
            <a:rPr kumimoji="1" lang="ja-JP" altLang="ja-JP" sz="1100">
              <a:solidFill>
                <a:schemeClr val="dk1"/>
              </a:solidFill>
              <a:effectLst/>
              <a:latin typeface="+mn-lt"/>
              <a:ea typeface="+mn-ea"/>
              <a:cs typeface="+mn-cs"/>
            </a:rPr>
            <a:t>市総合計画の具体的な指針となる実施計画の計画期間における市債発行額を元金償還額の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割以内に抑制すること、財政運営において任意繰上償還を行うことにより比率改善に努める。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一般会計等では、平成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年度においては大曲厚生医療センターの移転改築を核とした市街地再開発事業の本格化、平成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年度は学校給食センター建設の他、広域斎場及び特別養護老人ホーム建設支援に係る市債発行を行ったため、</a:t>
          </a:r>
          <a:r>
            <a:rPr kumimoji="1" lang="ja-JP" altLang="en-US" sz="1100">
              <a:solidFill>
                <a:schemeClr val="dk1"/>
              </a:solidFill>
              <a:effectLst/>
              <a:latin typeface="+mn-lt"/>
              <a:ea typeface="+mn-ea"/>
              <a:cs typeface="+mn-cs"/>
            </a:rPr>
            <a:t>市債</a:t>
          </a:r>
          <a:r>
            <a:rPr kumimoji="1" lang="ja-JP" altLang="ja-JP" sz="1100">
              <a:solidFill>
                <a:schemeClr val="dk1"/>
              </a:solidFill>
              <a:effectLst/>
              <a:latin typeface="+mn-lt"/>
              <a:ea typeface="+mn-ea"/>
              <a:cs typeface="+mn-cs"/>
            </a:rPr>
            <a:t>残高が増加したが、平成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残高が縮小する見込みである。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一方、市内</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ヶ所で大規模な簡易水道事業を実施しており、これに係る公営企業債が平成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年度に償還開始を迎えることから、公営企業債等繰入見込額の増加が見込まれる。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大仙</a:t>
          </a:r>
          <a:r>
            <a:rPr kumimoji="1" lang="ja-JP" altLang="ja-JP" sz="1100">
              <a:solidFill>
                <a:schemeClr val="dk1"/>
              </a:solidFill>
              <a:effectLst/>
              <a:latin typeface="+mn-lt"/>
              <a:ea typeface="+mn-ea"/>
              <a:cs typeface="+mn-cs"/>
            </a:rPr>
            <a:t>市総合計画の具体的な指針となる実施計画に登載される各種事業を厳選することで市債発行額の抑制を図り、将来負担比率算定の充当可能財源等となる財政調整基金等の積み増しを行うなど、比率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85,416
85,202
866.77
50,438,981
48,726,135
1,635,924
30,617,972
58,399,912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136.9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85,416
85,202
866.77
50,438,981
48,726,135
1,635,924
30,617,972
58,399,912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85,416
85,202
866.77
50,438,981
48,726,135
1,635,924
30,617,972
58,399,912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50438981</v>
      </c>
      <c r="BO4" s="409"/>
      <c r="BP4" s="409"/>
      <c r="BQ4" s="409"/>
      <c r="BR4" s="409"/>
      <c r="BS4" s="409"/>
      <c r="BT4" s="409"/>
      <c r="BU4" s="410"/>
      <c r="BV4" s="408">
        <v>51461470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5.3</v>
      </c>
      <c r="CU4" s="586"/>
      <c r="CV4" s="586"/>
      <c r="CW4" s="586"/>
      <c r="CX4" s="586"/>
      <c r="CY4" s="586"/>
      <c r="CZ4" s="586"/>
      <c r="DA4" s="587"/>
      <c r="DB4" s="585">
        <v>3.5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48726135</v>
      </c>
      <c r="BO5" s="414"/>
      <c r="BP5" s="414"/>
      <c r="BQ5" s="414"/>
      <c r="BR5" s="414"/>
      <c r="BS5" s="414"/>
      <c r="BT5" s="414"/>
      <c r="BU5" s="415"/>
      <c r="BV5" s="413">
        <v>50322047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89.4</v>
      </c>
      <c r="CU5" s="384"/>
      <c r="CV5" s="384"/>
      <c r="CW5" s="384"/>
      <c r="CX5" s="384"/>
      <c r="CY5" s="384"/>
      <c r="CZ5" s="384"/>
      <c r="DA5" s="385"/>
      <c r="DB5" s="383">
        <v>88.9</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1712846</v>
      </c>
      <c r="BO6" s="414"/>
      <c r="BP6" s="414"/>
      <c r="BQ6" s="414"/>
      <c r="BR6" s="414"/>
      <c r="BS6" s="414"/>
      <c r="BT6" s="414"/>
      <c r="BU6" s="415"/>
      <c r="BV6" s="413">
        <v>1139423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94.4</v>
      </c>
      <c r="CU6" s="560"/>
      <c r="CV6" s="560"/>
      <c r="CW6" s="560"/>
      <c r="CX6" s="560"/>
      <c r="CY6" s="560"/>
      <c r="CZ6" s="560"/>
      <c r="DA6" s="561"/>
      <c r="DB6" s="559">
        <v>94.4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76922</v>
      </c>
      <c r="BO7" s="414"/>
      <c r="BP7" s="414"/>
      <c r="BQ7" s="414"/>
      <c r="BR7" s="414"/>
      <c r="BS7" s="414"/>
      <c r="BT7" s="414"/>
      <c r="BU7" s="415"/>
      <c r="BV7" s="413">
        <v>57076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30617972</v>
      </c>
      <c r="CU7" s="414"/>
      <c r="CV7" s="414"/>
      <c r="CW7" s="414"/>
      <c r="CX7" s="414"/>
      <c r="CY7" s="414"/>
      <c r="CZ7" s="414"/>
      <c r="DA7" s="415"/>
      <c r="DB7" s="413">
        <v>30969143</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1635924</v>
      </c>
      <c r="BO8" s="414"/>
      <c r="BP8" s="414"/>
      <c r="BQ8" s="414"/>
      <c r="BR8" s="414"/>
      <c r="BS8" s="414"/>
      <c r="BT8" s="414"/>
      <c r="BU8" s="415"/>
      <c r="BV8" s="413">
        <v>1082347</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0.34</v>
      </c>
      <c r="CU8" s="523"/>
      <c r="CV8" s="523"/>
      <c r="CW8" s="523"/>
      <c r="CX8" s="523"/>
      <c r="CY8" s="523"/>
      <c r="CZ8" s="523"/>
      <c r="DA8" s="524"/>
      <c r="DB8" s="522">
        <v>0.34</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82783</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553577</v>
      </c>
      <c r="BO9" s="414"/>
      <c r="BP9" s="414"/>
      <c r="BQ9" s="414"/>
      <c r="BR9" s="414"/>
      <c r="BS9" s="414"/>
      <c r="BT9" s="414"/>
      <c r="BU9" s="415"/>
      <c r="BV9" s="413">
        <v>236103</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16.600000000000001</v>
      </c>
      <c r="CU9" s="384"/>
      <c r="CV9" s="384"/>
      <c r="CW9" s="384"/>
      <c r="CX9" s="384"/>
      <c r="CY9" s="384"/>
      <c r="CZ9" s="384"/>
      <c r="DA9" s="385"/>
      <c r="DB9" s="383">
        <v>17.600000000000001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88301</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300611</v>
      </c>
      <c r="BO10" s="414"/>
      <c r="BP10" s="414"/>
      <c r="BQ10" s="414"/>
      <c r="BR10" s="414"/>
      <c r="BS10" s="414"/>
      <c r="BT10" s="414"/>
      <c r="BU10" s="415"/>
      <c r="BV10" s="413">
        <v>300439</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v>41</v>
      </c>
      <c r="BO11" s="414"/>
      <c r="BP11" s="414"/>
      <c r="BQ11" s="414"/>
      <c r="BR11" s="414"/>
      <c r="BS11" s="414"/>
      <c r="BT11" s="414"/>
      <c r="BU11" s="415"/>
      <c r="BV11" s="413">
        <v>350</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85416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85202</v>
      </c>
      <c r="S13" s="515"/>
      <c r="T13" s="515"/>
      <c r="U13" s="515"/>
      <c r="V13" s="516"/>
      <c r="W13" s="502" t="s">
        <v>120</v>
      </c>
      <c r="X13" s="426"/>
      <c r="Y13" s="426"/>
      <c r="Z13" s="426"/>
      <c r="AA13" s="426"/>
      <c r="AB13" s="427"/>
      <c r="AC13" s="389">
        <v>6142</v>
      </c>
      <c r="AD13" s="390"/>
      <c r="AE13" s="390"/>
      <c r="AF13" s="390"/>
      <c r="AG13" s="391"/>
      <c r="AH13" s="389">
        <v>7481</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854229</v>
      </c>
      <c r="BO13" s="414"/>
      <c r="BP13" s="414"/>
      <c r="BQ13" s="414"/>
      <c r="BR13" s="414"/>
      <c r="BS13" s="414"/>
      <c r="BT13" s="414"/>
      <c r="BU13" s="415"/>
      <c r="BV13" s="413">
        <v>536892</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15.1</v>
      </c>
      <c r="CU13" s="384"/>
      <c r="CV13" s="384"/>
      <c r="CW13" s="384"/>
      <c r="CX13" s="384"/>
      <c r="CY13" s="384"/>
      <c r="CZ13" s="384"/>
      <c r="DA13" s="385"/>
      <c r="DB13" s="383">
        <v>16.2</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86644</v>
      </c>
      <c r="S14" s="515"/>
      <c r="T14" s="515"/>
      <c r="U14" s="515"/>
      <c r="V14" s="516"/>
      <c r="W14" s="517"/>
      <c r="X14" s="429"/>
      <c r="Y14" s="429"/>
      <c r="Z14" s="429"/>
      <c r="AA14" s="429"/>
      <c r="AB14" s="430"/>
      <c r="AC14" s="507">
        <v>14.5</v>
      </c>
      <c r="AD14" s="508"/>
      <c r="AE14" s="508"/>
      <c r="AF14" s="508"/>
      <c r="AG14" s="509"/>
      <c r="AH14" s="507">
        <v>16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136.9</v>
      </c>
      <c r="CU14" s="486"/>
      <c r="CV14" s="486"/>
      <c r="CW14" s="486"/>
      <c r="CX14" s="486"/>
      <c r="CY14" s="486"/>
      <c r="CZ14" s="486"/>
      <c r="DA14" s="487"/>
      <c r="DB14" s="518">
        <v>146.9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86424</v>
      </c>
      <c r="S15" s="515"/>
      <c r="T15" s="515"/>
      <c r="U15" s="515"/>
      <c r="V15" s="516"/>
      <c r="W15" s="502" t="s">
        <v>127</v>
      </c>
      <c r="X15" s="426"/>
      <c r="Y15" s="426"/>
      <c r="Z15" s="426"/>
      <c r="AA15" s="426"/>
      <c r="AB15" s="427"/>
      <c r="AC15" s="389">
        <v>11226</v>
      </c>
      <c r="AD15" s="390"/>
      <c r="AE15" s="390"/>
      <c r="AF15" s="390"/>
      <c r="AG15" s="391"/>
      <c r="AH15" s="389">
        <v>13292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8123123</v>
      </c>
      <c r="BO15" s="409"/>
      <c r="BP15" s="409"/>
      <c r="BQ15" s="409"/>
      <c r="BR15" s="409"/>
      <c r="BS15" s="409"/>
      <c r="BT15" s="409"/>
      <c r="BU15" s="410"/>
      <c r="BV15" s="408">
        <v>7746763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26.6</v>
      </c>
      <c r="AD16" s="508"/>
      <c r="AE16" s="508"/>
      <c r="AF16" s="508"/>
      <c r="AG16" s="509"/>
      <c r="AH16" s="507">
        <v>28.5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23763664</v>
      </c>
      <c r="BO16" s="414"/>
      <c r="BP16" s="414"/>
      <c r="BQ16" s="414"/>
      <c r="BR16" s="414"/>
      <c r="BS16" s="414"/>
      <c r="BT16" s="414"/>
      <c r="BU16" s="415"/>
      <c r="BV16" s="413">
        <v>22704858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24856</v>
      </c>
      <c r="AD17" s="390"/>
      <c r="AE17" s="390"/>
      <c r="AF17" s="390"/>
      <c r="AG17" s="391"/>
      <c r="AH17" s="389">
        <v>25925</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10145115</v>
      </c>
      <c r="BO17" s="414"/>
      <c r="BP17" s="414"/>
      <c r="BQ17" s="414"/>
      <c r="BR17" s="414"/>
      <c r="BS17" s="414"/>
      <c r="BT17" s="414"/>
      <c r="BU17" s="415"/>
      <c r="BV17" s="413">
        <v>9809537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866.77</v>
      </c>
      <c r="M18" s="478"/>
      <c r="N18" s="478"/>
      <c r="O18" s="478"/>
      <c r="P18" s="478"/>
      <c r="Q18" s="478"/>
      <c r="R18" s="479"/>
      <c r="S18" s="479"/>
      <c r="T18" s="479"/>
      <c r="U18" s="479"/>
      <c r="V18" s="480"/>
      <c r="W18" s="494"/>
      <c r="X18" s="495"/>
      <c r="Y18" s="495"/>
      <c r="Z18" s="495"/>
      <c r="AA18" s="495"/>
      <c r="AB18" s="503"/>
      <c r="AC18" s="377">
        <v>58.9</v>
      </c>
      <c r="AD18" s="378"/>
      <c r="AE18" s="378"/>
      <c r="AF18" s="378"/>
      <c r="AG18" s="481"/>
      <c r="AH18" s="377">
        <v>55.5</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27706829</v>
      </c>
      <c r="BO18" s="414"/>
      <c r="BP18" s="414"/>
      <c r="BQ18" s="414"/>
      <c r="BR18" s="414"/>
      <c r="BS18" s="414"/>
      <c r="BT18" s="414"/>
      <c r="BU18" s="415"/>
      <c r="BV18" s="413">
        <v>27647739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96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34620246</v>
      </c>
      <c r="BO19" s="414"/>
      <c r="BP19" s="414"/>
      <c r="BQ19" s="414"/>
      <c r="BR19" s="414"/>
      <c r="BS19" s="414"/>
      <c r="BT19" s="414"/>
      <c r="BU19" s="415"/>
      <c r="BV19" s="413">
        <v>33986829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28198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58399912</v>
      </c>
      <c r="BO23" s="414"/>
      <c r="BP23" s="414"/>
      <c r="BQ23" s="414"/>
      <c r="BR23" s="414"/>
      <c r="BS23" s="414"/>
      <c r="BT23" s="414"/>
      <c r="BU23" s="415"/>
      <c r="BV23" s="413">
        <v>59027723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8450</v>
      </c>
      <c r="R24" s="390"/>
      <c r="S24" s="390"/>
      <c r="T24" s="390"/>
      <c r="U24" s="390"/>
      <c r="V24" s="391"/>
      <c r="W24" s="455"/>
      <c r="X24" s="446"/>
      <c r="Y24" s="447"/>
      <c r="Z24" s="386" t="s">
        <v>150</v>
      </c>
      <c r="AA24" s="387"/>
      <c r="AB24" s="387"/>
      <c r="AC24" s="387"/>
      <c r="AD24" s="387"/>
      <c r="AE24" s="387"/>
      <c r="AF24" s="387"/>
      <c r="AG24" s="388"/>
      <c r="AH24" s="389">
        <v>822</v>
      </c>
      <c r="AI24" s="390"/>
      <c r="AJ24" s="390"/>
      <c r="AK24" s="390"/>
      <c r="AL24" s="391"/>
      <c r="AM24" s="389">
        <v>2525184</v>
      </c>
      <c r="AN24" s="390"/>
      <c r="AO24" s="390"/>
      <c r="AP24" s="390"/>
      <c r="AQ24" s="390"/>
      <c r="AR24" s="391"/>
      <c r="AS24" s="389">
        <v>3072</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25325644</v>
      </c>
      <c r="BO24" s="414"/>
      <c r="BP24" s="414"/>
      <c r="BQ24" s="414"/>
      <c r="BR24" s="414"/>
      <c r="BS24" s="414"/>
      <c r="BT24" s="414"/>
      <c r="BU24" s="415"/>
      <c r="BV24" s="413">
        <v>26028373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2</v>
      </c>
      <c r="M25" s="390"/>
      <c r="N25" s="390"/>
      <c r="O25" s="390"/>
      <c r="P25" s="391"/>
      <c r="Q25" s="389">
        <v>6820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2434767</v>
      </c>
      <c r="BO25" s="409"/>
      <c r="BP25" s="409"/>
      <c r="BQ25" s="409"/>
      <c r="BR25" s="409"/>
      <c r="BS25" s="409"/>
      <c r="BT25" s="409"/>
      <c r="BU25" s="410"/>
      <c r="BV25" s="408">
        <v>2298560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6350</v>
      </c>
      <c r="R26" s="390"/>
      <c r="S26" s="390"/>
      <c r="T26" s="390"/>
      <c r="U26" s="390"/>
      <c r="V26" s="391"/>
      <c r="W26" s="455"/>
      <c r="X26" s="446"/>
      <c r="Y26" s="447"/>
      <c r="Z26" s="386" t="s">
        <v>156</v>
      </c>
      <c r="AA26" s="468"/>
      <c r="AB26" s="468"/>
      <c r="AC26" s="468"/>
      <c r="AD26" s="468"/>
      <c r="AE26" s="468"/>
      <c r="AF26" s="468"/>
      <c r="AG26" s="469"/>
      <c r="AH26" s="389">
        <v>44</v>
      </c>
      <c r="AI26" s="390"/>
      <c r="AJ26" s="390"/>
      <c r="AK26" s="390"/>
      <c r="AL26" s="391"/>
      <c r="AM26" s="389">
        <v>124080</v>
      </c>
      <c r="AN26" s="390"/>
      <c r="AO26" s="390"/>
      <c r="AP26" s="390"/>
      <c r="AQ26" s="390"/>
      <c r="AR26" s="391"/>
      <c r="AS26" s="389">
        <v>2820</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5100</v>
      </c>
      <c r="R27" s="390"/>
      <c r="S27" s="390"/>
      <c r="T27" s="390"/>
      <c r="U27" s="390"/>
      <c r="V27" s="391"/>
      <c r="W27" s="455"/>
      <c r="X27" s="446"/>
      <c r="Y27" s="447"/>
      <c r="Z27" s="386" t="s">
        <v>159</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117</v>
      </c>
      <c r="BO27" s="417"/>
      <c r="BP27" s="417"/>
      <c r="BQ27" s="417"/>
      <c r="BR27" s="417"/>
      <c r="BS27" s="417"/>
      <c r="BT27" s="417"/>
      <c r="BU27" s="418"/>
      <c r="BV27" s="416" t="s">
        <v>117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4660</v>
      </c>
      <c r="R28" s="390"/>
      <c r="S28" s="390"/>
      <c r="T28" s="390"/>
      <c r="U28" s="390"/>
      <c r="V28" s="391"/>
      <c r="W28" s="455"/>
      <c r="X28" s="446"/>
      <c r="Y28" s="447"/>
      <c r="Z28" s="386" t="s">
        <v>162</v>
      </c>
      <c r="AA28" s="387"/>
      <c r="AB28" s="387"/>
      <c r="AC28" s="387"/>
      <c r="AD28" s="387"/>
      <c r="AE28" s="387"/>
      <c r="AF28" s="387"/>
      <c r="AG28" s="388"/>
      <c r="AH28" s="389">
        <v>4</v>
      </c>
      <c r="AI28" s="390"/>
      <c r="AJ28" s="390"/>
      <c r="AK28" s="390"/>
      <c r="AL28" s="391"/>
      <c r="AM28" s="389">
        <v>6632</v>
      </c>
      <c r="AN28" s="390"/>
      <c r="AO28" s="390"/>
      <c r="AP28" s="390"/>
      <c r="AQ28" s="390"/>
      <c r="AR28" s="391"/>
      <c r="AS28" s="389">
        <v>1658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3257428</v>
      </c>
      <c r="BO28" s="409"/>
      <c r="BP28" s="409"/>
      <c r="BQ28" s="409"/>
      <c r="BR28" s="409"/>
      <c r="BS28" s="409"/>
      <c r="BT28" s="409"/>
      <c r="BU28" s="410"/>
      <c r="BV28" s="408">
        <v>2956817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26</v>
      </c>
      <c r="M29" s="390"/>
      <c r="N29" s="390"/>
      <c r="O29" s="390"/>
      <c r="P29" s="391"/>
      <c r="Q29" s="389">
        <v>4320</v>
      </c>
      <c r="R29" s="390"/>
      <c r="S29" s="390"/>
      <c r="T29" s="390"/>
      <c r="U29" s="390"/>
      <c r="V29" s="391"/>
      <c r="W29" s="456"/>
      <c r="X29" s="457"/>
      <c r="Y29" s="458"/>
      <c r="Z29" s="386" t="s">
        <v>166</v>
      </c>
      <c r="AA29" s="387"/>
      <c r="AB29" s="387"/>
      <c r="AC29" s="387"/>
      <c r="AD29" s="387"/>
      <c r="AE29" s="387"/>
      <c r="AF29" s="387"/>
      <c r="AG29" s="388"/>
      <c r="AH29" s="389">
        <v>826</v>
      </c>
      <c r="AI29" s="390"/>
      <c r="AJ29" s="390"/>
      <c r="AK29" s="390"/>
      <c r="AL29" s="391"/>
      <c r="AM29" s="389">
        <v>2531816</v>
      </c>
      <c r="AN29" s="390"/>
      <c r="AO29" s="390"/>
      <c r="AP29" s="390"/>
      <c r="AQ29" s="390"/>
      <c r="AR29" s="391"/>
      <c r="AS29" s="389">
        <v>3065</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54698</v>
      </c>
      <c r="BO29" s="414"/>
      <c r="BP29" s="414"/>
      <c r="BQ29" s="414"/>
      <c r="BR29" s="414"/>
      <c r="BS29" s="414"/>
      <c r="BT29" s="414"/>
      <c r="BU29" s="415"/>
      <c r="BV29" s="413">
        <v>54679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4813937</v>
      </c>
      <c r="BO30" s="417"/>
      <c r="BP30" s="417"/>
      <c r="BQ30" s="417"/>
      <c r="BR30" s="417"/>
      <c r="BS30" s="417"/>
      <c r="BT30" s="417"/>
      <c r="BU30" s="418"/>
      <c r="BV30" s="416">
        <v>4567433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IF('各会計、関係団体の財政状況及び健全化判断比率'!B30="","",'各会計、関係団体の財政状況及び健全化判断比率'!B30)</f>
        <v>市立大曲病院事業会計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IF('各会計、関係団体の財政状況及び健全化判断比率'!B32="","",'各会計、関係団体の財政状況及び健全化判断比率'!B32)</f>
        <v>大仙市簡易水道事業特別会計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16</v>
      </c>
      <c r="BX34" s="373"/>
      <c r="BY34" s="372" t="str">
        <f>IF('各会計、関係団体の財政状況及び健全化判断比率'!B68="","",'各会計、関係団体の財政状況及び健全化判断比率'!B68)</f>
        <v>大曲仙北広域市町村圏組合（一般会計）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26</v>
      </c>
      <c r="CP34" s="373"/>
      <c r="CQ34" s="372" t="str">
        <f>IF('各会計、関係団体の財政状況及び健全化判断比率'!BS7="","",'各会計、関係団体の財政状況及び健全化判断比率'!BS7)</f>
        <v>県南環境保全センター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土地区画整理事業特別会計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IF('各会計、関係団体の財政状況及び健全化判断比率'!B31="","",'各会計、関係団体の財政状況及び健全化判断比率'!B31)</f>
        <v>大仙市上水道事業会計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IF('各会計、関係団体の財政状況及び健全化判断比率'!B33="","",'各会計、関係団体の財政状況及び健全化判断比率'!B33)</f>
        <v>大仙市公共下水道事業特別会計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17</v>
      </c>
      <c r="BX35" s="373"/>
      <c r="BY35" s="372" t="str">
        <f>IF('各会計、関係団体の財政状況及び健全化判断比率'!B69="","",'各会計、関係団体の財政状況及び健全化判断比率'!B69)</f>
        <v>大曲仙北広域市町村圏組合（介護保険特別会計）</v>
      </c>
      <c r="BZ35" s="372"/>
      <c r="CA35" s="372"/>
      <c r="CB35" s="372"/>
      <c r="CC35" s="372"/>
      <c r="CD35" s="372"/>
      <c r="CE35" s="372"/>
      <c r="CF35" s="372"/>
      <c r="CG35" s="372"/>
      <c r="CH35" s="372"/>
      <c r="CI35" s="372"/>
      <c r="CJ35" s="372"/>
      <c r="CK35" s="372"/>
      <c r="CL35" s="372"/>
      <c r="CM35" s="372"/>
      <c r="CN35" s="165"/>
      <c r="CO35" s="373">
        <f t="shared" ref="CO35:CO43" si="3">IF(CQ35="","",CO34+1)</f>
        <v>27</v>
      </c>
      <c r="CP35" s="373"/>
      <c r="CQ35" s="372" t="str">
        <f>IF('各会計、関係団体の財政状況及び健全化判断比率'!BS8="","",'各会計、関係団体の財政状況及び健全化判断比率'!BS8)</f>
        <v>大曲駅前開発</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学校給食事業特別会計</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IF('各会計、関係団体の財政状況及び健全化判断比率'!B34="","",'各会計、関係団体の財政状況及び健全化判断比率'!B34)</f>
        <v>大仙市特定環境保全公共下水道事業特別会計</v>
      </c>
      <c r="BH36" s="372"/>
      <c r="BI36" s="372"/>
      <c r="BJ36" s="372"/>
      <c r="BK36" s="372"/>
      <c r="BL36" s="372"/>
      <c r="BM36" s="372"/>
      <c r="BN36" s="372"/>
      <c r="BO36" s="372"/>
      <c r="BP36" s="372"/>
      <c r="BQ36" s="372"/>
      <c r="BR36" s="372"/>
      <c r="BS36" s="372"/>
      <c r="BT36" s="372"/>
      <c r="BU36" s="372"/>
      <c r="BV36" s="165"/>
      <c r="BW36" s="373">
        <f t="shared" si="2"/>
        <v>18</v>
      </c>
      <c r="BX36" s="373"/>
      <c r="BY36" s="372" t="str">
        <f>IF('各会計、関係団体の財政状況及び健全化判断比率'!B70="","",'各会計、関係団体の財政状況及び健全化判断比率'!B70)</f>
        <v>大仙美郷環境事業組合（大仙美郷環境事業組合会計）</v>
      </c>
      <c r="BZ36" s="372"/>
      <c r="CA36" s="372"/>
      <c r="CB36" s="372"/>
      <c r="CC36" s="372"/>
      <c r="CD36" s="372"/>
      <c r="CE36" s="372"/>
      <c r="CF36" s="372"/>
      <c r="CG36" s="372"/>
      <c r="CH36" s="372"/>
      <c r="CI36" s="372"/>
      <c r="CJ36" s="372"/>
      <c r="CK36" s="372"/>
      <c r="CL36" s="372"/>
      <c r="CM36" s="372"/>
      <c r="CN36" s="165"/>
      <c r="CO36" s="373">
        <f t="shared" si="3"/>
        <v>28</v>
      </c>
      <c r="CP36" s="373"/>
      <c r="CQ36" s="372" t="str">
        <f>IF('各会計、関係団体の財政状況及び健全化判断比率'!BS9="","",'各会計、関係団体の財政状況及び健全化判断比率'!BS9)</f>
        <v>ＴＭＯ大曲</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奨学資金特別会計</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12</v>
      </c>
      <c r="BF37" s="373"/>
      <c r="BG37" s="372" t="str">
        <f>IF('各会計、関係団体の財政状況及び健全化判断比率'!B35="","",'各会計、関係団体の財政状況及び健全化判断比率'!B35)</f>
        <v>大仙市特定地域生活排水処理事業特別会計</v>
      </c>
      <c r="BH37" s="372"/>
      <c r="BI37" s="372"/>
      <c r="BJ37" s="372"/>
      <c r="BK37" s="372"/>
      <c r="BL37" s="372"/>
      <c r="BM37" s="372"/>
      <c r="BN37" s="372"/>
      <c r="BO37" s="372"/>
      <c r="BP37" s="372"/>
      <c r="BQ37" s="372"/>
      <c r="BR37" s="372"/>
      <c r="BS37" s="372"/>
      <c r="BT37" s="372"/>
      <c r="BU37" s="372"/>
      <c r="BV37" s="165"/>
      <c r="BW37" s="373">
        <f t="shared" si="2"/>
        <v>19</v>
      </c>
      <c r="BX37" s="373"/>
      <c r="BY37" s="372" t="str">
        <f>IF('各会計、関係団体の財政状況及び健全化判断比率'!B71="","",'各会計、関係団体の財政状況及び健全化判断比率'!B71)</f>
        <v>大仙美郷介護福祉組合（一般会計）</v>
      </c>
      <c r="BZ37" s="372"/>
      <c r="CA37" s="372"/>
      <c r="CB37" s="372"/>
      <c r="CC37" s="372"/>
      <c r="CD37" s="372"/>
      <c r="CE37" s="372"/>
      <c r="CF37" s="372"/>
      <c r="CG37" s="372"/>
      <c r="CH37" s="372"/>
      <c r="CI37" s="372"/>
      <c r="CJ37" s="372"/>
      <c r="CK37" s="372"/>
      <c r="CL37" s="372"/>
      <c r="CM37" s="372"/>
      <c r="CN37" s="165"/>
      <c r="CO37" s="373">
        <f t="shared" si="3"/>
        <v>29</v>
      </c>
      <c r="CP37" s="373"/>
      <c r="CQ37" s="372" t="str">
        <f>IF('各会計、関係団体の財政状況及び健全化判断比率'!BS10="","",'各会計、関係団体の財政状況及び健全化判断比率'!BS10)</f>
        <v>神岡ふるさと振興公社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13</v>
      </c>
      <c r="BF38" s="373"/>
      <c r="BG38" s="372" t="str">
        <f>IF('各会計、関係団体の財政状況及び健全化判断比率'!B36="","",'各会計、関係団体の財政状況及び健全化判断比率'!B36)</f>
        <v>大仙市農業集落排水事業特別会計</v>
      </c>
      <c r="BH38" s="372"/>
      <c r="BI38" s="372"/>
      <c r="BJ38" s="372"/>
      <c r="BK38" s="372"/>
      <c r="BL38" s="372"/>
      <c r="BM38" s="372"/>
      <c r="BN38" s="372"/>
      <c r="BO38" s="372"/>
      <c r="BP38" s="372"/>
      <c r="BQ38" s="372"/>
      <c r="BR38" s="372"/>
      <c r="BS38" s="372"/>
      <c r="BT38" s="372"/>
      <c r="BU38" s="372"/>
      <c r="BV38" s="165"/>
      <c r="BW38" s="373">
        <f t="shared" si="2"/>
        <v>20</v>
      </c>
      <c r="BX38" s="373"/>
      <c r="BY38" s="372" t="str">
        <f>IF('各会計、関係団体の財政状況及び健全化判断比率'!B72="","",'各会計、関係団体の財政状況及び健全化判断比率'!B72)</f>
        <v>大仙美郷介護福祉組合（特別会計）</v>
      </c>
      <c r="BZ38" s="372"/>
      <c r="CA38" s="372"/>
      <c r="CB38" s="372"/>
      <c r="CC38" s="372"/>
      <c r="CD38" s="372"/>
      <c r="CE38" s="372"/>
      <c r="CF38" s="372"/>
      <c r="CG38" s="372"/>
      <c r="CH38" s="372"/>
      <c r="CI38" s="372"/>
      <c r="CJ38" s="372"/>
      <c r="CK38" s="372"/>
      <c r="CL38" s="372"/>
      <c r="CM38" s="372"/>
      <c r="CN38" s="165"/>
      <c r="CO38" s="373">
        <f t="shared" si="3"/>
        <v>30</v>
      </c>
      <c r="CP38" s="373"/>
      <c r="CQ38" s="372" t="str">
        <f>IF('各会計、関係団体の財政状況及び健全化判断比率'!BS11="","",'各会計、関係団体の財政状況及び健全化判断比率'!BS11)</f>
        <v>物産中仙</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14</v>
      </c>
      <c r="BF39" s="373"/>
      <c r="BG39" s="372" t="str">
        <f>IF('各会計、関係団体の財政状況及び健全化判断比率'!B37="","",'各会計、関係団体の財政状況及び健全化判断比率'!B37)</f>
        <v>大仙市スキー場事業特別会計</v>
      </c>
      <c r="BH39" s="372"/>
      <c r="BI39" s="372"/>
      <c r="BJ39" s="372"/>
      <c r="BK39" s="372"/>
      <c r="BL39" s="372"/>
      <c r="BM39" s="372"/>
      <c r="BN39" s="372"/>
      <c r="BO39" s="372"/>
      <c r="BP39" s="372"/>
      <c r="BQ39" s="372"/>
      <c r="BR39" s="372"/>
      <c r="BS39" s="372"/>
      <c r="BT39" s="372"/>
      <c r="BU39" s="372"/>
      <c r="BV39" s="165"/>
      <c r="BW39" s="373">
        <f t="shared" si="2"/>
        <v>21</v>
      </c>
      <c r="BX39" s="373"/>
      <c r="BY39" s="372" t="str">
        <f>IF('各会計、関係団体の財政状況及び健全化判断比率'!B73="","",'各会計、関係団体の財政状況及び健全化判断比率'!B73)</f>
        <v>秋田県市町村総合事務組合（一般会計）</v>
      </c>
      <c r="BZ39" s="372"/>
      <c r="CA39" s="372"/>
      <c r="CB39" s="372"/>
      <c r="CC39" s="372"/>
      <c r="CD39" s="372"/>
      <c r="CE39" s="372"/>
      <c r="CF39" s="372"/>
      <c r="CG39" s="372"/>
      <c r="CH39" s="372"/>
      <c r="CI39" s="372"/>
      <c r="CJ39" s="372"/>
      <c r="CK39" s="372"/>
      <c r="CL39" s="372"/>
      <c r="CM39" s="372"/>
      <c r="CN39" s="165"/>
      <c r="CO39" s="373">
        <f t="shared" si="3"/>
        <v>31</v>
      </c>
      <c r="CP39" s="373"/>
      <c r="CQ39" s="372" t="str">
        <f>IF('各会計、関係団体の財政状況及び健全化判断比率'!BS12="","",'各会計、関係団体の財政状況及び健全化判断比率'!BS12)</f>
        <v>協和振興開発公社</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f t="shared" si="1"/>
        <v>15</v>
      </c>
      <c r="BF40" s="373"/>
      <c r="BG40" s="372" t="str">
        <f>IF('各会計、関係団体の財政状況及び健全化判断比率'!B38="","",'各会計、関係団体の財政状況及び健全化判断比率'!B38)</f>
        <v>大仙市太陽光発電事業特別会計</v>
      </c>
      <c r="BH40" s="372"/>
      <c r="BI40" s="372"/>
      <c r="BJ40" s="372"/>
      <c r="BK40" s="372"/>
      <c r="BL40" s="372"/>
      <c r="BM40" s="372"/>
      <c r="BN40" s="372"/>
      <c r="BO40" s="372"/>
      <c r="BP40" s="372"/>
      <c r="BQ40" s="372"/>
      <c r="BR40" s="372"/>
      <c r="BS40" s="372"/>
      <c r="BT40" s="372"/>
      <c r="BU40" s="372"/>
      <c r="BV40" s="165"/>
      <c r="BW40" s="373">
        <f t="shared" si="2"/>
        <v>22</v>
      </c>
      <c r="BX40" s="373"/>
      <c r="BY40" s="372" t="str">
        <f>IF('各会計、関係団体の財政状況及び健全化判断比率'!B74="","",'各会計、関係団体の財政状況及び健全化判断比率'!B74)</f>
        <v>秋田県市町村総合事務組合（交通災害共済事業等特別会計）</v>
      </c>
      <c r="BZ40" s="372"/>
      <c r="CA40" s="372"/>
      <c r="CB40" s="372"/>
      <c r="CC40" s="372"/>
      <c r="CD40" s="372"/>
      <c r="CE40" s="372"/>
      <c r="CF40" s="372"/>
      <c r="CG40" s="372"/>
      <c r="CH40" s="372"/>
      <c r="CI40" s="372"/>
      <c r="CJ40" s="372"/>
      <c r="CK40" s="372"/>
      <c r="CL40" s="372"/>
      <c r="CM40" s="372"/>
      <c r="CN40" s="165"/>
      <c r="CO40" s="373">
        <f t="shared" si="3"/>
        <v>32</v>
      </c>
      <c r="CP40" s="373"/>
      <c r="CQ40" s="372" t="str">
        <f>IF('各会計、関係団体の財政状況及び健全化判断比率'!BS13="","",'各会計、関係団体の財政状況及び健全化判断比率'!BS13)</f>
        <v>太田町生活リゾート</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23</v>
      </c>
      <c r="BX41" s="373"/>
      <c r="BY41" s="372" t="str">
        <f>IF('各会計、関係団体の財政状況及び健全化判断比率'!B75="","",'各会計、関係団体の財政状況及び健全化判断比率'!B75)</f>
        <v>秋田県市町村会館管理組合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24</v>
      </c>
      <c r="BX42" s="373"/>
      <c r="BY42" s="372" t="str">
        <f>IF('各会計、関係団体の財政状況及び健全化判断比率'!B76="","",'各会計、関係団体の財政状況及び健全化判断比率'!B76)</f>
        <v>秋田県後期高齢者医療広域連合（一般会計）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25</v>
      </c>
      <c r="BX43" s="373"/>
      <c r="BY43" s="372" t="str">
        <f>IF('各会計、関係団体の財政状況及び健全化判断比率'!B77="","",'各会計、関係団体の財政状況及び健全化判断比率'!B77)</f>
        <v>秋田県後期高齢者医療広域連合（後期高齢者医療特別会計）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7814557</v>
      </c>
      <c r="S5" s="669"/>
      <c r="T5" s="669"/>
      <c r="U5" s="669"/>
      <c r="V5" s="669"/>
      <c r="W5" s="669"/>
      <c r="X5" s="669"/>
      <c r="Y5" s="716"/>
      <c r="Z5" s="729">
        <v>15.5</v>
      </c>
      <c r="AA5" s="729"/>
      <c r="AB5" s="729"/>
      <c r="AC5" s="729"/>
      <c r="AD5" s="730">
        <v>7814557</v>
      </c>
      <c r="AE5" s="730"/>
      <c r="AF5" s="730"/>
      <c r="AG5" s="730"/>
      <c r="AH5" s="730"/>
      <c r="AI5" s="730"/>
      <c r="AJ5" s="730"/>
      <c r="AK5" s="730"/>
      <c r="AL5" s="717">
        <v>26.6</v>
      </c>
      <c r="AM5" s="686"/>
      <c r="AN5" s="686"/>
      <c r="AO5" s="718"/>
      <c r="AP5" s="705" t="s">
        <v>205</v>
      </c>
      <c r="AQ5" s="706"/>
      <c r="AR5" s="706"/>
      <c r="AS5" s="706"/>
      <c r="AT5" s="706"/>
      <c r="AU5" s="706"/>
      <c r="AV5" s="706"/>
      <c r="AW5" s="706"/>
      <c r="AX5" s="706"/>
      <c r="AY5" s="706"/>
      <c r="AZ5" s="706"/>
      <c r="BA5" s="706"/>
      <c r="BB5" s="706"/>
      <c r="BC5" s="706"/>
      <c r="BD5" s="706"/>
      <c r="BE5" s="706"/>
      <c r="BF5" s="707"/>
      <c r="BG5" s="618">
        <v>7782231</v>
      </c>
      <c r="BH5" s="619"/>
      <c r="BI5" s="619"/>
      <c r="BJ5" s="619"/>
      <c r="BK5" s="619"/>
      <c r="BL5" s="619"/>
      <c r="BM5" s="619"/>
      <c r="BN5" s="620"/>
      <c r="BO5" s="671">
        <v>99.6</v>
      </c>
      <c r="BP5" s="671"/>
      <c r="BQ5" s="671"/>
      <c r="BR5" s="671"/>
      <c r="BS5" s="672">
        <v>105305</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x14ac:dyDescent="0.15">
      <c r="B6" s="615" t="s">
        <v>209</v>
      </c>
      <c r="C6" s="616"/>
      <c r="D6" s="616"/>
      <c r="E6" s="616"/>
      <c r="F6" s="616"/>
      <c r="G6" s="616"/>
      <c r="H6" s="616"/>
      <c r="I6" s="616"/>
      <c r="J6" s="616"/>
      <c r="K6" s="616"/>
      <c r="L6" s="616"/>
      <c r="M6" s="616"/>
      <c r="N6" s="616"/>
      <c r="O6" s="616"/>
      <c r="P6" s="616"/>
      <c r="Q6" s="617"/>
      <c r="R6" s="618">
        <v>773787</v>
      </c>
      <c r="S6" s="619"/>
      <c r="T6" s="619"/>
      <c r="U6" s="619"/>
      <c r="V6" s="619"/>
      <c r="W6" s="619"/>
      <c r="X6" s="619"/>
      <c r="Y6" s="620"/>
      <c r="Z6" s="671">
        <v>1.5</v>
      </c>
      <c r="AA6" s="671"/>
      <c r="AB6" s="671"/>
      <c r="AC6" s="671"/>
      <c r="AD6" s="672">
        <v>773787</v>
      </c>
      <c r="AE6" s="672"/>
      <c r="AF6" s="672"/>
      <c r="AG6" s="672"/>
      <c r="AH6" s="672"/>
      <c r="AI6" s="672"/>
      <c r="AJ6" s="672"/>
      <c r="AK6" s="672"/>
      <c r="AL6" s="641">
        <v>2.6</v>
      </c>
      <c r="AM6" s="673"/>
      <c r="AN6" s="673"/>
      <c r="AO6" s="674"/>
      <c r="AP6" s="615" t="s">
        <v>210</v>
      </c>
      <c r="AQ6" s="616"/>
      <c r="AR6" s="616"/>
      <c r="AS6" s="616"/>
      <c r="AT6" s="616"/>
      <c r="AU6" s="616"/>
      <c r="AV6" s="616"/>
      <c r="AW6" s="616"/>
      <c r="AX6" s="616"/>
      <c r="AY6" s="616"/>
      <c r="AZ6" s="616"/>
      <c r="BA6" s="616"/>
      <c r="BB6" s="616"/>
      <c r="BC6" s="616"/>
      <c r="BD6" s="616"/>
      <c r="BE6" s="616"/>
      <c r="BF6" s="617"/>
      <c r="BG6" s="618">
        <v>7782231</v>
      </c>
      <c r="BH6" s="619"/>
      <c r="BI6" s="619"/>
      <c r="BJ6" s="619"/>
      <c r="BK6" s="619"/>
      <c r="BL6" s="619"/>
      <c r="BM6" s="619"/>
      <c r="BN6" s="620"/>
      <c r="BO6" s="671">
        <v>99.6</v>
      </c>
      <c r="BP6" s="671"/>
      <c r="BQ6" s="671"/>
      <c r="BR6" s="671"/>
      <c r="BS6" s="672">
        <v>105305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366033</v>
      </c>
      <c r="CS6" s="619"/>
      <c r="CT6" s="619"/>
      <c r="CU6" s="619"/>
      <c r="CV6" s="619"/>
      <c r="CW6" s="619"/>
      <c r="CX6" s="619"/>
      <c r="CY6" s="620"/>
      <c r="CZ6" s="671">
        <v>0.8</v>
      </c>
      <c r="DA6" s="671"/>
      <c r="DB6" s="671"/>
      <c r="DC6" s="671"/>
      <c r="DD6" s="624" t="s">
        <v>212</v>
      </c>
      <c r="DE6" s="619"/>
      <c r="DF6" s="619"/>
      <c r="DG6" s="619"/>
      <c r="DH6" s="619"/>
      <c r="DI6" s="619"/>
      <c r="DJ6" s="619"/>
      <c r="DK6" s="619"/>
      <c r="DL6" s="619"/>
      <c r="DM6" s="619"/>
      <c r="DN6" s="619"/>
      <c r="DO6" s="619"/>
      <c r="DP6" s="620"/>
      <c r="DQ6" s="624">
        <v>366033</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12483</v>
      </c>
      <c r="S7" s="619"/>
      <c r="T7" s="619"/>
      <c r="U7" s="619"/>
      <c r="V7" s="619"/>
      <c r="W7" s="619"/>
      <c r="X7" s="619"/>
      <c r="Y7" s="620"/>
      <c r="Z7" s="671">
        <v>0</v>
      </c>
      <c r="AA7" s="671"/>
      <c r="AB7" s="671"/>
      <c r="AC7" s="671"/>
      <c r="AD7" s="672">
        <v>12483</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3182854</v>
      </c>
      <c r="BH7" s="619"/>
      <c r="BI7" s="619"/>
      <c r="BJ7" s="619"/>
      <c r="BK7" s="619"/>
      <c r="BL7" s="619"/>
      <c r="BM7" s="619"/>
      <c r="BN7" s="620"/>
      <c r="BO7" s="671">
        <v>40.700000000000003</v>
      </c>
      <c r="BP7" s="671"/>
      <c r="BQ7" s="671"/>
      <c r="BR7" s="671"/>
      <c r="BS7" s="672">
        <v>105305</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5114372</v>
      </c>
      <c r="CS7" s="619"/>
      <c r="CT7" s="619"/>
      <c r="CU7" s="619"/>
      <c r="CV7" s="619"/>
      <c r="CW7" s="619"/>
      <c r="CX7" s="619"/>
      <c r="CY7" s="620"/>
      <c r="CZ7" s="671">
        <v>10.5</v>
      </c>
      <c r="DA7" s="671"/>
      <c r="DB7" s="671"/>
      <c r="DC7" s="671"/>
      <c r="DD7" s="624">
        <v>208992</v>
      </c>
      <c r="DE7" s="619"/>
      <c r="DF7" s="619"/>
      <c r="DG7" s="619"/>
      <c r="DH7" s="619"/>
      <c r="DI7" s="619"/>
      <c r="DJ7" s="619"/>
      <c r="DK7" s="619"/>
      <c r="DL7" s="619"/>
      <c r="DM7" s="619"/>
      <c r="DN7" s="619"/>
      <c r="DO7" s="619"/>
      <c r="DP7" s="620"/>
      <c r="DQ7" s="624">
        <v>4408797</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26670</v>
      </c>
      <c r="S8" s="619"/>
      <c r="T8" s="619"/>
      <c r="U8" s="619"/>
      <c r="V8" s="619"/>
      <c r="W8" s="619"/>
      <c r="X8" s="619"/>
      <c r="Y8" s="620"/>
      <c r="Z8" s="671">
        <v>0.1</v>
      </c>
      <c r="AA8" s="671"/>
      <c r="AB8" s="671"/>
      <c r="AC8" s="671"/>
      <c r="AD8" s="672">
        <v>26670</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130110</v>
      </c>
      <c r="BH8" s="619"/>
      <c r="BI8" s="619"/>
      <c r="BJ8" s="619"/>
      <c r="BK8" s="619"/>
      <c r="BL8" s="619"/>
      <c r="BM8" s="619"/>
      <c r="BN8" s="620"/>
      <c r="BO8" s="671">
        <v>1.7</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14619711</v>
      </c>
      <c r="CS8" s="619"/>
      <c r="CT8" s="619"/>
      <c r="CU8" s="619"/>
      <c r="CV8" s="619"/>
      <c r="CW8" s="619"/>
      <c r="CX8" s="619"/>
      <c r="CY8" s="620"/>
      <c r="CZ8" s="671">
        <v>30</v>
      </c>
      <c r="DA8" s="671"/>
      <c r="DB8" s="671"/>
      <c r="DC8" s="671"/>
      <c r="DD8" s="624">
        <v>291968</v>
      </c>
      <c r="DE8" s="619"/>
      <c r="DF8" s="619"/>
      <c r="DG8" s="619"/>
      <c r="DH8" s="619"/>
      <c r="DI8" s="619"/>
      <c r="DJ8" s="619"/>
      <c r="DK8" s="619"/>
      <c r="DL8" s="619"/>
      <c r="DM8" s="619"/>
      <c r="DN8" s="619"/>
      <c r="DO8" s="619"/>
      <c r="DP8" s="620"/>
      <c r="DQ8" s="624">
        <v>7125547</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18367</v>
      </c>
      <c r="S9" s="619"/>
      <c r="T9" s="619"/>
      <c r="U9" s="619"/>
      <c r="V9" s="619"/>
      <c r="W9" s="619"/>
      <c r="X9" s="619"/>
      <c r="Y9" s="620"/>
      <c r="Z9" s="671">
        <v>0</v>
      </c>
      <c r="AA9" s="671"/>
      <c r="AB9" s="671"/>
      <c r="AC9" s="671"/>
      <c r="AD9" s="672">
        <v>18367</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2446873</v>
      </c>
      <c r="BH9" s="619"/>
      <c r="BI9" s="619"/>
      <c r="BJ9" s="619"/>
      <c r="BK9" s="619"/>
      <c r="BL9" s="619"/>
      <c r="BM9" s="619"/>
      <c r="BN9" s="620"/>
      <c r="BO9" s="671">
        <v>31.3</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4079780</v>
      </c>
      <c r="CS9" s="619"/>
      <c r="CT9" s="619"/>
      <c r="CU9" s="619"/>
      <c r="CV9" s="619"/>
      <c r="CW9" s="619"/>
      <c r="CX9" s="619"/>
      <c r="CY9" s="620"/>
      <c r="CZ9" s="671">
        <v>8.4</v>
      </c>
      <c r="DA9" s="671"/>
      <c r="DB9" s="671"/>
      <c r="DC9" s="671"/>
      <c r="DD9" s="624">
        <v>355508</v>
      </c>
      <c r="DE9" s="619"/>
      <c r="DF9" s="619"/>
      <c r="DG9" s="619"/>
      <c r="DH9" s="619"/>
      <c r="DI9" s="619"/>
      <c r="DJ9" s="619"/>
      <c r="DK9" s="619"/>
      <c r="DL9" s="619"/>
      <c r="DM9" s="619"/>
      <c r="DN9" s="619"/>
      <c r="DO9" s="619"/>
      <c r="DP9" s="620"/>
      <c r="DQ9" s="624">
        <v>3397805</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1678409</v>
      </c>
      <c r="S10" s="619"/>
      <c r="T10" s="619"/>
      <c r="U10" s="619"/>
      <c r="V10" s="619"/>
      <c r="W10" s="619"/>
      <c r="X10" s="619"/>
      <c r="Y10" s="620"/>
      <c r="Z10" s="671">
        <v>3.3</v>
      </c>
      <c r="AA10" s="671"/>
      <c r="AB10" s="671"/>
      <c r="AC10" s="671"/>
      <c r="AD10" s="672">
        <v>1678409</v>
      </c>
      <c r="AE10" s="672"/>
      <c r="AF10" s="672"/>
      <c r="AG10" s="672"/>
      <c r="AH10" s="672"/>
      <c r="AI10" s="672"/>
      <c r="AJ10" s="672"/>
      <c r="AK10" s="672"/>
      <c r="AL10" s="641">
        <v>5.7</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241137</v>
      </c>
      <c r="BH10" s="619"/>
      <c r="BI10" s="619"/>
      <c r="BJ10" s="619"/>
      <c r="BK10" s="619"/>
      <c r="BL10" s="619"/>
      <c r="BM10" s="619"/>
      <c r="BN10" s="620"/>
      <c r="BO10" s="671">
        <v>3.1</v>
      </c>
      <c r="BP10" s="671"/>
      <c r="BQ10" s="671"/>
      <c r="BR10" s="671"/>
      <c r="BS10" s="624">
        <v>40073</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129654</v>
      </c>
      <c r="CS10" s="619"/>
      <c r="CT10" s="619"/>
      <c r="CU10" s="619"/>
      <c r="CV10" s="619"/>
      <c r="CW10" s="619"/>
      <c r="CX10" s="619"/>
      <c r="CY10" s="620"/>
      <c r="CZ10" s="671">
        <v>0.3</v>
      </c>
      <c r="DA10" s="671"/>
      <c r="DB10" s="671"/>
      <c r="DC10" s="671"/>
      <c r="DD10" s="624">
        <v>800</v>
      </c>
      <c r="DE10" s="619"/>
      <c r="DF10" s="619"/>
      <c r="DG10" s="619"/>
      <c r="DH10" s="619"/>
      <c r="DI10" s="619"/>
      <c r="DJ10" s="619"/>
      <c r="DK10" s="619"/>
      <c r="DL10" s="619"/>
      <c r="DM10" s="619"/>
      <c r="DN10" s="619"/>
      <c r="DO10" s="619"/>
      <c r="DP10" s="620"/>
      <c r="DQ10" s="624">
        <v>49638</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v>15735</v>
      </c>
      <c r="S11" s="619"/>
      <c r="T11" s="619"/>
      <c r="U11" s="619"/>
      <c r="V11" s="619"/>
      <c r="W11" s="619"/>
      <c r="X11" s="619"/>
      <c r="Y11" s="620"/>
      <c r="Z11" s="671">
        <v>0</v>
      </c>
      <c r="AA11" s="671"/>
      <c r="AB11" s="671"/>
      <c r="AC11" s="671"/>
      <c r="AD11" s="672">
        <v>15735</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364734</v>
      </c>
      <c r="BH11" s="619"/>
      <c r="BI11" s="619"/>
      <c r="BJ11" s="619"/>
      <c r="BK11" s="619"/>
      <c r="BL11" s="619"/>
      <c r="BM11" s="619"/>
      <c r="BN11" s="620"/>
      <c r="BO11" s="671">
        <v>4.7</v>
      </c>
      <c r="BP11" s="671"/>
      <c r="BQ11" s="671"/>
      <c r="BR11" s="671"/>
      <c r="BS11" s="624">
        <v>65232</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4446791</v>
      </c>
      <c r="CS11" s="619"/>
      <c r="CT11" s="619"/>
      <c r="CU11" s="619"/>
      <c r="CV11" s="619"/>
      <c r="CW11" s="619"/>
      <c r="CX11" s="619"/>
      <c r="CY11" s="620"/>
      <c r="CZ11" s="671">
        <v>9.1</v>
      </c>
      <c r="DA11" s="671"/>
      <c r="DB11" s="671"/>
      <c r="DC11" s="671"/>
      <c r="DD11" s="624">
        <v>1368061</v>
      </c>
      <c r="DE11" s="619"/>
      <c r="DF11" s="619"/>
      <c r="DG11" s="619"/>
      <c r="DH11" s="619"/>
      <c r="DI11" s="619"/>
      <c r="DJ11" s="619"/>
      <c r="DK11" s="619"/>
      <c r="DL11" s="619"/>
      <c r="DM11" s="619"/>
      <c r="DN11" s="619"/>
      <c r="DO11" s="619"/>
      <c r="DP11" s="620"/>
      <c r="DQ11" s="624">
        <v>2198553</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3729094</v>
      </c>
      <c r="BH12" s="619"/>
      <c r="BI12" s="619"/>
      <c r="BJ12" s="619"/>
      <c r="BK12" s="619"/>
      <c r="BL12" s="619"/>
      <c r="BM12" s="619"/>
      <c r="BN12" s="620"/>
      <c r="BO12" s="671">
        <v>47.7</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1843640</v>
      </c>
      <c r="CS12" s="619"/>
      <c r="CT12" s="619"/>
      <c r="CU12" s="619"/>
      <c r="CV12" s="619"/>
      <c r="CW12" s="619"/>
      <c r="CX12" s="619"/>
      <c r="CY12" s="620"/>
      <c r="CZ12" s="671">
        <v>3.8</v>
      </c>
      <c r="DA12" s="671"/>
      <c r="DB12" s="671"/>
      <c r="DC12" s="671"/>
      <c r="DD12" s="624">
        <v>131858</v>
      </c>
      <c r="DE12" s="619"/>
      <c r="DF12" s="619"/>
      <c r="DG12" s="619"/>
      <c r="DH12" s="619"/>
      <c r="DI12" s="619"/>
      <c r="DJ12" s="619"/>
      <c r="DK12" s="619"/>
      <c r="DL12" s="619"/>
      <c r="DM12" s="619"/>
      <c r="DN12" s="619"/>
      <c r="DO12" s="619"/>
      <c r="DP12" s="620"/>
      <c r="DQ12" s="624">
        <v>1010335</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106995</v>
      </c>
      <c r="S13" s="619"/>
      <c r="T13" s="619"/>
      <c r="U13" s="619"/>
      <c r="V13" s="619"/>
      <c r="W13" s="619"/>
      <c r="X13" s="619"/>
      <c r="Y13" s="620"/>
      <c r="Z13" s="671">
        <v>0.2</v>
      </c>
      <c r="AA13" s="671"/>
      <c r="AB13" s="671"/>
      <c r="AC13" s="671"/>
      <c r="AD13" s="672">
        <v>106995</v>
      </c>
      <c r="AE13" s="672"/>
      <c r="AF13" s="672"/>
      <c r="AG13" s="672"/>
      <c r="AH13" s="672"/>
      <c r="AI13" s="672"/>
      <c r="AJ13" s="672"/>
      <c r="AK13" s="672"/>
      <c r="AL13" s="641">
        <v>0.4</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3699531</v>
      </c>
      <c r="BH13" s="619"/>
      <c r="BI13" s="619"/>
      <c r="BJ13" s="619"/>
      <c r="BK13" s="619"/>
      <c r="BL13" s="619"/>
      <c r="BM13" s="619"/>
      <c r="BN13" s="620"/>
      <c r="BO13" s="671">
        <v>47.3</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5925223</v>
      </c>
      <c r="CS13" s="619"/>
      <c r="CT13" s="619"/>
      <c r="CU13" s="619"/>
      <c r="CV13" s="619"/>
      <c r="CW13" s="619"/>
      <c r="CX13" s="619"/>
      <c r="CY13" s="620"/>
      <c r="CZ13" s="671">
        <v>12.2</v>
      </c>
      <c r="DA13" s="671"/>
      <c r="DB13" s="671"/>
      <c r="DC13" s="671"/>
      <c r="DD13" s="624">
        <v>2718851</v>
      </c>
      <c r="DE13" s="619"/>
      <c r="DF13" s="619"/>
      <c r="DG13" s="619"/>
      <c r="DH13" s="619"/>
      <c r="DI13" s="619"/>
      <c r="DJ13" s="619"/>
      <c r="DK13" s="619"/>
      <c r="DL13" s="619"/>
      <c r="DM13" s="619"/>
      <c r="DN13" s="619"/>
      <c r="DO13" s="619"/>
      <c r="DP13" s="620"/>
      <c r="DQ13" s="624">
        <v>3551421</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220992</v>
      </c>
      <c r="BH14" s="619"/>
      <c r="BI14" s="619"/>
      <c r="BJ14" s="619"/>
      <c r="BK14" s="619"/>
      <c r="BL14" s="619"/>
      <c r="BM14" s="619"/>
      <c r="BN14" s="620"/>
      <c r="BO14" s="671">
        <v>2.8</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1657394</v>
      </c>
      <c r="CS14" s="619"/>
      <c r="CT14" s="619"/>
      <c r="CU14" s="619"/>
      <c r="CV14" s="619"/>
      <c r="CW14" s="619"/>
      <c r="CX14" s="619"/>
      <c r="CY14" s="620"/>
      <c r="CZ14" s="671">
        <v>3.4</v>
      </c>
      <c r="DA14" s="671"/>
      <c r="DB14" s="671"/>
      <c r="DC14" s="671"/>
      <c r="DD14" s="624">
        <v>25556</v>
      </c>
      <c r="DE14" s="619"/>
      <c r="DF14" s="619"/>
      <c r="DG14" s="619"/>
      <c r="DH14" s="619"/>
      <c r="DI14" s="619"/>
      <c r="DJ14" s="619"/>
      <c r="DK14" s="619"/>
      <c r="DL14" s="619"/>
      <c r="DM14" s="619"/>
      <c r="DN14" s="619"/>
      <c r="DO14" s="619"/>
      <c r="DP14" s="620"/>
      <c r="DQ14" s="624">
        <v>1599868</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27946</v>
      </c>
      <c r="S15" s="619"/>
      <c r="T15" s="619"/>
      <c r="U15" s="619"/>
      <c r="V15" s="619"/>
      <c r="W15" s="619"/>
      <c r="X15" s="619"/>
      <c r="Y15" s="620"/>
      <c r="Z15" s="671">
        <v>0.1</v>
      </c>
      <c r="AA15" s="671"/>
      <c r="AB15" s="671"/>
      <c r="AC15" s="671"/>
      <c r="AD15" s="672">
        <v>27946</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649291</v>
      </c>
      <c r="BH15" s="619"/>
      <c r="BI15" s="619"/>
      <c r="BJ15" s="619"/>
      <c r="BK15" s="619"/>
      <c r="BL15" s="619"/>
      <c r="BM15" s="619"/>
      <c r="BN15" s="620"/>
      <c r="BO15" s="671">
        <v>8.3000000000000007</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4596423</v>
      </c>
      <c r="CS15" s="619"/>
      <c r="CT15" s="619"/>
      <c r="CU15" s="619"/>
      <c r="CV15" s="619"/>
      <c r="CW15" s="619"/>
      <c r="CX15" s="619"/>
      <c r="CY15" s="620"/>
      <c r="CZ15" s="671">
        <v>9.4</v>
      </c>
      <c r="DA15" s="671"/>
      <c r="DB15" s="671"/>
      <c r="DC15" s="671"/>
      <c r="DD15" s="624">
        <v>780907</v>
      </c>
      <c r="DE15" s="619"/>
      <c r="DF15" s="619"/>
      <c r="DG15" s="619"/>
      <c r="DH15" s="619"/>
      <c r="DI15" s="619"/>
      <c r="DJ15" s="619"/>
      <c r="DK15" s="619"/>
      <c r="DL15" s="619"/>
      <c r="DM15" s="619"/>
      <c r="DN15" s="619"/>
      <c r="DO15" s="619"/>
      <c r="DP15" s="620"/>
      <c r="DQ15" s="624">
        <v>3392895</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20586461</v>
      </c>
      <c r="S16" s="619"/>
      <c r="T16" s="619"/>
      <c r="U16" s="619"/>
      <c r="V16" s="619"/>
      <c r="W16" s="619"/>
      <c r="X16" s="619"/>
      <c r="Y16" s="620"/>
      <c r="Z16" s="671">
        <v>40.799999999999997</v>
      </c>
      <c r="AA16" s="671"/>
      <c r="AB16" s="671"/>
      <c r="AC16" s="671"/>
      <c r="AD16" s="672">
        <v>18835817</v>
      </c>
      <c r="AE16" s="672"/>
      <c r="AF16" s="672"/>
      <c r="AG16" s="672"/>
      <c r="AH16" s="672"/>
      <c r="AI16" s="672"/>
      <c r="AJ16" s="672"/>
      <c r="AK16" s="672"/>
      <c r="AL16" s="641">
        <v>64.2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90668</v>
      </c>
      <c r="CS16" s="619"/>
      <c r="CT16" s="619"/>
      <c r="CU16" s="619"/>
      <c r="CV16" s="619"/>
      <c r="CW16" s="619"/>
      <c r="CX16" s="619"/>
      <c r="CY16" s="620"/>
      <c r="CZ16" s="671">
        <v>0.2</v>
      </c>
      <c r="DA16" s="671"/>
      <c r="DB16" s="671"/>
      <c r="DC16" s="671"/>
      <c r="DD16" s="624" t="s">
        <v>109</v>
      </c>
      <c r="DE16" s="619"/>
      <c r="DF16" s="619"/>
      <c r="DG16" s="619"/>
      <c r="DH16" s="619"/>
      <c r="DI16" s="619"/>
      <c r="DJ16" s="619"/>
      <c r="DK16" s="619"/>
      <c r="DL16" s="619"/>
      <c r="DM16" s="619"/>
      <c r="DN16" s="619"/>
      <c r="DO16" s="619"/>
      <c r="DP16" s="620"/>
      <c r="DQ16" s="624">
        <v>64414</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18835817</v>
      </c>
      <c r="S17" s="619"/>
      <c r="T17" s="619"/>
      <c r="U17" s="619"/>
      <c r="V17" s="619"/>
      <c r="W17" s="619"/>
      <c r="X17" s="619"/>
      <c r="Y17" s="620"/>
      <c r="Z17" s="671">
        <v>37.299999999999997</v>
      </c>
      <c r="AA17" s="671"/>
      <c r="AB17" s="671"/>
      <c r="AC17" s="671"/>
      <c r="AD17" s="672">
        <v>18835817</v>
      </c>
      <c r="AE17" s="672"/>
      <c r="AF17" s="672"/>
      <c r="AG17" s="672"/>
      <c r="AH17" s="672"/>
      <c r="AI17" s="672"/>
      <c r="AJ17" s="672"/>
      <c r="AK17" s="672"/>
      <c r="AL17" s="641">
        <v>64.2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5856446</v>
      </c>
      <c r="CS17" s="619"/>
      <c r="CT17" s="619"/>
      <c r="CU17" s="619"/>
      <c r="CV17" s="619"/>
      <c r="CW17" s="619"/>
      <c r="CX17" s="619"/>
      <c r="CY17" s="620"/>
      <c r="CZ17" s="671">
        <v>12</v>
      </c>
      <c r="DA17" s="671"/>
      <c r="DB17" s="671"/>
      <c r="DC17" s="671"/>
      <c r="DD17" s="624" t="s">
        <v>109</v>
      </c>
      <c r="DE17" s="619"/>
      <c r="DF17" s="619"/>
      <c r="DG17" s="619"/>
      <c r="DH17" s="619"/>
      <c r="DI17" s="619"/>
      <c r="DJ17" s="619"/>
      <c r="DK17" s="619"/>
      <c r="DL17" s="619"/>
      <c r="DM17" s="619"/>
      <c r="DN17" s="619"/>
      <c r="DO17" s="619"/>
      <c r="DP17" s="620"/>
      <c r="DQ17" s="624">
        <v>5742094</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1750453</v>
      </c>
      <c r="S18" s="619"/>
      <c r="T18" s="619"/>
      <c r="U18" s="619"/>
      <c r="V18" s="619"/>
      <c r="W18" s="619"/>
      <c r="X18" s="619"/>
      <c r="Y18" s="620"/>
      <c r="Z18" s="671">
        <v>3.5</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191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32326</v>
      </c>
      <c r="BH19" s="619"/>
      <c r="BI19" s="619"/>
      <c r="BJ19" s="619"/>
      <c r="BK19" s="619"/>
      <c r="BL19" s="619"/>
      <c r="BM19" s="619"/>
      <c r="BN19" s="620"/>
      <c r="BO19" s="671">
        <v>0.4</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31061410</v>
      </c>
      <c r="S20" s="619"/>
      <c r="T20" s="619"/>
      <c r="U20" s="619"/>
      <c r="V20" s="619"/>
      <c r="W20" s="619"/>
      <c r="X20" s="619"/>
      <c r="Y20" s="620"/>
      <c r="Z20" s="671">
        <v>61.6</v>
      </c>
      <c r="AA20" s="671"/>
      <c r="AB20" s="671"/>
      <c r="AC20" s="671"/>
      <c r="AD20" s="672">
        <v>29310766</v>
      </c>
      <c r="AE20" s="672"/>
      <c r="AF20" s="672"/>
      <c r="AG20" s="672"/>
      <c r="AH20" s="672"/>
      <c r="AI20" s="672"/>
      <c r="AJ20" s="672"/>
      <c r="AK20" s="672"/>
      <c r="AL20" s="641">
        <v>99.8</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32326</v>
      </c>
      <c r="BH20" s="619"/>
      <c r="BI20" s="619"/>
      <c r="BJ20" s="619"/>
      <c r="BK20" s="619"/>
      <c r="BL20" s="619"/>
      <c r="BM20" s="619"/>
      <c r="BN20" s="620"/>
      <c r="BO20" s="671">
        <v>0.4</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48726135</v>
      </c>
      <c r="CS20" s="619"/>
      <c r="CT20" s="619"/>
      <c r="CU20" s="619"/>
      <c r="CV20" s="619"/>
      <c r="CW20" s="619"/>
      <c r="CX20" s="619"/>
      <c r="CY20" s="620"/>
      <c r="CZ20" s="671">
        <v>100</v>
      </c>
      <c r="DA20" s="671"/>
      <c r="DB20" s="671"/>
      <c r="DC20" s="671"/>
      <c r="DD20" s="624">
        <v>5882501</v>
      </c>
      <c r="DE20" s="619"/>
      <c r="DF20" s="619"/>
      <c r="DG20" s="619"/>
      <c r="DH20" s="619"/>
      <c r="DI20" s="619"/>
      <c r="DJ20" s="619"/>
      <c r="DK20" s="619"/>
      <c r="DL20" s="619"/>
      <c r="DM20" s="619"/>
      <c r="DN20" s="619"/>
      <c r="DO20" s="619"/>
      <c r="DP20" s="620"/>
      <c r="DQ20" s="624">
        <v>32907400</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17269</v>
      </c>
      <c r="S21" s="619"/>
      <c r="T21" s="619"/>
      <c r="U21" s="619"/>
      <c r="V21" s="619"/>
      <c r="W21" s="619"/>
      <c r="X21" s="619"/>
      <c r="Y21" s="620"/>
      <c r="Z21" s="671">
        <v>0</v>
      </c>
      <c r="AA21" s="671"/>
      <c r="AB21" s="671"/>
      <c r="AC21" s="671"/>
      <c r="AD21" s="672">
        <v>17269</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32326</v>
      </c>
      <c r="BH21" s="619"/>
      <c r="BI21" s="619"/>
      <c r="BJ21" s="619"/>
      <c r="BK21" s="619"/>
      <c r="BL21" s="619"/>
      <c r="BM21" s="619"/>
      <c r="BN21" s="620"/>
      <c r="BO21" s="671">
        <v>0.4</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406835</v>
      </c>
      <c r="S22" s="619"/>
      <c r="T22" s="619"/>
      <c r="U22" s="619"/>
      <c r="V22" s="619"/>
      <c r="W22" s="619"/>
      <c r="X22" s="619"/>
      <c r="Y22" s="620"/>
      <c r="Z22" s="671">
        <v>0.8</v>
      </c>
      <c r="AA22" s="671"/>
      <c r="AB22" s="671"/>
      <c r="AC22" s="671"/>
      <c r="AD22" s="672">
        <v>777</v>
      </c>
      <c r="AE22" s="672"/>
      <c r="AF22" s="672"/>
      <c r="AG22" s="672"/>
      <c r="AH22" s="672"/>
      <c r="AI22" s="672"/>
      <c r="AJ22" s="672"/>
      <c r="AK22" s="672"/>
      <c r="AL22" s="641">
        <v>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296155</v>
      </c>
      <c r="S23" s="619"/>
      <c r="T23" s="619"/>
      <c r="U23" s="619"/>
      <c r="V23" s="619"/>
      <c r="W23" s="619"/>
      <c r="X23" s="619"/>
      <c r="Y23" s="620"/>
      <c r="Z23" s="671">
        <v>0.6</v>
      </c>
      <c r="AA23" s="671"/>
      <c r="AB23" s="671"/>
      <c r="AC23" s="671"/>
      <c r="AD23" s="672">
        <v>19278</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170889</v>
      </c>
      <c r="S24" s="619"/>
      <c r="T24" s="619"/>
      <c r="U24" s="619"/>
      <c r="V24" s="619"/>
      <c r="W24" s="619"/>
      <c r="X24" s="619"/>
      <c r="Y24" s="620"/>
      <c r="Z24" s="671">
        <v>0.3</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19189372</v>
      </c>
      <c r="CS24" s="669"/>
      <c r="CT24" s="669"/>
      <c r="CU24" s="669"/>
      <c r="CV24" s="669"/>
      <c r="CW24" s="669"/>
      <c r="CX24" s="669"/>
      <c r="CY24" s="716"/>
      <c r="CZ24" s="720">
        <v>39.4</v>
      </c>
      <c r="DA24" s="721"/>
      <c r="DB24" s="721"/>
      <c r="DC24" s="722"/>
      <c r="DD24" s="715">
        <v>14080367</v>
      </c>
      <c r="DE24" s="669"/>
      <c r="DF24" s="669"/>
      <c r="DG24" s="669"/>
      <c r="DH24" s="669"/>
      <c r="DI24" s="669"/>
      <c r="DJ24" s="669"/>
      <c r="DK24" s="716"/>
      <c r="DL24" s="715">
        <v>14030164</v>
      </c>
      <c r="DM24" s="669"/>
      <c r="DN24" s="669"/>
      <c r="DO24" s="669"/>
      <c r="DP24" s="669"/>
      <c r="DQ24" s="669"/>
      <c r="DR24" s="669"/>
      <c r="DS24" s="669"/>
      <c r="DT24" s="669"/>
      <c r="DU24" s="669"/>
      <c r="DV24" s="716"/>
      <c r="DW24" s="717">
        <v>45.3</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7135611</v>
      </c>
      <c r="S25" s="619"/>
      <c r="T25" s="619"/>
      <c r="U25" s="619"/>
      <c r="V25" s="619"/>
      <c r="W25" s="619"/>
      <c r="X25" s="619"/>
      <c r="Y25" s="620"/>
      <c r="Z25" s="671">
        <v>14.1</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7035818</v>
      </c>
      <c r="CS25" s="637"/>
      <c r="CT25" s="637"/>
      <c r="CU25" s="637"/>
      <c r="CV25" s="637"/>
      <c r="CW25" s="637"/>
      <c r="CX25" s="637"/>
      <c r="CY25" s="638"/>
      <c r="CZ25" s="621">
        <v>14.4</v>
      </c>
      <c r="DA25" s="639"/>
      <c r="DB25" s="639"/>
      <c r="DC25" s="640"/>
      <c r="DD25" s="624">
        <v>6524373</v>
      </c>
      <c r="DE25" s="637"/>
      <c r="DF25" s="637"/>
      <c r="DG25" s="637"/>
      <c r="DH25" s="637"/>
      <c r="DI25" s="637"/>
      <c r="DJ25" s="637"/>
      <c r="DK25" s="638"/>
      <c r="DL25" s="624">
        <v>6489068</v>
      </c>
      <c r="DM25" s="637"/>
      <c r="DN25" s="637"/>
      <c r="DO25" s="637"/>
      <c r="DP25" s="637"/>
      <c r="DQ25" s="637"/>
      <c r="DR25" s="637"/>
      <c r="DS25" s="637"/>
      <c r="DT25" s="637"/>
      <c r="DU25" s="637"/>
      <c r="DV25" s="638"/>
      <c r="DW25" s="641">
        <v>20.9</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4351472</v>
      </c>
      <c r="CS26" s="619"/>
      <c r="CT26" s="619"/>
      <c r="CU26" s="619"/>
      <c r="CV26" s="619"/>
      <c r="CW26" s="619"/>
      <c r="CX26" s="619"/>
      <c r="CY26" s="620"/>
      <c r="CZ26" s="621">
        <v>8.9</v>
      </c>
      <c r="DA26" s="639"/>
      <c r="DB26" s="639"/>
      <c r="DC26" s="640"/>
      <c r="DD26" s="624">
        <v>4000931</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3603828</v>
      </c>
      <c r="S27" s="619"/>
      <c r="T27" s="619"/>
      <c r="U27" s="619"/>
      <c r="V27" s="619"/>
      <c r="W27" s="619"/>
      <c r="X27" s="619"/>
      <c r="Y27" s="620"/>
      <c r="Z27" s="671">
        <v>7.1</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7814557</v>
      </c>
      <c r="BH27" s="619"/>
      <c r="BI27" s="619"/>
      <c r="BJ27" s="619"/>
      <c r="BK27" s="619"/>
      <c r="BL27" s="619"/>
      <c r="BM27" s="619"/>
      <c r="BN27" s="620"/>
      <c r="BO27" s="671">
        <v>100</v>
      </c>
      <c r="BP27" s="671"/>
      <c r="BQ27" s="671"/>
      <c r="BR27" s="671"/>
      <c r="BS27" s="624">
        <v>105305</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6297232</v>
      </c>
      <c r="CS27" s="637"/>
      <c r="CT27" s="637"/>
      <c r="CU27" s="637"/>
      <c r="CV27" s="637"/>
      <c r="CW27" s="637"/>
      <c r="CX27" s="637"/>
      <c r="CY27" s="638"/>
      <c r="CZ27" s="621">
        <v>12.9</v>
      </c>
      <c r="DA27" s="639"/>
      <c r="DB27" s="639"/>
      <c r="DC27" s="640"/>
      <c r="DD27" s="624">
        <v>1814024</v>
      </c>
      <c r="DE27" s="637"/>
      <c r="DF27" s="637"/>
      <c r="DG27" s="637"/>
      <c r="DH27" s="637"/>
      <c r="DI27" s="637"/>
      <c r="DJ27" s="637"/>
      <c r="DK27" s="638"/>
      <c r="DL27" s="624">
        <v>1799167</v>
      </c>
      <c r="DM27" s="637"/>
      <c r="DN27" s="637"/>
      <c r="DO27" s="637"/>
      <c r="DP27" s="637"/>
      <c r="DQ27" s="637"/>
      <c r="DR27" s="637"/>
      <c r="DS27" s="637"/>
      <c r="DT27" s="637"/>
      <c r="DU27" s="637"/>
      <c r="DV27" s="638"/>
      <c r="DW27" s="641">
        <v>5.8</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131307</v>
      </c>
      <c r="S28" s="619"/>
      <c r="T28" s="619"/>
      <c r="U28" s="619"/>
      <c r="V28" s="619"/>
      <c r="W28" s="619"/>
      <c r="X28" s="619"/>
      <c r="Y28" s="620"/>
      <c r="Z28" s="671">
        <v>0.3</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5856322</v>
      </c>
      <c r="CS28" s="619"/>
      <c r="CT28" s="619"/>
      <c r="CU28" s="619"/>
      <c r="CV28" s="619"/>
      <c r="CW28" s="619"/>
      <c r="CX28" s="619"/>
      <c r="CY28" s="620"/>
      <c r="CZ28" s="621">
        <v>12</v>
      </c>
      <c r="DA28" s="639"/>
      <c r="DB28" s="639"/>
      <c r="DC28" s="640"/>
      <c r="DD28" s="624">
        <v>5741970</v>
      </c>
      <c r="DE28" s="619"/>
      <c r="DF28" s="619"/>
      <c r="DG28" s="619"/>
      <c r="DH28" s="619"/>
      <c r="DI28" s="619"/>
      <c r="DJ28" s="619"/>
      <c r="DK28" s="620"/>
      <c r="DL28" s="624">
        <v>5741929</v>
      </c>
      <c r="DM28" s="619"/>
      <c r="DN28" s="619"/>
      <c r="DO28" s="619"/>
      <c r="DP28" s="619"/>
      <c r="DQ28" s="619"/>
      <c r="DR28" s="619"/>
      <c r="DS28" s="619"/>
      <c r="DT28" s="619"/>
      <c r="DU28" s="619"/>
      <c r="DV28" s="620"/>
      <c r="DW28" s="641">
        <v>18.5</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16919</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5856062</v>
      </c>
      <c r="CS29" s="637"/>
      <c r="CT29" s="637"/>
      <c r="CU29" s="637"/>
      <c r="CV29" s="637"/>
      <c r="CW29" s="637"/>
      <c r="CX29" s="637"/>
      <c r="CY29" s="638"/>
      <c r="CZ29" s="621">
        <v>12</v>
      </c>
      <c r="DA29" s="639"/>
      <c r="DB29" s="639"/>
      <c r="DC29" s="640"/>
      <c r="DD29" s="624">
        <v>5741710</v>
      </c>
      <c r="DE29" s="637"/>
      <c r="DF29" s="637"/>
      <c r="DG29" s="637"/>
      <c r="DH29" s="637"/>
      <c r="DI29" s="637"/>
      <c r="DJ29" s="637"/>
      <c r="DK29" s="638"/>
      <c r="DL29" s="624">
        <v>5741669</v>
      </c>
      <c r="DM29" s="637"/>
      <c r="DN29" s="637"/>
      <c r="DO29" s="637"/>
      <c r="DP29" s="637"/>
      <c r="DQ29" s="637"/>
      <c r="DR29" s="637"/>
      <c r="DS29" s="637"/>
      <c r="DT29" s="637"/>
      <c r="DU29" s="637"/>
      <c r="DV29" s="638"/>
      <c r="DW29" s="641">
        <v>18.5</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232007</v>
      </c>
      <c r="S30" s="619"/>
      <c r="T30" s="619"/>
      <c r="U30" s="619"/>
      <c r="V30" s="619"/>
      <c r="W30" s="619"/>
      <c r="X30" s="619"/>
      <c r="Y30" s="620"/>
      <c r="Z30" s="671">
        <v>0.5</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98.5</v>
      </c>
      <c r="BH30" s="685"/>
      <c r="BI30" s="685"/>
      <c r="BJ30" s="685"/>
      <c r="BK30" s="685"/>
      <c r="BL30" s="685"/>
      <c r="BM30" s="686">
        <v>93.1</v>
      </c>
      <c r="BN30" s="685"/>
      <c r="BO30" s="685"/>
      <c r="BP30" s="685"/>
      <c r="BQ30" s="687"/>
      <c r="BR30" s="684">
        <v>98.4</v>
      </c>
      <c r="BS30" s="685"/>
      <c r="BT30" s="685"/>
      <c r="BU30" s="685"/>
      <c r="BV30" s="685"/>
      <c r="BW30" s="685"/>
      <c r="BX30" s="686">
        <v>92.6</v>
      </c>
      <c r="BY30" s="685"/>
      <c r="BZ30" s="685"/>
      <c r="CA30" s="685"/>
      <c r="CB30" s="687"/>
      <c r="CD30" s="690"/>
      <c r="CE30" s="691"/>
      <c r="CF30" s="655" t="s">
        <v>289</v>
      </c>
      <c r="CG30" s="652"/>
      <c r="CH30" s="652"/>
      <c r="CI30" s="652"/>
      <c r="CJ30" s="652"/>
      <c r="CK30" s="652"/>
      <c r="CL30" s="652"/>
      <c r="CM30" s="652"/>
      <c r="CN30" s="652"/>
      <c r="CO30" s="652"/>
      <c r="CP30" s="652"/>
      <c r="CQ30" s="653"/>
      <c r="CR30" s="618">
        <v>5156951</v>
      </c>
      <c r="CS30" s="619"/>
      <c r="CT30" s="619"/>
      <c r="CU30" s="619"/>
      <c r="CV30" s="619"/>
      <c r="CW30" s="619"/>
      <c r="CX30" s="619"/>
      <c r="CY30" s="620"/>
      <c r="CZ30" s="621">
        <v>10.6</v>
      </c>
      <c r="DA30" s="639"/>
      <c r="DB30" s="639"/>
      <c r="DC30" s="640"/>
      <c r="DD30" s="624">
        <v>5053324</v>
      </c>
      <c r="DE30" s="619"/>
      <c r="DF30" s="619"/>
      <c r="DG30" s="619"/>
      <c r="DH30" s="619"/>
      <c r="DI30" s="619"/>
      <c r="DJ30" s="619"/>
      <c r="DK30" s="620"/>
      <c r="DL30" s="624">
        <v>5053324</v>
      </c>
      <c r="DM30" s="619"/>
      <c r="DN30" s="619"/>
      <c r="DO30" s="619"/>
      <c r="DP30" s="619"/>
      <c r="DQ30" s="619"/>
      <c r="DR30" s="619"/>
      <c r="DS30" s="619"/>
      <c r="DT30" s="619"/>
      <c r="DU30" s="619"/>
      <c r="DV30" s="620"/>
      <c r="DW30" s="641">
        <v>16.3</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1139423</v>
      </c>
      <c r="S31" s="619"/>
      <c r="T31" s="619"/>
      <c r="U31" s="619"/>
      <c r="V31" s="619"/>
      <c r="W31" s="619"/>
      <c r="X31" s="619"/>
      <c r="Y31" s="620"/>
      <c r="Z31" s="671">
        <v>2.2999999999999998</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v>
      </c>
      <c r="BH31" s="637"/>
      <c r="BI31" s="637"/>
      <c r="BJ31" s="637"/>
      <c r="BK31" s="637"/>
      <c r="BL31" s="637"/>
      <c r="BM31" s="673">
        <v>95.3</v>
      </c>
      <c r="BN31" s="683"/>
      <c r="BO31" s="683"/>
      <c r="BP31" s="683"/>
      <c r="BQ31" s="647"/>
      <c r="BR31" s="682">
        <v>98.9</v>
      </c>
      <c r="BS31" s="637"/>
      <c r="BT31" s="637"/>
      <c r="BU31" s="637"/>
      <c r="BV31" s="637"/>
      <c r="BW31" s="637"/>
      <c r="BX31" s="673">
        <v>94.5</v>
      </c>
      <c r="BY31" s="683"/>
      <c r="BZ31" s="683"/>
      <c r="CA31" s="683"/>
      <c r="CB31" s="647"/>
      <c r="CD31" s="690"/>
      <c r="CE31" s="691"/>
      <c r="CF31" s="655" t="s">
        <v>293</v>
      </c>
      <c r="CG31" s="652"/>
      <c r="CH31" s="652"/>
      <c r="CI31" s="652"/>
      <c r="CJ31" s="652"/>
      <c r="CK31" s="652"/>
      <c r="CL31" s="652"/>
      <c r="CM31" s="652"/>
      <c r="CN31" s="652"/>
      <c r="CO31" s="652"/>
      <c r="CP31" s="652"/>
      <c r="CQ31" s="653"/>
      <c r="CR31" s="618">
        <v>699111</v>
      </c>
      <c r="CS31" s="637"/>
      <c r="CT31" s="637"/>
      <c r="CU31" s="637"/>
      <c r="CV31" s="637"/>
      <c r="CW31" s="637"/>
      <c r="CX31" s="637"/>
      <c r="CY31" s="638"/>
      <c r="CZ31" s="621">
        <v>1.4</v>
      </c>
      <c r="DA31" s="639"/>
      <c r="DB31" s="639"/>
      <c r="DC31" s="640"/>
      <c r="DD31" s="624">
        <v>688386</v>
      </c>
      <c r="DE31" s="637"/>
      <c r="DF31" s="637"/>
      <c r="DG31" s="637"/>
      <c r="DH31" s="637"/>
      <c r="DI31" s="637"/>
      <c r="DJ31" s="637"/>
      <c r="DK31" s="638"/>
      <c r="DL31" s="624">
        <v>688345</v>
      </c>
      <c r="DM31" s="637"/>
      <c r="DN31" s="637"/>
      <c r="DO31" s="637"/>
      <c r="DP31" s="637"/>
      <c r="DQ31" s="637"/>
      <c r="DR31" s="637"/>
      <c r="DS31" s="637"/>
      <c r="DT31" s="637"/>
      <c r="DU31" s="637"/>
      <c r="DV31" s="638"/>
      <c r="DW31" s="641">
        <v>2.2000000000000002</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1698188</v>
      </c>
      <c r="S32" s="619"/>
      <c r="T32" s="619"/>
      <c r="U32" s="619"/>
      <c r="V32" s="619"/>
      <c r="W32" s="619"/>
      <c r="X32" s="619"/>
      <c r="Y32" s="620"/>
      <c r="Z32" s="671">
        <v>3.4</v>
      </c>
      <c r="AA32" s="671"/>
      <c r="AB32" s="671"/>
      <c r="AC32" s="671"/>
      <c r="AD32" s="672">
        <v>7473</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97.9</v>
      </c>
      <c r="BH32" s="603"/>
      <c r="BI32" s="603"/>
      <c r="BJ32" s="603"/>
      <c r="BK32" s="603"/>
      <c r="BL32" s="603"/>
      <c r="BM32" s="666">
        <v>90.2</v>
      </c>
      <c r="BN32" s="603"/>
      <c r="BO32" s="603"/>
      <c r="BP32" s="603"/>
      <c r="BQ32" s="660"/>
      <c r="BR32" s="681">
        <v>97.8</v>
      </c>
      <c r="BS32" s="603"/>
      <c r="BT32" s="603"/>
      <c r="BU32" s="603"/>
      <c r="BV32" s="603"/>
      <c r="BW32" s="603"/>
      <c r="BX32" s="666">
        <v>89.8</v>
      </c>
      <c r="BY32" s="603"/>
      <c r="BZ32" s="603"/>
      <c r="CA32" s="603"/>
      <c r="CB32" s="660"/>
      <c r="CD32" s="692"/>
      <c r="CE32" s="693"/>
      <c r="CF32" s="655" t="s">
        <v>296</v>
      </c>
      <c r="CG32" s="652"/>
      <c r="CH32" s="652"/>
      <c r="CI32" s="652"/>
      <c r="CJ32" s="652"/>
      <c r="CK32" s="652"/>
      <c r="CL32" s="652"/>
      <c r="CM32" s="652"/>
      <c r="CN32" s="652"/>
      <c r="CO32" s="652"/>
      <c r="CP32" s="652"/>
      <c r="CQ32" s="653"/>
      <c r="CR32" s="618">
        <v>260</v>
      </c>
      <c r="CS32" s="619"/>
      <c r="CT32" s="619"/>
      <c r="CU32" s="619"/>
      <c r="CV32" s="619"/>
      <c r="CW32" s="619"/>
      <c r="CX32" s="619"/>
      <c r="CY32" s="620"/>
      <c r="CZ32" s="621">
        <v>0</v>
      </c>
      <c r="DA32" s="639"/>
      <c r="DB32" s="639"/>
      <c r="DC32" s="640"/>
      <c r="DD32" s="624">
        <v>260</v>
      </c>
      <c r="DE32" s="619"/>
      <c r="DF32" s="619"/>
      <c r="DG32" s="619"/>
      <c r="DH32" s="619"/>
      <c r="DI32" s="619"/>
      <c r="DJ32" s="619"/>
      <c r="DK32" s="620"/>
      <c r="DL32" s="624">
        <v>260</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4529140</v>
      </c>
      <c r="S33" s="619"/>
      <c r="T33" s="619"/>
      <c r="U33" s="619"/>
      <c r="V33" s="619"/>
      <c r="W33" s="619"/>
      <c r="X33" s="619"/>
      <c r="Y33" s="620"/>
      <c r="Z33" s="671">
        <v>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23563594</v>
      </c>
      <c r="CS33" s="637"/>
      <c r="CT33" s="637"/>
      <c r="CU33" s="637"/>
      <c r="CV33" s="637"/>
      <c r="CW33" s="637"/>
      <c r="CX33" s="637"/>
      <c r="CY33" s="638"/>
      <c r="CZ33" s="621">
        <v>48.4</v>
      </c>
      <c r="DA33" s="639"/>
      <c r="DB33" s="639"/>
      <c r="DC33" s="640"/>
      <c r="DD33" s="624">
        <v>17518061</v>
      </c>
      <c r="DE33" s="637"/>
      <c r="DF33" s="637"/>
      <c r="DG33" s="637"/>
      <c r="DH33" s="637"/>
      <c r="DI33" s="637"/>
      <c r="DJ33" s="637"/>
      <c r="DK33" s="638"/>
      <c r="DL33" s="624">
        <v>13676665</v>
      </c>
      <c r="DM33" s="637"/>
      <c r="DN33" s="637"/>
      <c r="DO33" s="637"/>
      <c r="DP33" s="637"/>
      <c r="DQ33" s="637"/>
      <c r="DR33" s="637"/>
      <c r="DS33" s="637"/>
      <c r="DT33" s="637"/>
      <c r="DU33" s="637"/>
      <c r="DV33" s="638"/>
      <c r="DW33" s="641">
        <v>44.1</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5095811</v>
      </c>
      <c r="CS34" s="619"/>
      <c r="CT34" s="619"/>
      <c r="CU34" s="619"/>
      <c r="CV34" s="619"/>
      <c r="CW34" s="619"/>
      <c r="CX34" s="619"/>
      <c r="CY34" s="620"/>
      <c r="CZ34" s="621">
        <v>10.5</v>
      </c>
      <c r="DA34" s="639"/>
      <c r="DB34" s="639"/>
      <c r="DC34" s="640"/>
      <c r="DD34" s="624">
        <v>3901882</v>
      </c>
      <c r="DE34" s="619"/>
      <c r="DF34" s="619"/>
      <c r="DG34" s="619"/>
      <c r="DH34" s="619"/>
      <c r="DI34" s="619"/>
      <c r="DJ34" s="619"/>
      <c r="DK34" s="620"/>
      <c r="DL34" s="624">
        <v>3110224</v>
      </c>
      <c r="DM34" s="619"/>
      <c r="DN34" s="619"/>
      <c r="DO34" s="619"/>
      <c r="DP34" s="619"/>
      <c r="DQ34" s="619"/>
      <c r="DR34" s="619"/>
      <c r="DS34" s="619"/>
      <c r="DT34" s="619"/>
      <c r="DU34" s="619"/>
      <c r="DV34" s="620"/>
      <c r="DW34" s="641">
        <v>10</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1637040</v>
      </c>
      <c r="S35" s="619"/>
      <c r="T35" s="619"/>
      <c r="U35" s="619"/>
      <c r="V35" s="619"/>
      <c r="W35" s="619"/>
      <c r="X35" s="619"/>
      <c r="Y35" s="620"/>
      <c r="Z35" s="671">
        <v>3.2</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6606556</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216591</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1370859</v>
      </c>
      <c r="CS35" s="637"/>
      <c r="CT35" s="637"/>
      <c r="CU35" s="637"/>
      <c r="CV35" s="637"/>
      <c r="CW35" s="637"/>
      <c r="CX35" s="637"/>
      <c r="CY35" s="638"/>
      <c r="CZ35" s="621">
        <v>2.8</v>
      </c>
      <c r="DA35" s="639"/>
      <c r="DB35" s="639"/>
      <c r="DC35" s="640"/>
      <c r="DD35" s="624">
        <v>1205421</v>
      </c>
      <c r="DE35" s="637"/>
      <c r="DF35" s="637"/>
      <c r="DG35" s="637"/>
      <c r="DH35" s="637"/>
      <c r="DI35" s="637"/>
      <c r="DJ35" s="637"/>
      <c r="DK35" s="638"/>
      <c r="DL35" s="624">
        <v>1031780</v>
      </c>
      <c r="DM35" s="637"/>
      <c r="DN35" s="637"/>
      <c r="DO35" s="637"/>
      <c r="DP35" s="637"/>
      <c r="DQ35" s="637"/>
      <c r="DR35" s="637"/>
      <c r="DS35" s="637"/>
      <c r="DT35" s="637"/>
      <c r="DU35" s="637"/>
      <c r="DV35" s="638"/>
      <c r="DW35" s="641">
        <v>3.3</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50438981</v>
      </c>
      <c r="S36" s="659"/>
      <c r="T36" s="659"/>
      <c r="U36" s="659"/>
      <c r="V36" s="659"/>
      <c r="W36" s="659"/>
      <c r="X36" s="659"/>
      <c r="Y36" s="662"/>
      <c r="Z36" s="663">
        <v>100</v>
      </c>
      <c r="AA36" s="663"/>
      <c r="AB36" s="663"/>
      <c r="AC36" s="663"/>
      <c r="AD36" s="664">
        <v>29355563</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2023438</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-11677</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8948358</v>
      </c>
      <c r="CS36" s="619"/>
      <c r="CT36" s="619"/>
      <c r="CU36" s="619"/>
      <c r="CV36" s="619"/>
      <c r="CW36" s="619"/>
      <c r="CX36" s="619"/>
      <c r="CY36" s="620"/>
      <c r="CZ36" s="621">
        <v>18.399999999999999</v>
      </c>
      <c r="DA36" s="639"/>
      <c r="DB36" s="639"/>
      <c r="DC36" s="640"/>
      <c r="DD36" s="624">
        <v>5940652</v>
      </c>
      <c r="DE36" s="619"/>
      <c r="DF36" s="619"/>
      <c r="DG36" s="619"/>
      <c r="DH36" s="619"/>
      <c r="DI36" s="619"/>
      <c r="DJ36" s="619"/>
      <c r="DK36" s="620"/>
      <c r="DL36" s="624">
        <v>4789671</v>
      </c>
      <c r="DM36" s="619"/>
      <c r="DN36" s="619"/>
      <c r="DO36" s="619"/>
      <c r="DP36" s="619"/>
      <c r="DQ36" s="619"/>
      <c r="DR36" s="619"/>
      <c r="DS36" s="619"/>
      <c r="DT36" s="619"/>
      <c r="DU36" s="619"/>
      <c r="DV36" s="620"/>
      <c r="DW36" s="641">
        <v>15.5</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508693</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1225</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3326989</v>
      </c>
      <c r="CS37" s="637"/>
      <c r="CT37" s="637"/>
      <c r="CU37" s="637"/>
      <c r="CV37" s="637"/>
      <c r="CW37" s="637"/>
      <c r="CX37" s="637"/>
      <c r="CY37" s="638"/>
      <c r="CZ37" s="621">
        <v>6.8</v>
      </c>
      <c r="DA37" s="639"/>
      <c r="DB37" s="639"/>
      <c r="DC37" s="640"/>
      <c r="DD37" s="624">
        <v>3087007</v>
      </c>
      <c r="DE37" s="637"/>
      <c r="DF37" s="637"/>
      <c r="DG37" s="637"/>
      <c r="DH37" s="637"/>
      <c r="DI37" s="637"/>
      <c r="DJ37" s="637"/>
      <c r="DK37" s="638"/>
      <c r="DL37" s="624">
        <v>3044489</v>
      </c>
      <c r="DM37" s="637"/>
      <c r="DN37" s="637"/>
      <c r="DO37" s="637"/>
      <c r="DP37" s="637"/>
      <c r="DQ37" s="637"/>
      <c r="DR37" s="637"/>
      <c r="DS37" s="637"/>
      <c r="DT37" s="637"/>
      <c r="DU37" s="637"/>
      <c r="DV37" s="638"/>
      <c r="DW37" s="641">
        <v>9.8000000000000007</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239625</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20986</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6355776</v>
      </c>
      <c r="CS38" s="619"/>
      <c r="CT38" s="619"/>
      <c r="CU38" s="619"/>
      <c r="CV38" s="619"/>
      <c r="CW38" s="619"/>
      <c r="CX38" s="619"/>
      <c r="CY38" s="620"/>
      <c r="CZ38" s="621">
        <v>13</v>
      </c>
      <c r="DA38" s="639"/>
      <c r="DB38" s="639"/>
      <c r="DC38" s="640"/>
      <c r="DD38" s="624">
        <v>5734605</v>
      </c>
      <c r="DE38" s="619"/>
      <c r="DF38" s="619"/>
      <c r="DG38" s="619"/>
      <c r="DH38" s="619"/>
      <c r="DI38" s="619"/>
      <c r="DJ38" s="619"/>
      <c r="DK38" s="620"/>
      <c r="DL38" s="624">
        <v>4744990</v>
      </c>
      <c r="DM38" s="619"/>
      <c r="DN38" s="619"/>
      <c r="DO38" s="619"/>
      <c r="DP38" s="619"/>
      <c r="DQ38" s="619"/>
      <c r="DR38" s="619"/>
      <c r="DS38" s="619"/>
      <c r="DT38" s="619"/>
      <c r="DU38" s="619"/>
      <c r="DV38" s="620"/>
      <c r="DW38" s="641">
        <v>15.3</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v>140079</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79</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776250</v>
      </c>
      <c r="CS39" s="637"/>
      <c r="CT39" s="637"/>
      <c r="CU39" s="637"/>
      <c r="CV39" s="637"/>
      <c r="CW39" s="637"/>
      <c r="CX39" s="637"/>
      <c r="CY39" s="638"/>
      <c r="CZ39" s="621">
        <v>1.6</v>
      </c>
      <c r="DA39" s="639"/>
      <c r="DB39" s="639"/>
      <c r="DC39" s="640"/>
      <c r="DD39" s="624">
        <v>735501</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857338</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120</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1016540</v>
      </c>
      <c r="CS40" s="619"/>
      <c r="CT40" s="619"/>
      <c r="CU40" s="619"/>
      <c r="CV40" s="619"/>
      <c r="CW40" s="619"/>
      <c r="CX40" s="619"/>
      <c r="CY40" s="620"/>
      <c r="CZ40" s="621">
        <v>2.1</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2837383</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296</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5973169</v>
      </c>
      <c r="CS42" s="619"/>
      <c r="CT42" s="619"/>
      <c r="CU42" s="619"/>
      <c r="CV42" s="619"/>
      <c r="CW42" s="619"/>
      <c r="CX42" s="619"/>
      <c r="CY42" s="620"/>
      <c r="CZ42" s="621">
        <v>12.3</v>
      </c>
      <c r="DA42" s="622"/>
      <c r="DB42" s="622"/>
      <c r="DC42" s="623"/>
      <c r="DD42" s="624">
        <v>1308972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190712</v>
      </c>
      <c r="CS43" s="637"/>
      <c r="CT43" s="637"/>
      <c r="CU43" s="637"/>
      <c r="CV43" s="637"/>
      <c r="CW43" s="637"/>
      <c r="CX43" s="637"/>
      <c r="CY43" s="638"/>
      <c r="CZ43" s="621">
        <v>0.4</v>
      </c>
      <c r="DA43" s="639"/>
      <c r="DB43" s="639"/>
      <c r="DC43" s="640"/>
      <c r="DD43" s="624">
        <v>190712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5882501</v>
      </c>
      <c r="CS44" s="619"/>
      <c r="CT44" s="619"/>
      <c r="CU44" s="619"/>
      <c r="CV44" s="619"/>
      <c r="CW44" s="619"/>
      <c r="CX44" s="619"/>
      <c r="CY44" s="620"/>
      <c r="CZ44" s="621">
        <v>12.1</v>
      </c>
      <c r="DA44" s="622"/>
      <c r="DB44" s="622"/>
      <c r="DC44" s="623"/>
      <c r="DD44" s="624">
        <v>1244558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3121606</v>
      </c>
      <c r="CS45" s="637"/>
      <c r="CT45" s="637"/>
      <c r="CU45" s="637"/>
      <c r="CV45" s="637"/>
      <c r="CW45" s="637"/>
      <c r="CX45" s="637"/>
      <c r="CY45" s="638"/>
      <c r="CZ45" s="621">
        <v>6.4</v>
      </c>
      <c r="DA45" s="639"/>
      <c r="DB45" s="639"/>
      <c r="DC45" s="640"/>
      <c r="DD45" s="624">
        <v>130922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2330048</v>
      </c>
      <c r="CS46" s="619"/>
      <c r="CT46" s="619"/>
      <c r="CU46" s="619"/>
      <c r="CV46" s="619"/>
      <c r="CW46" s="619"/>
      <c r="CX46" s="619"/>
      <c r="CY46" s="620"/>
      <c r="CZ46" s="621">
        <v>4.8</v>
      </c>
      <c r="DA46" s="622"/>
      <c r="DB46" s="622"/>
      <c r="DC46" s="623"/>
      <c r="DD46" s="624">
        <v>1044825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90668</v>
      </c>
      <c r="CS47" s="637"/>
      <c r="CT47" s="637"/>
      <c r="CU47" s="637"/>
      <c r="CV47" s="637"/>
      <c r="CW47" s="637"/>
      <c r="CX47" s="637"/>
      <c r="CY47" s="638"/>
      <c r="CZ47" s="621">
        <v>0.2</v>
      </c>
      <c r="DA47" s="639"/>
      <c r="DB47" s="639"/>
      <c r="DC47" s="640"/>
      <c r="DD47" s="624">
        <v>64414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48726135</v>
      </c>
      <c r="CS49" s="603"/>
      <c r="CT49" s="603"/>
      <c r="CU49" s="603"/>
      <c r="CV49" s="603"/>
      <c r="CW49" s="603"/>
      <c r="CX49" s="603"/>
      <c r="CY49" s="604"/>
      <c r="CZ49" s="605">
        <v>100</v>
      </c>
      <c r="DA49" s="606"/>
      <c r="DB49" s="606"/>
      <c r="DC49" s="607"/>
      <c r="DD49" s="608">
        <v>32907400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339</v>
      </c>
      <c r="DK2" s="1138"/>
      <c r="DL2" s="1138"/>
      <c r="DM2" s="1138"/>
      <c r="DN2" s="1138"/>
      <c r="DO2" s="1139"/>
      <c r="DP2" s="200"/>
      <c r="DQ2" s="1137" t="s">
        <v>340</v>
      </c>
      <c r="DR2" s="1138"/>
      <c r="DS2" s="1138"/>
      <c r="DT2" s="1138"/>
      <c r="DU2" s="1138"/>
      <c r="DV2" s="1138"/>
      <c r="DW2" s="1138"/>
      <c r="DX2" s="1138"/>
      <c r="DY2" s="1138"/>
      <c r="DZ2" s="1139"/>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0" t="s">
        <v>341</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2" t="s">
        <v>343</v>
      </c>
      <c r="B5" s="1023"/>
      <c r="C5" s="1023"/>
      <c r="D5" s="1023"/>
      <c r="E5" s="1023"/>
      <c r="F5" s="1023"/>
      <c r="G5" s="1023"/>
      <c r="H5" s="1023"/>
      <c r="I5" s="1023"/>
      <c r="J5" s="1023"/>
      <c r="K5" s="1023"/>
      <c r="L5" s="1023"/>
      <c r="M5" s="1023"/>
      <c r="N5" s="1023"/>
      <c r="O5" s="1023"/>
      <c r="P5" s="1024"/>
      <c r="Q5" s="1028" t="s">
        <v>344</v>
      </c>
      <c r="R5" s="1029"/>
      <c r="S5" s="1029"/>
      <c r="T5" s="1029"/>
      <c r="U5" s="1030"/>
      <c r="V5" s="1028" t="s">
        <v>345</v>
      </c>
      <c r="W5" s="1029"/>
      <c r="X5" s="1029"/>
      <c r="Y5" s="1029"/>
      <c r="Z5" s="1030"/>
      <c r="AA5" s="1028" t="s">
        <v>346</v>
      </c>
      <c r="AB5" s="1029"/>
      <c r="AC5" s="1029"/>
      <c r="AD5" s="1029"/>
      <c r="AE5" s="1029"/>
      <c r="AF5" s="1140" t="s">
        <v>347</v>
      </c>
      <c r="AG5" s="1029"/>
      <c r="AH5" s="1029"/>
      <c r="AI5" s="1029"/>
      <c r="AJ5" s="1044"/>
      <c r="AK5" s="1029" t="s">
        <v>348</v>
      </c>
      <c r="AL5" s="1029"/>
      <c r="AM5" s="1029"/>
      <c r="AN5" s="1029"/>
      <c r="AO5" s="1030"/>
      <c r="AP5" s="1028" t="s">
        <v>349</v>
      </c>
      <c r="AQ5" s="1029"/>
      <c r="AR5" s="1029"/>
      <c r="AS5" s="1029"/>
      <c r="AT5" s="1030"/>
      <c r="AU5" s="1028" t="s">
        <v>350</v>
      </c>
      <c r="AV5" s="1029"/>
      <c r="AW5" s="1029"/>
      <c r="AX5" s="1029"/>
      <c r="AY5" s="1044"/>
      <c r="AZ5" s="207"/>
      <c r="BA5" s="207"/>
      <c r="BB5" s="207"/>
      <c r="BC5" s="207"/>
      <c r="BD5" s="207"/>
      <c r="BE5" s="208"/>
      <c r="BF5" s="208"/>
      <c r="BG5" s="208"/>
      <c r="BH5" s="208"/>
      <c r="BI5" s="208"/>
      <c r="BJ5" s="208"/>
      <c r="BK5" s="208"/>
      <c r="BL5" s="208"/>
      <c r="BM5" s="208"/>
      <c r="BN5" s="208"/>
      <c r="BO5" s="208"/>
      <c r="BP5" s="208"/>
      <c r="BQ5" s="1022" t="s">
        <v>351</v>
      </c>
      <c r="BR5" s="1023"/>
      <c r="BS5" s="1023"/>
      <c r="BT5" s="1023"/>
      <c r="BU5" s="1023"/>
      <c r="BV5" s="1023"/>
      <c r="BW5" s="1023"/>
      <c r="BX5" s="1023"/>
      <c r="BY5" s="1023"/>
      <c r="BZ5" s="1023"/>
      <c r="CA5" s="1023"/>
      <c r="CB5" s="1023"/>
      <c r="CC5" s="1023"/>
      <c r="CD5" s="1023"/>
      <c r="CE5" s="1023"/>
      <c r="CF5" s="1023"/>
      <c r="CG5" s="1024"/>
      <c r="CH5" s="1028" t="s">
        <v>352</v>
      </c>
      <c r="CI5" s="1029"/>
      <c r="CJ5" s="1029"/>
      <c r="CK5" s="1029"/>
      <c r="CL5" s="1030"/>
      <c r="CM5" s="1028" t="s">
        <v>353</v>
      </c>
      <c r="CN5" s="1029"/>
      <c r="CO5" s="1029"/>
      <c r="CP5" s="1029"/>
      <c r="CQ5" s="1030"/>
      <c r="CR5" s="1028" t="s">
        <v>354</v>
      </c>
      <c r="CS5" s="1029"/>
      <c r="CT5" s="1029"/>
      <c r="CU5" s="1029"/>
      <c r="CV5" s="1030"/>
      <c r="CW5" s="1028" t="s">
        <v>355</v>
      </c>
      <c r="CX5" s="1029"/>
      <c r="CY5" s="1029"/>
      <c r="CZ5" s="1029"/>
      <c r="DA5" s="1030"/>
      <c r="DB5" s="1028" t="s">
        <v>356</v>
      </c>
      <c r="DC5" s="1029"/>
      <c r="DD5" s="1029"/>
      <c r="DE5" s="1029"/>
      <c r="DF5" s="1030"/>
      <c r="DG5" s="1125" t="s">
        <v>357</v>
      </c>
      <c r="DH5" s="1126"/>
      <c r="DI5" s="1126"/>
      <c r="DJ5" s="1126"/>
      <c r="DK5" s="1127"/>
      <c r="DL5" s="1125" t="s">
        <v>358</v>
      </c>
      <c r="DM5" s="1126"/>
      <c r="DN5" s="1126"/>
      <c r="DO5" s="1126"/>
      <c r="DP5" s="1127"/>
      <c r="DQ5" s="1028" t="s">
        <v>359</v>
      </c>
      <c r="DR5" s="1029"/>
      <c r="DS5" s="1029"/>
      <c r="DT5" s="1029"/>
      <c r="DU5" s="1030"/>
      <c r="DV5" s="1028" t="s">
        <v>350</v>
      </c>
      <c r="DW5" s="1029"/>
      <c r="DX5" s="1029"/>
      <c r="DY5" s="1029"/>
      <c r="DZ5" s="1044"/>
      <c r="EA5" s="205"/>
    </row>
    <row r="6" spans="1:131" s="206" customFormat="1" ht="26.25" customHeight="1" thickBot="1" x14ac:dyDescent="0.2">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1"/>
      <c r="AG6" s="1032"/>
      <c r="AH6" s="1032"/>
      <c r="AI6" s="1032"/>
      <c r="AJ6" s="1045"/>
      <c r="AK6" s="1032"/>
      <c r="AL6" s="1032"/>
      <c r="AM6" s="1032"/>
      <c r="AN6" s="1032"/>
      <c r="AO6" s="1033"/>
      <c r="AP6" s="1031"/>
      <c r="AQ6" s="1032"/>
      <c r="AR6" s="1032"/>
      <c r="AS6" s="1032"/>
      <c r="AT6" s="1033"/>
      <c r="AU6" s="1031"/>
      <c r="AV6" s="1032"/>
      <c r="AW6" s="1032"/>
      <c r="AX6" s="1032"/>
      <c r="AY6" s="1045"/>
      <c r="AZ6" s="203"/>
      <c r="BA6" s="203"/>
      <c r="BB6" s="203"/>
      <c r="BC6" s="203"/>
      <c r="BD6" s="203"/>
      <c r="BE6" s="204"/>
      <c r="BF6" s="204"/>
      <c r="BG6" s="204"/>
      <c r="BH6" s="204"/>
      <c r="BI6" s="204"/>
      <c r="BJ6" s="204"/>
      <c r="BK6" s="204"/>
      <c r="BL6" s="204"/>
      <c r="BM6" s="204"/>
      <c r="BN6" s="204"/>
      <c r="BO6" s="204"/>
      <c r="BP6" s="204"/>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8"/>
      <c r="DH6" s="1129"/>
      <c r="DI6" s="1129"/>
      <c r="DJ6" s="1129"/>
      <c r="DK6" s="1130"/>
      <c r="DL6" s="1128"/>
      <c r="DM6" s="1129"/>
      <c r="DN6" s="1129"/>
      <c r="DO6" s="1129"/>
      <c r="DP6" s="1130"/>
      <c r="DQ6" s="1031"/>
      <c r="DR6" s="1032"/>
      <c r="DS6" s="1032"/>
      <c r="DT6" s="1032"/>
      <c r="DU6" s="1033"/>
      <c r="DV6" s="1031"/>
      <c r="DW6" s="1032"/>
      <c r="DX6" s="1032"/>
      <c r="DY6" s="1032"/>
      <c r="DZ6" s="1045"/>
      <c r="EA6" s="205"/>
    </row>
    <row r="7" spans="1:131" s="206" customFormat="1" ht="26.25" customHeight="1" thickTop="1" x14ac:dyDescent="0.15">
      <c r="A7" s="209">
        <v>1</v>
      </c>
      <c r="B7" s="1077" t="s">
        <v>360</v>
      </c>
      <c r="C7" s="1078"/>
      <c r="D7" s="1078"/>
      <c r="E7" s="1078"/>
      <c r="F7" s="1078"/>
      <c r="G7" s="1078"/>
      <c r="H7" s="1078"/>
      <c r="I7" s="1078"/>
      <c r="J7" s="1078"/>
      <c r="K7" s="1078"/>
      <c r="L7" s="1078"/>
      <c r="M7" s="1078"/>
      <c r="N7" s="1078"/>
      <c r="O7" s="1078"/>
      <c r="P7" s="1079"/>
      <c r="Q7" s="1131">
        <v>50559</v>
      </c>
      <c r="R7" s="1132"/>
      <c r="S7" s="1132"/>
      <c r="T7" s="1132"/>
      <c r="U7" s="1132"/>
      <c r="V7" s="1132">
        <v>48853</v>
      </c>
      <c r="W7" s="1132"/>
      <c r="X7" s="1132"/>
      <c r="Y7" s="1132"/>
      <c r="Z7" s="1132"/>
      <c r="AA7" s="1132">
        <v>1706</v>
      </c>
      <c r="AB7" s="1132"/>
      <c r="AC7" s="1132"/>
      <c r="AD7" s="1132"/>
      <c r="AE7" s="1133"/>
      <c r="AF7" s="1134">
        <v>1629</v>
      </c>
      <c r="AG7" s="1135"/>
      <c r="AH7" s="1135"/>
      <c r="AI7" s="1135"/>
      <c r="AJ7" s="1136"/>
      <c r="AK7" s="1118" t="s">
        <v>541</v>
      </c>
      <c r="AL7" s="1119"/>
      <c r="AM7" s="1119"/>
      <c r="AN7" s="1119"/>
      <c r="AO7" s="1119"/>
      <c r="AP7" s="1119">
        <v>50905</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t="s">
        <v>554</v>
      </c>
      <c r="BT7" s="1123"/>
      <c r="BU7" s="1123"/>
      <c r="BV7" s="1123"/>
      <c r="BW7" s="1123"/>
      <c r="BX7" s="1123"/>
      <c r="BY7" s="1123"/>
      <c r="BZ7" s="1123"/>
      <c r="CA7" s="1123"/>
      <c r="CB7" s="1123"/>
      <c r="CC7" s="1123"/>
      <c r="CD7" s="1123"/>
      <c r="CE7" s="1123"/>
      <c r="CF7" s="1123"/>
      <c r="CG7" s="1124"/>
      <c r="CH7" s="1115">
        <v>12</v>
      </c>
      <c r="CI7" s="1116"/>
      <c r="CJ7" s="1116"/>
      <c r="CK7" s="1116"/>
      <c r="CL7" s="1117"/>
      <c r="CM7" s="1115">
        <v>366</v>
      </c>
      <c r="CN7" s="1116"/>
      <c r="CO7" s="1116"/>
      <c r="CP7" s="1116"/>
      <c r="CQ7" s="1117"/>
      <c r="CR7" s="1115">
        <v>5</v>
      </c>
      <c r="CS7" s="1116"/>
      <c r="CT7" s="1116"/>
      <c r="CU7" s="1116"/>
      <c r="CV7" s="1117"/>
      <c r="CW7" s="1115" t="s">
        <v>541</v>
      </c>
      <c r="CX7" s="1116"/>
      <c r="CY7" s="1116"/>
      <c r="CZ7" s="1116"/>
      <c r="DA7" s="1117"/>
      <c r="DB7" s="1115" t="s">
        <v>541</v>
      </c>
      <c r="DC7" s="1116"/>
      <c r="DD7" s="1116"/>
      <c r="DE7" s="1116"/>
      <c r="DF7" s="1117"/>
      <c r="DG7" s="1115" t="s">
        <v>541</v>
      </c>
      <c r="DH7" s="1116"/>
      <c r="DI7" s="1116"/>
      <c r="DJ7" s="1116"/>
      <c r="DK7" s="1117"/>
      <c r="DL7" s="1115" t="s">
        <v>541</v>
      </c>
      <c r="DM7" s="1116"/>
      <c r="DN7" s="1116"/>
      <c r="DO7" s="1116"/>
      <c r="DP7" s="1117"/>
      <c r="DQ7" s="1115" t="s">
        <v>541</v>
      </c>
      <c r="DR7" s="1116"/>
      <c r="DS7" s="1116"/>
      <c r="DT7" s="1116"/>
      <c r="DU7" s="1117"/>
      <c r="DV7" s="1142"/>
      <c r="DW7" s="1143"/>
      <c r="DX7" s="1143"/>
      <c r="DY7" s="1143"/>
      <c r="DZ7" s="1144"/>
      <c r="EA7" s="205"/>
    </row>
    <row r="8" spans="1:131" s="206" customFormat="1" ht="26.25" customHeight="1" x14ac:dyDescent="0.15">
      <c r="A8" s="212">
        <v>2</v>
      </c>
      <c r="B8" s="1064" t="s">
        <v>361</v>
      </c>
      <c r="C8" s="1065"/>
      <c r="D8" s="1065"/>
      <c r="E8" s="1065"/>
      <c r="F8" s="1065"/>
      <c r="G8" s="1065"/>
      <c r="H8" s="1065"/>
      <c r="I8" s="1065"/>
      <c r="J8" s="1065"/>
      <c r="K8" s="1065"/>
      <c r="L8" s="1065"/>
      <c r="M8" s="1065"/>
      <c r="N8" s="1065"/>
      <c r="O8" s="1065"/>
      <c r="P8" s="1066"/>
      <c r="Q8" s="1070">
        <v>1198</v>
      </c>
      <c r="R8" s="1071"/>
      <c r="S8" s="1071"/>
      <c r="T8" s="1071"/>
      <c r="U8" s="1071"/>
      <c r="V8" s="1071">
        <v>1198</v>
      </c>
      <c r="W8" s="1071"/>
      <c r="X8" s="1071"/>
      <c r="Y8" s="1071"/>
      <c r="Z8" s="1071"/>
      <c r="AA8" s="1071">
        <v>0</v>
      </c>
      <c r="AB8" s="1071"/>
      <c r="AC8" s="1071"/>
      <c r="AD8" s="1071"/>
      <c r="AE8" s="1072"/>
      <c r="AF8" s="1046">
        <v>0</v>
      </c>
      <c r="AG8" s="1047"/>
      <c r="AH8" s="1047"/>
      <c r="AI8" s="1047"/>
      <c r="AJ8" s="1048"/>
      <c r="AK8" s="1113" t="s">
        <v>541</v>
      </c>
      <c r="AL8" s="1114"/>
      <c r="AM8" s="1114"/>
      <c r="AN8" s="1114"/>
      <c r="AO8" s="1114"/>
      <c r="AP8" s="1114">
        <v>6319</v>
      </c>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1" t="s">
        <v>555</v>
      </c>
      <c r="BT8" s="1042"/>
      <c r="BU8" s="1042"/>
      <c r="BV8" s="1042"/>
      <c r="BW8" s="1042"/>
      <c r="BX8" s="1042"/>
      <c r="BY8" s="1042"/>
      <c r="BZ8" s="1042"/>
      <c r="CA8" s="1042"/>
      <c r="CB8" s="1042"/>
      <c r="CC8" s="1042"/>
      <c r="CD8" s="1042"/>
      <c r="CE8" s="1042"/>
      <c r="CF8" s="1042"/>
      <c r="CG8" s="1043"/>
      <c r="CH8" s="1016">
        <v>6</v>
      </c>
      <c r="CI8" s="1017"/>
      <c r="CJ8" s="1017"/>
      <c r="CK8" s="1017"/>
      <c r="CL8" s="1018"/>
      <c r="CM8" s="1016">
        <v>63</v>
      </c>
      <c r="CN8" s="1017"/>
      <c r="CO8" s="1017"/>
      <c r="CP8" s="1017"/>
      <c r="CQ8" s="1018"/>
      <c r="CR8" s="1016">
        <v>10</v>
      </c>
      <c r="CS8" s="1017"/>
      <c r="CT8" s="1017"/>
      <c r="CU8" s="1017"/>
      <c r="CV8" s="1018"/>
      <c r="CW8" s="1016" t="s">
        <v>541</v>
      </c>
      <c r="CX8" s="1017"/>
      <c r="CY8" s="1017"/>
      <c r="CZ8" s="1017"/>
      <c r="DA8" s="1018"/>
      <c r="DB8" s="1016" t="s">
        <v>541</v>
      </c>
      <c r="DC8" s="1017"/>
      <c r="DD8" s="1017"/>
      <c r="DE8" s="1017"/>
      <c r="DF8" s="1018"/>
      <c r="DG8" s="1016" t="s">
        <v>541</v>
      </c>
      <c r="DH8" s="1017"/>
      <c r="DI8" s="1017"/>
      <c r="DJ8" s="1017"/>
      <c r="DK8" s="1018"/>
      <c r="DL8" s="1016" t="s">
        <v>541</v>
      </c>
      <c r="DM8" s="1017"/>
      <c r="DN8" s="1017"/>
      <c r="DO8" s="1017"/>
      <c r="DP8" s="1018"/>
      <c r="DQ8" s="1016" t="s">
        <v>541</v>
      </c>
      <c r="DR8" s="1017"/>
      <c r="DS8" s="1017"/>
      <c r="DT8" s="1017"/>
      <c r="DU8" s="1018"/>
      <c r="DV8" s="1019"/>
      <c r="DW8" s="1020"/>
      <c r="DX8" s="1020"/>
      <c r="DY8" s="1020"/>
      <c r="DZ8" s="1021"/>
      <c r="EA8" s="205"/>
    </row>
    <row r="9" spans="1:131" s="206" customFormat="1" ht="26.25" customHeight="1" x14ac:dyDescent="0.15">
      <c r="A9" s="212">
        <v>3</v>
      </c>
      <c r="B9" s="1064" t="s">
        <v>362</v>
      </c>
      <c r="C9" s="1065"/>
      <c r="D9" s="1065"/>
      <c r="E9" s="1065"/>
      <c r="F9" s="1065"/>
      <c r="G9" s="1065"/>
      <c r="H9" s="1065"/>
      <c r="I9" s="1065"/>
      <c r="J9" s="1065"/>
      <c r="K9" s="1065"/>
      <c r="L9" s="1065"/>
      <c r="M9" s="1065"/>
      <c r="N9" s="1065"/>
      <c r="O9" s="1065"/>
      <c r="P9" s="1066"/>
      <c r="Q9" s="1070">
        <v>1001</v>
      </c>
      <c r="R9" s="1071"/>
      <c r="S9" s="1071"/>
      <c r="T9" s="1071"/>
      <c r="U9" s="1071"/>
      <c r="V9" s="1071">
        <v>1001</v>
      </c>
      <c r="W9" s="1071"/>
      <c r="X9" s="1071"/>
      <c r="Y9" s="1071"/>
      <c r="Z9" s="1071"/>
      <c r="AA9" s="1071">
        <v>0</v>
      </c>
      <c r="AB9" s="1071"/>
      <c r="AC9" s="1071"/>
      <c r="AD9" s="1071"/>
      <c r="AE9" s="1072"/>
      <c r="AF9" s="1046">
        <v>0</v>
      </c>
      <c r="AG9" s="1047"/>
      <c r="AH9" s="1047"/>
      <c r="AI9" s="1047"/>
      <c r="AJ9" s="1048"/>
      <c r="AK9" s="1113" t="s">
        <v>541</v>
      </c>
      <c r="AL9" s="1114"/>
      <c r="AM9" s="1114"/>
      <c r="AN9" s="1114"/>
      <c r="AO9" s="1114"/>
      <c r="AP9" s="1114">
        <v>1612</v>
      </c>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1" t="s">
        <v>556</v>
      </c>
      <c r="BT9" s="1042"/>
      <c r="BU9" s="1042"/>
      <c r="BV9" s="1042"/>
      <c r="BW9" s="1042"/>
      <c r="BX9" s="1042"/>
      <c r="BY9" s="1042"/>
      <c r="BZ9" s="1042"/>
      <c r="CA9" s="1042"/>
      <c r="CB9" s="1042"/>
      <c r="CC9" s="1042"/>
      <c r="CD9" s="1042"/>
      <c r="CE9" s="1042"/>
      <c r="CF9" s="1042"/>
      <c r="CG9" s="1043"/>
      <c r="CH9" s="1016">
        <v>3</v>
      </c>
      <c r="CI9" s="1017"/>
      <c r="CJ9" s="1017"/>
      <c r="CK9" s="1017"/>
      <c r="CL9" s="1018"/>
      <c r="CM9" s="1016">
        <v>30</v>
      </c>
      <c r="CN9" s="1017"/>
      <c r="CO9" s="1017"/>
      <c r="CP9" s="1017"/>
      <c r="CQ9" s="1018"/>
      <c r="CR9" s="1016">
        <v>13</v>
      </c>
      <c r="CS9" s="1017"/>
      <c r="CT9" s="1017"/>
      <c r="CU9" s="1017"/>
      <c r="CV9" s="1018"/>
      <c r="CW9" s="1016">
        <v>11</v>
      </c>
      <c r="CX9" s="1017"/>
      <c r="CY9" s="1017"/>
      <c r="CZ9" s="1017"/>
      <c r="DA9" s="1018"/>
      <c r="DB9" s="1016" t="s">
        <v>541</v>
      </c>
      <c r="DC9" s="1017"/>
      <c r="DD9" s="1017"/>
      <c r="DE9" s="1017"/>
      <c r="DF9" s="1018"/>
      <c r="DG9" s="1016" t="s">
        <v>541</v>
      </c>
      <c r="DH9" s="1017"/>
      <c r="DI9" s="1017"/>
      <c r="DJ9" s="1017"/>
      <c r="DK9" s="1018"/>
      <c r="DL9" s="1016" t="s">
        <v>541</v>
      </c>
      <c r="DM9" s="1017"/>
      <c r="DN9" s="1017"/>
      <c r="DO9" s="1017"/>
      <c r="DP9" s="1018"/>
      <c r="DQ9" s="1016" t="s">
        <v>541</v>
      </c>
      <c r="DR9" s="1017"/>
      <c r="DS9" s="1017"/>
      <c r="DT9" s="1017"/>
      <c r="DU9" s="1018"/>
      <c r="DV9" s="1019"/>
      <c r="DW9" s="1020"/>
      <c r="DX9" s="1020"/>
      <c r="DY9" s="1020"/>
      <c r="DZ9" s="1021"/>
      <c r="EA9" s="205"/>
    </row>
    <row r="10" spans="1:131" s="206" customFormat="1" ht="26.25" customHeight="1" x14ac:dyDescent="0.15">
      <c r="A10" s="212">
        <v>4</v>
      </c>
      <c r="B10" s="1064" t="s">
        <v>363</v>
      </c>
      <c r="C10" s="1065"/>
      <c r="D10" s="1065"/>
      <c r="E10" s="1065"/>
      <c r="F10" s="1065"/>
      <c r="G10" s="1065"/>
      <c r="H10" s="1065"/>
      <c r="I10" s="1065"/>
      <c r="J10" s="1065"/>
      <c r="K10" s="1065"/>
      <c r="L10" s="1065"/>
      <c r="M10" s="1065"/>
      <c r="N10" s="1065"/>
      <c r="O10" s="1065"/>
      <c r="P10" s="1066"/>
      <c r="Q10" s="1070">
        <v>37</v>
      </c>
      <c r="R10" s="1071"/>
      <c r="S10" s="1071"/>
      <c r="T10" s="1071"/>
      <c r="U10" s="1071"/>
      <c r="V10" s="1071">
        <v>30</v>
      </c>
      <c r="W10" s="1071"/>
      <c r="X10" s="1071"/>
      <c r="Y10" s="1071"/>
      <c r="Z10" s="1071"/>
      <c r="AA10" s="1071">
        <v>7</v>
      </c>
      <c r="AB10" s="1071"/>
      <c r="AC10" s="1071"/>
      <c r="AD10" s="1071"/>
      <c r="AE10" s="1072"/>
      <c r="AF10" s="1046">
        <v>7</v>
      </c>
      <c r="AG10" s="1047"/>
      <c r="AH10" s="1047"/>
      <c r="AI10" s="1047"/>
      <c r="AJ10" s="1048"/>
      <c r="AK10" s="1113" t="s">
        <v>541</v>
      </c>
      <c r="AL10" s="1114"/>
      <c r="AM10" s="1114"/>
      <c r="AN10" s="1114"/>
      <c r="AO10" s="1114"/>
      <c r="AP10" s="1114" t="s">
        <v>541</v>
      </c>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1" t="s">
        <v>557</v>
      </c>
      <c r="BT10" s="1042"/>
      <c r="BU10" s="1042"/>
      <c r="BV10" s="1042"/>
      <c r="BW10" s="1042"/>
      <c r="BX10" s="1042"/>
      <c r="BY10" s="1042"/>
      <c r="BZ10" s="1042"/>
      <c r="CA10" s="1042"/>
      <c r="CB10" s="1042"/>
      <c r="CC10" s="1042"/>
      <c r="CD10" s="1042"/>
      <c r="CE10" s="1042"/>
      <c r="CF10" s="1042"/>
      <c r="CG10" s="1043"/>
      <c r="CH10" s="1016">
        <v>2</v>
      </c>
      <c r="CI10" s="1017"/>
      <c r="CJ10" s="1017"/>
      <c r="CK10" s="1017"/>
      <c r="CL10" s="1018"/>
      <c r="CM10" s="1016">
        <v>101</v>
      </c>
      <c r="CN10" s="1017"/>
      <c r="CO10" s="1017"/>
      <c r="CP10" s="1017"/>
      <c r="CQ10" s="1018"/>
      <c r="CR10" s="1016">
        <v>60</v>
      </c>
      <c r="CS10" s="1017"/>
      <c r="CT10" s="1017"/>
      <c r="CU10" s="1017"/>
      <c r="CV10" s="1018"/>
      <c r="CW10" s="1016">
        <v>8</v>
      </c>
      <c r="CX10" s="1017"/>
      <c r="CY10" s="1017"/>
      <c r="CZ10" s="1017"/>
      <c r="DA10" s="1018"/>
      <c r="DB10" s="1016" t="s">
        <v>541</v>
      </c>
      <c r="DC10" s="1017"/>
      <c r="DD10" s="1017"/>
      <c r="DE10" s="1017"/>
      <c r="DF10" s="1018"/>
      <c r="DG10" s="1016" t="s">
        <v>541</v>
      </c>
      <c r="DH10" s="1017"/>
      <c r="DI10" s="1017"/>
      <c r="DJ10" s="1017"/>
      <c r="DK10" s="1018"/>
      <c r="DL10" s="1016" t="s">
        <v>541</v>
      </c>
      <c r="DM10" s="1017"/>
      <c r="DN10" s="1017"/>
      <c r="DO10" s="1017"/>
      <c r="DP10" s="1018"/>
      <c r="DQ10" s="1016" t="s">
        <v>541</v>
      </c>
      <c r="DR10" s="1017"/>
      <c r="DS10" s="1017"/>
      <c r="DT10" s="1017"/>
      <c r="DU10" s="1018"/>
      <c r="DV10" s="1019"/>
      <c r="DW10" s="1020"/>
      <c r="DX10" s="1020"/>
      <c r="DY10" s="1020"/>
      <c r="DZ10" s="1021"/>
      <c r="EA10" s="205"/>
    </row>
    <row r="11" spans="1:131" s="206" customFormat="1" ht="26.25" customHeight="1" x14ac:dyDescent="0.15">
      <c r="A11" s="212">
        <v>5</v>
      </c>
      <c r="B11" s="1064"/>
      <c r="C11" s="1065"/>
      <c r="D11" s="1065"/>
      <c r="E11" s="1065"/>
      <c r="F11" s="1065"/>
      <c r="G11" s="1065"/>
      <c r="H11" s="1065"/>
      <c r="I11" s="1065"/>
      <c r="J11" s="1065"/>
      <c r="K11" s="1065"/>
      <c r="L11" s="1065"/>
      <c r="M11" s="1065"/>
      <c r="N11" s="1065"/>
      <c r="O11" s="1065"/>
      <c r="P11" s="1066"/>
      <c r="Q11" s="1070"/>
      <c r="R11" s="1071"/>
      <c r="S11" s="1071"/>
      <c r="T11" s="1071"/>
      <c r="U11" s="1071"/>
      <c r="V11" s="1071"/>
      <c r="W11" s="1071"/>
      <c r="X11" s="1071"/>
      <c r="Y11" s="1071"/>
      <c r="Z11" s="1071"/>
      <c r="AA11" s="1071"/>
      <c r="AB11" s="1071"/>
      <c r="AC11" s="1071"/>
      <c r="AD11" s="1071"/>
      <c r="AE11" s="1072"/>
      <c r="AF11" s="1046"/>
      <c r="AG11" s="1047"/>
      <c r="AH11" s="1047"/>
      <c r="AI11" s="1047"/>
      <c r="AJ11" s="1048"/>
      <c r="AK11" s="1113"/>
      <c r="AL11" s="1114"/>
      <c r="AM11" s="1114"/>
      <c r="AN11" s="1114"/>
      <c r="AO11" s="1114"/>
      <c r="AP11" s="1114"/>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1" t="s">
        <v>558</v>
      </c>
      <c r="BT11" s="1042"/>
      <c r="BU11" s="1042"/>
      <c r="BV11" s="1042"/>
      <c r="BW11" s="1042"/>
      <c r="BX11" s="1042"/>
      <c r="BY11" s="1042"/>
      <c r="BZ11" s="1042"/>
      <c r="CA11" s="1042"/>
      <c r="CB11" s="1042"/>
      <c r="CC11" s="1042"/>
      <c r="CD11" s="1042"/>
      <c r="CE11" s="1042"/>
      <c r="CF11" s="1042"/>
      <c r="CG11" s="1043"/>
      <c r="CH11" s="1016">
        <v>-1</v>
      </c>
      <c r="CI11" s="1017"/>
      <c r="CJ11" s="1017"/>
      <c r="CK11" s="1017"/>
      <c r="CL11" s="1018"/>
      <c r="CM11" s="1016">
        <v>59</v>
      </c>
      <c r="CN11" s="1017"/>
      <c r="CO11" s="1017"/>
      <c r="CP11" s="1017"/>
      <c r="CQ11" s="1018"/>
      <c r="CR11" s="1016">
        <v>60</v>
      </c>
      <c r="CS11" s="1017"/>
      <c r="CT11" s="1017"/>
      <c r="CU11" s="1017"/>
      <c r="CV11" s="1018"/>
      <c r="CW11" s="1016" t="s">
        <v>541</v>
      </c>
      <c r="CX11" s="1017"/>
      <c r="CY11" s="1017"/>
      <c r="CZ11" s="1017"/>
      <c r="DA11" s="1018"/>
      <c r="DB11" s="1016" t="s">
        <v>541</v>
      </c>
      <c r="DC11" s="1017"/>
      <c r="DD11" s="1017"/>
      <c r="DE11" s="1017"/>
      <c r="DF11" s="1018"/>
      <c r="DG11" s="1016" t="s">
        <v>541</v>
      </c>
      <c r="DH11" s="1017"/>
      <c r="DI11" s="1017"/>
      <c r="DJ11" s="1017"/>
      <c r="DK11" s="1018"/>
      <c r="DL11" s="1016" t="s">
        <v>541</v>
      </c>
      <c r="DM11" s="1017"/>
      <c r="DN11" s="1017"/>
      <c r="DO11" s="1017"/>
      <c r="DP11" s="1018"/>
      <c r="DQ11" s="1016" t="s">
        <v>541</v>
      </c>
      <c r="DR11" s="1017"/>
      <c r="DS11" s="1017"/>
      <c r="DT11" s="1017"/>
      <c r="DU11" s="1018"/>
      <c r="DV11" s="1019"/>
      <c r="DW11" s="1020"/>
      <c r="DX11" s="1020"/>
      <c r="DY11" s="1020"/>
      <c r="DZ11" s="1021"/>
      <c r="EA11" s="205"/>
    </row>
    <row r="12" spans="1:131" s="206" customFormat="1" ht="26.25" customHeight="1" x14ac:dyDescent="0.15">
      <c r="A12" s="212">
        <v>6</v>
      </c>
      <c r="B12" s="1064"/>
      <c r="C12" s="1065"/>
      <c r="D12" s="1065"/>
      <c r="E12" s="1065"/>
      <c r="F12" s="1065"/>
      <c r="G12" s="1065"/>
      <c r="H12" s="1065"/>
      <c r="I12" s="1065"/>
      <c r="J12" s="1065"/>
      <c r="K12" s="1065"/>
      <c r="L12" s="1065"/>
      <c r="M12" s="1065"/>
      <c r="N12" s="1065"/>
      <c r="O12" s="1065"/>
      <c r="P12" s="1066"/>
      <c r="Q12" s="1070"/>
      <c r="R12" s="1071"/>
      <c r="S12" s="1071"/>
      <c r="T12" s="1071"/>
      <c r="U12" s="1071"/>
      <c r="V12" s="1071"/>
      <c r="W12" s="1071"/>
      <c r="X12" s="1071"/>
      <c r="Y12" s="1071"/>
      <c r="Z12" s="1071"/>
      <c r="AA12" s="1071"/>
      <c r="AB12" s="1071"/>
      <c r="AC12" s="1071"/>
      <c r="AD12" s="1071"/>
      <c r="AE12" s="1072"/>
      <c r="AF12" s="1046"/>
      <c r="AG12" s="1047"/>
      <c r="AH12" s="1047"/>
      <c r="AI12" s="1047"/>
      <c r="AJ12" s="1048"/>
      <c r="AK12" s="1113"/>
      <c r="AL12" s="1114"/>
      <c r="AM12" s="1114"/>
      <c r="AN12" s="1114"/>
      <c r="AO12" s="1114"/>
      <c r="AP12" s="1114"/>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1" t="s">
        <v>559</v>
      </c>
      <c r="BT12" s="1042"/>
      <c r="BU12" s="1042"/>
      <c r="BV12" s="1042"/>
      <c r="BW12" s="1042"/>
      <c r="BX12" s="1042"/>
      <c r="BY12" s="1042"/>
      <c r="BZ12" s="1042"/>
      <c r="CA12" s="1042"/>
      <c r="CB12" s="1042"/>
      <c r="CC12" s="1042"/>
      <c r="CD12" s="1042"/>
      <c r="CE12" s="1042"/>
      <c r="CF12" s="1042"/>
      <c r="CG12" s="1043"/>
      <c r="CH12" s="1016">
        <v>1</v>
      </c>
      <c r="CI12" s="1017"/>
      <c r="CJ12" s="1017"/>
      <c r="CK12" s="1017"/>
      <c r="CL12" s="1018"/>
      <c r="CM12" s="1016">
        <v>52</v>
      </c>
      <c r="CN12" s="1017"/>
      <c r="CO12" s="1017"/>
      <c r="CP12" s="1017"/>
      <c r="CQ12" s="1018"/>
      <c r="CR12" s="1016">
        <v>13</v>
      </c>
      <c r="CS12" s="1017"/>
      <c r="CT12" s="1017"/>
      <c r="CU12" s="1017"/>
      <c r="CV12" s="1018"/>
      <c r="CW12" s="1016">
        <v>1</v>
      </c>
      <c r="CX12" s="1017"/>
      <c r="CY12" s="1017"/>
      <c r="CZ12" s="1017"/>
      <c r="DA12" s="1018"/>
      <c r="DB12" s="1016" t="s">
        <v>541</v>
      </c>
      <c r="DC12" s="1017"/>
      <c r="DD12" s="1017"/>
      <c r="DE12" s="1017"/>
      <c r="DF12" s="1018"/>
      <c r="DG12" s="1016" t="s">
        <v>541</v>
      </c>
      <c r="DH12" s="1017"/>
      <c r="DI12" s="1017"/>
      <c r="DJ12" s="1017"/>
      <c r="DK12" s="1018"/>
      <c r="DL12" s="1016" t="s">
        <v>541</v>
      </c>
      <c r="DM12" s="1017"/>
      <c r="DN12" s="1017"/>
      <c r="DO12" s="1017"/>
      <c r="DP12" s="1018"/>
      <c r="DQ12" s="1016" t="s">
        <v>541</v>
      </c>
      <c r="DR12" s="1017"/>
      <c r="DS12" s="1017"/>
      <c r="DT12" s="1017"/>
      <c r="DU12" s="1018"/>
      <c r="DV12" s="1019"/>
      <c r="DW12" s="1020"/>
      <c r="DX12" s="1020"/>
      <c r="DY12" s="1020"/>
      <c r="DZ12" s="1021"/>
      <c r="EA12" s="205"/>
    </row>
    <row r="13" spans="1:131" s="206" customFormat="1" ht="26.25" customHeight="1" x14ac:dyDescent="0.15">
      <c r="A13" s="212">
        <v>7</v>
      </c>
      <c r="B13" s="1064"/>
      <c r="C13" s="1065"/>
      <c r="D13" s="1065"/>
      <c r="E13" s="1065"/>
      <c r="F13" s="1065"/>
      <c r="G13" s="1065"/>
      <c r="H13" s="1065"/>
      <c r="I13" s="1065"/>
      <c r="J13" s="1065"/>
      <c r="K13" s="1065"/>
      <c r="L13" s="1065"/>
      <c r="M13" s="1065"/>
      <c r="N13" s="1065"/>
      <c r="O13" s="1065"/>
      <c r="P13" s="1066"/>
      <c r="Q13" s="1070"/>
      <c r="R13" s="1071"/>
      <c r="S13" s="1071"/>
      <c r="T13" s="1071"/>
      <c r="U13" s="1071"/>
      <c r="V13" s="1071"/>
      <c r="W13" s="1071"/>
      <c r="X13" s="1071"/>
      <c r="Y13" s="1071"/>
      <c r="Z13" s="1071"/>
      <c r="AA13" s="1071"/>
      <c r="AB13" s="1071"/>
      <c r="AC13" s="1071"/>
      <c r="AD13" s="1071"/>
      <c r="AE13" s="1072"/>
      <c r="AF13" s="1046"/>
      <c r="AG13" s="1047"/>
      <c r="AH13" s="1047"/>
      <c r="AI13" s="1047"/>
      <c r="AJ13" s="1048"/>
      <c r="AK13" s="1113"/>
      <c r="AL13" s="1114"/>
      <c r="AM13" s="1114"/>
      <c r="AN13" s="1114"/>
      <c r="AO13" s="1114"/>
      <c r="AP13" s="1114"/>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1" t="s">
        <v>560</v>
      </c>
      <c r="BT13" s="1042"/>
      <c r="BU13" s="1042"/>
      <c r="BV13" s="1042"/>
      <c r="BW13" s="1042"/>
      <c r="BX13" s="1042"/>
      <c r="BY13" s="1042"/>
      <c r="BZ13" s="1042"/>
      <c r="CA13" s="1042"/>
      <c r="CB13" s="1042"/>
      <c r="CC13" s="1042"/>
      <c r="CD13" s="1042"/>
      <c r="CE13" s="1042"/>
      <c r="CF13" s="1042"/>
      <c r="CG13" s="1043"/>
      <c r="CH13" s="1016">
        <v>-8</v>
      </c>
      <c r="CI13" s="1017"/>
      <c r="CJ13" s="1017"/>
      <c r="CK13" s="1017"/>
      <c r="CL13" s="1018"/>
      <c r="CM13" s="1016">
        <v>-12</v>
      </c>
      <c r="CN13" s="1017"/>
      <c r="CO13" s="1017"/>
      <c r="CP13" s="1017"/>
      <c r="CQ13" s="1018"/>
      <c r="CR13" s="1016">
        <v>74</v>
      </c>
      <c r="CS13" s="1017"/>
      <c r="CT13" s="1017"/>
      <c r="CU13" s="1017"/>
      <c r="CV13" s="1018"/>
      <c r="CW13" s="1016">
        <v>1</v>
      </c>
      <c r="CX13" s="1017"/>
      <c r="CY13" s="1017"/>
      <c r="CZ13" s="1017"/>
      <c r="DA13" s="1018"/>
      <c r="DB13" s="1016" t="s">
        <v>541</v>
      </c>
      <c r="DC13" s="1017"/>
      <c r="DD13" s="1017"/>
      <c r="DE13" s="1017"/>
      <c r="DF13" s="1018"/>
      <c r="DG13" s="1016" t="s">
        <v>541</v>
      </c>
      <c r="DH13" s="1017"/>
      <c r="DI13" s="1017"/>
      <c r="DJ13" s="1017"/>
      <c r="DK13" s="1018"/>
      <c r="DL13" s="1016" t="s">
        <v>541</v>
      </c>
      <c r="DM13" s="1017"/>
      <c r="DN13" s="1017"/>
      <c r="DO13" s="1017"/>
      <c r="DP13" s="1018"/>
      <c r="DQ13" s="1016" t="s">
        <v>541</v>
      </c>
      <c r="DR13" s="1017"/>
      <c r="DS13" s="1017"/>
      <c r="DT13" s="1017"/>
      <c r="DU13" s="1018"/>
      <c r="DV13" s="1019"/>
      <c r="DW13" s="1020"/>
      <c r="DX13" s="1020"/>
      <c r="DY13" s="1020"/>
      <c r="DZ13" s="1021"/>
      <c r="EA13" s="205"/>
    </row>
    <row r="14" spans="1:131" s="206" customFormat="1" ht="26.25" customHeight="1" x14ac:dyDescent="0.15">
      <c r="A14" s="212">
        <v>8</v>
      </c>
      <c r="B14" s="1064"/>
      <c r="C14" s="1065"/>
      <c r="D14" s="1065"/>
      <c r="E14" s="1065"/>
      <c r="F14" s="1065"/>
      <c r="G14" s="1065"/>
      <c r="H14" s="1065"/>
      <c r="I14" s="1065"/>
      <c r="J14" s="1065"/>
      <c r="K14" s="1065"/>
      <c r="L14" s="1065"/>
      <c r="M14" s="1065"/>
      <c r="N14" s="1065"/>
      <c r="O14" s="1065"/>
      <c r="P14" s="1066"/>
      <c r="Q14" s="1070"/>
      <c r="R14" s="1071"/>
      <c r="S14" s="1071"/>
      <c r="T14" s="1071"/>
      <c r="U14" s="1071"/>
      <c r="V14" s="1071"/>
      <c r="W14" s="1071"/>
      <c r="X14" s="1071"/>
      <c r="Y14" s="1071"/>
      <c r="Z14" s="1071"/>
      <c r="AA14" s="1071"/>
      <c r="AB14" s="1071"/>
      <c r="AC14" s="1071"/>
      <c r="AD14" s="1071"/>
      <c r="AE14" s="1072"/>
      <c r="AF14" s="1046"/>
      <c r="AG14" s="1047"/>
      <c r="AH14" s="1047"/>
      <c r="AI14" s="1047"/>
      <c r="AJ14" s="1048"/>
      <c r="AK14" s="1113"/>
      <c r="AL14" s="1114"/>
      <c r="AM14" s="1114"/>
      <c r="AN14" s="1114"/>
      <c r="AO14" s="1114"/>
      <c r="AP14" s="1114"/>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05"/>
    </row>
    <row r="15" spans="1:131" s="206" customFormat="1" ht="26.25" customHeight="1" x14ac:dyDescent="0.15">
      <c r="A15" s="212">
        <v>9</v>
      </c>
      <c r="B15" s="1064"/>
      <c r="C15" s="1065"/>
      <c r="D15" s="1065"/>
      <c r="E15" s="1065"/>
      <c r="F15" s="1065"/>
      <c r="G15" s="1065"/>
      <c r="H15" s="1065"/>
      <c r="I15" s="1065"/>
      <c r="J15" s="1065"/>
      <c r="K15" s="1065"/>
      <c r="L15" s="1065"/>
      <c r="M15" s="1065"/>
      <c r="N15" s="1065"/>
      <c r="O15" s="1065"/>
      <c r="P15" s="1066"/>
      <c r="Q15" s="1070"/>
      <c r="R15" s="1071"/>
      <c r="S15" s="1071"/>
      <c r="T15" s="1071"/>
      <c r="U15" s="1071"/>
      <c r="V15" s="1071"/>
      <c r="W15" s="1071"/>
      <c r="X15" s="1071"/>
      <c r="Y15" s="1071"/>
      <c r="Z15" s="1071"/>
      <c r="AA15" s="1071"/>
      <c r="AB15" s="1071"/>
      <c r="AC15" s="1071"/>
      <c r="AD15" s="1071"/>
      <c r="AE15" s="1072"/>
      <c r="AF15" s="1046"/>
      <c r="AG15" s="1047"/>
      <c r="AH15" s="1047"/>
      <c r="AI15" s="1047"/>
      <c r="AJ15" s="1048"/>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05"/>
    </row>
    <row r="16" spans="1:131" s="206" customFormat="1" ht="26.25" customHeight="1" x14ac:dyDescent="0.15">
      <c r="A16" s="212">
        <v>10</v>
      </c>
      <c r="B16" s="1064"/>
      <c r="C16" s="1065"/>
      <c r="D16" s="1065"/>
      <c r="E16" s="1065"/>
      <c r="F16" s="1065"/>
      <c r="G16" s="1065"/>
      <c r="H16" s="1065"/>
      <c r="I16" s="1065"/>
      <c r="J16" s="1065"/>
      <c r="K16" s="1065"/>
      <c r="L16" s="1065"/>
      <c r="M16" s="1065"/>
      <c r="N16" s="1065"/>
      <c r="O16" s="1065"/>
      <c r="P16" s="1066"/>
      <c r="Q16" s="1070"/>
      <c r="R16" s="1071"/>
      <c r="S16" s="1071"/>
      <c r="T16" s="1071"/>
      <c r="U16" s="1071"/>
      <c r="V16" s="1071"/>
      <c r="W16" s="1071"/>
      <c r="X16" s="1071"/>
      <c r="Y16" s="1071"/>
      <c r="Z16" s="1071"/>
      <c r="AA16" s="1071"/>
      <c r="AB16" s="1071"/>
      <c r="AC16" s="1071"/>
      <c r="AD16" s="1071"/>
      <c r="AE16" s="1072"/>
      <c r="AF16" s="1046"/>
      <c r="AG16" s="1047"/>
      <c r="AH16" s="1047"/>
      <c r="AI16" s="1047"/>
      <c r="AJ16" s="1048"/>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05"/>
    </row>
    <row r="17" spans="1:131" s="206" customFormat="1" ht="26.25" customHeight="1" x14ac:dyDescent="0.15">
      <c r="A17" s="212">
        <v>11</v>
      </c>
      <c r="B17" s="1064"/>
      <c r="C17" s="1065"/>
      <c r="D17" s="1065"/>
      <c r="E17" s="1065"/>
      <c r="F17" s="1065"/>
      <c r="G17" s="1065"/>
      <c r="H17" s="1065"/>
      <c r="I17" s="1065"/>
      <c r="J17" s="1065"/>
      <c r="K17" s="1065"/>
      <c r="L17" s="1065"/>
      <c r="M17" s="1065"/>
      <c r="N17" s="1065"/>
      <c r="O17" s="1065"/>
      <c r="P17" s="1066"/>
      <c r="Q17" s="1070"/>
      <c r="R17" s="1071"/>
      <c r="S17" s="1071"/>
      <c r="T17" s="1071"/>
      <c r="U17" s="1071"/>
      <c r="V17" s="1071"/>
      <c r="W17" s="1071"/>
      <c r="X17" s="1071"/>
      <c r="Y17" s="1071"/>
      <c r="Z17" s="1071"/>
      <c r="AA17" s="1071"/>
      <c r="AB17" s="1071"/>
      <c r="AC17" s="1071"/>
      <c r="AD17" s="1071"/>
      <c r="AE17" s="1072"/>
      <c r="AF17" s="1046"/>
      <c r="AG17" s="1047"/>
      <c r="AH17" s="1047"/>
      <c r="AI17" s="1047"/>
      <c r="AJ17" s="1048"/>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05"/>
    </row>
    <row r="18" spans="1:131" s="206" customFormat="1" ht="26.25" customHeight="1" x14ac:dyDescent="0.15">
      <c r="A18" s="212">
        <v>12</v>
      </c>
      <c r="B18" s="1064"/>
      <c r="C18" s="1065"/>
      <c r="D18" s="1065"/>
      <c r="E18" s="1065"/>
      <c r="F18" s="1065"/>
      <c r="G18" s="1065"/>
      <c r="H18" s="1065"/>
      <c r="I18" s="1065"/>
      <c r="J18" s="1065"/>
      <c r="K18" s="1065"/>
      <c r="L18" s="1065"/>
      <c r="M18" s="1065"/>
      <c r="N18" s="1065"/>
      <c r="O18" s="1065"/>
      <c r="P18" s="1066"/>
      <c r="Q18" s="1070"/>
      <c r="R18" s="1071"/>
      <c r="S18" s="1071"/>
      <c r="T18" s="1071"/>
      <c r="U18" s="1071"/>
      <c r="V18" s="1071"/>
      <c r="W18" s="1071"/>
      <c r="X18" s="1071"/>
      <c r="Y18" s="1071"/>
      <c r="Z18" s="1071"/>
      <c r="AA18" s="1071"/>
      <c r="AB18" s="1071"/>
      <c r="AC18" s="1071"/>
      <c r="AD18" s="1071"/>
      <c r="AE18" s="1072"/>
      <c r="AF18" s="1046"/>
      <c r="AG18" s="1047"/>
      <c r="AH18" s="1047"/>
      <c r="AI18" s="1047"/>
      <c r="AJ18" s="1048"/>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05"/>
    </row>
    <row r="19" spans="1:131" s="206" customFormat="1" ht="26.25" customHeight="1" x14ac:dyDescent="0.15">
      <c r="A19" s="212">
        <v>13</v>
      </c>
      <c r="B19" s="1064"/>
      <c r="C19" s="1065"/>
      <c r="D19" s="1065"/>
      <c r="E19" s="1065"/>
      <c r="F19" s="1065"/>
      <c r="G19" s="1065"/>
      <c r="H19" s="1065"/>
      <c r="I19" s="1065"/>
      <c r="J19" s="1065"/>
      <c r="K19" s="1065"/>
      <c r="L19" s="1065"/>
      <c r="M19" s="1065"/>
      <c r="N19" s="1065"/>
      <c r="O19" s="1065"/>
      <c r="P19" s="1066"/>
      <c r="Q19" s="1070"/>
      <c r="R19" s="1071"/>
      <c r="S19" s="1071"/>
      <c r="T19" s="1071"/>
      <c r="U19" s="1071"/>
      <c r="V19" s="1071"/>
      <c r="W19" s="1071"/>
      <c r="X19" s="1071"/>
      <c r="Y19" s="1071"/>
      <c r="Z19" s="1071"/>
      <c r="AA19" s="1071"/>
      <c r="AB19" s="1071"/>
      <c r="AC19" s="1071"/>
      <c r="AD19" s="1071"/>
      <c r="AE19" s="1072"/>
      <c r="AF19" s="1046"/>
      <c r="AG19" s="1047"/>
      <c r="AH19" s="1047"/>
      <c r="AI19" s="1047"/>
      <c r="AJ19" s="1048"/>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05"/>
    </row>
    <row r="20" spans="1:131" s="206" customFormat="1" ht="26.25" customHeight="1" x14ac:dyDescent="0.15">
      <c r="A20" s="212">
        <v>14</v>
      </c>
      <c r="B20" s="1064"/>
      <c r="C20" s="1065"/>
      <c r="D20" s="1065"/>
      <c r="E20" s="1065"/>
      <c r="F20" s="1065"/>
      <c r="G20" s="1065"/>
      <c r="H20" s="1065"/>
      <c r="I20" s="1065"/>
      <c r="J20" s="1065"/>
      <c r="K20" s="1065"/>
      <c r="L20" s="1065"/>
      <c r="M20" s="1065"/>
      <c r="N20" s="1065"/>
      <c r="O20" s="1065"/>
      <c r="P20" s="1066"/>
      <c r="Q20" s="1070"/>
      <c r="R20" s="1071"/>
      <c r="S20" s="1071"/>
      <c r="T20" s="1071"/>
      <c r="U20" s="1071"/>
      <c r="V20" s="1071"/>
      <c r="W20" s="1071"/>
      <c r="X20" s="1071"/>
      <c r="Y20" s="1071"/>
      <c r="Z20" s="1071"/>
      <c r="AA20" s="1071"/>
      <c r="AB20" s="1071"/>
      <c r="AC20" s="1071"/>
      <c r="AD20" s="1071"/>
      <c r="AE20" s="1072"/>
      <c r="AF20" s="1046"/>
      <c r="AG20" s="1047"/>
      <c r="AH20" s="1047"/>
      <c r="AI20" s="1047"/>
      <c r="AJ20" s="1048"/>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05"/>
    </row>
    <row r="21" spans="1:131" s="206" customFormat="1" ht="26.25" customHeight="1" thickBot="1" x14ac:dyDescent="0.2">
      <c r="A21" s="212">
        <v>15</v>
      </c>
      <c r="B21" s="1064"/>
      <c r="C21" s="1065"/>
      <c r="D21" s="1065"/>
      <c r="E21" s="1065"/>
      <c r="F21" s="1065"/>
      <c r="G21" s="1065"/>
      <c r="H21" s="1065"/>
      <c r="I21" s="1065"/>
      <c r="J21" s="1065"/>
      <c r="K21" s="1065"/>
      <c r="L21" s="1065"/>
      <c r="M21" s="1065"/>
      <c r="N21" s="1065"/>
      <c r="O21" s="1065"/>
      <c r="P21" s="1066"/>
      <c r="Q21" s="1070"/>
      <c r="R21" s="1071"/>
      <c r="S21" s="1071"/>
      <c r="T21" s="1071"/>
      <c r="U21" s="1071"/>
      <c r="V21" s="1071"/>
      <c r="W21" s="1071"/>
      <c r="X21" s="1071"/>
      <c r="Y21" s="1071"/>
      <c r="Z21" s="1071"/>
      <c r="AA21" s="1071"/>
      <c r="AB21" s="1071"/>
      <c r="AC21" s="1071"/>
      <c r="AD21" s="1071"/>
      <c r="AE21" s="1072"/>
      <c r="AF21" s="1046"/>
      <c r="AG21" s="1047"/>
      <c r="AH21" s="1047"/>
      <c r="AI21" s="1047"/>
      <c r="AJ21" s="1048"/>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05"/>
    </row>
    <row r="22" spans="1:131" s="206" customFormat="1" ht="26.25" customHeight="1" x14ac:dyDescent="0.15">
      <c r="A22" s="212">
        <v>16</v>
      </c>
      <c r="B22" s="1064"/>
      <c r="C22" s="1065"/>
      <c r="D22" s="1065"/>
      <c r="E22" s="1065"/>
      <c r="F22" s="1065"/>
      <c r="G22" s="1065"/>
      <c r="H22" s="1065"/>
      <c r="I22" s="1065"/>
      <c r="J22" s="1065"/>
      <c r="K22" s="1065"/>
      <c r="L22" s="1065"/>
      <c r="M22" s="1065"/>
      <c r="N22" s="1065"/>
      <c r="O22" s="1065"/>
      <c r="P22" s="1066"/>
      <c r="Q22" s="1108"/>
      <c r="R22" s="1109"/>
      <c r="S22" s="1109"/>
      <c r="T22" s="1109"/>
      <c r="U22" s="1109"/>
      <c r="V22" s="1109"/>
      <c r="W22" s="1109"/>
      <c r="X22" s="1109"/>
      <c r="Y22" s="1109"/>
      <c r="Z22" s="1109"/>
      <c r="AA22" s="1109"/>
      <c r="AB22" s="1109"/>
      <c r="AC22" s="1109"/>
      <c r="AD22" s="1109"/>
      <c r="AE22" s="1110"/>
      <c r="AF22" s="1046"/>
      <c r="AG22" s="1047"/>
      <c r="AH22" s="1047"/>
      <c r="AI22" s="1047"/>
      <c r="AJ22" s="1048"/>
      <c r="AK22" s="1104"/>
      <c r="AL22" s="1105"/>
      <c r="AM22" s="1105"/>
      <c r="AN22" s="1105"/>
      <c r="AO22" s="1105"/>
      <c r="AP22" s="1105"/>
      <c r="AQ22" s="1105"/>
      <c r="AR22" s="1105"/>
      <c r="AS22" s="1105"/>
      <c r="AT22" s="1105"/>
      <c r="AU22" s="1106"/>
      <c r="AV22" s="1106"/>
      <c r="AW22" s="1106"/>
      <c r="AX22" s="1106"/>
      <c r="AY22" s="1107"/>
      <c r="AZ22" s="1062" t="s">
        <v>364</v>
      </c>
      <c r="BA22" s="1062"/>
      <c r="BB22" s="1062"/>
      <c r="BC22" s="1062"/>
      <c r="BD22" s="1063"/>
      <c r="BE22" s="204"/>
      <c r="BF22" s="204"/>
      <c r="BG22" s="204"/>
      <c r="BH22" s="204"/>
      <c r="BI22" s="204"/>
      <c r="BJ22" s="204"/>
      <c r="BK22" s="204"/>
      <c r="BL22" s="204"/>
      <c r="BM22" s="204"/>
      <c r="BN22" s="204"/>
      <c r="BO22" s="204"/>
      <c r="BP22" s="204"/>
      <c r="BQ22" s="213">
        <v>16</v>
      </c>
      <c r="BR22" s="214"/>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5">
        <v>50472</v>
      </c>
      <c r="R23" s="1096"/>
      <c r="S23" s="1096"/>
      <c r="T23" s="1096"/>
      <c r="U23" s="1096"/>
      <c r="V23" s="1096">
        <v>48759</v>
      </c>
      <c r="W23" s="1096"/>
      <c r="X23" s="1096"/>
      <c r="Y23" s="1096"/>
      <c r="Z23" s="1096"/>
      <c r="AA23" s="1096">
        <v>1713</v>
      </c>
      <c r="AB23" s="1096"/>
      <c r="AC23" s="1096"/>
      <c r="AD23" s="1096"/>
      <c r="AE23" s="1097"/>
      <c r="AF23" s="1098">
        <v>1636</v>
      </c>
      <c r="AG23" s="1096"/>
      <c r="AH23" s="1096"/>
      <c r="AI23" s="1096"/>
      <c r="AJ23" s="1099"/>
      <c r="AK23" s="1100"/>
      <c r="AL23" s="1101"/>
      <c r="AM23" s="1101"/>
      <c r="AN23" s="1101"/>
      <c r="AO23" s="1101"/>
      <c r="AP23" s="1096">
        <v>58835</v>
      </c>
      <c r="AQ23" s="1096"/>
      <c r="AR23" s="1096"/>
      <c r="AS23" s="1096"/>
      <c r="AT23" s="1096"/>
      <c r="AU23" s="1102"/>
      <c r="AV23" s="1102"/>
      <c r="AW23" s="1102"/>
      <c r="AX23" s="1102"/>
      <c r="AY23" s="1103"/>
      <c r="AZ23" s="1092" t="s">
        <v>109</v>
      </c>
      <c r="BA23" s="1093"/>
      <c r="BB23" s="1093"/>
      <c r="BC23" s="1093"/>
      <c r="BD23" s="1094"/>
      <c r="BE23" s="204"/>
      <c r="BF23" s="204"/>
      <c r="BG23" s="204"/>
      <c r="BH23" s="204"/>
      <c r="BI23" s="204"/>
      <c r="BJ23" s="204"/>
      <c r="BK23" s="204"/>
      <c r="BL23" s="204"/>
      <c r="BM23" s="204"/>
      <c r="BN23" s="204"/>
      <c r="BO23" s="204"/>
      <c r="BP23" s="204"/>
      <c r="BQ23" s="213">
        <v>17</v>
      </c>
      <c r="BR23" s="214"/>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05"/>
    </row>
    <row r="24" spans="1:131" s="206" customFormat="1" ht="26.25" customHeight="1" x14ac:dyDescent="0.15">
      <c r="A24" s="1091" t="s">
        <v>367</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03"/>
      <c r="BA24" s="203"/>
      <c r="BB24" s="203"/>
      <c r="BC24" s="203"/>
      <c r="BD24" s="203"/>
      <c r="BE24" s="204"/>
      <c r="BF24" s="204"/>
      <c r="BG24" s="204"/>
      <c r="BH24" s="204"/>
      <c r="BI24" s="204"/>
      <c r="BJ24" s="204"/>
      <c r="BK24" s="204"/>
      <c r="BL24" s="204"/>
      <c r="BM24" s="204"/>
      <c r="BN24" s="204"/>
      <c r="BO24" s="204"/>
      <c r="BP24" s="204"/>
      <c r="BQ24" s="213">
        <v>18</v>
      </c>
      <c r="BR24" s="214"/>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05"/>
    </row>
    <row r="25" spans="1:131" s="198" customFormat="1" ht="26.25" customHeight="1" thickBot="1" x14ac:dyDescent="0.2">
      <c r="A25" s="1090" t="s">
        <v>368</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03"/>
      <c r="BK25" s="203"/>
      <c r="BL25" s="203"/>
      <c r="BM25" s="203"/>
      <c r="BN25" s="203"/>
      <c r="BO25" s="216"/>
      <c r="BP25" s="216"/>
      <c r="BQ25" s="213">
        <v>19</v>
      </c>
      <c r="BR25" s="214"/>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97"/>
    </row>
    <row r="26" spans="1:131" s="198" customFormat="1" ht="26.25" customHeight="1" x14ac:dyDescent="0.15">
      <c r="A26" s="1022" t="s">
        <v>343</v>
      </c>
      <c r="B26" s="1023"/>
      <c r="C26" s="1023"/>
      <c r="D26" s="1023"/>
      <c r="E26" s="1023"/>
      <c r="F26" s="1023"/>
      <c r="G26" s="1023"/>
      <c r="H26" s="1023"/>
      <c r="I26" s="1023"/>
      <c r="J26" s="1023"/>
      <c r="K26" s="1023"/>
      <c r="L26" s="1023"/>
      <c r="M26" s="1023"/>
      <c r="N26" s="1023"/>
      <c r="O26" s="1023"/>
      <c r="P26" s="1024"/>
      <c r="Q26" s="1028" t="s">
        <v>369</v>
      </c>
      <c r="R26" s="1029"/>
      <c r="S26" s="1029"/>
      <c r="T26" s="1029"/>
      <c r="U26" s="1030"/>
      <c r="V26" s="1028" t="s">
        <v>370</v>
      </c>
      <c r="W26" s="1029"/>
      <c r="X26" s="1029"/>
      <c r="Y26" s="1029"/>
      <c r="Z26" s="1030"/>
      <c r="AA26" s="1028" t="s">
        <v>371</v>
      </c>
      <c r="AB26" s="1029"/>
      <c r="AC26" s="1029"/>
      <c r="AD26" s="1029"/>
      <c r="AE26" s="1029"/>
      <c r="AF26" s="1086" t="s">
        <v>372</v>
      </c>
      <c r="AG26" s="1035"/>
      <c r="AH26" s="1035"/>
      <c r="AI26" s="1035"/>
      <c r="AJ26" s="1087"/>
      <c r="AK26" s="1029" t="s">
        <v>373</v>
      </c>
      <c r="AL26" s="1029"/>
      <c r="AM26" s="1029"/>
      <c r="AN26" s="1029"/>
      <c r="AO26" s="1030"/>
      <c r="AP26" s="1028" t="s">
        <v>374</v>
      </c>
      <c r="AQ26" s="1029"/>
      <c r="AR26" s="1029"/>
      <c r="AS26" s="1029"/>
      <c r="AT26" s="1030"/>
      <c r="AU26" s="1028" t="s">
        <v>375</v>
      </c>
      <c r="AV26" s="1029"/>
      <c r="AW26" s="1029"/>
      <c r="AX26" s="1029"/>
      <c r="AY26" s="1030"/>
      <c r="AZ26" s="1028" t="s">
        <v>376</v>
      </c>
      <c r="BA26" s="1029"/>
      <c r="BB26" s="1029"/>
      <c r="BC26" s="1029"/>
      <c r="BD26" s="1030"/>
      <c r="BE26" s="1028" t="s">
        <v>350</v>
      </c>
      <c r="BF26" s="1029"/>
      <c r="BG26" s="1029"/>
      <c r="BH26" s="1029"/>
      <c r="BI26" s="1044"/>
      <c r="BJ26" s="203"/>
      <c r="BK26" s="203"/>
      <c r="BL26" s="203"/>
      <c r="BM26" s="203"/>
      <c r="BN26" s="203"/>
      <c r="BO26" s="216"/>
      <c r="BP26" s="216"/>
      <c r="BQ26" s="213">
        <v>20</v>
      </c>
      <c r="BR26" s="214"/>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97"/>
    </row>
    <row r="27" spans="1:131" s="198" customFormat="1" ht="26.25" customHeight="1" thickBot="1" x14ac:dyDescent="0.2">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203"/>
      <c r="BK27" s="203"/>
      <c r="BL27" s="203"/>
      <c r="BM27" s="203"/>
      <c r="BN27" s="203"/>
      <c r="BO27" s="216"/>
      <c r="BP27" s="216"/>
      <c r="BQ27" s="213">
        <v>21</v>
      </c>
      <c r="BR27" s="214"/>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97"/>
    </row>
    <row r="28" spans="1:131" s="198" customFormat="1" ht="26.25" customHeight="1" thickTop="1" x14ac:dyDescent="0.15">
      <c r="A28" s="217">
        <v>1</v>
      </c>
      <c r="B28" s="1077" t="s">
        <v>377</v>
      </c>
      <c r="C28" s="1078"/>
      <c r="D28" s="1078"/>
      <c r="E28" s="1078"/>
      <c r="F28" s="1078"/>
      <c r="G28" s="1078"/>
      <c r="H28" s="1078"/>
      <c r="I28" s="1078"/>
      <c r="J28" s="1078"/>
      <c r="K28" s="1078"/>
      <c r="L28" s="1078"/>
      <c r="M28" s="1078"/>
      <c r="N28" s="1078"/>
      <c r="O28" s="1078"/>
      <c r="P28" s="1079"/>
      <c r="Q28" s="1080">
        <v>11048</v>
      </c>
      <c r="R28" s="1081"/>
      <c r="S28" s="1081"/>
      <c r="T28" s="1081"/>
      <c r="U28" s="1081"/>
      <c r="V28" s="1081">
        <v>10831</v>
      </c>
      <c r="W28" s="1081"/>
      <c r="X28" s="1081"/>
      <c r="Y28" s="1081"/>
      <c r="Z28" s="1081"/>
      <c r="AA28" s="1081">
        <v>217</v>
      </c>
      <c r="AB28" s="1081"/>
      <c r="AC28" s="1081"/>
      <c r="AD28" s="1081"/>
      <c r="AE28" s="1082"/>
      <c r="AF28" s="1083">
        <v>217</v>
      </c>
      <c r="AG28" s="1081"/>
      <c r="AH28" s="1081"/>
      <c r="AI28" s="1081"/>
      <c r="AJ28" s="1084"/>
      <c r="AK28" s="1085">
        <v>1037</v>
      </c>
      <c r="AL28" s="1073"/>
      <c r="AM28" s="1073"/>
      <c r="AN28" s="1073"/>
      <c r="AO28" s="1073"/>
      <c r="AP28" s="1073" t="s">
        <v>541</v>
      </c>
      <c r="AQ28" s="1073"/>
      <c r="AR28" s="1073"/>
      <c r="AS28" s="1073"/>
      <c r="AT28" s="1073"/>
      <c r="AU28" s="1073" t="s">
        <v>541</v>
      </c>
      <c r="AV28" s="1073"/>
      <c r="AW28" s="1073"/>
      <c r="AX28" s="1073"/>
      <c r="AY28" s="1073"/>
      <c r="AZ28" s="1074" t="s">
        <v>542</v>
      </c>
      <c r="BA28" s="1074"/>
      <c r="BB28" s="1074"/>
      <c r="BC28" s="1074"/>
      <c r="BD28" s="1074"/>
      <c r="BE28" s="1075"/>
      <c r="BF28" s="1075"/>
      <c r="BG28" s="1075"/>
      <c r="BH28" s="1075"/>
      <c r="BI28" s="1076"/>
      <c r="BJ28" s="203"/>
      <c r="BK28" s="203"/>
      <c r="BL28" s="203"/>
      <c r="BM28" s="203"/>
      <c r="BN28" s="203"/>
      <c r="BO28" s="216"/>
      <c r="BP28" s="216"/>
      <c r="BQ28" s="213">
        <v>22</v>
      </c>
      <c r="BR28" s="214"/>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97"/>
    </row>
    <row r="29" spans="1:131" s="198" customFormat="1" ht="26.25" customHeight="1" x14ac:dyDescent="0.15">
      <c r="A29" s="217">
        <v>2</v>
      </c>
      <c r="B29" s="1064" t="s">
        <v>378</v>
      </c>
      <c r="C29" s="1065"/>
      <c r="D29" s="1065"/>
      <c r="E29" s="1065"/>
      <c r="F29" s="1065"/>
      <c r="G29" s="1065"/>
      <c r="H29" s="1065"/>
      <c r="I29" s="1065"/>
      <c r="J29" s="1065"/>
      <c r="K29" s="1065"/>
      <c r="L29" s="1065"/>
      <c r="M29" s="1065"/>
      <c r="N29" s="1065"/>
      <c r="O29" s="1065"/>
      <c r="P29" s="1066"/>
      <c r="Q29" s="1070">
        <v>836</v>
      </c>
      <c r="R29" s="1071"/>
      <c r="S29" s="1071"/>
      <c r="T29" s="1071"/>
      <c r="U29" s="1071"/>
      <c r="V29" s="1071">
        <v>834</v>
      </c>
      <c r="W29" s="1071"/>
      <c r="X29" s="1071"/>
      <c r="Y29" s="1071"/>
      <c r="Z29" s="1071"/>
      <c r="AA29" s="1071">
        <v>2</v>
      </c>
      <c r="AB29" s="1071"/>
      <c r="AC29" s="1071"/>
      <c r="AD29" s="1071"/>
      <c r="AE29" s="1072"/>
      <c r="AF29" s="1046">
        <v>2</v>
      </c>
      <c r="AG29" s="1047"/>
      <c r="AH29" s="1047"/>
      <c r="AI29" s="1047"/>
      <c r="AJ29" s="1048"/>
      <c r="AK29" s="1007">
        <v>336</v>
      </c>
      <c r="AL29" s="998"/>
      <c r="AM29" s="998"/>
      <c r="AN29" s="998"/>
      <c r="AO29" s="998"/>
      <c r="AP29" s="998" t="s">
        <v>541</v>
      </c>
      <c r="AQ29" s="998"/>
      <c r="AR29" s="998"/>
      <c r="AS29" s="998"/>
      <c r="AT29" s="998"/>
      <c r="AU29" s="998" t="s">
        <v>541</v>
      </c>
      <c r="AV29" s="998"/>
      <c r="AW29" s="998"/>
      <c r="AX29" s="998"/>
      <c r="AY29" s="998"/>
      <c r="AZ29" s="1069" t="s">
        <v>542</v>
      </c>
      <c r="BA29" s="1069"/>
      <c r="BB29" s="1069"/>
      <c r="BC29" s="1069"/>
      <c r="BD29" s="1069"/>
      <c r="BE29" s="1059"/>
      <c r="BF29" s="1059"/>
      <c r="BG29" s="1059"/>
      <c r="BH29" s="1059"/>
      <c r="BI29" s="1060"/>
      <c r="BJ29" s="203"/>
      <c r="BK29" s="203"/>
      <c r="BL29" s="203"/>
      <c r="BM29" s="203"/>
      <c r="BN29" s="203"/>
      <c r="BO29" s="216"/>
      <c r="BP29" s="216"/>
      <c r="BQ29" s="213">
        <v>23</v>
      </c>
      <c r="BR29" s="214"/>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97"/>
    </row>
    <row r="30" spans="1:131" s="198" customFormat="1" ht="26.25" customHeight="1" x14ac:dyDescent="0.15">
      <c r="A30" s="217">
        <v>3</v>
      </c>
      <c r="B30" s="1064" t="s">
        <v>379</v>
      </c>
      <c r="C30" s="1065"/>
      <c r="D30" s="1065"/>
      <c r="E30" s="1065"/>
      <c r="F30" s="1065"/>
      <c r="G30" s="1065"/>
      <c r="H30" s="1065"/>
      <c r="I30" s="1065"/>
      <c r="J30" s="1065"/>
      <c r="K30" s="1065"/>
      <c r="L30" s="1065"/>
      <c r="M30" s="1065"/>
      <c r="N30" s="1065"/>
      <c r="O30" s="1065"/>
      <c r="P30" s="1066"/>
      <c r="Q30" s="1070">
        <v>886</v>
      </c>
      <c r="R30" s="1071"/>
      <c r="S30" s="1071"/>
      <c r="T30" s="1071"/>
      <c r="U30" s="1071"/>
      <c r="V30" s="1071">
        <v>847</v>
      </c>
      <c r="W30" s="1071"/>
      <c r="X30" s="1071"/>
      <c r="Y30" s="1071"/>
      <c r="Z30" s="1071"/>
      <c r="AA30" s="1071">
        <v>39</v>
      </c>
      <c r="AB30" s="1071"/>
      <c r="AC30" s="1071"/>
      <c r="AD30" s="1071"/>
      <c r="AE30" s="1072"/>
      <c r="AF30" s="1046">
        <v>242</v>
      </c>
      <c r="AG30" s="1047"/>
      <c r="AH30" s="1047"/>
      <c r="AI30" s="1047"/>
      <c r="AJ30" s="1048"/>
      <c r="AK30" s="1007">
        <v>11</v>
      </c>
      <c r="AL30" s="998"/>
      <c r="AM30" s="998"/>
      <c r="AN30" s="998"/>
      <c r="AO30" s="998"/>
      <c r="AP30" s="998">
        <v>1121</v>
      </c>
      <c r="AQ30" s="998"/>
      <c r="AR30" s="998"/>
      <c r="AS30" s="998"/>
      <c r="AT30" s="998"/>
      <c r="AU30" s="998">
        <v>812</v>
      </c>
      <c r="AV30" s="998"/>
      <c r="AW30" s="998"/>
      <c r="AX30" s="998"/>
      <c r="AY30" s="998"/>
      <c r="AZ30" s="1069" t="s">
        <v>542</v>
      </c>
      <c r="BA30" s="1069"/>
      <c r="BB30" s="1069"/>
      <c r="BC30" s="1069"/>
      <c r="BD30" s="1069"/>
      <c r="BE30" s="1059" t="s">
        <v>543</v>
      </c>
      <c r="BF30" s="1059"/>
      <c r="BG30" s="1059"/>
      <c r="BH30" s="1059"/>
      <c r="BI30" s="1060"/>
      <c r="BJ30" s="203"/>
      <c r="BK30" s="203"/>
      <c r="BL30" s="203"/>
      <c r="BM30" s="203"/>
      <c r="BN30" s="203"/>
      <c r="BO30" s="216"/>
      <c r="BP30" s="216"/>
      <c r="BQ30" s="213">
        <v>24</v>
      </c>
      <c r="BR30" s="214"/>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97"/>
    </row>
    <row r="31" spans="1:131" s="198" customFormat="1" ht="26.25" customHeight="1" x14ac:dyDescent="0.15">
      <c r="A31" s="217">
        <v>4</v>
      </c>
      <c r="B31" s="1064" t="s">
        <v>380</v>
      </c>
      <c r="C31" s="1065"/>
      <c r="D31" s="1065"/>
      <c r="E31" s="1065"/>
      <c r="F31" s="1065"/>
      <c r="G31" s="1065"/>
      <c r="H31" s="1065"/>
      <c r="I31" s="1065"/>
      <c r="J31" s="1065"/>
      <c r="K31" s="1065"/>
      <c r="L31" s="1065"/>
      <c r="M31" s="1065"/>
      <c r="N31" s="1065"/>
      <c r="O31" s="1065"/>
      <c r="P31" s="1066"/>
      <c r="Q31" s="1070">
        <v>820</v>
      </c>
      <c r="R31" s="1071"/>
      <c r="S31" s="1071"/>
      <c r="T31" s="1071"/>
      <c r="U31" s="1071"/>
      <c r="V31" s="1071">
        <v>674</v>
      </c>
      <c r="W31" s="1071"/>
      <c r="X31" s="1071"/>
      <c r="Y31" s="1071"/>
      <c r="Z31" s="1071"/>
      <c r="AA31" s="1071">
        <v>146</v>
      </c>
      <c r="AB31" s="1071"/>
      <c r="AC31" s="1071"/>
      <c r="AD31" s="1071"/>
      <c r="AE31" s="1072"/>
      <c r="AF31" s="1046">
        <v>1773</v>
      </c>
      <c r="AG31" s="1047"/>
      <c r="AH31" s="1047"/>
      <c r="AI31" s="1047"/>
      <c r="AJ31" s="1048"/>
      <c r="AK31" s="1007">
        <v>240</v>
      </c>
      <c r="AL31" s="998"/>
      <c r="AM31" s="998"/>
      <c r="AN31" s="998"/>
      <c r="AO31" s="998"/>
      <c r="AP31" s="998">
        <v>1992</v>
      </c>
      <c r="AQ31" s="998"/>
      <c r="AR31" s="998"/>
      <c r="AS31" s="998"/>
      <c r="AT31" s="998"/>
      <c r="AU31" s="998">
        <v>88</v>
      </c>
      <c r="AV31" s="998"/>
      <c r="AW31" s="998"/>
      <c r="AX31" s="998"/>
      <c r="AY31" s="998"/>
      <c r="AZ31" s="1069" t="s">
        <v>542</v>
      </c>
      <c r="BA31" s="1069"/>
      <c r="BB31" s="1069"/>
      <c r="BC31" s="1069"/>
      <c r="BD31" s="1069"/>
      <c r="BE31" s="1059" t="s">
        <v>543</v>
      </c>
      <c r="BF31" s="1059"/>
      <c r="BG31" s="1059"/>
      <c r="BH31" s="1059"/>
      <c r="BI31" s="1060"/>
      <c r="BJ31" s="203"/>
      <c r="BK31" s="203"/>
      <c r="BL31" s="203"/>
      <c r="BM31" s="203"/>
      <c r="BN31" s="203"/>
      <c r="BO31" s="216"/>
      <c r="BP31" s="216"/>
      <c r="BQ31" s="213">
        <v>25</v>
      </c>
      <c r="BR31" s="214"/>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97"/>
    </row>
    <row r="32" spans="1:131" s="198" customFormat="1" ht="26.25" customHeight="1" x14ac:dyDescent="0.15">
      <c r="A32" s="217">
        <v>5</v>
      </c>
      <c r="B32" s="1064" t="s">
        <v>381</v>
      </c>
      <c r="C32" s="1065"/>
      <c r="D32" s="1065"/>
      <c r="E32" s="1065"/>
      <c r="F32" s="1065"/>
      <c r="G32" s="1065"/>
      <c r="H32" s="1065"/>
      <c r="I32" s="1065"/>
      <c r="J32" s="1065"/>
      <c r="K32" s="1065"/>
      <c r="L32" s="1065"/>
      <c r="M32" s="1065"/>
      <c r="N32" s="1065"/>
      <c r="O32" s="1065"/>
      <c r="P32" s="1066"/>
      <c r="Q32" s="1070">
        <v>1775</v>
      </c>
      <c r="R32" s="1071"/>
      <c r="S32" s="1071"/>
      <c r="T32" s="1071"/>
      <c r="U32" s="1071"/>
      <c r="V32" s="1071">
        <v>1774</v>
      </c>
      <c r="W32" s="1071"/>
      <c r="X32" s="1071"/>
      <c r="Y32" s="1071"/>
      <c r="Z32" s="1071"/>
      <c r="AA32" s="1071">
        <v>1</v>
      </c>
      <c r="AB32" s="1071"/>
      <c r="AC32" s="1071"/>
      <c r="AD32" s="1071"/>
      <c r="AE32" s="1072"/>
      <c r="AF32" s="1046">
        <v>1</v>
      </c>
      <c r="AG32" s="1047"/>
      <c r="AH32" s="1047"/>
      <c r="AI32" s="1047"/>
      <c r="AJ32" s="1048"/>
      <c r="AK32" s="1007">
        <v>509</v>
      </c>
      <c r="AL32" s="998"/>
      <c r="AM32" s="998"/>
      <c r="AN32" s="998"/>
      <c r="AO32" s="998"/>
      <c r="AP32" s="998">
        <v>8927</v>
      </c>
      <c r="AQ32" s="998"/>
      <c r="AR32" s="998"/>
      <c r="AS32" s="998"/>
      <c r="AT32" s="998"/>
      <c r="AU32" s="998">
        <v>5463</v>
      </c>
      <c r="AV32" s="998"/>
      <c r="AW32" s="998"/>
      <c r="AX32" s="998"/>
      <c r="AY32" s="998"/>
      <c r="AZ32" s="1069" t="s">
        <v>109</v>
      </c>
      <c r="BA32" s="1069"/>
      <c r="BB32" s="1069"/>
      <c r="BC32" s="1069"/>
      <c r="BD32" s="1069"/>
      <c r="BE32" s="1059" t="s">
        <v>382</v>
      </c>
      <c r="BF32" s="1059"/>
      <c r="BG32" s="1059"/>
      <c r="BH32" s="1059"/>
      <c r="BI32" s="1060"/>
      <c r="BJ32" s="203"/>
      <c r="BK32" s="203"/>
      <c r="BL32" s="203"/>
      <c r="BM32" s="203"/>
      <c r="BN32" s="203"/>
      <c r="BO32" s="216"/>
      <c r="BP32" s="216"/>
      <c r="BQ32" s="213">
        <v>26</v>
      </c>
      <c r="BR32" s="214"/>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97"/>
    </row>
    <row r="33" spans="1:131" s="198" customFormat="1" ht="26.25" customHeight="1" x14ac:dyDescent="0.15">
      <c r="A33" s="217">
        <v>6</v>
      </c>
      <c r="B33" s="1064" t="s">
        <v>383</v>
      </c>
      <c r="C33" s="1065"/>
      <c r="D33" s="1065"/>
      <c r="E33" s="1065"/>
      <c r="F33" s="1065"/>
      <c r="G33" s="1065"/>
      <c r="H33" s="1065"/>
      <c r="I33" s="1065"/>
      <c r="J33" s="1065"/>
      <c r="K33" s="1065"/>
      <c r="L33" s="1065"/>
      <c r="M33" s="1065"/>
      <c r="N33" s="1065"/>
      <c r="O33" s="1065"/>
      <c r="P33" s="1066"/>
      <c r="Q33" s="1070">
        <v>1685</v>
      </c>
      <c r="R33" s="1071"/>
      <c r="S33" s="1071"/>
      <c r="T33" s="1071"/>
      <c r="U33" s="1071"/>
      <c r="V33" s="1071">
        <v>1676</v>
      </c>
      <c r="W33" s="1071"/>
      <c r="X33" s="1071"/>
      <c r="Y33" s="1071"/>
      <c r="Z33" s="1071"/>
      <c r="AA33" s="1071">
        <v>9</v>
      </c>
      <c r="AB33" s="1071"/>
      <c r="AC33" s="1071"/>
      <c r="AD33" s="1071"/>
      <c r="AE33" s="1072"/>
      <c r="AF33" s="1046">
        <v>0</v>
      </c>
      <c r="AG33" s="1047"/>
      <c r="AH33" s="1047"/>
      <c r="AI33" s="1047"/>
      <c r="AJ33" s="1048"/>
      <c r="AK33" s="1007">
        <v>728</v>
      </c>
      <c r="AL33" s="998"/>
      <c r="AM33" s="998"/>
      <c r="AN33" s="998"/>
      <c r="AO33" s="998"/>
      <c r="AP33" s="998">
        <v>10809</v>
      </c>
      <c r="AQ33" s="998"/>
      <c r="AR33" s="998"/>
      <c r="AS33" s="998"/>
      <c r="AT33" s="998"/>
      <c r="AU33" s="998">
        <v>9999</v>
      </c>
      <c r="AV33" s="998"/>
      <c r="AW33" s="998"/>
      <c r="AX33" s="998"/>
      <c r="AY33" s="998"/>
      <c r="AZ33" s="1069" t="s">
        <v>109</v>
      </c>
      <c r="BA33" s="1069"/>
      <c r="BB33" s="1069"/>
      <c r="BC33" s="1069"/>
      <c r="BD33" s="1069"/>
      <c r="BE33" s="1059" t="s">
        <v>382</v>
      </c>
      <c r="BF33" s="1059"/>
      <c r="BG33" s="1059"/>
      <c r="BH33" s="1059"/>
      <c r="BI33" s="1060"/>
      <c r="BJ33" s="203"/>
      <c r="BK33" s="203"/>
      <c r="BL33" s="203"/>
      <c r="BM33" s="203"/>
      <c r="BN33" s="203"/>
      <c r="BO33" s="216"/>
      <c r="BP33" s="216"/>
      <c r="BQ33" s="213">
        <v>27</v>
      </c>
      <c r="BR33" s="214"/>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97"/>
    </row>
    <row r="34" spans="1:131" s="198" customFormat="1" ht="26.25" customHeight="1" x14ac:dyDescent="0.15">
      <c r="A34" s="217">
        <v>7</v>
      </c>
      <c r="B34" s="1064" t="s">
        <v>384</v>
      </c>
      <c r="C34" s="1065"/>
      <c r="D34" s="1065"/>
      <c r="E34" s="1065"/>
      <c r="F34" s="1065"/>
      <c r="G34" s="1065"/>
      <c r="H34" s="1065"/>
      <c r="I34" s="1065"/>
      <c r="J34" s="1065"/>
      <c r="K34" s="1065"/>
      <c r="L34" s="1065"/>
      <c r="M34" s="1065"/>
      <c r="N34" s="1065"/>
      <c r="O34" s="1065"/>
      <c r="P34" s="1066"/>
      <c r="Q34" s="1070">
        <v>735</v>
      </c>
      <c r="R34" s="1071"/>
      <c r="S34" s="1071"/>
      <c r="T34" s="1071"/>
      <c r="U34" s="1071"/>
      <c r="V34" s="1071">
        <v>735</v>
      </c>
      <c r="W34" s="1071"/>
      <c r="X34" s="1071"/>
      <c r="Y34" s="1071"/>
      <c r="Z34" s="1071"/>
      <c r="AA34" s="1071">
        <v>0</v>
      </c>
      <c r="AB34" s="1071"/>
      <c r="AC34" s="1071"/>
      <c r="AD34" s="1071"/>
      <c r="AE34" s="1072"/>
      <c r="AF34" s="1046">
        <v>0</v>
      </c>
      <c r="AG34" s="1047"/>
      <c r="AH34" s="1047"/>
      <c r="AI34" s="1047"/>
      <c r="AJ34" s="1048"/>
      <c r="AK34" s="1007">
        <v>420</v>
      </c>
      <c r="AL34" s="998"/>
      <c r="AM34" s="998"/>
      <c r="AN34" s="998"/>
      <c r="AO34" s="998"/>
      <c r="AP34" s="998">
        <v>5046</v>
      </c>
      <c r="AQ34" s="998"/>
      <c r="AR34" s="998"/>
      <c r="AS34" s="998"/>
      <c r="AT34" s="998"/>
      <c r="AU34" s="998">
        <v>4758</v>
      </c>
      <c r="AV34" s="998"/>
      <c r="AW34" s="998"/>
      <c r="AX34" s="998"/>
      <c r="AY34" s="998"/>
      <c r="AZ34" s="1069" t="s">
        <v>109</v>
      </c>
      <c r="BA34" s="1069"/>
      <c r="BB34" s="1069"/>
      <c r="BC34" s="1069"/>
      <c r="BD34" s="1069"/>
      <c r="BE34" s="1059" t="s">
        <v>382</v>
      </c>
      <c r="BF34" s="1059"/>
      <c r="BG34" s="1059"/>
      <c r="BH34" s="1059"/>
      <c r="BI34" s="1060"/>
      <c r="BJ34" s="203"/>
      <c r="BK34" s="203"/>
      <c r="BL34" s="203"/>
      <c r="BM34" s="203"/>
      <c r="BN34" s="203"/>
      <c r="BO34" s="216"/>
      <c r="BP34" s="216"/>
      <c r="BQ34" s="213">
        <v>28</v>
      </c>
      <c r="BR34" s="214"/>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97"/>
    </row>
    <row r="35" spans="1:131" s="198" customFormat="1" ht="26.25" customHeight="1" x14ac:dyDescent="0.15">
      <c r="A35" s="217">
        <v>8</v>
      </c>
      <c r="B35" s="1064" t="s">
        <v>385</v>
      </c>
      <c r="C35" s="1065"/>
      <c r="D35" s="1065"/>
      <c r="E35" s="1065"/>
      <c r="F35" s="1065"/>
      <c r="G35" s="1065"/>
      <c r="H35" s="1065"/>
      <c r="I35" s="1065"/>
      <c r="J35" s="1065"/>
      <c r="K35" s="1065"/>
      <c r="L35" s="1065"/>
      <c r="M35" s="1065"/>
      <c r="N35" s="1065"/>
      <c r="O35" s="1065"/>
      <c r="P35" s="1066"/>
      <c r="Q35" s="1070">
        <v>23</v>
      </c>
      <c r="R35" s="1071"/>
      <c r="S35" s="1071"/>
      <c r="T35" s="1071"/>
      <c r="U35" s="1071"/>
      <c r="V35" s="1071">
        <v>23</v>
      </c>
      <c r="W35" s="1071"/>
      <c r="X35" s="1071"/>
      <c r="Y35" s="1071"/>
      <c r="Z35" s="1071"/>
      <c r="AA35" s="1071">
        <v>0</v>
      </c>
      <c r="AB35" s="1071"/>
      <c r="AC35" s="1071"/>
      <c r="AD35" s="1071"/>
      <c r="AE35" s="1072"/>
      <c r="AF35" s="1046">
        <v>0</v>
      </c>
      <c r="AG35" s="1047"/>
      <c r="AH35" s="1047"/>
      <c r="AI35" s="1047"/>
      <c r="AJ35" s="1048"/>
      <c r="AK35" s="1007">
        <v>7</v>
      </c>
      <c r="AL35" s="998"/>
      <c r="AM35" s="998"/>
      <c r="AN35" s="998"/>
      <c r="AO35" s="998"/>
      <c r="AP35" s="998">
        <v>116</v>
      </c>
      <c r="AQ35" s="998"/>
      <c r="AR35" s="998"/>
      <c r="AS35" s="998"/>
      <c r="AT35" s="998"/>
      <c r="AU35" s="998">
        <v>65</v>
      </c>
      <c r="AV35" s="998"/>
      <c r="AW35" s="998"/>
      <c r="AX35" s="998"/>
      <c r="AY35" s="998"/>
      <c r="AZ35" s="1069" t="s">
        <v>109</v>
      </c>
      <c r="BA35" s="1069"/>
      <c r="BB35" s="1069"/>
      <c r="BC35" s="1069"/>
      <c r="BD35" s="1069"/>
      <c r="BE35" s="1059" t="s">
        <v>382</v>
      </c>
      <c r="BF35" s="1059"/>
      <c r="BG35" s="1059"/>
      <c r="BH35" s="1059"/>
      <c r="BI35" s="1060"/>
      <c r="BJ35" s="203"/>
      <c r="BK35" s="203"/>
      <c r="BL35" s="203"/>
      <c r="BM35" s="203"/>
      <c r="BN35" s="203"/>
      <c r="BO35" s="216"/>
      <c r="BP35" s="216"/>
      <c r="BQ35" s="213">
        <v>29</v>
      </c>
      <c r="BR35" s="214"/>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97"/>
    </row>
    <row r="36" spans="1:131" s="198" customFormat="1" ht="26.25" customHeight="1" x14ac:dyDescent="0.15">
      <c r="A36" s="217">
        <v>9</v>
      </c>
      <c r="B36" s="1064" t="s">
        <v>386</v>
      </c>
      <c r="C36" s="1065"/>
      <c r="D36" s="1065"/>
      <c r="E36" s="1065"/>
      <c r="F36" s="1065"/>
      <c r="G36" s="1065"/>
      <c r="H36" s="1065"/>
      <c r="I36" s="1065"/>
      <c r="J36" s="1065"/>
      <c r="K36" s="1065"/>
      <c r="L36" s="1065"/>
      <c r="M36" s="1065"/>
      <c r="N36" s="1065"/>
      <c r="O36" s="1065"/>
      <c r="P36" s="1066"/>
      <c r="Q36" s="1070">
        <v>1292</v>
      </c>
      <c r="R36" s="1071"/>
      <c r="S36" s="1071"/>
      <c r="T36" s="1071"/>
      <c r="U36" s="1071"/>
      <c r="V36" s="1071">
        <v>1292</v>
      </c>
      <c r="W36" s="1071"/>
      <c r="X36" s="1071"/>
      <c r="Y36" s="1071"/>
      <c r="Z36" s="1071"/>
      <c r="AA36" s="1071">
        <v>0</v>
      </c>
      <c r="AB36" s="1071"/>
      <c r="AC36" s="1071"/>
      <c r="AD36" s="1071"/>
      <c r="AE36" s="1072"/>
      <c r="AF36" s="1046">
        <v>0</v>
      </c>
      <c r="AG36" s="1047"/>
      <c r="AH36" s="1047"/>
      <c r="AI36" s="1047"/>
      <c r="AJ36" s="1048"/>
      <c r="AK36" s="1007">
        <v>868</v>
      </c>
      <c r="AL36" s="998"/>
      <c r="AM36" s="998"/>
      <c r="AN36" s="998"/>
      <c r="AO36" s="998"/>
      <c r="AP36" s="998">
        <v>12238</v>
      </c>
      <c r="AQ36" s="998"/>
      <c r="AR36" s="998"/>
      <c r="AS36" s="998"/>
      <c r="AT36" s="998"/>
      <c r="AU36" s="998">
        <v>11528</v>
      </c>
      <c r="AV36" s="998"/>
      <c r="AW36" s="998"/>
      <c r="AX36" s="998"/>
      <c r="AY36" s="998"/>
      <c r="AZ36" s="1069" t="s">
        <v>109</v>
      </c>
      <c r="BA36" s="1069"/>
      <c r="BB36" s="1069"/>
      <c r="BC36" s="1069"/>
      <c r="BD36" s="1069"/>
      <c r="BE36" s="1059" t="s">
        <v>382</v>
      </c>
      <c r="BF36" s="1059"/>
      <c r="BG36" s="1059"/>
      <c r="BH36" s="1059"/>
      <c r="BI36" s="1060"/>
      <c r="BJ36" s="203"/>
      <c r="BK36" s="203"/>
      <c r="BL36" s="203"/>
      <c r="BM36" s="203"/>
      <c r="BN36" s="203"/>
      <c r="BO36" s="216"/>
      <c r="BP36" s="216"/>
      <c r="BQ36" s="213">
        <v>30</v>
      </c>
      <c r="BR36" s="214"/>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97"/>
    </row>
    <row r="37" spans="1:131" s="198" customFormat="1" ht="26.25" customHeight="1" x14ac:dyDescent="0.15">
      <c r="A37" s="217">
        <v>10</v>
      </c>
      <c r="B37" s="1064" t="s">
        <v>387</v>
      </c>
      <c r="C37" s="1065"/>
      <c r="D37" s="1065"/>
      <c r="E37" s="1065"/>
      <c r="F37" s="1065"/>
      <c r="G37" s="1065"/>
      <c r="H37" s="1065"/>
      <c r="I37" s="1065"/>
      <c r="J37" s="1065"/>
      <c r="K37" s="1065"/>
      <c r="L37" s="1065"/>
      <c r="M37" s="1065"/>
      <c r="N37" s="1065"/>
      <c r="O37" s="1065"/>
      <c r="P37" s="1066"/>
      <c r="Q37" s="1070">
        <v>81</v>
      </c>
      <c r="R37" s="1071"/>
      <c r="S37" s="1071"/>
      <c r="T37" s="1071"/>
      <c r="U37" s="1071"/>
      <c r="V37" s="1071">
        <v>81</v>
      </c>
      <c r="W37" s="1071"/>
      <c r="X37" s="1071"/>
      <c r="Y37" s="1071"/>
      <c r="Z37" s="1071"/>
      <c r="AA37" s="1071" t="s">
        <v>541</v>
      </c>
      <c r="AB37" s="1071"/>
      <c r="AC37" s="1071"/>
      <c r="AD37" s="1071"/>
      <c r="AE37" s="1072"/>
      <c r="AF37" s="1046" t="s">
        <v>388</v>
      </c>
      <c r="AG37" s="1047"/>
      <c r="AH37" s="1047"/>
      <c r="AI37" s="1047"/>
      <c r="AJ37" s="1048"/>
      <c r="AK37" s="1007">
        <v>80</v>
      </c>
      <c r="AL37" s="998"/>
      <c r="AM37" s="998"/>
      <c r="AN37" s="998"/>
      <c r="AO37" s="998"/>
      <c r="AP37" s="998">
        <v>90</v>
      </c>
      <c r="AQ37" s="998"/>
      <c r="AR37" s="998"/>
      <c r="AS37" s="998"/>
      <c r="AT37" s="998"/>
      <c r="AU37" s="998">
        <v>90</v>
      </c>
      <c r="AV37" s="998"/>
      <c r="AW37" s="998"/>
      <c r="AX37" s="998"/>
      <c r="AY37" s="998"/>
      <c r="AZ37" s="1069" t="s">
        <v>109</v>
      </c>
      <c r="BA37" s="1069"/>
      <c r="BB37" s="1069"/>
      <c r="BC37" s="1069"/>
      <c r="BD37" s="1069"/>
      <c r="BE37" s="1059" t="s">
        <v>382</v>
      </c>
      <c r="BF37" s="1059"/>
      <c r="BG37" s="1059"/>
      <c r="BH37" s="1059"/>
      <c r="BI37" s="1060"/>
      <c r="BJ37" s="203"/>
      <c r="BK37" s="203"/>
      <c r="BL37" s="203"/>
      <c r="BM37" s="203"/>
      <c r="BN37" s="203"/>
      <c r="BO37" s="216"/>
      <c r="BP37" s="216"/>
      <c r="BQ37" s="213">
        <v>31</v>
      </c>
      <c r="BR37" s="214"/>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97"/>
    </row>
    <row r="38" spans="1:131" s="198" customFormat="1" ht="26.25" customHeight="1" x14ac:dyDescent="0.15">
      <c r="A38" s="217">
        <v>11</v>
      </c>
      <c r="B38" s="1064" t="s">
        <v>389</v>
      </c>
      <c r="C38" s="1065"/>
      <c r="D38" s="1065"/>
      <c r="E38" s="1065"/>
      <c r="F38" s="1065"/>
      <c r="G38" s="1065"/>
      <c r="H38" s="1065"/>
      <c r="I38" s="1065"/>
      <c r="J38" s="1065"/>
      <c r="K38" s="1065"/>
      <c r="L38" s="1065"/>
      <c r="M38" s="1065"/>
      <c r="N38" s="1065"/>
      <c r="O38" s="1065"/>
      <c r="P38" s="1066"/>
      <c r="Q38" s="1070">
        <v>27</v>
      </c>
      <c r="R38" s="1071"/>
      <c r="S38" s="1071"/>
      <c r="T38" s="1071"/>
      <c r="U38" s="1071"/>
      <c r="V38" s="1071">
        <v>27</v>
      </c>
      <c r="W38" s="1071"/>
      <c r="X38" s="1071"/>
      <c r="Y38" s="1071"/>
      <c r="Z38" s="1071"/>
      <c r="AA38" s="1071" t="s">
        <v>541</v>
      </c>
      <c r="AB38" s="1071"/>
      <c r="AC38" s="1071"/>
      <c r="AD38" s="1071"/>
      <c r="AE38" s="1072"/>
      <c r="AF38" s="1046" t="s">
        <v>388</v>
      </c>
      <c r="AG38" s="1047"/>
      <c r="AH38" s="1047"/>
      <c r="AI38" s="1047"/>
      <c r="AJ38" s="1048"/>
      <c r="AK38" s="1007">
        <v>16</v>
      </c>
      <c r="AL38" s="998"/>
      <c r="AM38" s="998"/>
      <c r="AN38" s="998"/>
      <c r="AO38" s="998"/>
      <c r="AP38" s="998" t="s">
        <v>540</v>
      </c>
      <c r="AQ38" s="998"/>
      <c r="AR38" s="998"/>
      <c r="AS38" s="998"/>
      <c r="AT38" s="998"/>
      <c r="AU38" s="998" t="s">
        <v>540</v>
      </c>
      <c r="AV38" s="998"/>
      <c r="AW38" s="998"/>
      <c r="AX38" s="998"/>
      <c r="AY38" s="998"/>
      <c r="AZ38" s="1069" t="s">
        <v>109</v>
      </c>
      <c r="BA38" s="1069"/>
      <c r="BB38" s="1069"/>
      <c r="BC38" s="1069"/>
      <c r="BD38" s="1069"/>
      <c r="BE38" s="1059" t="s">
        <v>382</v>
      </c>
      <c r="BF38" s="1059"/>
      <c r="BG38" s="1059"/>
      <c r="BH38" s="1059"/>
      <c r="BI38" s="1060"/>
      <c r="BJ38" s="203"/>
      <c r="BK38" s="203"/>
      <c r="BL38" s="203"/>
      <c r="BM38" s="203"/>
      <c r="BN38" s="203"/>
      <c r="BO38" s="216"/>
      <c r="BP38" s="216"/>
      <c r="BQ38" s="213">
        <v>32</v>
      </c>
      <c r="BR38" s="214"/>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97"/>
    </row>
    <row r="39" spans="1:131" s="198" customFormat="1" ht="26.25" customHeight="1" x14ac:dyDescent="0.15">
      <c r="A39" s="217">
        <v>12</v>
      </c>
      <c r="B39" s="1064"/>
      <c r="C39" s="1065"/>
      <c r="D39" s="1065"/>
      <c r="E39" s="1065"/>
      <c r="F39" s="1065"/>
      <c r="G39" s="1065"/>
      <c r="H39" s="1065"/>
      <c r="I39" s="1065"/>
      <c r="J39" s="1065"/>
      <c r="K39" s="1065"/>
      <c r="L39" s="1065"/>
      <c r="M39" s="1065"/>
      <c r="N39" s="1065"/>
      <c r="O39" s="1065"/>
      <c r="P39" s="1066"/>
      <c r="Q39" s="1070"/>
      <c r="R39" s="1071"/>
      <c r="S39" s="1071"/>
      <c r="T39" s="1071"/>
      <c r="U39" s="1071"/>
      <c r="V39" s="1071"/>
      <c r="W39" s="1071"/>
      <c r="X39" s="1071"/>
      <c r="Y39" s="1071"/>
      <c r="Z39" s="1071"/>
      <c r="AA39" s="1071"/>
      <c r="AB39" s="1071"/>
      <c r="AC39" s="1071"/>
      <c r="AD39" s="1071"/>
      <c r="AE39" s="1072"/>
      <c r="AF39" s="1046"/>
      <c r="AG39" s="1047"/>
      <c r="AH39" s="1047"/>
      <c r="AI39" s="1047"/>
      <c r="AJ39" s="1048"/>
      <c r="AK39" s="1007"/>
      <c r="AL39" s="998"/>
      <c r="AM39" s="998"/>
      <c r="AN39" s="998"/>
      <c r="AO39" s="998"/>
      <c r="AP39" s="998"/>
      <c r="AQ39" s="998"/>
      <c r="AR39" s="998"/>
      <c r="AS39" s="998"/>
      <c r="AT39" s="998"/>
      <c r="AU39" s="998"/>
      <c r="AV39" s="998"/>
      <c r="AW39" s="998"/>
      <c r="AX39" s="998"/>
      <c r="AY39" s="998"/>
      <c r="AZ39" s="1069"/>
      <c r="BA39" s="1069"/>
      <c r="BB39" s="1069"/>
      <c r="BC39" s="1069"/>
      <c r="BD39" s="1069"/>
      <c r="BE39" s="1059"/>
      <c r="BF39" s="1059"/>
      <c r="BG39" s="1059"/>
      <c r="BH39" s="1059"/>
      <c r="BI39" s="1060"/>
      <c r="BJ39" s="203"/>
      <c r="BK39" s="203"/>
      <c r="BL39" s="203"/>
      <c r="BM39" s="203"/>
      <c r="BN39" s="203"/>
      <c r="BO39" s="216"/>
      <c r="BP39" s="216"/>
      <c r="BQ39" s="213">
        <v>33</v>
      </c>
      <c r="BR39" s="214"/>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97"/>
    </row>
    <row r="40" spans="1:131" s="198" customFormat="1" ht="26.25" customHeight="1" x14ac:dyDescent="0.15">
      <c r="A40" s="212">
        <v>13</v>
      </c>
      <c r="B40" s="1064"/>
      <c r="C40" s="1065"/>
      <c r="D40" s="1065"/>
      <c r="E40" s="1065"/>
      <c r="F40" s="1065"/>
      <c r="G40" s="1065"/>
      <c r="H40" s="1065"/>
      <c r="I40" s="1065"/>
      <c r="J40" s="1065"/>
      <c r="K40" s="1065"/>
      <c r="L40" s="1065"/>
      <c r="M40" s="1065"/>
      <c r="N40" s="1065"/>
      <c r="O40" s="1065"/>
      <c r="P40" s="1066"/>
      <c r="Q40" s="1070"/>
      <c r="R40" s="1071"/>
      <c r="S40" s="1071"/>
      <c r="T40" s="1071"/>
      <c r="U40" s="1071"/>
      <c r="V40" s="1071"/>
      <c r="W40" s="1071"/>
      <c r="X40" s="1071"/>
      <c r="Y40" s="1071"/>
      <c r="Z40" s="1071"/>
      <c r="AA40" s="1071"/>
      <c r="AB40" s="1071"/>
      <c r="AC40" s="1071"/>
      <c r="AD40" s="1071"/>
      <c r="AE40" s="1072"/>
      <c r="AF40" s="1046"/>
      <c r="AG40" s="1047"/>
      <c r="AH40" s="1047"/>
      <c r="AI40" s="1047"/>
      <c r="AJ40" s="1048"/>
      <c r="AK40" s="1007"/>
      <c r="AL40" s="998"/>
      <c r="AM40" s="998"/>
      <c r="AN40" s="998"/>
      <c r="AO40" s="998"/>
      <c r="AP40" s="998"/>
      <c r="AQ40" s="998"/>
      <c r="AR40" s="998"/>
      <c r="AS40" s="998"/>
      <c r="AT40" s="998"/>
      <c r="AU40" s="998"/>
      <c r="AV40" s="998"/>
      <c r="AW40" s="998"/>
      <c r="AX40" s="998"/>
      <c r="AY40" s="998"/>
      <c r="AZ40" s="1069"/>
      <c r="BA40" s="1069"/>
      <c r="BB40" s="1069"/>
      <c r="BC40" s="1069"/>
      <c r="BD40" s="1069"/>
      <c r="BE40" s="1059"/>
      <c r="BF40" s="1059"/>
      <c r="BG40" s="1059"/>
      <c r="BH40" s="1059"/>
      <c r="BI40" s="1060"/>
      <c r="BJ40" s="203"/>
      <c r="BK40" s="203"/>
      <c r="BL40" s="203"/>
      <c r="BM40" s="203"/>
      <c r="BN40" s="203"/>
      <c r="BO40" s="216"/>
      <c r="BP40" s="216"/>
      <c r="BQ40" s="213">
        <v>34</v>
      </c>
      <c r="BR40" s="214"/>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97"/>
    </row>
    <row r="41" spans="1:131" s="198" customFormat="1" ht="26.25" customHeight="1" x14ac:dyDescent="0.15">
      <c r="A41" s="212">
        <v>14</v>
      </c>
      <c r="B41" s="1064"/>
      <c r="C41" s="1065"/>
      <c r="D41" s="1065"/>
      <c r="E41" s="1065"/>
      <c r="F41" s="1065"/>
      <c r="G41" s="1065"/>
      <c r="H41" s="1065"/>
      <c r="I41" s="1065"/>
      <c r="J41" s="1065"/>
      <c r="K41" s="1065"/>
      <c r="L41" s="1065"/>
      <c r="M41" s="1065"/>
      <c r="N41" s="1065"/>
      <c r="O41" s="1065"/>
      <c r="P41" s="1066"/>
      <c r="Q41" s="1070"/>
      <c r="R41" s="1071"/>
      <c r="S41" s="1071"/>
      <c r="T41" s="1071"/>
      <c r="U41" s="1071"/>
      <c r="V41" s="1071"/>
      <c r="W41" s="1071"/>
      <c r="X41" s="1071"/>
      <c r="Y41" s="1071"/>
      <c r="Z41" s="1071"/>
      <c r="AA41" s="1071"/>
      <c r="AB41" s="1071"/>
      <c r="AC41" s="1071"/>
      <c r="AD41" s="1071"/>
      <c r="AE41" s="1072"/>
      <c r="AF41" s="1046"/>
      <c r="AG41" s="1047"/>
      <c r="AH41" s="1047"/>
      <c r="AI41" s="1047"/>
      <c r="AJ41" s="1048"/>
      <c r="AK41" s="1007"/>
      <c r="AL41" s="998"/>
      <c r="AM41" s="998"/>
      <c r="AN41" s="998"/>
      <c r="AO41" s="998"/>
      <c r="AP41" s="998"/>
      <c r="AQ41" s="998"/>
      <c r="AR41" s="998"/>
      <c r="AS41" s="998"/>
      <c r="AT41" s="998"/>
      <c r="AU41" s="998"/>
      <c r="AV41" s="998"/>
      <c r="AW41" s="998"/>
      <c r="AX41" s="998"/>
      <c r="AY41" s="998"/>
      <c r="AZ41" s="1069"/>
      <c r="BA41" s="1069"/>
      <c r="BB41" s="1069"/>
      <c r="BC41" s="1069"/>
      <c r="BD41" s="1069"/>
      <c r="BE41" s="1059"/>
      <c r="BF41" s="1059"/>
      <c r="BG41" s="1059"/>
      <c r="BH41" s="1059"/>
      <c r="BI41" s="1060"/>
      <c r="BJ41" s="203"/>
      <c r="BK41" s="203"/>
      <c r="BL41" s="203"/>
      <c r="BM41" s="203"/>
      <c r="BN41" s="203"/>
      <c r="BO41" s="216"/>
      <c r="BP41" s="216"/>
      <c r="BQ41" s="213">
        <v>35</v>
      </c>
      <c r="BR41" s="214"/>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97"/>
    </row>
    <row r="42" spans="1:131" s="198" customFormat="1" ht="26.25" customHeight="1" x14ac:dyDescent="0.15">
      <c r="A42" s="212">
        <v>15</v>
      </c>
      <c r="B42" s="1064"/>
      <c r="C42" s="1065"/>
      <c r="D42" s="1065"/>
      <c r="E42" s="1065"/>
      <c r="F42" s="1065"/>
      <c r="G42" s="1065"/>
      <c r="H42" s="1065"/>
      <c r="I42" s="1065"/>
      <c r="J42" s="1065"/>
      <c r="K42" s="1065"/>
      <c r="L42" s="1065"/>
      <c r="M42" s="1065"/>
      <c r="N42" s="1065"/>
      <c r="O42" s="1065"/>
      <c r="P42" s="1066"/>
      <c r="Q42" s="1070"/>
      <c r="R42" s="1071"/>
      <c r="S42" s="1071"/>
      <c r="T42" s="1071"/>
      <c r="U42" s="1071"/>
      <c r="V42" s="1071"/>
      <c r="W42" s="1071"/>
      <c r="X42" s="1071"/>
      <c r="Y42" s="1071"/>
      <c r="Z42" s="1071"/>
      <c r="AA42" s="1071"/>
      <c r="AB42" s="1071"/>
      <c r="AC42" s="1071"/>
      <c r="AD42" s="1071"/>
      <c r="AE42" s="1072"/>
      <c r="AF42" s="1046"/>
      <c r="AG42" s="1047"/>
      <c r="AH42" s="1047"/>
      <c r="AI42" s="1047"/>
      <c r="AJ42" s="1048"/>
      <c r="AK42" s="1007"/>
      <c r="AL42" s="998"/>
      <c r="AM42" s="998"/>
      <c r="AN42" s="998"/>
      <c r="AO42" s="998"/>
      <c r="AP42" s="998"/>
      <c r="AQ42" s="998"/>
      <c r="AR42" s="998"/>
      <c r="AS42" s="998"/>
      <c r="AT42" s="998"/>
      <c r="AU42" s="998"/>
      <c r="AV42" s="998"/>
      <c r="AW42" s="998"/>
      <c r="AX42" s="998"/>
      <c r="AY42" s="998"/>
      <c r="AZ42" s="1069"/>
      <c r="BA42" s="1069"/>
      <c r="BB42" s="1069"/>
      <c r="BC42" s="1069"/>
      <c r="BD42" s="1069"/>
      <c r="BE42" s="1059"/>
      <c r="BF42" s="1059"/>
      <c r="BG42" s="1059"/>
      <c r="BH42" s="1059"/>
      <c r="BI42" s="1060"/>
      <c r="BJ42" s="203"/>
      <c r="BK42" s="203"/>
      <c r="BL42" s="203"/>
      <c r="BM42" s="203"/>
      <c r="BN42" s="203"/>
      <c r="BO42" s="216"/>
      <c r="BP42" s="216"/>
      <c r="BQ42" s="213">
        <v>36</v>
      </c>
      <c r="BR42" s="214"/>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97"/>
    </row>
    <row r="43" spans="1:131" s="198" customFormat="1" ht="26.25" customHeight="1" x14ac:dyDescent="0.15">
      <c r="A43" s="212">
        <v>16</v>
      </c>
      <c r="B43" s="1064"/>
      <c r="C43" s="1065"/>
      <c r="D43" s="1065"/>
      <c r="E43" s="1065"/>
      <c r="F43" s="1065"/>
      <c r="G43" s="1065"/>
      <c r="H43" s="1065"/>
      <c r="I43" s="1065"/>
      <c r="J43" s="1065"/>
      <c r="K43" s="1065"/>
      <c r="L43" s="1065"/>
      <c r="M43" s="1065"/>
      <c r="N43" s="1065"/>
      <c r="O43" s="1065"/>
      <c r="P43" s="1066"/>
      <c r="Q43" s="1070"/>
      <c r="R43" s="1071"/>
      <c r="S43" s="1071"/>
      <c r="T43" s="1071"/>
      <c r="U43" s="1071"/>
      <c r="V43" s="1071"/>
      <c r="W43" s="1071"/>
      <c r="X43" s="1071"/>
      <c r="Y43" s="1071"/>
      <c r="Z43" s="1071"/>
      <c r="AA43" s="1071"/>
      <c r="AB43" s="1071"/>
      <c r="AC43" s="1071"/>
      <c r="AD43" s="1071"/>
      <c r="AE43" s="1072"/>
      <c r="AF43" s="1046"/>
      <c r="AG43" s="1047"/>
      <c r="AH43" s="1047"/>
      <c r="AI43" s="1047"/>
      <c r="AJ43" s="1048"/>
      <c r="AK43" s="1007"/>
      <c r="AL43" s="998"/>
      <c r="AM43" s="998"/>
      <c r="AN43" s="998"/>
      <c r="AO43" s="998"/>
      <c r="AP43" s="998"/>
      <c r="AQ43" s="998"/>
      <c r="AR43" s="998"/>
      <c r="AS43" s="998"/>
      <c r="AT43" s="998"/>
      <c r="AU43" s="998"/>
      <c r="AV43" s="998"/>
      <c r="AW43" s="998"/>
      <c r="AX43" s="998"/>
      <c r="AY43" s="998"/>
      <c r="AZ43" s="1069"/>
      <c r="BA43" s="1069"/>
      <c r="BB43" s="1069"/>
      <c r="BC43" s="1069"/>
      <c r="BD43" s="1069"/>
      <c r="BE43" s="1059"/>
      <c r="BF43" s="1059"/>
      <c r="BG43" s="1059"/>
      <c r="BH43" s="1059"/>
      <c r="BI43" s="1060"/>
      <c r="BJ43" s="203"/>
      <c r="BK43" s="203"/>
      <c r="BL43" s="203"/>
      <c r="BM43" s="203"/>
      <c r="BN43" s="203"/>
      <c r="BO43" s="216"/>
      <c r="BP43" s="216"/>
      <c r="BQ43" s="213">
        <v>37</v>
      </c>
      <c r="BR43" s="214"/>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97"/>
    </row>
    <row r="44" spans="1:131" s="198" customFormat="1" ht="26.25" customHeight="1" x14ac:dyDescent="0.15">
      <c r="A44" s="212">
        <v>17</v>
      </c>
      <c r="B44" s="1064"/>
      <c r="C44" s="1065"/>
      <c r="D44" s="1065"/>
      <c r="E44" s="1065"/>
      <c r="F44" s="1065"/>
      <c r="G44" s="1065"/>
      <c r="H44" s="1065"/>
      <c r="I44" s="1065"/>
      <c r="J44" s="1065"/>
      <c r="K44" s="1065"/>
      <c r="L44" s="1065"/>
      <c r="M44" s="1065"/>
      <c r="N44" s="1065"/>
      <c r="O44" s="1065"/>
      <c r="P44" s="1066"/>
      <c r="Q44" s="1070"/>
      <c r="R44" s="1071"/>
      <c r="S44" s="1071"/>
      <c r="T44" s="1071"/>
      <c r="U44" s="1071"/>
      <c r="V44" s="1071"/>
      <c r="W44" s="1071"/>
      <c r="X44" s="1071"/>
      <c r="Y44" s="1071"/>
      <c r="Z44" s="1071"/>
      <c r="AA44" s="1071"/>
      <c r="AB44" s="1071"/>
      <c r="AC44" s="1071"/>
      <c r="AD44" s="1071"/>
      <c r="AE44" s="1072"/>
      <c r="AF44" s="1046"/>
      <c r="AG44" s="1047"/>
      <c r="AH44" s="1047"/>
      <c r="AI44" s="1047"/>
      <c r="AJ44" s="1048"/>
      <c r="AK44" s="1007"/>
      <c r="AL44" s="998"/>
      <c r="AM44" s="998"/>
      <c r="AN44" s="998"/>
      <c r="AO44" s="998"/>
      <c r="AP44" s="998"/>
      <c r="AQ44" s="998"/>
      <c r="AR44" s="998"/>
      <c r="AS44" s="998"/>
      <c r="AT44" s="998"/>
      <c r="AU44" s="998"/>
      <c r="AV44" s="998"/>
      <c r="AW44" s="998"/>
      <c r="AX44" s="998"/>
      <c r="AY44" s="998"/>
      <c r="AZ44" s="1069"/>
      <c r="BA44" s="1069"/>
      <c r="BB44" s="1069"/>
      <c r="BC44" s="1069"/>
      <c r="BD44" s="1069"/>
      <c r="BE44" s="1059"/>
      <c r="BF44" s="1059"/>
      <c r="BG44" s="1059"/>
      <c r="BH44" s="1059"/>
      <c r="BI44" s="1060"/>
      <c r="BJ44" s="203"/>
      <c r="BK44" s="203"/>
      <c r="BL44" s="203"/>
      <c r="BM44" s="203"/>
      <c r="BN44" s="203"/>
      <c r="BO44" s="216"/>
      <c r="BP44" s="216"/>
      <c r="BQ44" s="213">
        <v>38</v>
      </c>
      <c r="BR44" s="214"/>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97"/>
    </row>
    <row r="45" spans="1:131" s="198" customFormat="1" ht="26.25" customHeight="1" x14ac:dyDescent="0.15">
      <c r="A45" s="212">
        <v>18</v>
      </c>
      <c r="B45" s="1064"/>
      <c r="C45" s="1065"/>
      <c r="D45" s="1065"/>
      <c r="E45" s="1065"/>
      <c r="F45" s="1065"/>
      <c r="G45" s="1065"/>
      <c r="H45" s="1065"/>
      <c r="I45" s="1065"/>
      <c r="J45" s="1065"/>
      <c r="K45" s="1065"/>
      <c r="L45" s="1065"/>
      <c r="M45" s="1065"/>
      <c r="N45" s="1065"/>
      <c r="O45" s="1065"/>
      <c r="P45" s="1066"/>
      <c r="Q45" s="1070"/>
      <c r="R45" s="1071"/>
      <c r="S45" s="1071"/>
      <c r="T45" s="1071"/>
      <c r="U45" s="1071"/>
      <c r="V45" s="1071"/>
      <c r="W45" s="1071"/>
      <c r="X45" s="1071"/>
      <c r="Y45" s="1071"/>
      <c r="Z45" s="1071"/>
      <c r="AA45" s="1071"/>
      <c r="AB45" s="1071"/>
      <c r="AC45" s="1071"/>
      <c r="AD45" s="1071"/>
      <c r="AE45" s="1072"/>
      <c r="AF45" s="1046"/>
      <c r="AG45" s="1047"/>
      <c r="AH45" s="1047"/>
      <c r="AI45" s="1047"/>
      <c r="AJ45" s="1048"/>
      <c r="AK45" s="1007"/>
      <c r="AL45" s="998"/>
      <c r="AM45" s="998"/>
      <c r="AN45" s="998"/>
      <c r="AO45" s="998"/>
      <c r="AP45" s="998"/>
      <c r="AQ45" s="998"/>
      <c r="AR45" s="998"/>
      <c r="AS45" s="998"/>
      <c r="AT45" s="998"/>
      <c r="AU45" s="998"/>
      <c r="AV45" s="998"/>
      <c r="AW45" s="998"/>
      <c r="AX45" s="998"/>
      <c r="AY45" s="998"/>
      <c r="AZ45" s="1069"/>
      <c r="BA45" s="1069"/>
      <c r="BB45" s="1069"/>
      <c r="BC45" s="1069"/>
      <c r="BD45" s="1069"/>
      <c r="BE45" s="1059"/>
      <c r="BF45" s="1059"/>
      <c r="BG45" s="1059"/>
      <c r="BH45" s="1059"/>
      <c r="BI45" s="1060"/>
      <c r="BJ45" s="203"/>
      <c r="BK45" s="203"/>
      <c r="BL45" s="203"/>
      <c r="BM45" s="203"/>
      <c r="BN45" s="203"/>
      <c r="BO45" s="216"/>
      <c r="BP45" s="216"/>
      <c r="BQ45" s="213">
        <v>39</v>
      </c>
      <c r="BR45" s="214"/>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97"/>
    </row>
    <row r="46" spans="1:131" s="198" customFormat="1" ht="26.25" customHeight="1" x14ac:dyDescent="0.15">
      <c r="A46" s="212">
        <v>19</v>
      </c>
      <c r="B46" s="1064"/>
      <c r="C46" s="1065"/>
      <c r="D46" s="1065"/>
      <c r="E46" s="1065"/>
      <c r="F46" s="1065"/>
      <c r="G46" s="1065"/>
      <c r="H46" s="1065"/>
      <c r="I46" s="1065"/>
      <c r="J46" s="1065"/>
      <c r="K46" s="1065"/>
      <c r="L46" s="1065"/>
      <c r="M46" s="1065"/>
      <c r="N46" s="1065"/>
      <c r="O46" s="1065"/>
      <c r="P46" s="1066"/>
      <c r="Q46" s="1070"/>
      <c r="R46" s="1071"/>
      <c r="S46" s="1071"/>
      <c r="T46" s="1071"/>
      <c r="U46" s="1071"/>
      <c r="V46" s="1071"/>
      <c r="W46" s="1071"/>
      <c r="X46" s="1071"/>
      <c r="Y46" s="1071"/>
      <c r="Z46" s="1071"/>
      <c r="AA46" s="1071"/>
      <c r="AB46" s="1071"/>
      <c r="AC46" s="1071"/>
      <c r="AD46" s="1071"/>
      <c r="AE46" s="1072"/>
      <c r="AF46" s="1046"/>
      <c r="AG46" s="1047"/>
      <c r="AH46" s="1047"/>
      <c r="AI46" s="1047"/>
      <c r="AJ46" s="1048"/>
      <c r="AK46" s="1007"/>
      <c r="AL46" s="998"/>
      <c r="AM46" s="998"/>
      <c r="AN46" s="998"/>
      <c r="AO46" s="998"/>
      <c r="AP46" s="998"/>
      <c r="AQ46" s="998"/>
      <c r="AR46" s="998"/>
      <c r="AS46" s="998"/>
      <c r="AT46" s="998"/>
      <c r="AU46" s="998"/>
      <c r="AV46" s="998"/>
      <c r="AW46" s="998"/>
      <c r="AX46" s="998"/>
      <c r="AY46" s="998"/>
      <c r="AZ46" s="1069"/>
      <c r="BA46" s="1069"/>
      <c r="BB46" s="1069"/>
      <c r="BC46" s="1069"/>
      <c r="BD46" s="1069"/>
      <c r="BE46" s="1059"/>
      <c r="BF46" s="1059"/>
      <c r="BG46" s="1059"/>
      <c r="BH46" s="1059"/>
      <c r="BI46" s="1060"/>
      <c r="BJ46" s="203"/>
      <c r="BK46" s="203"/>
      <c r="BL46" s="203"/>
      <c r="BM46" s="203"/>
      <c r="BN46" s="203"/>
      <c r="BO46" s="216"/>
      <c r="BP46" s="216"/>
      <c r="BQ46" s="213">
        <v>40</v>
      </c>
      <c r="BR46" s="214"/>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97"/>
    </row>
    <row r="47" spans="1:131" s="198" customFormat="1" ht="26.25" customHeight="1" x14ac:dyDescent="0.15">
      <c r="A47" s="212">
        <v>20</v>
      </c>
      <c r="B47" s="1064"/>
      <c r="C47" s="1065"/>
      <c r="D47" s="1065"/>
      <c r="E47" s="1065"/>
      <c r="F47" s="1065"/>
      <c r="G47" s="1065"/>
      <c r="H47" s="1065"/>
      <c r="I47" s="1065"/>
      <c r="J47" s="1065"/>
      <c r="K47" s="1065"/>
      <c r="L47" s="1065"/>
      <c r="M47" s="1065"/>
      <c r="N47" s="1065"/>
      <c r="O47" s="1065"/>
      <c r="P47" s="1066"/>
      <c r="Q47" s="1070"/>
      <c r="R47" s="1071"/>
      <c r="S47" s="1071"/>
      <c r="T47" s="1071"/>
      <c r="U47" s="1071"/>
      <c r="V47" s="1071"/>
      <c r="W47" s="1071"/>
      <c r="X47" s="1071"/>
      <c r="Y47" s="1071"/>
      <c r="Z47" s="1071"/>
      <c r="AA47" s="1071"/>
      <c r="AB47" s="1071"/>
      <c r="AC47" s="1071"/>
      <c r="AD47" s="1071"/>
      <c r="AE47" s="1072"/>
      <c r="AF47" s="1046"/>
      <c r="AG47" s="1047"/>
      <c r="AH47" s="1047"/>
      <c r="AI47" s="1047"/>
      <c r="AJ47" s="1048"/>
      <c r="AK47" s="1007"/>
      <c r="AL47" s="998"/>
      <c r="AM47" s="998"/>
      <c r="AN47" s="998"/>
      <c r="AO47" s="998"/>
      <c r="AP47" s="998"/>
      <c r="AQ47" s="998"/>
      <c r="AR47" s="998"/>
      <c r="AS47" s="998"/>
      <c r="AT47" s="998"/>
      <c r="AU47" s="998"/>
      <c r="AV47" s="998"/>
      <c r="AW47" s="998"/>
      <c r="AX47" s="998"/>
      <c r="AY47" s="998"/>
      <c r="AZ47" s="1069"/>
      <c r="BA47" s="1069"/>
      <c r="BB47" s="1069"/>
      <c r="BC47" s="1069"/>
      <c r="BD47" s="1069"/>
      <c r="BE47" s="1059"/>
      <c r="BF47" s="1059"/>
      <c r="BG47" s="1059"/>
      <c r="BH47" s="1059"/>
      <c r="BI47" s="1060"/>
      <c r="BJ47" s="203"/>
      <c r="BK47" s="203"/>
      <c r="BL47" s="203"/>
      <c r="BM47" s="203"/>
      <c r="BN47" s="203"/>
      <c r="BO47" s="216"/>
      <c r="BP47" s="216"/>
      <c r="BQ47" s="213">
        <v>41</v>
      </c>
      <c r="BR47" s="214"/>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97"/>
    </row>
    <row r="48" spans="1:131" s="198" customFormat="1" ht="26.25" customHeight="1" x14ac:dyDescent="0.15">
      <c r="A48" s="212">
        <v>21</v>
      </c>
      <c r="B48" s="1064"/>
      <c r="C48" s="1065"/>
      <c r="D48" s="1065"/>
      <c r="E48" s="1065"/>
      <c r="F48" s="1065"/>
      <c r="G48" s="1065"/>
      <c r="H48" s="1065"/>
      <c r="I48" s="1065"/>
      <c r="J48" s="1065"/>
      <c r="K48" s="1065"/>
      <c r="L48" s="1065"/>
      <c r="M48" s="1065"/>
      <c r="N48" s="1065"/>
      <c r="O48" s="1065"/>
      <c r="P48" s="1066"/>
      <c r="Q48" s="1070"/>
      <c r="R48" s="1071"/>
      <c r="S48" s="1071"/>
      <c r="T48" s="1071"/>
      <c r="U48" s="1071"/>
      <c r="V48" s="1071"/>
      <c r="W48" s="1071"/>
      <c r="X48" s="1071"/>
      <c r="Y48" s="1071"/>
      <c r="Z48" s="1071"/>
      <c r="AA48" s="1071"/>
      <c r="AB48" s="1071"/>
      <c r="AC48" s="1071"/>
      <c r="AD48" s="1071"/>
      <c r="AE48" s="1072"/>
      <c r="AF48" s="1046"/>
      <c r="AG48" s="1047"/>
      <c r="AH48" s="1047"/>
      <c r="AI48" s="1047"/>
      <c r="AJ48" s="1048"/>
      <c r="AK48" s="1007"/>
      <c r="AL48" s="998"/>
      <c r="AM48" s="998"/>
      <c r="AN48" s="998"/>
      <c r="AO48" s="998"/>
      <c r="AP48" s="998"/>
      <c r="AQ48" s="998"/>
      <c r="AR48" s="998"/>
      <c r="AS48" s="998"/>
      <c r="AT48" s="998"/>
      <c r="AU48" s="998"/>
      <c r="AV48" s="998"/>
      <c r="AW48" s="998"/>
      <c r="AX48" s="998"/>
      <c r="AY48" s="998"/>
      <c r="AZ48" s="1069"/>
      <c r="BA48" s="1069"/>
      <c r="BB48" s="1069"/>
      <c r="BC48" s="1069"/>
      <c r="BD48" s="1069"/>
      <c r="BE48" s="1059"/>
      <c r="BF48" s="1059"/>
      <c r="BG48" s="1059"/>
      <c r="BH48" s="1059"/>
      <c r="BI48" s="1060"/>
      <c r="BJ48" s="203"/>
      <c r="BK48" s="203"/>
      <c r="BL48" s="203"/>
      <c r="BM48" s="203"/>
      <c r="BN48" s="203"/>
      <c r="BO48" s="216"/>
      <c r="BP48" s="216"/>
      <c r="BQ48" s="213">
        <v>42</v>
      </c>
      <c r="BR48" s="214"/>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97"/>
    </row>
    <row r="49" spans="1:131" s="198" customFormat="1" ht="26.25" customHeight="1" x14ac:dyDescent="0.15">
      <c r="A49" s="212">
        <v>22</v>
      </c>
      <c r="B49" s="1064"/>
      <c r="C49" s="1065"/>
      <c r="D49" s="1065"/>
      <c r="E49" s="1065"/>
      <c r="F49" s="1065"/>
      <c r="G49" s="1065"/>
      <c r="H49" s="1065"/>
      <c r="I49" s="1065"/>
      <c r="J49" s="1065"/>
      <c r="K49" s="1065"/>
      <c r="L49" s="1065"/>
      <c r="M49" s="1065"/>
      <c r="N49" s="1065"/>
      <c r="O49" s="1065"/>
      <c r="P49" s="1066"/>
      <c r="Q49" s="1070"/>
      <c r="R49" s="1071"/>
      <c r="S49" s="1071"/>
      <c r="T49" s="1071"/>
      <c r="U49" s="1071"/>
      <c r="V49" s="1071"/>
      <c r="W49" s="1071"/>
      <c r="X49" s="1071"/>
      <c r="Y49" s="1071"/>
      <c r="Z49" s="1071"/>
      <c r="AA49" s="1071"/>
      <c r="AB49" s="1071"/>
      <c r="AC49" s="1071"/>
      <c r="AD49" s="1071"/>
      <c r="AE49" s="1072"/>
      <c r="AF49" s="1046"/>
      <c r="AG49" s="1047"/>
      <c r="AH49" s="1047"/>
      <c r="AI49" s="1047"/>
      <c r="AJ49" s="1048"/>
      <c r="AK49" s="1007"/>
      <c r="AL49" s="998"/>
      <c r="AM49" s="998"/>
      <c r="AN49" s="998"/>
      <c r="AO49" s="998"/>
      <c r="AP49" s="998"/>
      <c r="AQ49" s="998"/>
      <c r="AR49" s="998"/>
      <c r="AS49" s="998"/>
      <c r="AT49" s="998"/>
      <c r="AU49" s="998"/>
      <c r="AV49" s="998"/>
      <c r="AW49" s="998"/>
      <c r="AX49" s="998"/>
      <c r="AY49" s="998"/>
      <c r="AZ49" s="1069"/>
      <c r="BA49" s="1069"/>
      <c r="BB49" s="1069"/>
      <c r="BC49" s="1069"/>
      <c r="BD49" s="1069"/>
      <c r="BE49" s="1059"/>
      <c r="BF49" s="1059"/>
      <c r="BG49" s="1059"/>
      <c r="BH49" s="1059"/>
      <c r="BI49" s="1060"/>
      <c r="BJ49" s="203"/>
      <c r="BK49" s="203"/>
      <c r="BL49" s="203"/>
      <c r="BM49" s="203"/>
      <c r="BN49" s="203"/>
      <c r="BO49" s="216"/>
      <c r="BP49" s="216"/>
      <c r="BQ49" s="213">
        <v>43</v>
      </c>
      <c r="BR49" s="214"/>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97"/>
    </row>
    <row r="50" spans="1:131" s="198" customFormat="1" ht="26.25" customHeight="1" x14ac:dyDescent="0.15">
      <c r="A50" s="212">
        <v>23</v>
      </c>
      <c r="B50" s="1064"/>
      <c r="C50" s="1065"/>
      <c r="D50" s="1065"/>
      <c r="E50" s="1065"/>
      <c r="F50" s="1065"/>
      <c r="G50" s="1065"/>
      <c r="H50" s="1065"/>
      <c r="I50" s="1065"/>
      <c r="J50" s="1065"/>
      <c r="K50" s="1065"/>
      <c r="L50" s="1065"/>
      <c r="M50" s="1065"/>
      <c r="N50" s="1065"/>
      <c r="O50" s="1065"/>
      <c r="P50" s="1066"/>
      <c r="Q50" s="1067"/>
      <c r="R50" s="1050"/>
      <c r="S50" s="1050"/>
      <c r="T50" s="1050"/>
      <c r="U50" s="1050"/>
      <c r="V50" s="1050"/>
      <c r="W50" s="1050"/>
      <c r="X50" s="1050"/>
      <c r="Y50" s="1050"/>
      <c r="Z50" s="1050"/>
      <c r="AA50" s="1050"/>
      <c r="AB50" s="1050"/>
      <c r="AC50" s="1050"/>
      <c r="AD50" s="1050"/>
      <c r="AE50" s="1068"/>
      <c r="AF50" s="1046"/>
      <c r="AG50" s="1047"/>
      <c r="AH50" s="1047"/>
      <c r="AI50" s="1047"/>
      <c r="AJ50" s="1048"/>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59"/>
      <c r="BF50" s="1059"/>
      <c r="BG50" s="1059"/>
      <c r="BH50" s="1059"/>
      <c r="BI50" s="1060"/>
      <c r="BJ50" s="203"/>
      <c r="BK50" s="203"/>
      <c r="BL50" s="203"/>
      <c r="BM50" s="203"/>
      <c r="BN50" s="203"/>
      <c r="BO50" s="216"/>
      <c r="BP50" s="216"/>
      <c r="BQ50" s="213">
        <v>44</v>
      </c>
      <c r="BR50" s="214"/>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97"/>
    </row>
    <row r="51" spans="1:131" s="198" customFormat="1" ht="26.25" customHeight="1" x14ac:dyDescent="0.15">
      <c r="A51" s="212">
        <v>24</v>
      </c>
      <c r="B51" s="1064"/>
      <c r="C51" s="1065"/>
      <c r="D51" s="1065"/>
      <c r="E51" s="1065"/>
      <c r="F51" s="1065"/>
      <c r="G51" s="1065"/>
      <c r="H51" s="1065"/>
      <c r="I51" s="1065"/>
      <c r="J51" s="1065"/>
      <c r="K51" s="1065"/>
      <c r="L51" s="1065"/>
      <c r="M51" s="1065"/>
      <c r="N51" s="1065"/>
      <c r="O51" s="1065"/>
      <c r="P51" s="1066"/>
      <c r="Q51" s="1067"/>
      <c r="R51" s="1050"/>
      <c r="S51" s="1050"/>
      <c r="T51" s="1050"/>
      <c r="U51" s="1050"/>
      <c r="V51" s="1050"/>
      <c r="W51" s="1050"/>
      <c r="X51" s="1050"/>
      <c r="Y51" s="1050"/>
      <c r="Z51" s="1050"/>
      <c r="AA51" s="1050"/>
      <c r="AB51" s="1050"/>
      <c r="AC51" s="1050"/>
      <c r="AD51" s="1050"/>
      <c r="AE51" s="1068"/>
      <c r="AF51" s="1046"/>
      <c r="AG51" s="1047"/>
      <c r="AH51" s="1047"/>
      <c r="AI51" s="1047"/>
      <c r="AJ51" s="1048"/>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59"/>
      <c r="BF51" s="1059"/>
      <c r="BG51" s="1059"/>
      <c r="BH51" s="1059"/>
      <c r="BI51" s="1060"/>
      <c r="BJ51" s="203"/>
      <c r="BK51" s="203"/>
      <c r="BL51" s="203"/>
      <c r="BM51" s="203"/>
      <c r="BN51" s="203"/>
      <c r="BO51" s="216"/>
      <c r="BP51" s="216"/>
      <c r="BQ51" s="213">
        <v>45</v>
      </c>
      <c r="BR51" s="214"/>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97"/>
    </row>
    <row r="52" spans="1:131" s="198" customFormat="1" ht="26.25" customHeight="1" x14ac:dyDescent="0.15">
      <c r="A52" s="212">
        <v>25</v>
      </c>
      <c r="B52" s="1064"/>
      <c r="C52" s="1065"/>
      <c r="D52" s="1065"/>
      <c r="E52" s="1065"/>
      <c r="F52" s="1065"/>
      <c r="G52" s="1065"/>
      <c r="H52" s="1065"/>
      <c r="I52" s="1065"/>
      <c r="J52" s="1065"/>
      <c r="K52" s="1065"/>
      <c r="L52" s="1065"/>
      <c r="M52" s="1065"/>
      <c r="N52" s="1065"/>
      <c r="O52" s="1065"/>
      <c r="P52" s="1066"/>
      <c r="Q52" s="1067"/>
      <c r="R52" s="1050"/>
      <c r="S52" s="1050"/>
      <c r="T52" s="1050"/>
      <c r="U52" s="1050"/>
      <c r="V52" s="1050"/>
      <c r="W52" s="1050"/>
      <c r="X52" s="1050"/>
      <c r="Y52" s="1050"/>
      <c r="Z52" s="1050"/>
      <c r="AA52" s="1050"/>
      <c r="AB52" s="1050"/>
      <c r="AC52" s="1050"/>
      <c r="AD52" s="1050"/>
      <c r="AE52" s="1068"/>
      <c r="AF52" s="1046"/>
      <c r="AG52" s="1047"/>
      <c r="AH52" s="1047"/>
      <c r="AI52" s="1047"/>
      <c r="AJ52" s="1048"/>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59"/>
      <c r="BF52" s="1059"/>
      <c r="BG52" s="1059"/>
      <c r="BH52" s="1059"/>
      <c r="BI52" s="1060"/>
      <c r="BJ52" s="203"/>
      <c r="BK52" s="203"/>
      <c r="BL52" s="203"/>
      <c r="BM52" s="203"/>
      <c r="BN52" s="203"/>
      <c r="BO52" s="216"/>
      <c r="BP52" s="216"/>
      <c r="BQ52" s="213">
        <v>46</v>
      </c>
      <c r="BR52" s="214"/>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97"/>
    </row>
    <row r="53" spans="1:131" s="198" customFormat="1" ht="26.25" customHeight="1" x14ac:dyDescent="0.15">
      <c r="A53" s="212">
        <v>26</v>
      </c>
      <c r="B53" s="1064"/>
      <c r="C53" s="1065"/>
      <c r="D53" s="1065"/>
      <c r="E53" s="1065"/>
      <c r="F53" s="1065"/>
      <c r="G53" s="1065"/>
      <c r="H53" s="1065"/>
      <c r="I53" s="1065"/>
      <c r="J53" s="1065"/>
      <c r="K53" s="1065"/>
      <c r="L53" s="1065"/>
      <c r="M53" s="1065"/>
      <c r="N53" s="1065"/>
      <c r="O53" s="1065"/>
      <c r="P53" s="1066"/>
      <c r="Q53" s="1067"/>
      <c r="R53" s="1050"/>
      <c r="S53" s="1050"/>
      <c r="T53" s="1050"/>
      <c r="U53" s="1050"/>
      <c r="V53" s="1050"/>
      <c r="W53" s="1050"/>
      <c r="X53" s="1050"/>
      <c r="Y53" s="1050"/>
      <c r="Z53" s="1050"/>
      <c r="AA53" s="1050"/>
      <c r="AB53" s="1050"/>
      <c r="AC53" s="1050"/>
      <c r="AD53" s="1050"/>
      <c r="AE53" s="1068"/>
      <c r="AF53" s="1046"/>
      <c r="AG53" s="1047"/>
      <c r="AH53" s="1047"/>
      <c r="AI53" s="1047"/>
      <c r="AJ53" s="1048"/>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59"/>
      <c r="BF53" s="1059"/>
      <c r="BG53" s="1059"/>
      <c r="BH53" s="1059"/>
      <c r="BI53" s="1060"/>
      <c r="BJ53" s="203"/>
      <c r="BK53" s="203"/>
      <c r="BL53" s="203"/>
      <c r="BM53" s="203"/>
      <c r="BN53" s="203"/>
      <c r="BO53" s="216"/>
      <c r="BP53" s="216"/>
      <c r="BQ53" s="213">
        <v>47</v>
      </c>
      <c r="BR53" s="214"/>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97"/>
    </row>
    <row r="54" spans="1:131" s="198" customFormat="1" ht="26.25" customHeight="1" x14ac:dyDescent="0.15">
      <c r="A54" s="212">
        <v>27</v>
      </c>
      <c r="B54" s="1064"/>
      <c r="C54" s="1065"/>
      <c r="D54" s="1065"/>
      <c r="E54" s="1065"/>
      <c r="F54" s="1065"/>
      <c r="G54" s="1065"/>
      <c r="H54" s="1065"/>
      <c r="I54" s="1065"/>
      <c r="J54" s="1065"/>
      <c r="K54" s="1065"/>
      <c r="L54" s="1065"/>
      <c r="M54" s="1065"/>
      <c r="N54" s="1065"/>
      <c r="O54" s="1065"/>
      <c r="P54" s="1066"/>
      <c r="Q54" s="1067"/>
      <c r="R54" s="1050"/>
      <c r="S54" s="1050"/>
      <c r="T54" s="1050"/>
      <c r="U54" s="1050"/>
      <c r="V54" s="1050"/>
      <c r="W54" s="1050"/>
      <c r="X54" s="1050"/>
      <c r="Y54" s="1050"/>
      <c r="Z54" s="1050"/>
      <c r="AA54" s="1050"/>
      <c r="AB54" s="1050"/>
      <c r="AC54" s="1050"/>
      <c r="AD54" s="1050"/>
      <c r="AE54" s="1068"/>
      <c r="AF54" s="1046"/>
      <c r="AG54" s="1047"/>
      <c r="AH54" s="1047"/>
      <c r="AI54" s="1047"/>
      <c r="AJ54" s="1048"/>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59"/>
      <c r="BF54" s="1059"/>
      <c r="BG54" s="1059"/>
      <c r="BH54" s="1059"/>
      <c r="BI54" s="1060"/>
      <c r="BJ54" s="203"/>
      <c r="BK54" s="203"/>
      <c r="BL54" s="203"/>
      <c r="BM54" s="203"/>
      <c r="BN54" s="203"/>
      <c r="BO54" s="216"/>
      <c r="BP54" s="216"/>
      <c r="BQ54" s="213">
        <v>48</v>
      </c>
      <c r="BR54" s="214"/>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97"/>
    </row>
    <row r="55" spans="1:131" s="198" customFormat="1" ht="26.25" customHeight="1" x14ac:dyDescent="0.15">
      <c r="A55" s="212">
        <v>28</v>
      </c>
      <c r="B55" s="1064"/>
      <c r="C55" s="1065"/>
      <c r="D55" s="1065"/>
      <c r="E55" s="1065"/>
      <c r="F55" s="1065"/>
      <c r="G55" s="1065"/>
      <c r="H55" s="1065"/>
      <c r="I55" s="1065"/>
      <c r="J55" s="1065"/>
      <c r="K55" s="1065"/>
      <c r="L55" s="1065"/>
      <c r="M55" s="1065"/>
      <c r="N55" s="1065"/>
      <c r="O55" s="1065"/>
      <c r="P55" s="1066"/>
      <c r="Q55" s="1067"/>
      <c r="R55" s="1050"/>
      <c r="S55" s="1050"/>
      <c r="T55" s="1050"/>
      <c r="U55" s="1050"/>
      <c r="V55" s="1050"/>
      <c r="W55" s="1050"/>
      <c r="X55" s="1050"/>
      <c r="Y55" s="1050"/>
      <c r="Z55" s="1050"/>
      <c r="AA55" s="1050"/>
      <c r="AB55" s="1050"/>
      <c r="AC55" s="1050"/>
      <c r="AD55" s="1050"/>
      <c r="AE55" s="1068"/>
      <c r="AF55" s="1046"/>
      <c r="AG55" s="1047"/>
      <c r="AH55" s="1047"/>
      <c r="AI55" s="1047"/>
      <c r="AJ55" s="1048"/>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59"/>
      <c r="BF55" s="1059"/>
      <c r="BG55" s="1059"/>
      <c r="BH55" s="1059"/>
      <c r="BI55" s="1060"/>
      <c r="BJ55" s="203"/>
      <c r="BK55" s="203"/>
      <c r="BL55" s="203"/>
      <c r="BM55" s="203"/>
      <c r="BN55" s="203"/>
      <c r="BO55" s="216"/>
      <c r="BP55" s="216"/>
      <c r="BQ55" s="213">
        <v>49</v>
      </c>
      <c r="BR55" s="214"/>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97"/>
    </row>
    <row r="56" spans="1:131" s="198" customFormat="1" ht="26.25" customHeight="1" x14ac:dyDescent="0.15">
      <c r="A56" s="212">
        <v>29</v>
      </c>
      <c r="B56" s="1064"/>
      <c r="C56" s="1065"/>
      <c r="D56" s="1065"/>
      <c r="E56" s="1065"/>
      <c r="F56" s="1065"/>
      <c r="G56" s="1065"/>
      <c r="H56" s="1065"/>
      <c r="I56" s="1065"/>
      <c r="J56" s="1065"/>
      <c r="K56" s="1065"/>
      <c r="L56" s="1065"/>
      <c r="M56" s="1065"/>
      <c r="N56" s="1065"/>
      <c r="O56" s="1065"/>
      <c r="P56" s="1066"/>
      <c r="Q56" s="1067"/>
      <c r="R56" s="1050"/>
      <c r="S56" s="1050"/>
      <c r="T56" s="1050"/>
      <c r="U56" s="1050"/>
      <c r="V56" s="1050"/>
      <c r="W56" s="1050"/>
      <c r="X56" s="1050"/>
      <c r="Y56" s="1050"/>
      <c r="Z56" s="1050"/>
      <c r="AA56" s="1050"/>
      <c r="AB56" s="1050"/>
      <c r="AC56" s="1050"/>
      <c r="AD56" s="1050"/>
      <c r="AE56" s="1068"/>
      <c r="AF56" s="1046"/>
      <c r="AG56" s="1047"/>
      <c r="AH56" s="1047"/>
      <c r="AI56" s="1047"/>
      <c r="AJ56" s="1048"/>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59"/>
      <c r="BF56" s="1059"/>
      <c r="BG56" s="1059"/>
      <c r="BH56" s="1059"/>
      <c r="BI56" s="1060"/>
      <c r="BJ56" s="203"/>
      <c r="BK56" s="203"/>
      <c r="BL56" s="203"/>
      <c r="BM56" s="203"/>
      <c r="BN56" s="203"/>
      <c r="BO56" s="216"/>
      <c r="BP56" s="216"/>
      <c r="BQ56" s="213">
        <v>50</v>
      </c>
      <c r="BR56" s="214"/>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97"/>
    </row>
    <row r="57" spans="1:131" s="198" customFormat="1" ht="26.25" customHeight="1" x14ac:dyDescent="0.15">
      <c r="A57" s="212">
        <v>30</v>
      </c>
      <c r="B57" s="1064"/>
      <c r="C57" s="1065"/>
      <c r="D57" s="1065"/>
      <c r="E57" s="1065"/>
      <c r="F57" s="1065"/>
      <c r="G57" s="1065"/>
      <c r="H57" s="1065"/>
      <c r="I57" s="1065"/>
      <c r="J57" s="1065"/>
      <c r="K57" s="1065"/>
      <c r="L57" s="1065"/>
      <c r="M57" s="1065"/>
      <c r="N57" s="1065"/>
      <c r="O57" s="1065"/>
      <c r="P57" s="1066"/>
      <c r="Q57" s="1067"/>
      <c r="R57" s="1050"/>
      <c r="S57" s="1050"/>
      <c r="T57" s="1050"/>
      <c r="U57" s="1050"/>
      <c r="V57" s="1050"/>
      <c r="W57" s="1050"/>
      <c r="X57" s="1050"/>
      <c r="Y57" s="1050"/>
      <c r="Z57" s="1050"/>
      <c r="AA57" s="1050"/>
      <c r="AB57" s="1050"/>
      <c r="AC57" s="1050"/>
      <c r="AD57" s="1050"/>
      <c r="AE57" s="1068"/>
      <c r="AF57" s="1046"/>
      <c r="AG57" s="1047"/>
      <c r="AH57" s="1047"/>
      <c r="AI57" s="1047"/>
      <c r="AJ57" s="1048"/>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59"/>
      <c r="BF57" s="1059"/>
      <c r="BG57" s="1059"/>
      <c r="BH57" s="1059"/>
      <c r="BI57" s="1060"/>
      <c r="BJ57" s="203"/>
      <c r="BK57" s="203"/>
      <c r="BL57" s="203"/>
      <c r="BM57" s="203"/>
      <c r="BN57" s="203"/>
      <c r="BO57" s="216"/>
      <c r="BP57" s="216"/>
      <c r="BQ57" s="213">
        <v>51</v>
      </c>
      <c r="BR57" s="214"/>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97"/>
    </row>
    <row r="58" spans="1:131" s="198" customFormat="1" ht="26.25" customHeight="1" x14ac:dyDescent="0.15">
      <c r="A58" s="212">
        <v>31</v>
      </c>
      <c r="B58" s="1064"/>
      <c r="C58" s="1065"/>
      <c r="D58" s="1065"/>
      <c r="E58" s="1065"/>
      <c r="F58" s="1065"/>
      <c r="G58" s="1065"/>
      <c r="H58" s="1065"/>
      <c r="I58" s="1065"/>
      <c r="J58" s="1065"/>
      <c r="K58" s="1065"/>
      <c r="L58" s="1065"/>
      <c r="M58" s="1065"/>
      <c r="N58" s="1065"/>
      <c r="O58" s="1065"/>
      <c r="P58" s="1066"/>
      <c r="Q58" s="1067"/>
      <c r="R58" s="1050"/>
      <c r="S58" s="1050"/>
      <c r="T58" s="1050"/>
      <c r="U58" s="1050"/>
      <c r="V58" s="1050"/>
      <c r="W58" s="1050"/>
      <c r="X58" s="1050"/>
      <c r="Y58" s="1050"/>
      <c r="Z58" s="1050"/>
      <c r="AA58" s="1050"/>
      <c r="AB58" s="1050"/>
      <c r="AC58" s="1050"/>
      <c r="AD58" s="1050"/>
      <c r="AE58" s="1068"/>
      <c r="AF58" s="1046"/>
      <c r="AG58" s="1047"/>
      <c r="AH58" s="1047"/>
      <c r="AI58" s="1047"/>
      <c r="AJ58" s="1048"/>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59"/>
      <c r="BF58" s="1059"/>
      <c r="BG58" s="1059"/>
      <c r="BH58" s="1059"/>
      <c r="BI58" s="1060"/>
      <c r="BJ58" s="203"/>
      <c r="BK58" s="203"/>
      <c r="BL58" s="203"/>
      <c r="BM58" s="203"/>
      <c r="BN58" s="203"/>
      <c r="BO58" s="216"/>
      <c r="BP58" s="216"/>
      <c r="BQ58" s="213">
        <v>52</v>
      </c>
      <c r="BR58" s="214"/>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97"/>
    </row>
    <row r="59" spans="1:131" s="198" customFormat="1" ht="26.25" customHeight="1" x14ac:dyDescent="0.15">
      <c r="A59" s="212">
        <v>32</v>
      </c>
      <c r="B59" s="1064"/>
      <c r="C59" s="1065"/>
      <c r="D59" s="1065"/>
      <c r="E59" s="1065"/>
      <c r="F59" s="1065"/>
      <c r="G59" s="1065"/>
      <c r="H59" s="1065"/>
      <c r="I59" s="1065"/>
      <c r="J59" s="1065"/>
      <c r="K59" s="1065"/>
      <c r="L59" s="1065"/>
      <c r="M59" s="1065"/>
      <c r="N59" s="1065"/>
      <c r="O59" s="1065"/>
      <c r="P59" s="1066"/>
      <c r="Q59" s="1067"/>
      <c r="R59" s="1050"/>
      <c r="S59" s="1050"/>
      <c r="T59" s="1050"/>
      <c r="U59" s="1050"/>
      <c r="V59" s="1050"/>
      <c r="W59" s="1050"/>
      <c r="X59" s="1050"/>
      <c r="Y59" s="1050"/>
      <c r="Z59" s="1050"/>
      <c r="AA59" s="1050"/>
      <c r="AB59" s="1050"/>
      <c r="AC59" s="1050"/>
      <c r="AD59" s="1050"/>
      <c r="AE59" s="1068"/>
      <c r="AF59" s="1046"/>
      <c r="AG59" s="1047"/>
      <c r="AH59" s="1047"/>
      <c r="AI59" s="1047"/>
      <c r="AJ59" s="1048"/>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59"/>
      <c r="BF59" s="1059"/>
      <c r="BG59" s="1059"/>
      <c r="BH59" s="1059"/>
      <c r="BI59" s="1060"/>
      <c r="BJ59" s="203"/>
      <c r="BK59" s="203"/>
      <c r="BL59" s="203"/>
      <c r="BM59" s="203"/>
      <c r="BN59" s="203"/>
      <c r="BO59" s="216"/>
      <c r="BP59" s="216"/>
      <c r="BQ59" s="213">
        <v>53</v>
      </c>
      <c r="BR59" s="214"/>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97"/>
    </row>
    <row r="60" spans="1:131" s="198" customFormat="1" ht="26.25" customHeight="1" x14ac:dyDescent="0.15">
      <c r="A60" s="212">
        <v>33</v>
      </c>
      <c r="B60" s="1064"/>
      <c r="C60" s="1065"/>
      <c r="D60" s="1065"/>
      <c r="E60" s="1065"/>
      <c r="F60" s="1065"/>
      <c r="G60" s="1065"/>
      <c r="H60" s="1065"/>
      <c r="I60" s="1065"/>
      <c r="J60" s="1065"/>
      <c r="K60" s="1065"/>
      <c r="L60" s="1065"/>
      <c r="M60" s="1065"/>
      <c r="N60" s="1065"/>
      <c r="O60" s="1065"/>
      <c r="P60" s="1066"/>
      <c r="Q60" s="1067"/>
      <c r="R60" s="1050"/>
      <c r="S60" s="1050"/>
      <c r="T60" s="1050"/>
      <c r="U60" s="1050"/>
      <c r="V60" s="1050"/>
      <c r="W60" s="1050"/>
      <c r="X60" s="1050"/>
      <c r="Y60" s="1050"/>
      <c r="Z60" s="1050"/>
      <c r="AA60" s="1050"/>
      <c r="AB60" s="1050"/>
      <c r="AC60" s="1050"/>
      <c r="AD60" s="1050"/>
      <c r="AE60" s="1068"/>
      <c r="AF60" s="1046"/>
      <c r="AG60" s="1047"/>
      <c r="AH60" s="1047"/>
      <c r="AI60" s="1047"/>
      <c r="AJ60" s="1048"/>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59"/>
      <c r="BF60" s="1059"/>
      <c r="BG60" s="1059"/>
      <c r="BH60" s="1059"/>
      <c r="BI60" s="1060"/>
      <c r="BJ60" s="203"/>
      <c r="BK60" s="203"/>
      <c r="BL60" s="203"/>
      <c r="BM60" s="203"/>
      <c r="BN60" s="203"/>
      <c r="BO60" s="216"/>
      <c r="BP60" s="216"/>
      <c r="BQ60" s="213">
        <v>54</v>
      </c>
      <c r="BR60" s="214"/>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97"/>
    </row>
    <row r="61" spans="1:131" s="198" customFormat="1" ht="26.25" customHeight="1" thickBot="1" x14ac:dyDescent="0.2">
      <c r="A61" s="212">
        <v>34</v>
      </c>
      <c r="B61" s="1064"/>
      <c r="C61" s="1065"/>
      <c r="D61" s="1065"/>
      <c r="E61" s="1065"/>
      <c r="F61" s="1065"/>
      <c r="G61" s="1065"/>
      <c r="H61" s="1065"/>
      <c r="I61" s="1065"/>
      <c r="J61" s="1065"/>
      <c r="K61" s="1065"/>
      <c r="L61" s="1065"/>
      <c r="M61" s="1065"/>
      <c r="N61" s="1065"/>
      <c r="O61" s="1065"/>
      <c r="P61" s="1066"/>
      <c r="Q61" s="1067"/>
      <c r="R61" s="1050"/>
      <c r="S61" s="1050"/>
      <c r="T61" s="1050"/>
      <c r="U61" s="1050"/>
      <c r="V61" s="1050"/>
      <c r="W61" s="1050"/>
      <c r="X61" s="1050"/>
      <c r="Y61" s="1050"/>
      <c r="Z61" s="1050"/>
      <c r="AA61" s="1050"/>
      <c r="AB61" s="1050"/>
      <c r="AC61" s="1050"/>
      <c r="AD61" s="1050"/>
      <c r="AE61" s="1068"/>
      <c r="AF61" s="1046"/>
      <c r="AG61" s="1047"/>
      <c r="AH61" s="1047"/>
      <c r="AI61" s="1047"/>
      <c r="AJ61" s="1048"/>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59"/>
      <c r="BF61" s="1059"/>
      <c r="BG61" s="1059"/>
      <c r="BH61" s="1059"/>
      <c r="BI61" s="1060"/>
      <c r="BJ61" s="203"/>
      <c r="BK61" s="203"/>
      <c r="BL61" s="203"/>
      <c r="BM61" s="203"/>
      <c r="BN61" s="203"/>
      <c r="BO61" s="216"/>
      <c r="BP61" s="216"/>
      <c r="BQ61" s="213">
        <v>55</v>
      </c>
      <c r="BR61" s="214"/>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97"/>
    </row>
    <row r="62" spans="1:131" s="198" customFormat="1" ht="26.25" customHeight="1" x14ac:dyDescent="0.15">
      <c r="A62" s="212">
        <v>35</v>
      </c>
      <c r="B62" s="1064"/>
      <c r="C62" s="1065"/>
      <c r="D62" s="1065"/>
      <c r="E62" s="1065"/>
      <c r="F62" s="1065"/>
      <c r="G62" s="1065"/>
      <c r="H62" s="1065"/>
      <c r="I62" s="1065"/>
      <c r="J62" s="1065"/>
      <c r="K62" s="1065"/>
      <c r="L62" s="1065"/>
      <c r="M62" s="1065"/>
      <c r="N62" s="1065"/>
      <c r="O62" s="1065"/>
      <c r="P62" s="1066"/>
      <c r="Q62" s="1067"/>
      <c r="R62" s="1050"/>
      <c r="S62" s="1050"/>
      <c r="T62" s="1050"/>
      <c r="U62" s="1050"/>
      <c r="V62" s="1050"/>
      <c r="W62" s="1050"/>
      <c r="X62" s="1050"/>
      <c r="Y62" s="1050"/>
      <c r="Z62" s="1050"/>
      <c r="AA62" s="1050"/>
      <c r="AB62" s="1050"/>
      <c r="AC62" s="1050"/>
      <c r="AD62" s="1050"/>
      <c r="AE62" s="1068"/>
      <c r="AF62" s="1046"/>
      <c r="AG62" s="1047"/>
      <c r="AH62" s="1047"/>
      <c r="AI62" s="1047"/>
      <c r="AJ62" s="1048"/>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59"/>
      <c r="BF62" s="1059"/>
      <c r="BG62" s="1059"/>
      <c r="BH62" s="1059"/>
      <c r="BI62" s="1060"/>
      <c r="BJ62" s="1061" t="s">
        <v>390</v>
      </c>
      <c r="BK62" s="1062"/>
      <c r="BL62" s="1062"/>
      <c r="BM62" s="1062"/>
      <c r="BN62" s="1063"/>
      <c r="BO62" s="216"/>
      <c r="BP62" s="216"/>
      <c r="BQ62" s="213">
        <v>56</v>
      </c>
      <c r="BR62" s="214"/>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97"/>
    </row>
    <row r="63" spans="1:131" s="198" customFormat="1" ht="26.25" customHeight="1" thickBot="1" x14ac:dyDescent="0.2">
      <c r="A63" s="215" t="s">
        <v>365</v>
      </c>
      <c r="B63" s="970" t="s">
        <v>391</v>
      </c>
      <c r="C63" s="971"/>
      <c r="D63" s="971"/>
      <c r="E63" s="971"/>
      <c r="F63" s="971"/>
      <c r="G63" s="971"/>
      <c r="H63" s="971"/>
      <c r="I63" s="971"/>
      <c r="J63" s="971"/>
      <c r="K63" s="971"/>
      <c r="L63" s="971"/>
      <c r="M63" s="971"/>
      <c r="N63" s="971"/>
      <c r="O63" s="971"/>
      <c r="P63" s="972"/>
      <c r="Q63" s="989"/>
      <c r="R63" s="990"/>
      <c r="S63" s="990"/>
      <c r="T63" s="990"/>
      <c r="U63" s="990"/>
      <c r="V63" s="990"/>
      <c r="W63" s="990"/>
      <c r="X63" s="990"/>
      <c r="Y63" s="990"/>
      <c r="Z63" s="990"/>
      <c r="AA63" s="990"/>
      <c r="AB63" s="990"/>
      <c r="AC63" s="990"/>
      <c r="AD63" s="990"/>
      <c r="AE63" s="1055"/>
      <c r="AF63" s="1056">
        <v>2235</v>
      </c>
      <c r="AG63" s="986"/>
      <c r="AH63" s="986"/>
      <c r="AI63" s="986"/>
      <c r="AJ63" s="1057"/>
      <c r="AK63" s="1058"/>
      <c r="AL63" s="990"/>
      <c r="AM63" s="990"/>
      <c r="AN63" s="990"/>
      <c r="AO63" s="990"/>
      <c r="AP63" s="986">
        <v>40339</v>
      </c>
      <c r="AQ63" s="986"/>
      <c r="AR63" s="986"/>
      <c r="AS63" s="986"/>
      <c r="AT63" s="986"/>
      <c r="AU63" s="986">
        <v>32802</v>
      </c>
      <c r="AV63" s="986"/>
      <c r="AW63" s="986"/>
      <c r="AX63" s="986"/>
      <c r="AY63" s="986"/>
      <c r="AZ63" s="1052"/>
      <c r="BA63" s="1052"/>
      <c r="BB63" s="1052"/>
      <c r="BC63" s="1052"/>
      <c r="BD63" s="1052"/>
      <c r="BE63" s="987"/>
      <c r="BF63" s="987"/>
      <c r="BG63" s="987"/>
      <c r="BH63" s="987"/>
      <c r="BI63" s="988"/>
      <c r="BJ63" s="1053" t="s">
        <v>109</v>
      </c>
      <c r="BK63" s="977"/>
      <c r="BL63" s="977"/>
      <c r="BM63" s="977"/>
      <c r="BN63" s="1054"/>
      <c r="BO63" s="216"/>
      <c r="BP63" s="216"/>
      <c r="BQ63" s="213">
        <v>57</v>
      </c>
      <c r="BR63" s="214"/>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97"/>
    </row>
    <row r="66" spans="1:131" s="198" customFormat="1" ht="26.25" customHeight="1" x14ac:dyDescent="0.15">
      <c r="A66" s="1022" t="s">
        <v>393</v>
      </c>
      <c r="B66" s="1023"/>
      <c r="C66" s="1023"/>
      <c r="D66" s="1023"/>
      <c r="E66" s="1023"/>
      <c r="F66" s="1023"/>
      <c r="G66" s="1023"/>
      <c r="H66" s="1023"/>
      <c r="I66" s="1023"/>
      <c r="J66" s="1023"/>
      <c r="K66" s="1023"/>
      <c r="L66" s="1023"/>
      <c r="M66" s="1023"/>
      <c r="N66" s="1023"/>
      <c r="O66" s="1023"/>
      <c r="P66" s="1024"/>
      <c r="Q66" s="1028" t="s">
        <v>369</v>
      </c>
      <c r="R66" s="1029"/>
      <c r="S66" s="1029"/>
      <c r="T66" s="1029"/>
      <c r="U66" s="1030"/>
      <c r="V66" s="1028" t="s">
        <v>370</v>
      </c>
      <c r="W66" s="1029"/>
      <c r="X66" s="1029"/>
      <c r="Y66" s="1029"/>
      <c r="Z66" s="1030"/>
      <c r="AA66" s="1028" t="s">
        <v>371</v>
      </c>
      <c r="AB66" s="1029"/>
      <c r="AC66" s="1029"/>
      <c r="AD66" s="1029"/>
      <c r="AE66" s="1030"/>
      <c r="AF66" s="1034" t="s">
        <v>372</v>
      </c>
      <c r="AG66" s="1035"/>
      <c r="AH66" s="1035"/>
      <c r="AI66" s="1035"/>
      <c r="AJ66" s="1036"/>
      <c r="AK66" s="1028" t="s">
        <v>373</v>
      </c>
      <c r="AL66" s="1023"/>
      <c r="AM66" s="1023"/>
      <c r="AN66" s="1023"/>
      <c r="AO66" s="1024"/>
      <c r="AP66" s="1028" t="s">
        <v>374</v>
      </c>
      <c r="AQ66" s="1029"/>
      <c r="AR66" s="1029"/>
      <c r="AS66" s="1029"/>
      <c r="AT66" s="1030"/>
      <c r="AU66" s="1028" t="s">
        <v>394</v>
      </c>
      <c r="AV66" s="1029"/>
      <c r="AW66" s="1029"/>
      <c r="AX66" s="1029"/>
      <c r="AY66" s="1030"/>
      <c r="AZ66" s="1028" t="s">
        <v>350</v>
      </c>
      <c r="BA66" s="1029"/>
      <c r="BB66" s="1029"/>
      <c r="BC66" s="1029"/>
      <c r="BD66" s="1044"/>
      <c r="BE66" s="216"/>
      <c r="BF66" s="216"/>
      <c r="BG66" s="216"/>
      <c r="BH66" s="216"/>
      <c r="BI66" s="216"/>
      <c r="BJ66" s="216"/>
      <c r="BK66" s="216"/>
      <c r="BL66" s="216"/>
      <c r="BM66" s="216"/>
      <c r="BN66" s="216"/>
      <c r="BO66" s="216"/>
      <c r="BP66" s="216"/>
      <c r="BQ66" s="213">
        <v>60</v>
      </c>
      <c r="BR66" s="218"/>
      <c r="BS66" s="980"/>
      <c r="BT66" s="981"/>
      <c r="BU66" s="981"/>
      <c r="BV66" s="981"/>
      <c r="BW66" s="981"/>
      <c r="BX66" s="981"/>
      <c r="BY66" s="981"/>
      <c r="BZ66" s="981"/>
      <c r="CA66" s="981"/>
      <c r="CB66" s="981"/>
      <c r="CC66" s="981"/>
      <c r="CD66" s="981"/>
      <c r="CE66" s="981"/>
      <c r="CF66" s="981"/>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67"/>
      <c r="DW66" s="968"/>
      <c r="DX66" s="968"/>
      <c r="DY66" s="968"/>
      <c r="DZ66" s="969"/>
      <c r="EA66" s="197"/>
    </row>
    <row r="67" spans="1:131" s="198" customFormat="1" ht="26.25" customHeight="1" thickBot="1" x14ac:dyDescent="0.2">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216"/>
      <c r="BF67" s="216"/>
      <c r="BG67" s="216"/>
      <c r="BH67" s="216"/>
      <c r="BI67" s="216"/>
      <c r="BJ67" s="216"/>
      <c r="BK67" s="216"/>
      <c r="BL67" s="216"/>
      <c r="BM67" s="216"/>
      <c r="BN67" s="216"/>
      <c r="BO67" s="216"/>
      <c r="BP67" s="216"/>
      <c r="BQ67" s="213">
        <v>61</v>
      </c>
      <c r="BR67" s="218"/>
      <c r="BS67" s="980"/>
      <c r="BT67" s="981"/>
      <c r="BU67" s="981"/>
      <c r="BV67" s="981"/>
      <c r="BW67" s="981"/>
      <c r="BX67" s="981"/>
      <c r="BY67" s="981"/>
      <c r="BZ67" s="981"/>
      <c r="CA67" s="981"/>
      <c r="CB67" s="981"/>
      <c r="CC67" s="981"/>
      <c r="CD67" s="981"/>
      <c r="CE67" s="981"/>
      <c r="CF67" s="981"/>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67"/>
      <c r="DW67" s="968"/>
      <c r="DX67" s="968"/>
      <c r="DY67" s="968"/>
      <c r="DZ67" s="969"/>
      <c r="EA67" s="197"/>
    </row>
    <row r="68" spans="1:131" s="198" customFormat="1" ht="26.25" customHeight="1" thickTop="1" x14ac:dyDescent="0.15">
      <c r="A68" s="209">
        <v>1</v>
      </c>
      <c r="B68" s="1012" t="s">
        <v>544</v>
      </c>
      <c r="C68" s="1013"/>
      <c r="D68" s="1013"/>
      <c r="E68" s="1013"/>
      <c r="F68" s="1013"/>
      <c r="G68" s="1013"/>
      <c r="H68" s="1013"/>
      <c r="I68" s="1013"/>
      <c r="J68" s="1013"/>
      <c r="K68" s="1013"/>
      <c r="L68" s="1013"/>
      <c r="M68" s="1013"/>
      <c r="N68" s="1013"/>
      <c r="O68" s="1013"/>
      <c r="P68" s="1014"/>
      <c r="Q68" s="1015">
        <v>2949</v>
      </c>
      <c r="R68" s="1009"/>
      <c r="S68" s="1009"/>
      <c r="T68" s="1009"/>
      <c r="U68" s="1009"/>
      <c r="V68" s="1009">
        <v>2926</v>
      </c>
      <c r="W68" s="1009"/>
      <c r="X68" s="1009"/>
      <c r="Y68" s="1009"/>
      <c r="Z68" s="1009"/>
      <c r="AA68" s="1009">
        <v>23</v>
      </c>
      <c r="AB68" s="1009"/>
      <c r="AC68" s="1009"/>
      <c r="AD68" s="1009"/>
      <c r="AE68" s="1009"/>
      <c r="AF68" s="1009">
        <v>23</v>
      </c>
      <c r="AG68" s="1009"/>
      <c r="AH68" s="1009"/>
      <c r="AI68" s="1009"/>
      <c r="AJ68" s="1009"/>
      <c r="AK68" s="1009">
        <v>80</v>
      </c>
      <c r="AL68" s="1009"/>
      <c r="AM68" s="1009"/>
      <c r="AN68" s="1009"/>
      <c r="AO68" s="1009"/>
      <c r="AP68" s="1009">
        <v>183</v>
      </c>
      <c r="AQ68" s="1009"/>
      <c r="AR68" s="1009"/>
      <c r="AS68" s="1009"/>
      <c r="AT68" s="1009"/>
      <c r="AU68" s="1009">
        <v>107</v>
      </c>
      <c r="AV68" s="1009"/>
      <c r="AW68" s="1009"/>
      <c r="AX68" s="1009"/>
      <c r="AY68" s="1009"/>
      <c r="AZ68" s="1010"/>
      <c r="BA68" s="1010"/>
      <c r="BB68" s="1010"/>
      <c r="BC68" s="1010"/>
      <c r="BD68" s="1011"/>
      <c r="BE68" s="216"/>
      <c r="BF68" s="216"/>
      <c r="BG68" s="216"/>
      <c r="BH68" s="216"/>
      <c r="BI68" s="216"/>
      <c r="BJ68" s="216"/>
      <c r="BK68" s="216"/>
      <c r="BL68" s="216"/>
      <c r="BM68" s="216"/>
      <c r="BN68" s="216"/>
      <c r="BO68" s="216"/>
      <c r="BP68" s="216"/>
      <c r="BQ68" s="213">
        <v>62</v>
      </c>
      <c r="BR68" s="218"/>
      <c r="BS68" s="980"/>
      <c r="BT68" s="981"/>
      <c r="BU68" s="981"/>
      <c r="BV68" s="981"/>
      <c r="BW68" s="981"/>
      <c r="BX68" s="981"/>
      <c r="BY68" s="981"/>
      <c r="BZ68" s="981"/>
      <c r="CA68" s="981"/>
      <c r="CB68" s="981"/>
      <c r="CC68" s="981"/>
      <c r="CD68" s="981"/>
      <c r="CE68" s="981"/>
      <c r="CF68" s="981"/>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67"/>
      <c r="DW68" s="968"/>
      <c r="DX68" s="968"/>
      <c r="DY68" s="968"/>
      <c r="DZ68" s="969"/>
      <c r="EA68" s="197"/>
    </row>
    <row r="69" spans="1:131" s="198" customFormat="1" ht="26.25" customHeight="1" x14ac:dyDescent="0.15">
      <c r="A69" s="212">
        <v>2</v>
      </c>
      <c r="B69" s="1001" t="s">
        <v>545</v>
      </c>
      <c r="C69" s="1002"/>
      <c r="D69" s="1002"/>
      <c r="E69" s="1002"/>
      <c r="F69" s="1002"/>
      <c r="G69" s="1002"/>
      <c r="H69" s="1002"/>
      <c r="I69" s="1002"/>
      <c r="J69" s="1002"/>
      <c r="K69" s="1002"/>
      <c r="L69" s="1002"/>
      <c r="M69" s="1002"/>
      <c r="N69" s="1002"/>
      <c r="O69" s="1002"/>
      <c r="P69" s="1003"/>
      <c r="Q69" s="1004">
        <v>17272</v>
      </c>
      <c r="R69" s="998"/>
      <c r="S69" s="998"/>
      <c r="T69" s="998"/>
      <c r="U69" s="998"/>
      <c r="V69" s="998">
        <v>17019</v>
      </c>
      <c r="W69" s="998"/>
      <c r="X69" s="998"/>
      <c r="Y69" s="998"/>
      <c r="Z69" s="998"/>
      <c r="AA69" s="998">
        <v>253</v>
      </c>
      <c r="AB69" s="998"/>
      <c r="AC69" s="998"/>
      <c r="AD69" s="998"/>
      <c r="AE69" s="998"/>
      <c r="AF69" s="998">
        <v>253</v>
      </c>
      <c r="AG69" s="998"/>
      <c r="AH69" s="998"/>
      <c r="AI69" s="998"/>
      <c r="AJ69" s="998"/>
      <c r="AK69" s="998">
        <v>36</v>
      </c>
      <c r="AL69" s="998"/>
      <c r="AM69" s="998"/>
      <c r="AN69" s="998"/>
      <c r="AO69" s="998"/>
      <c r="AP69" s="998" t="s">
        <v>541</v>
      </c>
      <c r="AQ69" s="998"/>
      <c r="AR69" s="998"/>
      <c r="AS69" s="998"/>
      <c r="AT69" s="998"/>
      <c r="AU69" s="998" t="s">
        <v>541</v>
      </c>
      <c r="AV69" s="998"/>
      <c r="AW69" s="998"/>
      <c r="AX69" s="998"/>
      <c r="AY69" s="998"/>
      <c r="AZ69" s="999"/>
      <c r="BA69" s="999"/>
      <c r="BB69" s="999"/>
      <c r="BC69" s="999"/>
      <c r="BD69" s="1000"/>
      <c r="BE69" s="216"/>
      <c r="BF69" s="216"/>
      <c r="BG69" s="216"/>
      <c r="BH69" s="216"/>
      <c r="BI69" s="216"/>
      <c r="BJ69" s="216"/>
      <c r="BK69" s="216"/>
      <c r="BL69" s="216"/>
      <c r="BM69" s="216"/>
      <c r="BN69" s="216"/>
      <c r="BO69" s="216"/>
      <c r="BP69" s="216"/>
      <c r="BQ69" s="213">
        <v>63</v>
      </c>
      <c r="BR69" s="218"/>
      <c r="BS69" s="980"/>
      <c r="BT69" s="981"/>
      <c r="BU69" s="981"/>
      <c r="BV69" s="981"/>
      <c r="BW69" s="981"/>
      <c r="BX69" s="981"/>
      <c r="BY69" s="981"/>
      <c r="BZ69" s="981"/>
      <c r="CA69" s="981"/>
      <c r="CB69" s="981"/>
      <c r="CC69" s="981"/>
      <c r="CD69" s="981"/>
      <c r="CE69" s="981"/>
      <c r="CF69" s="981"/>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67"/>
      <c r="DW69" s="968"/>
      <c r="DX69" s="968"/>
      <c r="DY69" s="968"/>
      <c r="DZ69" s="969"/>
      <c r="EA69" s="197"/>
    </row>
    <row r="70" spans="1:131" s="198" customFormat="1" ht="26.25" customHeight="1" x14ac:dyDescent="0.15">
      <c r="A70" s="212">
        <v>3</v>
      </c>
      <c r="B70" s="1001" t="s">
        <v>546</v>
      </c>
      <c r="C70" s="1002"/>
      <c r="D70" s="1002"/>
      <c r="E70" s="1002"/>
      <c r="F70" s="1002"/>
      <c r="G70" s="1002"/>
      <c r="H70" s="1002"/>
      <c r="I70" s="1002"/>
      <c r="J70" s="1002"/>
      <c r="K70" s="1002"/>
      <c r="L70" s="1002"/>
      <c r="M70" s="1002"/>
      <c r="N70" s="1002"/>
      <c r="O70" s="1002"/>
      <c r="P70" s="1003"/>
      <c r="Q70" s="1004">
        <v>2032</v>
      </c>
      <c r="R70" s="998"/>
      <c r="S70" s="998"/>
      <c r="T70" s="998"/>
      <c r="U70" s="998"/>
      <c r="V70" s="998">
        <v>1955</v>
      </c>
      <c r="W70" s="998"/>
      <c r="X70" s="998"/>
      <c r="Y70" s="998"/>
      <c r="Z70" s="998"/>
      <c r="AA70" s="998">
        <v>77</v>
      </c>
      <c r="AB70" s="998"/>
      <c r="AC70" s="998"/>
      <c r="AD70" s="998"/>
      <c r="AE70" s="998"/>
      <c r="AF70" s="998">
        <v>77</v>
      </c>
      <c r="AG70" s="998"/>
      <c r="AH70" s="998"/>
      <c r="AI70" s="998"/>
      <c r="AJ70" s="998"/>
      <c r="AK70" s="998" t="s">
        <v>541</v>
      </c>
      <c r="AL70" s="998"/>
      <c r="AM70" s="998"/>
      <c r="AN70" s="998"/>
      <c r="AO70" s="998"/>
      <c r="AP70" s="998">
        <v>1629</v>
      </c>
      <c r="AQ70" s="998"/>
      <c r="AR70" s="998"/>
      <c r="AS70" s="998"/>
      <c r="AT70" s="998"/>
      <c r="AU70" s="998">
        <v>1448</v>
      </c>
      <c r="AV70" s="998"/>
      <c r="AW70" s="998"/>
      <c r="AX70" s="998"/>
      <c r="AY70" s="998"/>
      <c r="AZ70" s="999"/>
      <c r="BA70" s="999"/>
      <c r="BB70" s="999"/>
      <c r="BC70" s="999"/>
      <c r="BD70" s="1000"/>
      <c r="BE70" s="216"/>
      <c r="BF70" s="216"/>
      <c r="BG70" s="216"/>
      <c r="BH70" s="216"/>
      <c r="BI70" s="216"/>
      <c r="BJ70" s="216"/>
      <c r="BK70" s="216"/>
      <c r="BL70" s="216"/>
      <c r="BM70" s="216"/>
      <c r="BN70" s="216"/>
      <c r="BO70" s="216"/>
      <c r="BP70" s="216"/>
      <c r="BQ70" s="213">
        <v>64</v>
      </c>
      <c r="BR70" s="218"/>
      <c r="BS70" s="980"/>
      <c r="BT70" s="981"/>
      <c r="BU70" s="981"/>
      <c r="BV70" s="981"/>
      <c r="BW70" s="981"/>
      <c r="BX70" s="981"/>
      <c r="BY70" s="981"/>
      <c r="BZ70" s="981"/>
      <c r="CA70" s="981"/>
      <c r="CB70" s="981"/>
      <c r="CC70" s="981"/>
      <c r="CD70" s="981"/>
      <c r="CE70" s="981"/>
      <c r="CF70" s="981"/>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67"/>
      <c r="DW70" s="968"/>
      <c r="DX70" s="968"/>
      <c r="DY70" s="968"/>
      <c r="DZ70" s="969"/>
      <c r="EA70" s="197"/>
    </row>
    <row r="71" spans="1:131" s="198" customFormat="1" ht="26.25" customHeight="1" x14ac:dyDescent="0.15">
      <c r="A71" s="212">
        <v>4</v>
      </c>
      <c r="B71" s="1001" t="s">
        <v>547</v>
      </c>
      <c r="C71" s="1002"/>
      <c r="D71" s="1002"/>
      <c r="E71" s="1002"/>
      <c r="F71" s="1002"/>
      <c r="G71" s="1002"/>
      <c r="H71" s="1002"/>
      <c r="I71" s="1002"/>
      <c r="J71" s="1002"/>
      <c r="K71" s="1002"/>
      <c r="L71" s="1002"/>
      <c r="M71" s="1002"/>
      <c r="N71" s="1002"/>
      <c r="O71" s="1002"/>
      <c r="P71" s="1003"/>
      <c r="Q71" s="1004">
        <v>122</v>
      </c>
      <c r="R71" s="998"/>
      <c r="S71" s="998"/>
      <c r="T71" s="998"/>
      <c r="U71" s="998"/>
      <c r="V71" s="998">
        <v>122</v>
      </c>
      <c r="W71" s="998"/>
      <c r="X71" s="998"/>
      <c r="Y71" s="998"/>
      <c r="Z71" s="998"/>
      <c r="AA71" s="998" t="s">
        <v>541</v>
      </c>
      <c r="AB71" s="998"/>
      <c r="AC71" s="998"/>
      <c r="AD71" s="998"/>
      <c r="AE71" s="998"/>
      <c r="AF71" s="998" t="s">
        <v>541</v>
      </c>
      <c r="AG71" s="998"/>
      <c r="AH71" s="998"/>
      <c r="AI71" s="998"/>
      <c r="AJ71" s="998"/>
      <c r="AK71" s="998">
        <v>23</v>
      </c>
      <c r="AL71" s="998"/>
      <c r="AM71" s="998"/>
      <c r="AN71" s="998"/>
      <c r="AO71" s="998"/>
      <c r="AP71" s="998">
        <v>71</v>
      </c>
      <c r="AQ71" s="998"/>
      <c r="AR71" s="998"/>
      <c r="AS71" s="998"/>
      <c r="AT71" s="998"/>
      <c r="AU71" s="998">
        <v>48</v>
      </c>
      <c r="AV71" s="998"/>
      <c r="AW71" s="998"/>
      <c r="AX71" s="998"/>
      <c r="AY71" s="998"/>
      <c r="AZ71" s="999"/>
      <c r="BA71" s="999"/>
      <c r="BB71" s="999"/>
      <c r="BC71" s="999"/>
      <c r="BD71" s="1000"/>
      <c r="BE71" s="216"/>
      <c r="BF71" s="216"/>
      <c r="BG71" s="216"/>
      <c r="BH71" s="216"/>
      <c r="BI71" s="216"/>
      <c r="BJ71" s="216"/>
      <c r="BK71" s="216"/>
      <c r="BL71" s="216"/>
      <c r="BM71" s="216"/>
      <c r="BN71" s="216"/>
      <c r="BO71" s="216"/>
      <c r="BP71" s="216"/>
      <c r="BQ71" s="213">
        <v>65</v>
      </c>
      <c r="BR71" s="218"/>
      <c r="BS71" s="980"/>
      <c r="BT71" s="981"/>
      <c r="BU71" s="981"/>
      <c r="BV71" s="981"/>
      <c r="BW71" s="981"/>
      <c r="BX71" s="981"/>
      <c r="BY71" s="981"/>
      <c r="BZ71" s="981"/>
      <c r="CA71" s="981"/>
      <c r="CB71" s="981"/>
      <c r="CC71" s="981"/>
      <c r="CD71" s="981"/>
      <c r="CE71" s="981"/>
      <c r="CF71" s="981"/>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67"/>
      <c r="DW71" s="968"/>
      <c r="DX71" s="968"/>
      <c r="DY71" s="968"/>
      <c r="DZ71" s="969"/>
      <c r="EA71" s="197"/>
    </row>
    <row r="72" spans="1:131" s="198" customFormat="1" ht="26.25" customHeight="1" x14ac:dyDescent="0.15">
      <c r="A72" s="212">
        <v>5</v>
      </c>
      <c r="B72" s="1001" t="s">
        <v>548</v>
      </c>
      <c r="C72" s="1002"/>
      <c r="D72" s="1002"/>
      <c r="E72" s="1002"/>
      <c r="F72" s="1002"/>
      <c r="G72" s="1002"/>
      <c r="H72" s="1002"/>
      <c r="I72" s="1002"/>
      <c r="J72" s="1002"/>
      <c r="K72" s="1002"/>
      <c r="L72" s="1002"/>
      <c r="M72" s="1002"/>
      <c r="N72" s="1002"/>
      <c r="O72" s="1002"/>
      <c r="P72" s="1003"/>
      <c r="Q72" s="1004">
        <v>1224</v>
      </c>
      <c r="R72" s="998"/>
      <c r="S72" s="998"/>
      <c r="T72" s="998"/>
      <c r="U72" s="998"/>
      <c r="V72" s="998">
        <v>1191</v>
      </c>
      <c r="W72" s="998"/>
      <c r="X72" s="998"/>
      <c r="Y72" s="998"/>
      <c r="Z72" s="998"/>
      <c r="AA72" s="998">
        <v>34</v>
      </c>
      <c r="AB72" s="998"/>
      <c r="AC72" s="998"/>
      <c r="AD72" s="998"/>
      <c r="AE72" s="998"/>
      <c r="AF72" s="998">
        <v>34</v>
      </c>
      <c r="AG72" s="998"/>
      <c r="AH72" s="998"/>
      <c r="AI72" s="998"/>
      <c r="AJ72" s="998"/>
      <c r="AK72" s="998">
        <v>1</v>
      </c>
      <c r="AL72" s="998"/>
      <c r="AM72" s="998"/>
      <c r="AN72" s="998"/>
      <c r="AO72" s="998"/>
      <c r="AP72" s="998">
        <v>307</v>
      </c>
      <c r="AQ72" s="998"/>
      <c r="AR72" s="998"/>
      <c r="AS72" s="998"/>
      <c r="AT72" s="998"/>
      <c r="AU72" s="998">
        <v>197</v>
      </c>
      <c r="AV72" s="998"/>
      <c r="AW72" s="998"/>
      <c r="AX72" s="998"/>
      <c r="AY72" s="998"/>
      <c r="AZ72" s="999"/>
      <c r="BA72" s="999"/>
      <c r="BB72" s="999"/>
      <c r="BC72" s="999"/>
      <c r="BD72" s="1000"/>
      <c r="BE72" s="216"/>
      <c r="BF72" s="216"/>
      <c r="BG72" s="216"/>
      <c r="BH72" s="216"/>
      <c r="BI72" s="216"/>
      <c r="BJ72" s="216"/>
      <c r="BK72" s="216"/>
      <c r="BL72" s="216"/>
      <c r="BM72" s="216"/>
      <c r="BN72" s="216"/>
      <c r="BO72" s="216"/>
      <c r="BP72" s="216"/>
      <c r="BQ72" s="213">
        <v>66</v>
      </c>
      <c r="BR72" s="218"/>
      <c r="BS72" s="980"/>
      <c r="BT72" s="981"/>
      <c r="BU72" s="981"/>
      <c r="BV72" s="981"/>
      <c r="BW72" s="981"/>
      <c r="BX72" s="981"/>
      <c r="BY72" s="981"/>
      <c r="BZ72" s="981"/>
      <c r="CA72" s="981"/>
      <c r="CB72" s="981"/>
      <c r="CC72" s="981"/>
      <c r="CD72" s="981"/>
      <c r="CE72" s="981"/>
      <c r="CF72" s="981"/>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67"/>
      <c r="DW72" s="968"/>
      <c r="DX72" s="968"/>
      <c r="DY72" s="968"/>
      <c r="DZ72" s="969"/>
      <c r="EA72" s="197"/>
    </row>
    <row r="73" spans="1:131" s="198" customFormat="1" ht="26.25" customHeight="1" x14ac:dyDescent="0.15">
      <c r="A73" s="212">
        <v>6</v>
      </c>
      <c r="B73" s="1001" t="s">
        <v>549</v>
      </c>
      <c r="C73" s="1002"/>
      <c r="D73" s="1002"/>
      <c r="E73" s="1002"/>
      <c r="F73" s="1002"/>
      <c r="G73" s="1002"/>
      <c r="H73" s="1002"/>
      <c r="I73" s="1002"/>
      <c r="J73" s="1002"/>
      <c r="K73" s="1002"/>
      <c r="L73" s="1002"/>
      <c r="M73" s="1002"/>
      <c r="N73" s="1002"/>
      <c r="O73" s="1002"/>
      <c r="P73" s="1003"/>
      <c r="Q73" s="1004">
        <v>14715</v>
      </c>
      <c r="R73" s="998"/>
      <c r="S73" s="998"/>
      <c r="T73" s="998"/>
      <c r="U73" s="998"/>
      <c r="V73" s="998">
        <v>13779</v>
      </c>
      <c r="W73" s="998"/>
      <c r="X73" s="998"/>
      <c r="Y73" s="998"/>
      <c r="Z73" s="998"/>
      <c r="AA73" s="998">
        <v>936</v>
      </c>
      <c r="AB73" s="998"/>
      <c r="AC73" s="998"/>
      <c r="AD73" s="998"/>
      <c r="AE73" s="998"/>
      <c r="AF73" s="998">
        <v>936</v>
      </c>
      <c r="AG73" s="998"/>
      <c r="AH73" s="998"/>
      <c r="AI73" s="998"/>
      <c r="AJ73" s="998"/>
      <c r="AK73" s="998">
        <v>11</v>
      </c>
      <c r="AL73" s="998"/>
      <c r="AM73" s="998"/>
      <c r="AN73" s="998"/>
      <c r="AO73" s="998"/>
      <c r="AP73" s="998" t="s">
        <v>541</v>
      </c>
      <c r="AQ73" s="998"/>
      <c r="AR73" s="998"/>
      <c r="AS73" s="998"/>
      <c r="AT73" s="998"/>
      <c r="AU73" s="998" t="s">
        <v>541</v>
      </c>
      <c r="AV73" s="998"/>
      <c r="AW73" s="998"/>
      <c r="AX73" s="998"/>
      <c r="AY73" s="998"/>
      <c r="AZ73" s="999"/>
      <c r="BA73" s="999"/>
      <c r="BB73" s="999"/>
      <c r="BC73" s="999"/>
      <c r="BD73" s="1000"/>
      <c r="BE73" s="216"/>
      <c r="BF73" s="216"/>
      <c r="BG73" s="216"/>
      <c r="BH73" s="216"/>
      <c r="BI73" s="216"/>
      <c r="BJ73" s="216"/>
      <c r="BK73" s="216"/>
      <c r="BL73" s="216"/>
      <c r="BM73" s="216"/>
      <c r="BN73" s="216"/>
      <c r="BO73" s="216"/>
      <c r="BP73" s="216"/>
      <c r="BQ73" s="213">
        <v>67</v>
      </c>
      <c r="BR73" s="218"/>
      <c r="BS73" s="980"/>
      <c r="BT73" s="981"/>
      <c r="BU73" s="981"/>
      <c r="BV73" s="981"/>
      <c r="BW73" s="981"/>
      <c r="BX73" s="981"/>
      <c r="BY73" s="981"/>
      <c r="BZ73" s="981"/>
      <c r="CA73" s="981"/>
      <c r="CB73" s="981"/>
      <c r="CC73" s="981"/>
      <c r="CD73" s="981"/>
      <c r="CE73" s="981"/>
      <c r="CF73" s="981"/>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67"/>
      <c r="DW73" s="968"/>
      <c r="DX73" s="968"/>
      <c r="DY73" s="968"/>
      <c r="DZ73" s="969"/>
      <c r="EA73" s="197"/>
    </row>
    <row r="74" spans="1:131" s="198" customFormat="1" ht="26.25" customHeight="1" x14ac:dyDescent="0.15">
      <c r="A74" s="212">
        <v>7</v>
      </c>
      <c r="B74" s="1001" t="s">
        <v>550</v>
      </c>
      <c r="C74" s="1002"/>
      <c r="D74" s="1002"/>
      <c r="E74" s="1002"/>
      <c r="F74" s="1002"/>
      <c r="G74" s="1002"/>
      <c r="H74" s="1002"/>
      <c r="I74" s="1002"/>
      <c r="J74" s="1002"/>
      <c r="K74" s="1002"/>
      <c r="L74" s="1002"/>
      <c r="M74" s="1002"/>
      <c r="N74" s="1002"/>
      <c r="O74" s="1002"/>
      <c r="P74" s="1003"/>
      <c r="Q74" s="1004">
        <v>221</v>
      </c>
      <c r="R74" s="998"/>
      <c r="S74" s="998"/>
      <c r="T74" s="998"/>
      <c r="U74" s="998"/>
      <c r="V74" s="998">
        <v>202</v>
      </c>
      <c r="W74" s="998"/>
      <c r="X74" s="998"/>
      <c r="Y74" s="998"/>
      <c r="Z74" s="998"/>
      <c r="AA74" s="998">
        <v>19</v>
      </c>
      <c r="AB74" s="998"/>
      <c r="AC74" s="998"/>
      <c r="AD74" s="998"/>
      <c r="AE74" s="998"/>
      <c r="AF74" s="998">
        <v>19</v>
      </c>
      <c r="AG74" s="998"/>
      <c r="AH74" s="998"/>
      <c r="AI74" s="998"/>
      <c r="AJ74" s="998"/>
      <c r="AK74" s="998">
        <v>93</v>
      </c>
      <c r="AL74" s="998"/>
      <c r="AM74" s="998"/>
      <c r="AN74" s="998"/>
      <c r="AO74" s="998"/>
      <c r="AP74" s="998" t="s">
        <v>541</v>
      </c>
      <c r="AQ74" s="998"/>
      <c r="AR74" s="998"/>
      <c r="AS74" s="998"/>
      <c r="AT74" s="998"/>
      <c r="AU74" s="998" t="s">
        <v>541</v>
      </c>
      <c r="AV74" s="998"/>
      <c r="AW74" s="998"/>
      <c r="AX74" s="998"/>
      <c r="AY74" s="998"/>
      <c r="AZ74" s="999"/>
      <c r="BA74" s="999"/>
      <c r="BB74" s="999"/>
      <c r="BC74" s="999"/>
      <c r="BD74" s="1000"/>
      <c r="BE74" s="216"/>
      <c r="BF74" s="216"/>
      <c r="BG74" s="216"/>
      <c r="BH74" s="216"/>
      <c r="BI74" s="216"/>
      <c r="BJ74" s="216"/>
      <c r="BK74" s="216"/>
      <c r="BL74" s="216"/>
      <c r="BM74" s="216"/>
      <c r="BN74" s="216"/>
      <c r="BO74" s="216"/>
      <c r="BP74" s="216"/>
      <c r="BQ74" s="213">
        <v>68</v>
      </c>
      <c r="BR74" s="218"/>
      <c r="BS74" s="980"/>
      <c r="BT74" s="981"/>
      <c r="BU74" s="981"/>
      <c r="BV74" s="981"/>
      <c r="BW74" s="981"/>
      <c r="BX74" s="981"/>
      <c r="BY74" s="981"/>
      <c r="BZ74" s="981"/>
      <c r="CA74" s="981"/>
      <c r="CB74" s="981"/>
      <c r="CC74" s="981"/>
      <c r="CD74" s="981"/>
      <c r="CE74" s="981"/>
      <c r="CF74" s="981"/>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67"/>
      <c r="DW74" s="968"/>
      <c r="DX74" s="968"/>
      <c r="DY74" s="968"/>
      <c r="DZ74" s="969"/>
      <c r="EA74" s="197"/>
    </row>
    <row r="75" spans="1:131" s="198" customFormat="1" ht="26.25" customHeight="1" x14ac:dyDescent="0.15">
      <c r="A75" s="212">
        <v>8</v>
      </c>
      <c r="B75" s="1001" t="s">
        <v>551</v>
      </c>
      <c r="C75" s="1002"/>
      <c r="D75" s="1002"/>
      <c r="E75" s="1002"/>
      <c r="F75" s="1002"/>
      <c r="G75" s="1002"/>
      <c r="H75" s="1002"/>
      <c r="I75" s="1002"/>
      <c r="J75" s="1002"/>
      <c r="K75" s="1002"/>
      <c r="L75" s="1002"/>
      <c r="M75" s="1002"/>
      <c r="N75" s="1002"/>
      <c r="O75" s="1002"/>
      <c r="P75" s="1003"/>
      <c r="Q75" s="1005">
        <v>121</v>
      </c>
      <c r="R75" s="1006"/>
      <c r="S75" s="1006"/>
      <c r="T75" s="1006"/>
      <c r="U75" s="1007"/>
      <c r="V75" s="1008">
        <v>105</v>
      </c>
      <c r="W75" s="1006"/>
      <c r="X75" s="1006"/>
      <c r="Y75" s="1006"/>
      <c r="Z75" s="1007"/>
      <c r="AA75" s="1008">
        <v>16</v>
      </c>
      <c r="AB75" s="1006"/>
      <c r="AC75" s="1006"/>
      <c r="AD75" s="1006"/>
      <c r="AE75" s="1007"/>
      <c r="AF75" s="1008">
        <v>16</v>
      </c>
      <c r="AG75" s="1006"/>
      <c r="AH75" s="1006"/>
      <c r="AI75" s="1006"/>
      <c r="AJ75" s="1007"/>
      <c r="AK75" s="1008" t="s">
        <v>541</v>
      </c>
      <c r="AL75" s="1006"/>
      <c r="AM75" s="1006"/>
      <c r="AN75" s="1006"/>
      <c r="AO75" s="1007"/>
      <c r="AP75" s="1008" t="s">
        <v>541</v>
      </c>
      <c r="AQ75" s="1006"/>
      <c r="AR75" s="1006"/>
      <c r="AS75" s="1006"/>
      <c r="AT75" s="1007"/>
      <c r="AU75" s="1008" t="s">
        <v>541</v>
      </c>
      <c r="AV75" s="1006"/>
      <c r="AW75" s="1006"/>
      <c r="AX75" s="1006"/>
      <c r="AY75" s="1007"/>
      <c r="AZ75" s="999"/>
      <c r="BA75" s="999"/>
      <c r="BB75" s="999"/>
      <c r="BC75" s="999"/>
      <c r="BD75" s="1000"/>
      <c r="BE75" s="216"/>
      <c r="BF75" s="216"/>
      <c r="BG75" s="216"/>
      <c r="BH75" s="216"/>
      <c r="BI75" s="216"/>
      <c r="BJ75" s="216"/>
      <c r="BK75" s="216"/>
      <c r="BL75" s="216"/>
      <c r="BM75" s="216"/>
      <c r="BN75" s="216"/>
      <c r="BO75" s="216"/>
      <c r="BP75" s="216"/>
      <c r="BQ75" s="213">
        <v>69</v>
      </c>
      <c r="BR75" s="218"/>
      <c r="BS75" s="980"/>
      <c r="BT75" s="981"/>
      <c r="BU75" s="981"/>
      <c r="BV75" s="981"/>
      <c r="BW75" s="981"/>
      <c r="BX75" s="981"/>
      <c r="BY75" s="981"/>
      <c r="BZ75" s="981"/>
      <c r="CA75" s="981"/>
      <c r="CB75" s="981"/>
      <c r="CC75" s="981"/>
      <c r="CD75" s="981"/>
      <c r="CE75" s="981"/>
      <c r="CF75" s="981"/>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67"/>
      <c r="DW75" s="968"/>
      <c r="DX75" s="968"/>
      <c r="DY75" s="968"/>
      <c r="DZ75" s="969"/>
      <c r="EA75" s="197"/>
    </row>
    <row r="76" spans="1:131" s="198" customFormat="1" ht="26.25" customHeight="1" x14ac:dyDescent="0.15">
      <c r="A76" s="212">
        <v>9</v>
      </c>
      <c r="B76" s="1001" t="s">
        <v>552</v>
      </c>
      <c r="C76" s="1002"/>
      <c r="D76" s="1002"/>
      <c r="E76" s="1002"/>
      <c r="F76" s="1002"/>
      <c r="G76" s="1002"/>
      <c r="H76" s="1002"/>
      <c r="I76" s="1002"/>
      <c r="J76" s="1002"/>
      <c r="K76" s="1002"/>
      <c r="L76" s="1002"/>
      <c r="M76" s="1002"/>
      <c r="N76" s="1002"/>
      <c r="O76" s="1002"/>
      <c r="P76" s="1003"/>
      <c r="Q76" s="1005">
        <v>447</v>
      </c>
      <c r="R76" s="1006"/>
      <c r="S76" s="1006"/>
      <c r="T76" s="1006"/>
      <c r="U76" s="1007"/>
      <c r="V76" s="1008">
        <v>419</v>
      </c>
      <c r="W76" s="1006"/>
      <c r="X76" s="1006"/>
      <c r="Y76" s="1006"/>
      <c r="Z76" s="1007"/>
      <c r="AA76" s="1008">
        <v>28</v>
      </c>
      <c r="AB76" s="1006"/>
      <c r="AC76" s="1006"/>
      <c r="AD76" s="1006"/>
      <c r="AE76" s="1007"/>
      <c r="AF76" s="1008">
        <v>28</v>
      </c>
      <c r="AG76" s="1006"/>
      <c r="AH76" s="1006"/>
      <c r="AI76" s="1006"/>
      <c r="AJ76" s="1007"/>
      <c r="AK76" s="1008" t="s">
        <v>541</v>
      </c>
      <c r="AL76" s="1006"/>
      <c r="AM76" s="1006"/>
      <c r="AN76" s="1006"/>
      <c r="AO76" s="1007"/>
      <c r="AP76" s="1008" t="s">
        <v>541</v>
      </c>
      <c r="AQ76" s="1006"/>
      <c r="AR76" s="1006"/>
      <c r="AS76" s="1006"/>
      <c r="AT76" s="1007"/>
      <c r="AU76" s="1008" t="s">
        <v>541</v>
      </c>
      <c r="AV76" s="1006"/>
      <c r="AW76" s="1006"/>
      <c r="AX76" s="1006"/>
      <c r="AY76" s="1007"/>
      <c r="AZ76" s="999"/>
      <c r="BA76" s="999"/>
      <c r="BB76" s="999"/>
      <c r="BC76" s="999"/>
      <c r="BD76" s="1000"/>
      <c r="BE76" s="216"/>
      <c r="BF76" s="216"/>
      <c r="BG76" s="216"/>
      <c r="BH76" s="216"/>
      <c r="BI76" s="216"/>
      <c r="BJ76" s="216"/>
      <c r="BK76" s="216"/>
      <c r="BL76" s="216"/>
      <c r="BM76" s="216"/>
      <c r="BN76" s="216"/>
      <c r="BO76" s="216"/>
      <c r="BP76" s="216"/>
      <c r="BQ76" s="213">
        <v>70</v>
      </c>
      <c r="BR76" s="218"/>
      <c r="BS76" s="980"/>
      <c r="BT76" s="981"/>
      <c r="BU76" s="981"/>
      <c r="BV76" s="981"/>
      <c r="BW76" s="981"/>
      <c r="BX76" s="981"/>
      <c r="BY76" s="981"/>
      <c r="BZ76" s="981"/>
      <c r="CA76" s="981"/>
      <c r="CB76" s="981"/>
      <c r="CC76" s="981"/>
      <c r="CD76" s="981"/>
      <c r="CE76" s="981"/>
      <c r="CF76" s="981"/>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67"/>
      <c r="DW76" s="968"/>
      <c r="DX76" s="968"/>
      <c r="DY76" s="968"/>
      <c r="DZ76" s="969"/>
      <c r="EA76" s="197"/>
    </row>
    <row r="77" spans="1:131" s="198" customFormat="1" ht="26.25" customHeight="1" x14ac:dyDescent="0.15">
      <c r="A77" s="212">
        <v>10</v>
      </c>
      <c r="B77" s="1001" t="s">
        <v>553</v>
      </c>
      <c r="C77" s="1002"/>
      <c r="D77" s="1002"/>
      <c r="E77" s="1002"/>
      <c r="F77" s="1002"/>
      <c r="G77" s="1002"/>
      <c r="H77" s="1002"/>
      <c r="I77" s="1002"/>
      <c r="J77" s="1002"/>
      <c r="K77" s="1002"/>
      <c r="L77" s="1002"/>
      <c r="M77" s="1002"/>
      <c r="N77" s="1002"/>
      <c r="O77" s="1002"/>
      <c r="P77" s="1003"/>
      <c r="Q77" s="1005">
        <v>155984</v>
      </c>
      <c r="R77" s="1006"/>
      <c r="S77" s="1006"/>
      <c r="T77" s="1006"/>
      <c r="U77" s="1007"/>
      <c r="V77" s="1008">
        <v>147697</v>
      </c>
      <c r="W77" s="1006"/>
      <c r="X77" s="1006"/>
      <c r="Y77" s="1006"/>
      <c r="Z77" s="1007"/>
      <c r="AA77" s="1008">
        <v>8288</v>
      </c>
      <c r="AB77" s="1006"/>
      <c r="AC77" s="1006"/>
      <c r="AD77" s="1006"/>
      <c r="AE77" s="1007"/>
      <c r="AF77" s="1008">
        <v>8288</v>
      </c>
      <c r="AG77" s="1006"/>
      <c r="AH77" s="1006"/>
      <c r="AI77" s="1006"/>
      <c r="AJ77" s="1007"/>
      <c r="AK77" s="1008">
        <v>252</v>
      </c>
      <c r="AL77" s="1006"/>
      <c r="AM77" s="1006"/>
      <c r="AN77" s="1006"/>
      <c r="AO77" s="1007"/>
      <c r="AP77" s="1008" t="s">
        <v>541</v>
      </c>
      <c r="AQ77" s="1006"/>
      <c r="AR77" s="1006"/>
      <c r="AS77" s="1006"/>
      <c r="AT77" s="1007"/>
      <c r="AU77" s="1008" t="s">
        <v>541</v>
      </c>
      <c r="AV77" s="1006"/>
      <c r="AW77" s="1006"/>
      <c r="AX77" s="1006"/>
      <c r="AY77" s="1007"/>
      <c r="AZ77" s="999"/>
      <c r="BA77" s="999"/>
      <c r="BB77" s="999"/>
      <c r="BC77" s="999"/>
      <c r="BD77" s="1000"/>
      <c r="BE77" s="216"/>
      <c r="BF77" s="216"/>
      <c r="BG77" s="216"/>
      <c r="BH77" s="216"/>
      <c r="BI77" s="216"/>
      <c r="BJ77" s="216"/>
      <c r="BK77" s="216"/>
      <c r="BL77" s="216"/>
      <c r="BM77" s="216"/>
      <c r="BN77" s="216"/>
      <c r="BO77" s="216"/>
      <c r="BP77" s="216"/>
      <c r="BQ77" s="213">
        <v>71</v>
      </c>
      <c r="BR77" s="218"/>
      <c r="BS77" s="980"/>
      <c r="BT77" s="981"/>
      <c r="BU77" s="981"/>
      <c r="BV77" s="981"/>
      <c r="BW77" s="981"/>
      <c r="BX77" s="981"/>
      <c r="BY77" s="981"/>
      <c r="BZ77" s="981"/>
      <c r="CA77" s="981"/>
      <c r="CB77" s="981"/>
      <c r="CC77" s="981"/>
      <c r="CD77" s="981"/>
      <c r="CE77" s="981"/>
      <c r="CF77" s="981"/>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67"/>
      <c r="DW77" s="968"/>
      <c r="DX77" s="968"/>
      <c r="DY77" s="968"/>
      <c r="DZ77" s="969"/>
      <c r="EA77" s="197"/>
    </row>
    <row r="78" spans="1:131" s="198" customFormat="1" ht="26.25" customHeight="1" x14ac:dyDescent="0.15">
      <c r="A78" s="212">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216"/>
      <c r="BF78" s="216"/>
      <c r="BG78" s="216"/>
      <c r="BH78" s="216"/>
      <c r="BI78" s="216"/>
      <c r="BJ78" s="219"/>
      <c r="BK78" s="219"/>
      <c r="BL78" s="219"/>
      <c r="BM78" s="219"/>
      <c r="BN78" s="219"/>
      <c r="BO78" s="216"/>
      <c r="BP78" s="216"/>
      <c r="BQ78" s="213">
        <v>72</v>
      </c>
      <c r="BR78" s="218"/>
      <c r="BS78" s="980"/>
      <c r="BT78" s="981"/>
      <c r="BU78" s="981"/>
      <c r="BV78" s="981"/>
      <c r="BW78" s="981"/>
      <c r="BX78" s="981"/>
      <c r="BY78" s="981"/>
      <c r="BZ78" s="981"/>
      <c r="CA78" s="981"/>
      <c r="CB78" s="981"/>
      <c r="CC78" s="981"/>
      <c r="CD78" s="981"/>
      <c r="CE78" s="981"/>
      <c r="CF78" s="981"/>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67"/>
      <c r="DW78" s="968"/>
      <c r="DX78" s="968"/>
      <c r="DY78" s="968"/>
      <c r="DZ78" s="969"/>
      <c r="EA78" s="197"/>
    </row>
    <row r="79" spans="1:131" s="198" customFormat="1" ht="26.25" customHeight="1" x14ac:dyDescent="0.15">
      <c r="A79" s="212">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216"/>
      <c r="BF79" s="216"/>
      <c r="BG79" s="216"/>
      <c r="BH79" s="216"/>
      <c r="BI79" s="216"/>
      <c r="BJ79" s="219"/>
      <c r="BK79" s="219"/>
      <c r="BL79" s="219"/>
      <c r="BM79" s="219"/>
      <c r="BN79" s="219"/>
      <c r="BO79" s="216"/>
      <c r="BP79" s="216"/>
      <c r="BQ79" s="213">
        <v>73</v>
      </c>
      <c r="BR79" s="218"/>
      <c r="BS79" s="980"/>
      <c r="BT79" s="981"/>
      <c r="BU79" s="981"/>
      <c r="BV79" s="981"/>
      <c r="BW79" s="981"/>
      <c r="BX79" s="981"/>
      <c r="BY79" s="981"/>
      <c r="BZ79" s="981"/>
      <c r="CA79" s="981"/>
      <c r="CB79" s="981"/>
      <c r="CC79" s="981"/>
      <c r="CD79" s="981"/>
      <c r="CE79" s="981"/>
      <c r="CF79" s="981"/>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67"/>
      <c r="DW79" s="968"/>
      <c r="DX79" s="968"/>
      <c r="DY79" s="968"/>
      <c r="DZ79" s="969"/>
      <c r="EA79" s="197"/>
    </row>
    <row r="80" spans="1:131" s="198" customFormat="1" ht="26.25" customHeight="1" x14ac:dyDescent="0.15">
      <c r="A80" s="212">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216"/>
      <c r="BF80" s="216"/>
      <c r="BG80" s="216"/>
      <c r="BH80" s="216"/>
      <c r="BI80" s="216"/>
      <c r="BJ80" s="216"/>
      <c r="BK80" s="216"/>
      <c r="BL80" s="216"/>
      <c r="BM80" s="216"/>
      <c r="BN80" s="216"/>
      <c r="BO80" s="216"/>
      <c r="BP80" s="216"/>
      <c r="BQ80" s="213">
        <v>74</v>
      </c>
      <c r="BR80" s="218"/>
      <c r="BS80" s="980"/>
      <c r="BT80" s="981"/>
      <c r="BU80" s="981"/>
      <c r="BV80" s="981"/>
      <c r="BW80" s="981"/>
      <c r="BX80" s="981"/>
      <c r="BY80" s="981"/>
      <c r="BZ80" s="981"/>
      <c r="CA80" s="981"/>
      <c r="CB80" s="981"/>
      <c r="CC80" s="981"/>
      <c r="CD80" s="981"/>
      <c r="CE80" s="981"/>
      <c r="CF80" s="981"/>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67"/>
      <c r="DW80" s="968"/>
      <c r="DX80" s="968"/>
      <c r="DY80" s="968"/>
      <c r="DZ80" s="969"/>
      <c r="EA80" s="197"/>
    </row>
    <row r="81" spans="1:131" s="198" customFormat="1" ht="26.25" customHeight="1" x14ac:dyDescent="0.15">
      <c r="A81" s="212">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216"/>
      <c r="BF81" s="216"/>
      <c r="BG81" s="216"/>
      <c r="BH81" s="216"/>
      <c r="BI81" s="216"/>
      <c r="BJ81" s="216"/>
      <c r="BK81" s="216"/>
      <c r="BL81" s="216"/>
      <c r="BM81" s="216"/>
      <c r="BN81" s="216"/>
      <c r="BO81" s="216"/>
      <c r="BP81" s="216"/>
      <c r="BQ81" s="213">
        <v>75</v>
      </c>
      <c r="BR81" s="218"/>
      <c r="BS81" s="980"/>
      <c r="BT81" s="981"/>
      <c r="BU81" s="981"/>
      <c r="BV81" s="981"/>
      <c r="BW81" s="981"/>
      <c r="BX81" s="981"/>
      <c r="BY81" s="981"/>
      <c r="BZ81" s="981"/>
      <c r="CA81" s="981"/>
      <c r="CB81" s="981"/>
      <c r="CC81" s="981"/>
      <c r="CD81" s="981"/>
      <c r="CE81" s="981"/>
      <c r="CF81" s="981"/>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67"/>
      <c r="DW81" s="968"/>
      <c r="DX81" s="968"/>
      <c r="DY81" s="968"/>
      <c r="DZ81" s="969"/>
      <c r="EA81" s="197"/>
    </row>
    <row r="82" spans="1:131" s="198" customFormat="1" ht="26.25" customHeight="1" x14ac:dyDescent="0.15">
      <c r="A82" s="212">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216"/>
      <c r="BF82" s="216"/>
      <c r="BG82" s="216"/>
      <c r="BH82" s="216"/>
      <c r="BI82" s="216"/>
      <c r="BJ82" s="216"/>
      <c r="BK82" s="216"/>
      <c r="BL82" s="216"/>
      <c r="BM82" s="216"/>
      <c r="BN82" s="216"/>
      <c r="BO82" s="216"/>
      <c r="BP82" s="216"/>
      <c r="BQ82" s="213">
        <v>76</v>
      </c>
      <c r="BR82" s="218"/>
      <c r="BS82" s="980"/>
      <c r="BT82" s="981"/>
      <c r="BU82" s="981"/>
      <c r="BV82" s="981"/>
      <c r="BW82" s="981"/>
      <c r="BX82" s="981"/>
      <c r="BY82" s="981"/>
      <c r="BZ82" s="981"/>
      <c r="CA82" s="981"/>
      <c r="CB82" s="981"/>
      <c r="CC82" s="981"/>
      <c r="CD82" s="981"/>
      <c r="CE82" s="981"/>
      <c r="CF82" s="981"/>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67"/>
      <c r="DW82" s="968"/>
      <c r="DX82" s="968"/>
      <c r="DY82" s="968"/>
      <c r="DZ82" s="969"/>
      <c r="EA82" s="197"/>
    </row>
    <row r="83" spans="1:131" s="198" customFormat="1" ht="26.25" customHeight="1" x14ac:dyDescent="0.15">
      <c r="A83" s="212">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216"/>
      <c r="BF83" s="216"/>
      <c r="BG83" s="216"/>
      <c r="BH83" s="216"/>
      <c r="BI83" s="216"/>
      <c r="BJ83" s="216"/>
      <c r="BK83" s="216"/>
      <c r="BL83" s="216"/>
      <c r="BM83" s="216"/>
      <c r="BN83" s="216"/>
      <c r="BO83" s="216"/>
      <c r="BP83" s="216"/>
      <c r="BQ83" s="213">
        <v>77</v>
      </c>
      <c r="BR83" s="218"/>
      <c r="BS83" s="980"/>
      <c r="BT83" s="981"/>
      <c r="BU83" s="981"/>
      <c r="BV83" s="981"/>
      <c r="BW83" s="981"/>
      <c r="BX83" s="981"/>
      <c r="BY83" s="981"/>
      <c r="BZ83" s="981"/>
      <c r="CA83" s="981"/>
      <c r="CB83" s="981"/>
      <c r="CC83" s="981"/>
      <c r="CD83" s="981"/>
      <c r="CE83" s="981"/>
      <c r="CF83" s="981"/>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67"/>
      <c r="DW83" s="968"/>
      <c r="DX83" s="968"/>
      <c r="DY83" s="968"/>
      <c r="DZ83" s="969"/>
      <c r="EA83" s="197"/>
    </row>
    <row r="84" spans="1:131" s="198" customFormat="1" ht="26.25" customHeight="1" x14ac:dyDescent="0.15">
      <c r="A84" s="212">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216"/>
      <c r="BF84" s="216"/>
      <c r="BG84" s="216"/>
      <c r="BH84" s="216"/>
      <c r="BI84" s="216"/>
      <c r="BJ84" s="216"/>
      <c r="BK84" s="216"/>
      <c r="BL84" s="216"/>
      <c r="BM84" s="216"/>
      <c r="BN84" s="216"/>
      <c r="BO84" s="216"/>
      <c r="BP84" s="216"/>
      <c r="BQ84" s="213">
        <v>78</v>
      </c>
      <c r="BR84" s="218"/>
      <c r="BS84" s="980"/>
      <c r="BT84" s="981"/>
      <c r="BU84" s="981"/>
      <c r="BV84" s="981"/>
      <c r="BW84" s="981"/>
      <c r="BX84" s="981"/>
      <c r="BY84" s="981"/>
      <c r="BZ84" s="981"/>
      <c r="CA84" s="981"/>
      <c r="CB84" s="981"/>
      <c r="CC84" s="981"/>
      <c r="CD84" s="981"/>
      <c r="CE84" s="981"/>
      <c r="CF84" s="981"/>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67"/>
      <c r="DW84" s="968"/>
      <c r="DX84" s="968"/>
      <c r="DY84" s="968"/>
      <c r="DZ84" s="969"/>
      <c r="EA84" s="197"/>
    </row>
    <row r="85" spans="1:131" s="198" customFormat="1" ht="26.25" customHeight="1" x14ac:dyDescent="0.15">
      <c r="A85" s="212">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216"/>
      <c r="BF85" s="216"/>
      <c r="BG85" s="216"/>
      <c r="BH85" s="216"/>
      <c r="BI85" s="216"/>
      <c r="BJ85" s="216"/>
      <c r="BK85" s="216"/>
      <c r="BL85" s="216"/>
      <c r="BM85" s="216"/>
      <c r="BN85" s="216"/>
      <c r="BO85" s="216"/>
      <c r="BP85" s="216"/>
      <c r="BQ85" s="213">
        <v>79</v>
      </c>
      <c r="BR85" s="218"/>
      <c r="BS85" s="980"/>
      <c r="BT85" s="981"/>
      <c r="BU85" s="981"/>
      <c r="BV85" s="981"/>
      <c r="BW85" s="981"/>
      <c r="BX85" s="981"/>
      <c r="BY85" s="981"/>
      <c r="BZ85" s="981"/>
      <c r="CA85" s="981"/>
      <c r="CB85" s="981"/>
      <c r="CC85" s="981"/>
      <c r="CD85" s="981"/>
      <c r="CE85" s="981"/>
      <c r="CF85" s="981"/>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67"/>
      <c r="DW85" s="968"/>
      <c r="DX85" s="968"/>
      <c r="DY85" s="968"/>
      <c r="DZ85" s="969"/>
      <c r="EA85" s="197"/>
    </row>
    <row r="86" spans="1:131" s="198" customFormat="1" ht="26.25" customHeight="1" x14ac:dyDescent="0.15">
      <c r="A86" s="212">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216"/>
      <c r="BF86" s="216"/>
      <c r="BG86" s="216"/>
      <c r="BH86" s="216"/>
      <c r="BI86" s="216"/>
      <c r="BJ86" s="216"/>
      <c r="BK86" s="216"/>
      <c r="BL86" s="216"/>
      <c r="BM86" s="216"/>
      <c r="BN86" s="216"/>
      <c r="BO86" s="216"/>
      <c r="BP86" s="216"/>
      <c r="BQ86" s="213">
        <v>80</v>
      </c>
      <c r="BR86" s="218"/>
      <c r="BS86" s="980"/>
      <c r="BT86" s="981"/>
      <c r="BU86" s="981"/>
      <c r="BV86" s="981"/>
      <c r="BW86" s="981"/>
      <c r="BX86" s="981"/>
      <c r="BY86" s="981"/>
      <c r="BZ86" s="981"/>
      <c r="CA86" s="981"/>
      <c r="CB86" s="981"/>
      <c r="CC86" s="981"/>
      <c r="CD86" s="981"/>
      <c r="CE86" s="981"/>
      <c r="CF86" s="981"/>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67"/>
      <c r="DW86" s="968"/>
      <c r="DX86" s="968"/>
      <c r="DY86" s="968"/>
      <c r="DZ86" s="969"/>
      <c r="EA86" s="197"/>
    </row>
    <row r="87" spans="1:131" s="198" customFormat="1" ht="26.25" customHeight="1" x14ac:dyDescent="0.15">
      <c r="A87" s="220">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216"/>
      <c r="BF87" s="216"/>
      <c r="BG87" s="216"/>
      <c r="BH87" s="216"/>
      <c r="BI87" s="216"/>
      <c r="BJ87" s="216"/>
      <c r="BK87" s="216"/>
      <c r="BL87" s="216"/>
      <c r="BM87" s="216"/>
      <c r="BN87" s="216"/>
      <c r="BO87" s="216"/>
      <c r="BP87" s="216"/>
      <c r="BQ87" s="213">
        <v>81</v>
      </c>
      <c r="BR87" s="218"/>
      <c r="BS87" s="980"/>
      <c r="BT87" s="981"/>
      <c r="BU87" s="981"/>
      <c r="BV87" s="981"/>
      <c r="BW87" s="981"/>
      <c r="BX87" s="981"/>
      <c r="BY87" s="981"/>
      <c r="BZ87" s="981"/>
      <c r="CA87" s="981"/>
      <c r="CB87" s="981"/>
      <c r="CC87" s="981"/>
      <c r="CD87" s="981"/>
      <c r="CE87" s="981"/>
      <c r="CF87" s="981"/>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67"/>
      <c r="DW87" s="968"/>
      <c r="DX87" s="968"/>
      <c r="DY87" s="968"/>
      <c r="DZ87" s="969"/>
      <c r="EA87" s="197"/>
    </row>
    <row r="88" spans="1:131" s="198" customFormat="1" ht="26.25" customHeight="1" thickBot="1" x14ac:dyDescent="0.2">
      <c r="A88" s="215" t="s">
        <v>365</v>
      </c>
      <c r="B88" s="970" t="s">
        <v>395</v>
      </c>
      <c r="C88" s="971"/>
      <c r="D88" s="971"/>
      <c r="E88" s="971"/>
      <c r="F88" s="971"/>
      <c r="G88" s="971"/>
      <c r="H88" s="971"/>
      <c r="I88" s="971"/>
      <c r="J88" s="971"/>
      <c r="K88" s="971"/>
      <c r="L88" s="971"/>
      <c r="M88" s="971"/>
      <c r="N88" s="971"/>
      <c r="O88" s="971"/>
      <c r="P88" s="972"/>
      <c r="Q88" s="989"/>
      <c r="R88" s="990"/>
      <c r="S88" s="990"/>
      <c r="T88" s="990"/>
      <c r="U88" s="990"/>
      <c r="V88" s="990"/>
      <c r="W88" s="990"/>
      <c r="X88" s="990"/>
      <c r="Y88" s="990"/>
      <c r="Z88" s="990"/>
      <c r="AA88" s="990"/>
      <c r="AB88" s="990"/>
      <c r="AC88" s="990"/>
      <c r="AD88" s="990"/>
      <c r="AE88" s="990"/>
      <c r="AF88" s="986">
        <v>9673</v>
      </c>
      <c r="AG88" s="986"/>
      <c r="AH88" s="986"/>
      <c r="AI88" s="986"/>
      <c r="AJ88" s="986"/>
      <c r="AK88" s="990"/>
      <c r="AL88" s="990"/>
      <c r="AM88" s="990"/>
      <c r="AN88" s="990"/>
      <c r="AO88" s="990"/>
      <c r="AP88" s="986">
        <v>2190</v>
      </c>
      <c r="AQ88" s="986"/>
      <c r="AR88" s="986"/>
      <c r="AS88" s="986"/>
      <c r="AT88" s="986"/>
      <c r="AU88" s="986">
        <v>1799</v>
      </c>
      <c r="AV88" s="986"/>
      <c r="AW88" s="986"/>
      <c r="AX88" s="986"/>
      <c r="AY88" s="986"/>
      <c r="AZ88" s="987"/>
      <c r="BA88" s="987"/>
      <c r="BB88" s="987"/>
      <c r="BC88" s="987"/>
      <c r="BD88" s="988"/>
      <c r="BE88" s="216"/>
      <c r="BF88" s="216"/>
      <c r="BG88" s="216"/>
      <c r="BH88" s="216"/>
      <c r="BI88" s="216"/>
      <c r="BJ88" s="216"/>
      <c r="BK88" s="216"/>
      <c r="BL88" s="216"/>
      <c r="BM88" s="216"/>
      <c r="BN88" s="216"/>
      <c r="BO88" s="216"/>
      <c r="BP88" s="216"/>
      <c r="BQ88" s="213">
        <v>82</v>
      </c>
      <c r="BR88" s="218"/>
      <c r="BS88" s="980"/>
      <c r="BT88" s="981"/>
      <c r="BU88" s="981"/>
      <c r="BV88" s="981"/>
      <c r="BW88" s="981"/>
      <c r="BX88" s="981"/>
      <c r="BY88" s="981"/>
      <c r="BZ88" s="981"/>
      <c r="CA88" s="981"/>
      <c r="CB88" s="981"/>
      <c r="CC88" s="981"/>
      <c r="CD88" s="981"/>
      <c r="CE88" s="981"/>
      <c r="CF88" s="981"/>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80"/>
      <c r="BT89" s="981"/>
      <c r="BU89" s="981"/>
      <c r="BV89" s="981"/>
      <c r="BW89" s="981"/>
      <c r="BX89" s="981"/>
      <c r="BY89" s="981"/>
      <c r="BZ89" s="981"/>
      <c r="CA89" s="981"/>
      <c r="CB89" s="981"/>
      <c r="CC89" s="981"/>
      <c r="CD89" s="981"/>
      <c r="CE89" s="981"/>
      <c r="CF89" s="981"/>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80"/>
      <c r="BT90" s="981"/>
      <c r="BU90" s="981"/>
      <c r="BV90" s="981"/>
      <c r="BW90" s="981"/>
      <c r="BX90" s="981"/>
      <c r="BY90" s="981"/>
      <c r="BZ90" s="981"/>
      <c r="CA90" s="981"/>
      <c r="CB90" s="981"/>
      <c r="CC90" s="981"/>
      <c r="CD90" s="981"/>
      <c r="CE90" s="981"/>
      <c r="CF90" s="981"/>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80"/>
      <c r="BT91" s="981"/>
      <c r="BU91" s="981"/>
      <c r="BV91" s="981"/>
      <c r="BW91" s="981"/>
      <c r="BX91" s="981"/>
      <c r="BY91" s="981"/>
      <c r="BZ91" s="981"/>
      <c r="CA91" s="981"/>
      <c r="CB91" s="981"/>
      <c r="CC91" s="981"/>
      <c r="CD91" s="981"/>
      <c r="CE91" s="981"/>
      <c r="CF91" s="981"/>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80"/>
      <c r="BT92" s="981"/>
      <c r="BU92" s="981"/>
      <c r="BV92" s="981"/>
      <c r="BW92" s="981"/>
      <c r="BX92" s="981"/>
      <c r="BY92" s="981"/>
      <c r="BZ92" s="981"/>
      <c r="CA92" s="981"/>
      <c r="CB92" s="981"/>
      <c r="CC92" s="981"/>
      <c r="CD92" s="981"/>
      <c r="CE92" s="981"/>
      <c r="CF92" s="981"/>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80"/>
      <c r="BT93" s="981"/>
      <c r="BU93" s="981"/>
      <c r="BV93" s="981"/>
      <c r="BW93" s="981"/>
      <c r="BX93" s="981"/>
      <c r="BY93" s="981"/>
      <c r="BZ93" s="981"/>
      <c r="CA93" s="981"/>
      <c r="CB93" s="981"/>
      <c r="CC93" s="981"/>
      <c r="CD93" s="981"/>
      <c r="CE93" s="981"/>
      <c r="CF93" s="981"/>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80"/>
      <c r="BT94" s="981"/>
      <c r="BU94" s="981"/>
      <c r="BV94" s="981"/>
      <c r="BW94" s="981"/>
      <c r="BX94" s="981"/>
      <c r="BY94" s="981"/>
      <c r="BZ94" s="981"/>
      <c r="CA94" s="981"/>
      <c r="CB94" s="981"/>
      <c r="CC94" s="981"/>
      <c r="CD94" s="981"/>
      <c r="CE94" s="981"/>
      <c r="CF94" s="981"/>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80"/>
      <c r="BT95" s="981"/>
      <c r="BU95" s="981"/>
      <c r="BV95" s="981"/>
      <c r="BW95" s="981"/>
      <c r="BX95" s="981"/>
      <c r="BY95" s="981"/>
      <c r="BZ95" s="981"/>
      <c r="CA95" s="981"/>
      <c r="CB95" s="981"/>
      <c r="CC95" s="981"/>
      <c r="CD95" s="981"/>
      <c r="CE95" s="981"/>
      <c r="CF95" s="981"/>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80"/>
      <c r="BT96" s="981"/>
      <c r="BU96" s="981"/>
      <c r="BV96" s="981"/>
      <c r="BW96" s="981"/>
      <c r="BX96" s="981"/>
      <c r="BY96" s="981"/>
      <c r="BZ96" s="981"/>
      <c r="CA96" s="981"/>
      <c r="CB96" s="981"/>
      <c r="CC96" s="981"/>
      <c r="CD96" s="981"/>
      <c r="CE96" s="981"/>
      <c r="CF96" s="981"/>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80"/>
      <c r="BT97" s="981"/>
      <c r="BU97" s="981"/>
      <c r="BV97" s="981"/>
      <c r="BW97" s="981"/>
      <c r="BX97" s="981"/>
      <c r="BY97" s="981"/>
      <c r="BZ97" s="981"/>
      <c r="CA97" s="981"/>
      <c r="CB97" s="981"/>
      <c r="CC97" s="981"/>
      <c r="CD97" s="981"/>
      <c r="CE97" s="981"/>
      <c r="CF97" s="981"/>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80"/>
      <c r="BT98" s="981"/>
      <c r="BU98" s="981"/>
      <c r="BV98" s="981"/>
      <c r="BW98" s="981"/>
      <c r="BX98" s="981"/>
      <c r="BY98" s="981"/>
      <c r="BZ98" s="981"/>
      <c r="CA98" s="981"/>
      <c r="CB98" s="981"/>
      <c r="CC98" s="981"/>
      <c r="CD98" s="981"/>
      <c r="CE98" s="981"/>
      <c r="CF98" s="981"/>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80"/>
      <c r="BT99" s="981"/>
      <c r="BU99" s="981"/>
      <c r="BV99" s="981"/>
      <c r="BW99" s="981"/>
      <c r="BX99" s="981"/>
      <c r="BY99" s="981"/>
      <c r="BZ99" s="981"/>
      <c r="CA99" s="981"/>
      <c r="CB99" s="981"/>
      <c r="CC99" s="981"/>
      <c r="CD99" s="981"/>
      <c r="CE99" s="981"/>
      <c r="CF99" s="981"/>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80"/>
      <c r="BT100" s="981"/>
      <c r="BU100" s="981"/>
      <c r="BV100" s="981"/>
      <c r="BW100" s="981"/>
      <c r="BX100" s="981"/>
      <c r="BY100" s="981"/>
      <c r="BZ100" s="981"/>
      <c r="CA100" s="981"/>
      <c r="CB100" s="981"/>
      <c r="CC100" s="981"/>
      <c r="CD100" s="981"/>
      <c r="CE100" s="981"/>
      <c r="CF100" s="981"/>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80"/>
      <c r="BT101" s="981"/>
      <c r="BU101" s="981"/>
      <c r="BV101" s="981"/>
      <c r="BW101" s="981"/>
      <c r="BX101" s="981"/>
      <c r="BY101" s="981"/>
      <c r="BZ101" s="981"/>
      <c r="CA101" s="981"/>
      <c r="CB101" s="981"/>
      <c r="CC101" s="981"/>
      <c r="CD101" s="981"/>
      <c r="CE101" s="981"/>
      <c r="CF101" s="981"/>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234</v>
      </c>
      <c r="CS102" s="977"/>
      <c r="CT102" s="977"/>
      <c r="CU102" s="977"/>
      <c r="CV102" s="978"/>
      <c r="CW102" s="976">
        <v>20</v>
      </c>
      <c r="CX102" s="977"/>
      <c r="CY102" s="977"/>
      <c r="CZ102" s="977"/>
      <c r="DA102" s="978"/>
      <c r="DB102" s="976" t="s">
        <v>541</v>
      </c>
      <c r="DC102" s="977"/>
      <c r="DD102" s="977"/>
      <c r="DE102" s="977"/>
      <c r="DF102" s="978"/>
      <c r="DG102" s="979" t="s">
        <v>541</v>
      </c>
      <c r="DH102" s="977"/>
      <c r="DI102" s="977"/>
      <c r="DJ102" s="977"/>
      <c r="DK102" s="978"/>
      <c r="DL102" s="976" t="s">
        <v>541</v>
      </c>
      <c r="DM102" s="977"/>
      <c r="DN102" s="977"/>
      <c r="DO102" s="977"/>
      <c r="DP102" s="978"/>
      <c r="DQ102" s="976" t="s">
        <v>561</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283</v>
      </c>
      <c r="AG109" s="918"/>
      <c r="AH109" s="918"/>
      <c r="AI109" s="918"/>
      <c r="AJ109" s="919"/>
      <c r="AK109" s="920" t="s">
        <v>282</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283</v>
      </c>
      <c r="BW109" s="918"/>
      <c r="BX109" s="918"/>
      <c r="BY109" s="918"/>
      <c r="BZ109" s="919"/>
      <c r="CA109" s="920" t="s">
        <v>282</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283</v>
      </c>
      <c r="DM109" s="918"/>
      <c r="DN109" s="918"/>
      <c r="DO109" s="918"/>
      <c r="DP109" s="919"/>
      <c r="DQ109" s="920" t="s">
        <v>282</v>
      </c>
      <c r="DR109" s="918"/>
      <c r="DS109" s="918"/>
      <c r="DT109" s="918"/>
      <c r="DU109" s="919"/>
      <c r="DV109" s="920" t="s">
        <v>405</v>
      </c>
      <c r="DW109" s="918"/>
      <c r="DX109" s="918"/>
      <c r="DY109" s="918"/>
      <c r="DZ109" s="949"/>
    </row>
    <row r="110" spans="1:131" s="197" customFormat="1" ht="26.25" customHeight="1" x14ac:dyDescent="0.15">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6552716</v>
      </c>
      <c r="AB110" s="903"/>
      <c r="AC110" s="903"/>
      <c r="AD110" s="903"/>
      <c r="AE110" s="904"/>
      <c r="AF110" s="905">
        <v>6151417</v>
      </c>
      <c r="AG110" s="903"/>
      <c r="AH110" s="903"/>
      <c r="AI110" s="903"/>
      <c r="AJ110" s="904"/>
      <c r="AK110" s="905">
        <v>5920349</v>
      </c>
      <c r="AL110" s="903"/>
      <c r="AM110" s="903"/>
      <c r="AN110" s="903"/>
      <c r="AO110" s="904"/>
      <c r="AP110" s="906">
        <v>23.8</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58061726</v>
      </c>
      <c r="BR110" s="830"/>
      <c r="BS110" s="830"/>
      <c r="BT110" s="830"/>
      <c r="BU110" s="830"/>
      <c r="BV110" s="830">
        <v>59487724</v>
      </c>
      <c r="BW110" s="830"/>
      <c r="BX110" s="830"/>
      <c r="BY110" s="830"/>
      <c r="BZ110" s="830"/>
      <c r="CA110" s="830">
        <v>58835381</v>
      </c>
      <c r="CB110" s="830"/>
      <c r="CC110" s="830"/>
      <c r="CD110" s="830"/>
      <c r="CE110" s="830"/>
      <c r="CF110" s="891">
        <v>236.1</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411</v>
      </c>
      <c r="DH110" s="830"/>
      <c r="DI110" s="830"/>
      <c r="DJ110" s="830"/>
      <c r="DK110" s="830"/>
      <c r="DL110" s="830" t="s">
        <v>411</v>
      </c>
      <c r="DM110" s="830"/>
      <c r="DN110" s="830"/>
      <c r="DO110" s="830"/>
      <c r="DP110" s="830"/>
      <c r="DQ110" s="830" t="s">
        <v>411</v>
      </c>
      <c r="DR110" s="830"/>
      <c r="DS110" s="830"/>
      <c r="DT110" s="830"/>
      <c r="DU110" s="830"/>
      <c r="DV110" s="831" t="s">
        <v>411</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v>249904</v>
      </c>
      <c r="BR111" s="801"/>
      <c r="BS111" s="801"/>
      <c r="BT111" s="801"/>
      <c r="BU111" s="801"/>
      <c r="BV111" s="801">
        <v>181265</v>
      </c>
      <c r="BW111" s="801"/>
      <c r="BX111" s="801"/>
      <c r="BY111" s="801"/>
      <c r="BZ111" s="801"/>
      <c r="CA111" s="801">
        <v>134369</v>
      </c>
      <c r="CB111" s="801"/>
      <c r="CC111" s="801"/>
      <c r="CD111" s="801"/>
      <c r="CE111" s="801"/>
      <c r="CF111" s="878">
        <v>0.5</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415</v>
      </c>
      <c r="DH111" s="801"/>
      <c r="DI111" s="801"/>
      <c r="DJ111" s="801"/>
      <c r="DK111" s="801"/>
      <c r="DL111" s="801" t="s">
        <v>415</v>
      </c>
      <c r="DM111" s="801"/>
      <c r="DN111" s="801"/>
      <c r="DO111" s="801"/>
      <c r="DP111" s="801"/>
      <c r="DQ111" s="801" t="s">
        <v>415</v>
      </c>
      <c r="DR111" s="801"/>
      <c r="DS111" s="801"/>
      <c r="DT111" s="801"/>
      <c r="DU111" s="801"/>
      <c r="DV111" s="853" t="s">
        <v>415</v>
      </c>
      <c r="DW111" s="853"/>
      <c r="DX111" s="853"/>
      <c r="DY111" s="853"/>
      <c r="DZ111" s="854"/>
    </row>
    <row r="112" spans="1:131" s="197" customFormat="1" ht="26.25" customHeight="1" x14ac:dyDescent="0.15">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v>16667</v>
      </c>
      <c r="AG112" s="814"/>
      <c r="AH112" s="814"/>
      <c r="AI112" s="814"/>
      <c r="AJ112" s="815"/>
      <c r="AK112" s="816">
        <v>16667</v>
      </c>
      <c r="AL112" s="814"/>
      <c r="AM112" s="814"/>
      <c r="AN112" s="814"/>
      <c r="AO112" s="815"/>
      <c r="AP112" s="784">
        <v>0.1</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34627778</v>
      </c>
      <c r="BR112" s="801"/>
      <c r="BS112" s="801"/>
      <c r="BT112" s="801"/>
      <c r="BU112" s="801"/>
      <c r="BV112" s="801">
        <v>34056353</v>
      </c>
      <c r="BW112" s="801"/>
      <c r="BX112" s="801"/>
      <c r="BY112" s="801"/>
      <c r="BZ112" s="801"/>
      <c r="CA112" s="801">
        <v>32801985</v>
      </c>
      <c r="CB112" s="801"/>
      <c r="CC112" s="801"/>
      <c r="CD112" s="801"/>
      <c r="CE112" s="801"/>
      <c r="CF112" s="878">
        <v>131.6</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25521</v>
      </c>
      <c r="DH112" s="801"/>
      <c r="DI112" s="801"/>
      <c r="DJ112" s="801"/>
      <c r="DK112" s="801"/>
      <c r="DL112" s="801">
        <v>19600</v>
      </c>
      <c r="DM112" s="801"/>
      <c r="DN112" s="801"/>
      <c r="DO112" s="801"/>
      <c r="DP112" s="801"/>
      <c r="DQ112" s="801">
        <v>13447</v>
      </c>
      <c r="DR112" s="801"/>
      <c r="DS112" s="801"/>
      <c r="DT112" s="801"/>
      <c r="DU112" s="801"/>
      <c r="DV112" s="853">
        <v>0.1</v>
      </c>
      <c r="DW112" s="853"/>
      <c r="DX112" s="853"/>
      <c r="DY112" s="853"/>
      <c r="DZ112" s="854"/>
    </row>
    <row r="113" spans="1:130" s="197" customFormat="1" ht="26.25" customHeight="1" x14ac:dyDescent="0.15">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2247856</v>
      </c>
      <c r="AB113" s="939"/>
      <c r="AC113" s="939"/>
      <c r="AD113" s="939"/>
      <c r="AE113" s="940"/>
      <c r="AF113" s="941">
        <v>2276076</v>
      </c>
      <c r="AG113" s="939"/>
      <c r="AH113" s="939"/>
      <c r="AI113" s="939"/>
      <c r="AJ113" s="940"/>
      <c r="AK113" s="941">
        <v>2307758</v>
      </c>
      <c r="AL113" s="939"/>
      <c r="AM113" s="939"/>
      <c r="AN113" s="939"/>
      <c r="AO113" s="940"/>
      <c r="AP113" s="942">
        <v>9.3000000000000007</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v>3895243</v>
      </c>
      <c r="BR113" s="801"/>
      <c r="BS113" s="801"/>
      <c r="BT113" s="801"/>
      <c r="BU113" s="801"/>
      <c r="BV113" s="801">
        <v>2856411</v>
      </c>
      <c r="BW113" s="801"/>
      <c r="BX113" s="801"/>
      <c r="BY113" s="801"/>
      <c r="BZ113" s="801"/>
      <c r="CA113" s="801">
        <v>1799391</v>
      </c>
      <c r="CB113" s="801"/>
      <c r="CC113" s="801"/>
      <c r="CD113" s="801"/>
      <c r="CE113" s="801"/>
      <c r="CF113" s="878">
        <v>7.2</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x14ac:dyDescent="0.15">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1048252</v>
      </c>
      <c r="AB114" s="814"/>
      <c r="AC114" s="814"/>
      <c r="AD114" s="814"/>
      <c r="AE114" s="815"/>
      <c r="AF114" s="816">
        <v>1035602</v>
      </c>
      <c r="AG114" s="814"/>
      <c r="AH114" s="814"/>
      <c r="AI114" s="814"/>
      <c r="AJ114" s="815"/>
      <c r="AK114" s="816">
        <v>1031240</v>
      </c>
      <c r="AL114" s="814"/>
      <c r="AM114" s="814"/>
      <c r="AN114" s="814"/>
      <c r="AO114" s="815"/>
      <c r="AP114" s="784">
        <v>4.0999999999999996</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7850051</v>
      </c>
      <c r="BR114" s="801"/>
      <c r="BS114" s="801"/>
      <c r="BT114" s="801"/>
      <c r="BU114" s="801"/>
      <c r="BV114" s="801">
        <v>6968079</v>
      </c>
      <c r="BW114" s="801"/>
      <c r="BX114" s="801"/>
      <c r="BY114" s="801"/>
      <c r="BZ114" s="801"/>
      <c r="CA114" s="801">
        <v>6330147</v>
      </c>
      <c r="CB114" s="801"/>
      <c r="CC114" s="801"/>
      <c r="CD114" s="801"/>
      <c r="CE114" s="801"/>
      <c r="CF114" s="878">
        <v>25.4</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x14ac:dyDescent="0.15">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90829</v>
      </c>
      <c r="AB115" s="939"/>
      <c r="AC115" s="939"/>
      <c r="AD115" s="939"/>
      <c r="AE115" s="940"/>
      <c r="AF115" s="941">
        <v>80448</v>
      </c>
      <c r="AG115" s="939"/>
      <c r="AH115" s="939"/>
      <c r="AI115" s="939"/>
      <c r="AJ115" s="940"/>
      <c r="AK115" s="941">
        <v>78492</v>
      </c>
      <c r="AL115" s="939"/>
      <c r="AM115" s="939"/>
      <c r="AN115" s="939"/>
      <c r="AO115" s="940"/>
      <c r="AP115" s="942">
        <v>0.3</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v>583</v>
      </c>
      <c r="BR115" s="801"/>
      <c r="BS115" s="801"/>
      <c r="BT115" s="801"/>
      <c r="BU115" s="801"/>
      <c r="BV115" s="801">
        <v>513</v>
      </c>
      <c r="BW115" s="801"/>
      <c r="BX115" s="801"/>
      <c r="BY115" s="801"/>
      <c r="BZ115" s="801"/>
      <c r="CA115" s="801">
        <v>442</v>
      </c>
      <c r="CB115" s="801"/>
      <c r="CC115" s="801"/>
      <c r="CD115" s="801"/>
      <c r="CE115" s="801"/>
      <c r="CF115" s="878">
        <v>0</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411</v>
      </c>
      <c r="DH115" s="814"/>
      <c r="DI115" s="814"/>
      <c r="DJ115" s="814"/>
      <c r="DK115" s="815"/>
      <c r="DL115" s="816" t="s">
        <v>411</v>
      </c>
      <c r="DM115" s="814"/>
      <c r="DN115" s="814"/>
      <c r="DO115" s="814"/>
      <c r="DP115" s="815"/>
      <c r="DQ115" s="816" t="s">
        <v>411</v>
      </c>
      <c r="DR115" s="814"/>
      <c r="DS115" s="814"/>
      <c r="DT115" s="814"/>
      <c r="DU115" s="815"/>
      <c r="DV115" s="784" t="s">
        <v>411</v>
      </c>
      <c r="DW115" s="785"/>
      <c r="DX115" s="785"/>
      <c r="DY115" s="785"/>
      <c r="DZ115" s="786"/>
    </row>
    <row r="116" spans="1:130" s="197" customFormat="1" ht="26.25" customHeight="1" x14ac:dyDescent="0.15">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210</v>
      </c>
      <c r="AB116" s="814"/>
      <c r="AC116" s="814"/>
      <c r="AD116" s="814"/>
      <c r="AE116" s="815"/>
      <c r="AF116" s="816" t="s">
        <v>411</v>
      </c>
      <c r="AG116" s="814"/>
      <c r="AH116" s="814"/>
      <c r="AI116" s="814"/>
      <c r="AJ116" s="815"/>
      <c r="AK116" s="816" t="s">
        <v>411</v>
      </c>
      <c r="AL116" s="814"/>
      <c r="AM116" s="814"/>
      <c r="AN116" s="814"/>
      <c r="AO116" s="815"/>
      <c r="AP116" s="784" t="s">
        <v>411</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202668</v>
      </c>
      <c r="DH116" s="814"/>
      <c r="DI116" s="814"/>
      <c r="DJ116" s="814"/>
      <c r="DK116" s="815"/>
      <c r="DL116" s="816">
        <v>161405</v>
      </c>
      <c r="DM116" s="814"/>
      <c r="DN116" s="814"/>
      <c r="DO116" s="814"/>
      <c r="DP116" s="815"/>
      <c r="DQ116" s="816">
        <v>120922</v>
      </c>
      <c r="DR116" s="814"/>
      <c r="DS116" s="814"/>
      <c r="DT116" s="814"/>
      <c r="DU116" s="815"/>
      <c r="DV116" s="784">
        <v>0.5</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9939863</v>
      </c>
      <c r="AB117" s="925"/>
      <c r="AC117" s="925"/>
      <c r="AD117" s="925"/>
      <c r="AE117" s="926"/>
      <c r="AF117" s="928">
        <v>9560210</v>
      </c>
      <c r="AG117" s="925"/>
      <c r="AH117" s="925"/>
      <c r="AI117" s="925"/>
      <c r="AJ117" s="926"/>
      <c r="AK117" s="928">
        <v>9354506</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283</v>
      </c>
      <c r="AG118" s="918"/>
      <c r="AH118" s="918"/>
      <c r="AI118" s="918"/>
      <c r="AJ118" s="919"/>
      <c r="AK118" s="920" t="s">
        <v>282</v>
      </c>
      <c r="AL118" s="918"/>
      <c r="AM118" s="918"/>
      <c r="AN118" s="918"/>
      <c r="AO118" s="919"/>
      <c r="AP118" s="921" t="s">
        <v>405</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435</v>
      </c>
      <c r="BP118" s="868"/>
      <c r="BQ118" s="887">
        <v>104685285</v>
      </c>
      <c r="BR118" s="888"/>
      <c r="BS118" s="888"/>
      <c r="BT118" s="888"/>
      <c r="BU118" s="888"/>
      <c r="BV118" s="888">
        <v>103550345</v>
      </c>
      <c r="BW118" s="888"/>
      <c r="BX118" s="888"/>
      <c r="BY118" s="888"/>
      <c r="BZ118" s="888"/>
      <c r="CA118" s="888">
        <v>99901715</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3920734</v>
      </c>
      <c r="BR119" s="830"/>
      <c r="BS119" s="830"/>
      <c r="BT119" s="830"/>
      <c r="BU119" s="830"/>
      <c r="BV119" s="830">
        <v>4069797</v>
      </c>
      <c r="BW119" s="830"/>
      <c r="BX119" s="830"/>
      <c r="BY119" s="830"/>
      <c r="BZ119" s="830"/>
      <c r="CA119" s="830">
        <v>4700189</v>
      </c>
      <c r="CB119" s="830"/>
      <c r="CC119" s="830"/>
      <c r="CD119" s="830"/>
      <c r="CE119" s="830"/>
      <c r="CF119" s="891">
        <v>18.899999999999999</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21715</v>
      </c>
      <c r="DH119" s="747"/>
      <c r="DI119" s="747"/>
      <c r="DJ119" s="747"/>
      <c r="DK119" s="748"/>
      <c r="DL119" s="749">
        <v>260</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833015</v>
      </c>
      <c r="BR120" s="801"/>
      <c r="BS120" s="801"/>
      <c r="BT120" s="801"/>
      <c r="BU120" s="801"/>
      <c r="BV120" s="801">
        <v>863434</v>
      </c>
      <c r="BW120" s="801"/>
      <c r="BX120" s="801"/>
      <c r="BY120" s="801"/>
      <c r="BZ120" s="801"/>
      <c r="CA120" s="801">
        <v>939841</v>
      </c>
      <c r="CB120" s="801"/>
      <c r="CC120" s="801"/>
      <c r="CD120" s="801"/>
      <c r="CE120" s="801"/>
      <c r="CF120" s="878">
        <v>3.8</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12300353</v>
      </c>
      <c r="DH120" s="830"/>
      <c r="DI120" s="830"/>
      <c r="DJ120" s="830"/>
      <c r="DK120" s="830"/>
      <c r="DL120" s="830">
        <v>11920209</v>
      </c>
      <c r="DM120" s="830"/>
      <c r="DN120" s="830"/>
      <c r="DO120" s="830"/>
      <c r="DP120" s="830"/>
      <c r="DQ120" s="830">
        <v>11527951</v>
      </c>
      <c r="DR120" s="830"/>
      <c r="DS120" s="830"/>
      <c r="DT120" s="830"/>
      <c r="DU120" s="830"/>
      <c r="DV120" s="831">
        <v>46.3</v>
      </c>
      <c r="DW120" s="831"/>
      <c r="DX120" s="831"/>
      <c r="DY120" s="831"/>
      <c r="DZ120" s="832"/>
    </row>
    <row r="121" spans="1:130" s="197" customFormat="1" ht="26.25" customHeight="1" x14ac:dyDescent="0.15">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61310747</v>
      </c>
      <c r="BR121" s="888"/>
      <c r="BS121" s="888"/>
      <c r="BT121" s="888"/>
      <c r="BU121" s="888"/>
      <c r="BV121" s="888">
        <v>61568584</v>
      </c>
      <c r="BW121" s="888"/>
      <c r="BX121" s="888"/>
      <c r="BY121" s="888"/>
      <c r="BZ121" s="888"/>
      <c r="CA121" s="888">
        <v>60127675</v>
      </c>
      <c r="CB121" s="888"/>
      <c r="CC121" s="888"/>
      <c r="CD121" s="888"/>
      <c r="CE121" s="888"/>
      <c r="CF121" s="889">
        <v>241.2</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v>9806292</v>
      </c>
      <c r="DH121" s="801"/>
      <c r="DI121" s="801"/>
      <c r="DJ121" s="801"/>
      <c r="DK121" s="801"/>
      <c r="DL121" s="801">
        <v>10377715</v>
      </c>
      <c r="DM121" s="801"/>
      <c r="DN121" s="801"/>
      <c r="DO121" s="801"/>
      <c r="DP121" s="801"/>
      <c r="DQ121" s="801">
        <v>9998594</v>
      </c>
      <c r="DR121" s="801"/>
      <c r="DS121" s="801"/>
      <c r="DT121" s="801"/>
      <c r="DU121" s="801"/>
      <c r="DV121" s="853">
        <v>40.1</v>
      </c>
      <c r="DW121" s="853"/>
      <c r="DX121" s="853"/>
      <c r="DY121" s="853"/>
      <c r="DZ121" s="854"/>
    </row>
    <row r="122" spans="1:130" s="197" customFormat="1" ht="26.25" customHeight="1" x14ac:dyDescent="0.15">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446</v>
      </c>
      <c r="BP122" s="868"/>
      <c r="BQ122" s="869">
        <v>66064496</v>
      </c>
      <c r="BR122" s="870"/>
      <c r="BS122" s="870"/>
      <c r="BT122" s="870"/>
      <c r="BU122" s="870"/>
      <c r="BV122" s="870">
        <v>66501815</v>
      </c>
      <c r="BW122" s="870"/>
      <c r="BX122" s="870"/>
      <c r="BY122" s="870"/>
      <c r="BZ122" s="870"/>
      <c r="CA122" s="870">
        <v>65767705</v>
      </c>
      <c r="CB122" s="870"/>
      <c r="CC122" s="870"/>
      <c r="CD122" s="870"/>
      <c r="CE122" s="870"/>
      <c r="CF122" s="773"/>
      <c r="CG122" s="774"/>
      <c r="CH122" s="774"/>
      <c r="CI122" s="774"/>
      <c r="CJ122" s="871"/>
      <c r="CK122" s="881"/>
      <c r="CL122" s="842"/>
      <c r="CM122" s="842"/>
      <c r="CN122" s="842"/>
      <c r="CO122" s="843"/>
      <c r="CP122" s="858" t="s">
        <v>447</v>
      </c>
      <c r="CQ122" s="859"/>
      <c r="CR122" s="859"/>
      <c r="CS122" s="859"/>
      <c r="CT122" s="859"/>
      <c r="CU122" s="859"/>
      <c r="CV122" s="859"/>
      <c r="CW122" s="859"/>
      <c r="CX122" s="859"/>
      <c r="CY122" s="859"/>
      <c r="CZ122" s="859"/>
      <c r="DA122" s="859"/>
      <c r="DB122" s="859"/>
      <c r="DC122" s="859"/>
      <c r="DD122" s="859"/>
      <c r="DE122" s="859"/>
      <c r="DF122" s="860"/>
      <c r="DG122" s="800">
        <v>6056562</v>
      </c>
      <c r="DH122" s="801"/>
      <c r="DI122" s="801"/>
      <c r="DJ122" s="801"/>
      <c r="DK122" s="801"/>
      <c r="DL122" s="801">
        <v>5616630</v>
      </c>
      <c r="DM122" s="801"/>
      <c r="DN122" s="801"/>
      <c r="DO122" s="801"/>
      <c r="DP122" s="801"/>
      <c r="DQ122" s="801">
        <v>5463441</v>
      </c>
      <c r="DR122" s="801"/>
      <c r="DS122" s="801"/>
      <c r="DT122" s="801"/>
      <c r="DU122" s="801"/>
      <c r="DV122" s="853">
        <v>21.9</v>
      </c>
      <c r="DW122" s="853"/>
      <c r="DX122" s="853"/>
      <c r="DY122" s="853"/>
      <c r="DZ122" s="854"/>
    </row>
    <row r="123" spans="1:130" s="197" customFormat="1" ht="26.25" customHeight="1" thickBot="1" x14ac:dyDescent="0.2">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43382</v>
      </c>
      <c r="AB123" s="814"/>
      <c r="AC123" s="814"/>
      <c r="AD123" s="814"/>
      <c r="AE123" s="815"/>
      <c r="AF123" s="816">
        <v>41263</v>
      </c>
      <c r="AG123" s="814"/>
      <c r="AH123" s="814"/>
      <c r="AI123" s="814"/>
      <c r="AJ123" s="815"/>
      <c r="AK123" s="816">
        <v>40483</v>
      </c>
      <c r="AL123" s="814"/>
      <c r="AM123" s="814"/>
      <c r="AN123" s="814"/>
      <c r="AO123" s="815"/>
      <c r="AP123" s="784">
        <v>0.2</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150.30000000000001</v>
      </c>
      <c r="BR123" s="862"/>
      <c r="BS123" s="862"/>
      <c r="BT123" s="862"/>
      <c r="BU123" s="862"/>
      <c r="BV123" s="862">
        <v>146.9</v>
      </c>
      <c r="BW123" s="862"/>
      <c r="BX123" s="862"/>
      <c r="BY123" s="862"/>
      <c r="BZ123" s="862"/>
      <c r="CA123" s="862">
        <v>136.9</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v>5228680</v>
      </c>
      <c r="DH123" s="814"/>
      <c r="DI123" s="814"/>
      <c r="DJ123" s="814"/>
      <c r="DK123" s="815"/>
      <c r="DL123" s="816">
        <v>4984188</v>
      </c>
      <c r="DM123" s="814"/>
      <c r="DN123" s="814"/>
      <c r="DO123" s="814"/>
      <c r="DP123" s="815"/>
      <c r="DQ123" s="816">
        <v>4757991</v>
      </c>
      <c r="DR123" s="814"/>
      <c r="DS123" s="814"/>
      <c r="DT123" s="814"/>
      <c r="DU123" s="815"/>
      <c r="DV123" s="784">
        <v>19.100000000000001</v>
      </c>
      <c r="DW123" s="785"/>
      <c r="DX123" s="785"/>
      <c r="DY123" s="785"/>
      <c r="DZ123" s="786"/>
    </row>
    <row r="124" spans="1:130" s="197" customFormat="1" ht="26.25" customHeight="1" x14ac:dyDescent="0.15">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450</v>
      </c>
      <c r="AB124" s="814"/>
      <c r="AC124" s="814"/>
      <c r="AD124" s="814"/>
      <c r="AE124" s="815"/>
      <c r="AF124" s="816" t="s">
        <v>450</v>
      </c>
      <c r="AG124" s="814"/>
      <c r="AH124" s="814"/>
      <c r="AI124" s="814"/>
      <c r="AJ124" s="815"/>
      <c r="AK124" s="816" t="s">
        <v>450</v>
      </c>
      <c r="AL124" s="814"/>
      <c r="AM124" s="814"/>
      <c r="AN124" s="814"/>
      <c r="AO124" s="815"/>
      <c r="AP124" s="784" t="s">
        <v>450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v>1235891</v>
      </c>
      <c r="DH124" s="747"/>
      <c r="DI124" s="747"/>
      <c r="DJ124" s="747"/>
      <c r="DK124" s="748"/>
      <c r="DL124" s="749">
        <v>1157611</v>
      </c>
      <c r="DM124" s="747"/>
      <c r="DN124" s="747"/>
      <c r="DO124" s="747"/>
      <c r="DP124" s="748"/>
      <c r="DQ124" s="749">
        <v>1054008</v>
      </c>
      <c r="DR124" s="747"/>
      <c r="DS124" s="747"/>
      <c r="DT124" s="747"/>
      <c r="DU124" s="748"/>
      <c r="DV124" s="837">
        <v>4.2</v>
      </c>
      <c r="DW124" s="838"/>
      <c r="DX124" s="838"/>
      <c r="DY124" s="838"/>
      <c r="DZ124" s="839"/>
    </row>
    <row r="125" spans="1:130" s="197" customFormat="1" ht="26.25" customHeight="1" thickBot="1" x14ac:dyDescent="0.2">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x14ac:dyDescent="0.15">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20163</v>
      </c>
      <c r="AB126" s="814"/>
      <c r="AC126" s="814"/>
      <c r="AD126" s="814"/>
      <c r="AE126" s="815"/>
      <c r="AF126" s="816">
        <v>8683</v>
      </c>
      <c r="AG126" s="814"/>
      <c r="AH126" s="814"/>
      <c r="AI126" s="814"/>
      <c r="AJ126" s="815"/>
      <c r="AK126" s="816">
        <v>7461</v>
      </c>
      <c r="AL126" s="814"/>
      <c r="AM126" s="814"/>
      <c r="AN126" s="814"/>
      <c r="AO126" s="815"/>
      <c r="AP126" s="784">
        <v>0</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450</v>
      </c>
      <c r="DH126" s="801"/>
      <c r="DI126" s="801"/>
      <c r="DJ126" s="801"/>
      <c r="DK126" s="801"/>
      <c r="DL126" s="801" t="s">
        <v>450</v>
      </c>
      <c r="DM126" s="801"/>
      <c r="DN126" s="801"/>
      <c r="DO126" s="801"/>
      <c r="DP126" s="801"/>
      <c r="DQ126" s="801" t="s">
        <v>450</v>
      </c>
      <c r="DR126" s="801"/>
      <c r="DS126" s="801"/>
      <c r="DT126" s="801"/>
      <c r="DU126" s="801"/>
      <c r="DV126" s="853" t="s">
        <v>450</v>
      </c>
      <c r="DW126" s="853"/>
      <c r="DX126" s="853"/>
      <c r="DY126" s="853"/>
      <c r="DZ126" s="854"/>
    </row>
    <row r="127" spans="1:130" s="197" customFormat="1" ht="26.25" customHeight="1" thickBot="1" x14ac:dyDescent="0.2">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27284</v>
      </c>
      <c r="AB127" s="814"/>
      <c r="AC127" s="814"/>
      <c r="AD127" s="814"/>
      <c r="AE127" s="815"/>
      <c r="AF127" s="816">
        <v>30502</v>
      </c>
      <c r="AG127" s="814"/>
      <c r="AH127" s="814"/>
      <c r="AI127" s="814"/>
      <c r="AJ127" s="815"/>
      <c r="AK127" s="816">
        <v>30548</v>
      </c>
      <c r="AL127" s="814"/>
      <c r="AM127" s="814"/>
      <c r="AN127" s="814"/>
      <c r="AO127" s="815"/>
      <c r="AP127" s="784">
        <v>0.1</v>
      </c>
      <c r="AQ127" s="785"/>
      <c r="AR127" s="785"/>
      <c r="AS127" s="785"/>
      <c r="AT127" s="786"/>
      <c r="AU127" s="233"/>
      <c r="AV127" s="233"/>
      <c r="AW127" s="233"/>
      <c r="AX127" s="787" t="s">
        <v>460</v>
      </c>
      <c r="AY127" s="788"/>
      <c r="AZ127" s="788"/>
      <c r="BA127" s="788"/>
      <c r="BB127" s="788"/>
      <c r="BC127" s="788"/>
      <c r="BD127" s="788"/>
      <c r="BE127" s="789"/>
      <c r="BF127" s="790" t="s">
        <v>450</v>
      </c>
      <c r="BG127" s="791"/>
      <c r="BH127" s="791"/>
      <c r="BI127" s="791"/>
      <c r="BJ127" s="791"/>
      <c r="BK127" s="791"/>
      <c r="BL127" s="792"/>
      <c r="BM127" s="790">
        <v>11.78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v>583</v>
      </c>
      <c r="DH127" s="850"/>
      <c r="DI127" s="850"/>
      <c r="DJ127" s="850"/>
      <c r="DK127" s="850"/>
      <c r="DL127" s="850">
        <v>513</v>
      </c>
      <c r="DM127" s="850"/>
      <c r="DN127" s="850"/>
      <c r="DO127" s="850"/>
      <c r="DP127" s="850"/>
      <c r="DQ127" s="850">
        <v>442</v>
      </c>
      <c r="DR127" s="850"/>
      <c r="DS127" s="850"/>
      <c r="DT127" s="850"/>
      <c r="DU127" s="850"/>
      <c r="DV127" s="851">
        <v>0</v>
      </c>
      <c r="DW127" s="851"/>
      <c r="DX127" s="851"/>
      <c r="DY127" s="851"/>
      <c r="DZ127" s="852"/>
    </row>
    <row r="128" spans="1:130" s="197" customFormat="1" ht="26.25" customHeight="1" x14ac:dyDescent="0.15">
      <c r="A128" s="825" t="s">
        <v>462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463</v>
      </c>
      <c r="X128" s="827"/>
      <c r="Y128" s="827"/>
      <c r="Z128" s="828"/>
      <c r="AA128" s="753">
        <v>126888</v>
      </c>
      <c r="AB128" s="754"/>
      <c r="AC128" s="754"/>
      <c r="AD128" s="754"/>
      <c r="AE128" s="755"/>
      <c r="AF128" s="756">
        <v>107022</v>
      </c>
      <c r="AG128" s="754"/>
      <c r="AH128" s="754"/>
      <c r="AI128" s="754"/>
      <c r="AJ128" s="755"/>
      <c r="AK128" s="756">
        <v>115159</v>
      </c>
      <c r="AL128" s="754"/>
      <c r="AM128" s="754"/>
      <c r="AN128" s="754"/>
      <c r="AO128" s="755"/>
      <c r="AP128" s="757"/>
      <c r="AQ128" s="758"/>
      <c r="AR128" s="758"/>
      <c r="AS128" s="758"/>
      <c r="AT128" s="759"/>
      <c r="AU128" s="235"/>
      <c r="AV128" s="235"/>
      <c r="AW128" s="235"/>
      <c r="AX128" s="802" t="s">
        <v>464</v>
      </c>
      <c r="AY128" s="798"/>
      <c r="AZ128" s="798"/>
      <c r="BA128" s="798"/>
      <c r="BB128" s="798"/>
      <c r="BC128" s="798"/>
      <c r="BD128" s="798"/>
      <c r="BE128" s="799"/>
      <c r="BF128" s="820" t="s">
        <v>450</v>
      </c>
      <c r="BG128" s="821"/>
      <c r="BH128" s="821"/>
      <c r="BI128" s="821"/>
      <c r="BJ128" s="821"/>
      <c r="BK128" s="821"/>
      <c r="BL128" s="822"/>
      <c r="BM128" s="820">
        <v>16.78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465</v>
      </c>
      <c r="X129" s="811"/>
      <c r="Y129" s="811"/>
      <c r="Z129" s="812"/>
      <c r="AA129" s="813">
        <v>31269259</v>
      </c>
      <c r="AB129" s="814"/>
      <c r="AC129" s="814"/>
      <c r="AD129" s="814"/>
      <c r="AE129" s="815"/>
      <c r="AF129" s="816">
        <v>30969143</v>
      </c>
      <c r="AG129" s="814"/>
      <c r="AH129" s="814"/>
      <c r="AI129" s="814"/>
      <c r="AJ129" s="815"/>
      <c r="AK129" s="816">
        <v>30617972</v>
      </c>
      <c r="AL129" s="814"/>
      <c r="AM129" s="814"/>
      <c r="AN129" s="814"/>
      <c r="AO129" s="815"/>
      <c r="AP129" s="817"/>
      <c r="AQ129" s="818"/>
      <c r="AR129" s="818"/>
      <c r="AS129" s="818"/>
      <c r="AT129" s="819"/>
      <c r="AU129" s="235"/>
      <c r="AV129" s="235"/>
      <c r="AW129" s="235"/>
      <c r="AX129" s="802" t="s">
        <v>466</v>
      </c>
      <c r="AY129" s="798"/>
      <c r="AZ129" s="798"/>
      <c r="BA129" s="798"/>
      <c r="BB129" s="798"/>
      <c r="BC129" s="798"/>
      <c r="BD129" s="798"/>
      <c r="BE129" s="799"/>
      <c r="BF129" s="803">
        <v>15.1</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468</v>
      </c>
      <c r="X130" s="811"/>
      <c r="Y130" s="811"/>
      <c r="Z130" s="812"/>
      <c r="AA130" s="813">
        <v>5578988</v>
      </c>
      <c r="AB130" s="814"/>
      <c r="AC130" s="814"/>
      <c r="AD130" s="814"/>
      <c r="AE130" s="815"/>
      <c r="AF130" s="816">
        <v>5757499</v>
      </c>
      <c r="AG130" s="814"/>
      <c r="AH130" s="814"/>
      <c r="AI130" s="814"/>
      <c r="AJ130" s="815"/>
      <c r="AK130" s="816">
        <v>5693585</v>
      </c>
      <c r="AL130" s="814"/>
      <c r="AM130" s="814"/>
      <c r="AN130" s="814"/>
      <c r="AO130" s="815"/>
      <c r="AP130" s="817"/>
      <c r="AQ130" s="818"/>
      <c r="AR130" s="818"/>
      <c r="AS130" s="818"/>
      <c r="AT130" s="819"/>
      <c r="AU130" s="235"/>
      <c r="AV130" s="235"/>
      <c r="AW130" s="235"/>
      <c r="AX130" s="781" t="s">
        <v>469</v>
      </c>
      <c r="AY130" s="782"/>
      <c r="AZ130" s="782"/>
      <c r="BA130" s="782"/>
      <c r="BB130" s="782"/>
      <c r="BC130" s="782"/>
      <c r="BD130" s="782"/>
      <c r="BE130" s="783"/>
      <c r="BF130" s="735">
        <v>136.9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25690271</v>
      </c>
      <c r="AB131" s="747"/>
      <c r="AC131" s="747"/>
      <c r="AD131" s="747"/>
      <c r="AE131" s="748"/>
      <c r="AF131" s="749">
        <v>25211644</v>
      </c>
      <c r="AG131" s="747"/>
      <c r="AH131" s="747"/>
      <c r="AI131" s="747"/>
      <c r="AJ131" s="748"/>
      <c r="AK131" s="749">
        <v>24924387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16.480896600000001</v>
      </c>
      <c r="AB132" s="770"/>
      <c r="AC132" s="770"/>
      <c r="AD132" s="770"/>
      <c r="AE132" s="771"/>
      <c r="AF132" s="772">
        <v>14.658659310000001</v>
      </c>
      <c r="AG132" s="770"/>
      <c r="AH132" s="770"/>
      <c r="AI132" s="770"/>
      <c r="AJ132" s="771"/>
      <c r="AK132" s="772">
        <v>14.22607505</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17.600000000000001</v>
      </c>
      <c r="AB133" s="779"/>
      <c r="AC133" s="779"/>
      <c r="AD133" s="779"/>
      <c r="AE133" s="780"/>
      <c r="AF133" s="778">
        <v>16.2</v>
      </c>
      <c r="AG133" s="779"/>
      <c r="AH133" s="779"/>
      <c r="AI133" s="779"/>
      <c r="AJ133" s="780"/>
      <c r="AK133" s="778">
        <v>15.1</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50" t="s">
        <v>476</v>
      </c>
      <c r="L7" s="254"/>
      <c r="M7" s="255" t="s">
        <v>477</v>
      </c>
      <c r="N7" s="256"/>
    </row>
    <row r="8" spans="1:16" x14ac:dyDescent="0.15">
      <c r="A8" s="248"/>
      <c r="B8" s="244"/>
      <c r="C8" s="244"/>
      <c r="D8" s="244"/>
      <c r="E8" s="244"/>
      <c r="F8" s="244"/>
      <c r="G8" s="257"/>
      <c r="H8" s="258"/>
      <c r="I8" s="258"/>
      <c r="J8" s="259"/>
      <c r="K8" s="1151"/>
      <c r="L8" s="260" t="s">
        <v>478</v>
      </c>
      <c r="M8" s="261" t="s">
        <v>479</v>
      </c>
      <c r="N8" s="262" t="s">
        <v>480</v>
      </c>
    </row>
    <row r="9" spans="1:16" x14ac:dyDescent="0.15">
      <c r="A9" s="248"/>
      <c r="B9" s="244"/>
      <c r="C9" s="244"/>
      <c r="D9" s="244"/>
      <c r="E9" s="244"/>
      <c r="F9" s="244"/>
      <c r="G9" s="1164" t="s">
        <v>481</v>
      </c>
      <c r="H9" s="1165"/>
      <c r="I9" s="1165"/>
      <c r="J9" s="1166"/>
      <c r="K9" s="263">
        <v>7035818</v>
      </c>
      <c r="L9" s="264">
        <v>82371</v>
      </c>
      <c r="M9" s="265">
        <v>72299</v>
      </c>
      <c r="N9" s="266">
        <v>13.9</v>
      </c>
    </row>
    <row r="10" spans="1:16" x14ac:dyDescent="0.15">
      <c r="A10" s="248"/>
      <c r="B10" s="244"/>
      <c r="C10" s="244"/>
      <c r="D10" s="244"/>
      <c r="E10" s="244"/>
      <c r="F10" s="244"/>
      <c r="G10" s="1164" t="s">
        <v>482</v>
      </c>
      <c r="H10" s="1165"/>
      <c r="I10" s="1165"/>
      <c r="J10" s="1166"/>
      <c r="K10" s="267">
        <v>449177</v>
      </c>
      <c r="L10" s="268">
        <v>5259</v>
      </c>
      <c r="M10" s="269">
        <v>5259</v>
      </c>
      <c r="N10" s="270">
        <v>0</v>
      </c>
    </row>
    <row r="11" spans="1:16" ht="13.5" customHeight="1" x14ac:dyDescent="0.15">
      <c r="A11" s="248"/>
      <c r="B11" s="244"/>
      <c r="C11" s="244"/>
      <c r="D11" s="244"/>
      <c r="E11" s="244"/>
      <c r="F11" s="244"/>
      <c r="G11" s="1164" t="s">
        <v>483</v>
      </c>
      <c r="H11" s="1165"/>
      <c r="I11" s="1165"/>
      <c r="J11" s="1166"/>
      <c r="K11" s="267">
        <v>1358811</v>
      </c>
      <c r="L11" s="268">
        <v>15908</v>
      </c>
      <c r="M11" s="269">
        <v>5513</v>
      </c>
      <c r="N11" s="270">
        <v>188.6</v>
      </c>
    </row>
    <row r="12" spans="1:16" ht="13.5" customHeight="1" x14ac:dyDescent="0.15">
      <c r="A12" s="248"/>
      <c r="B12" s="244"/>
      <c r="C12" s="244"/>
      <c r="D12" s="244"/>
      <c r="E12" s="244"/>
      <c r="F12" s="244"/>
      <c r="G12" s="1164" t="s">
        <v>484</v>
      </c>
      <c r="H12" s="1165"/>
      <c r="I12" s="1165"/>
      <c r="J12" s="1166"/>
      <c r="K12" s="267">
        <v>2365</v>
      </c>
      <c r="L12" s="268">
        <v>28</v>
      </c>
      <c r="M12" s="269">
        <v>1180</v>
      </c>
      <c r="N12" s="270">
        <v>-97.6</v>
      </c>
    </row>
    <row r="13" spans="1:16" ht="13.5" customHeight="1" x14ac:dyDescent="0.15">
      <c r="A13" s="248"/>
      <c r="B13" s="244"/>
      <c r="C13" s="244"/>
      <c r="D13" s="244"/>
      <c r="E13" s="244"/>
      <c r="F13" s="244"/>
      <c r="G13" s="1164" t="s">
        <v>485</v>
      </c>
      <c r="H13" s="1165"/>
      <c r="I13" s="1165"/>
      <c r="J13" s="1166"/>
      <c r="K13" s="267" t="s">
        <v>486</v>
      </c>
      <c r="L13" s="268" t="s">
        <v>486</v>
      </c>
      <c r="M13" s="269">
        <v>2</v>
      </c>
      <c r="N13" s="270" t="s">
        <v>486</v>
      </c>
    </row>
    <row r="14" spans="1:16" ht="13.5" customHeight="1" x14ac:dyDescent="0.15">
      <c r="A14" s="248"/>
      <c r="B14" s="244"/>
      <c r="C14" s="244"/>
      <c r="D14" s="244"/>
      <c r="E14" s="244"/>
      <c r="F14" s="244"/>
      <c r="G14" s="1164" t="s">
        <v>487</v>
      </c>
      <c r="H14" s="1165"/>
      <c r="I14" s="1165"/>
      <c r="J14" s="1166"/>
      <c r="K14" s="267">
        <v>243126</v>
      </c>
      <c r="L14" s="268">
        <v>2846</v>
      </c>
      <c r="M14" s="269">
        <v>3170</v>
      </c>
      <c r="N14" s="270">
        <v>-10.199999999999999</v>
      </c>
    </row>
    <row r="15" spans="1:16" ht="13.5" customHeight="1" x14ac:dyDescent="0.15">
      <c r="A15" s="248"/>
      <c r="B15" s="244"/>
      <c r="C15" s="244"/>
      <c r="D15" s="244"/>
      <c r="E15" s="244"/>
      <c r="F15" s="244"/>
      <c r="G15" s="1164" t="s">
        <v>488</v>
      </c>
      <c r="H15" s="1165"/>
      <c r="I15" s="1165"/>
      <c r="J15" s="1166"/>
      <c r="K15" s="267">
        <v>190712</v>
      </c>
      <c r="L15" s="268">
        <v>2233</v>
      </c>
      <c r="M15" s="269">
        <v>1822</v>
      </c>
      <c r="N15" s="270">
        <v>22.6</v>
      </c>
    </row>
    <row r="16" spans="1:16" x14ac:dyDescent="0.15">
      <c r="A16" s="248"/>
      <c r="B16" s="244"/>
      <c r="C16" s="244"/>
      <c r="D16" s="244"/>
      <c r="E16" s="244"/>
      <c r="F16" s="244"/>
      <c r="G16" s="1167" t="s">
        <v>489</v>
      </c>
      <c r="H16" s="1168"/>
      <c r="I16" s="1168"/>
      <c r="J16" s="1169"/>
      <c r="K16" s="268">
        <v>-1188518</v>
      </c>
      <c r="L16" s="268">
        <v>-13914</v>
      </c>
      <c r="M16" s="269">
        <v>-7642</v>
      </c>
      <c r="N16" s="270">
        <v>82.1</v>
      </c>
    </row>
    <row r="17" spans="1:16" x14ac:dyDescent="0.15">
      <c r="A17" s="248"/>
      <c r="B17" s="244"/>
      <c r="C17" s="244"/>
      <c r="D17" s="244"/>
      <c r="E17" s="244"/>
      <c r="F17" s="244"/>
      <c r="G17" s="1167" t="s">
        <v>166</v>
      </c>
      <c r="H17" s="1168"/>
      <c r="I17" s="1168"/>
      <c r="J17" s="1169"/>
      <c r="K17" s="268">
        <v>8091491</v>
      </c>
      <c r="L17" s="268">
        <v>94730</v>
      </c>
      <c r="M17" s="269">
        <v>81603</v>
      </c>
      <c r="N17" s="270">
        <v>16.100000000000001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61" t="s">
        <v>494</v>
      </c>
      <c r="H21" s="1162"/>
      <c r="I21" s="1162"/>
      <c r="J21" s="1163"/>
      <c r="K21" s="280">
        <v>9.67</v>
      </c>
      <c r="L21" s="281">
        <v>7.96</v>
      </c>
      <c r="M21" s="282">
        <v>1.71</v>
      </c>
      <c r="N21" s="249"/>
      <c r="O21" s="283"/>
      <c r="P21" s="279"/>
    </row>
    <row r="22" spans="1:16" s="284" customFormat="1" x14ac:dyDescent="0.15">
      <c r="A22" s="279"/>
      <c r="B22" s="249"/>
      <c r="C22" s="249"/>
      <c r="D22" s="249"/>
      <c r="E22" s="249"/>
      <c r="F22" s="249"/>
      <c r="G22" s="1161" t="s">
        <v>495</v>
      </c>
      <c r="H22" s="1162"/>
      <c r="I22" s="1162"/>
      <c r="J22" s="1163"/>
      <c r="K22" s="285">
        <v>95</v>
      </c>
      <c r="L22" s="286">
        <v>98.3</v>
      </c>
      <c r="M22" s="287">
        <v>-3.3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50" t="s">
        <v>476</v>
      </c>
      <c r="L30" s="254"/>
      <c r="M30" s="255" t="s">
        <v>477</v>
      </c>
      <c r="N30" s="256"/>
    </row>
    <row r="31" spans="1:16" x14ac:dyDescent="0.15">
      <c r="A31" s="248"/>
      <c r="B31" s="244"/>
      <c r="C31" s="244"/>
      <c r="D31" s="244"/>
      <c r="E31" s="244"/>
      <c r="F31" s="244"/>
      <c r="G31" s="257"/>
      <c r="H31" s="258"/>
      <c r="I31" s="258"/>
      <c r="J31" s="259"/>
      <c r="K31" s="1151"/>
      <c r="L31" s="260" t="s">
        <v>478</v>
      </c>
      <c r="M31" s="261" t="s">
        <v>479</v>
      </c>
      <c r="N31" s="262" t="s">
        <v>480</v>
      </c>
    </row>
    <row r="32" spans="1:16" ht="27" customHeight="1" x14ac:dyDescent="0.15">
      <c r="A32" s="248"/>
      <c r="B32" s="244"/>
      <c r="C32" s="244"/>
      <c r="D32" s="244"/>
      <c r="E32" s="244"/>
      <c r="F32" s="244"/>
      <c r="G32" s="1152" t="s">
        <v>499</v>
      </c>
      <c r="H32" s="1153"/>
      <c r="I32" s="1153"/>
      <c r="J32" s="1154"/>
      <c r="K32" s="294">
        <v>5920349</v>
      </c>
      <c r="L32" s="294">
        <v>69312</v>
      </c>
      <c r="M32" s="295">
        <v>50969</v>
      </c>
      <c r="N32" s="296">
        <v>36</v>
      </c>
    </row>
    <row r="33" spans="1:16" ht="13.5" customHeight="1" x14ac:dyDescent="0.15">
      <c r="A33" s="248"/>
      <c r="B33" s="244"/>
      <c r="C33" s="244"/>
      <c r="D33" s="244"/>
      <c r="E33" s="244"/>
      <c r="F33" s="244"/>
      <c r="G33" s="1152" t="s">
        <v>500</v>
      </c>
      <c r="H33" s="1153"/>
      <c r="I33" s="1153"/>
      <c r="J33" s="1154"/>
      <c r="K33" s="294" t="s">
        <v>486</v>
      </c>
      <c r="L33" s="294" t="s">
        <v>486</v>
      </c>
      <c r="M33" s="295" t="s">
        <v>486</v>
      </c>
      <c r="N33" s="296" t="s">
        <v>486</v>
      </c>
    </row>
    <row r="34" spans="1:16" ht="27" customHeight="1" x14ac:dyDescent="0.15">
      <c r="A34" s="248"/>
      <c r="B34" s="244"/>
      <c r="C34" s="244"/>
      <c r="D34" s="244"/>
      <c r="E34" s="244"/>
      <c r="F34" s="244"/>
      <c r="G34" s="1152" t="s">
        <v>501</v>
      </c>
      <c r="H34" s="1153"/>
      <c r="I34" s="1153"/>
      <c r="J34" s="1154"/>
      <c r="K34" s="294">
        <v>16667</v>
      </c>
      <c r="L34" s="294">
        <v>195</v>
      </c>
      <c r="M34" s="295">
        <v>29</v>
      </c>
      <c r="N34" s="296">
        <v>572.4</v>
      </c>
    </row>
    <row r="35" spans="1:16" ht="27" customHeight="1" x14ac:dyDescent="0.15">
      <c r="A35" s="248"/>
      <c r="B35" s="244"/>
      <c r="C35" s="244"/>
      <c r="D35" s="244"/>
      <c r="E35" s="244"/>
      <c r="F35" s="244"/>
      <c r="G35" s="1152" t="s">
        <v>502</v>
      </c>
      <c r="H35" s="1153"/>
      <c r="I35" s="1153"/>
      <c r="J35" s="1154"/>
      <c r="K35" s="294">
        <v>2307758</v>
      </c>
      <c r="L35" s="294">
        <v>27018</v>
      </c>
      <c r="M35" s="295">
        <v>14294</v>
      </c>
      <c r="N35" s="296">
        <v>89</v>
      </c>
    </row>
    <row r="36" spans="1:16" ht="27" customHeight="1" x14ac:dyDescent="0.15">
      <c r="A36" s="248"/>
      <c r="B36" s="244"/>
      <c r="C36" s="244"/>
      <c r="D36" s="244"/>
      <c r="E36" s="244"/>
      <c r="F36" s="244"/>
      <c r="G36" s="1152" t="s">
        <v>503</v>
      </c>
      <c r="H36" s="1153"/>
      <c r="I36" s="1153"/>
      <c r="J36" s="1154"/>
      <c r="K36" s="294">
        <v>1031240</v>
      </c>
      <c r="L36" s="294">
        <v>12073</v>
      </c>
      <c r="M36" s="295">
        <v>1493</v>
      </c>
      <c r="N36" s="296">
        <v>708.6</v>
      </c>
    </row>
    <row r="37" spans="1:16" ht="13.5" customHeight="1" x14ac:dyDescent="0.15">
      <c r="A37" s="248"/>
      <c r="B37" s="244"/>
      <c r="C37" s="244"/>
      <c r="D37" s="244"/>
      <c r="E37" s="244"/>
      <c r="F37" s="244"/>
      <c r="G37" s="1152" t="s">
        <v>504</v>
      </c>
      <c r="H37" s="1153"/>
      <c r="I37" s="1153"/>
      <c r="J37" s="1154"/>
      <c r="K37" s="294">
        <v>78492</v>
      </c>
      <c r="L37" s="294">
        <v>919</v>
      </c>
      <c r="M37" s="295">
        <v>1584</v>
      </c>
      <c r="N37" s="296">
        <v>-42</v>
      </c>
    </row>
    <row r="38" spans="1:16" ht="27" customHeight="1" x14ac:dyDescent="0.15">
      <c r="A38" s="248"/>
      <c r="B38" s="244"/>
      <c r="C38" s="244"/>
      <c r="D38" s="244"/>
      <c r="E38" s="244"/>
      <c r="F38" s="244"/>
      <c r="G38" s="1155" t="s">
        <v>505</v>
      </c>
      <c r="H38" s="1156"/>
      <c r="I38" s="1156"/>
      <c r="J38" s="1157"/>
      <c r="K38" s="297" t="s">
        <v>486</v>
      </c>
      <c r="L38" s="297" t="s">
        <v>486</v>
      </c>
      <c r="M38" s="298">
        <v>4</v>
      </c>
      <c r="N38" s="299" t="s">
        <v>486</v>
      </c>
      <c r="O38" s="293"/>
    </row>
    <row r="39" spans="1:16" x14ac:dyDescent="0.15">
      <c r="A39" s="248"/>
      <c r="B39" s="244"/>
      <c r="C39" s="244"/>
      <c r="D39" s="244"/>
      <c r="E39" s="244"/>
      <c r="F39" s="244"/>
      <c r="G39" s="1155" t="s">
        <v>506</v>
      </c>
      <c r="H39" s="1156"/>
      <c r="I39" s="1156"/>
      <c r="J39" s="1157"/>
      <c r="K39" s="300">
        <v>-115159</v>
      </c>
      <c r="L39" s="300">
        <v>-1348</v>
      </c>
      <c r="M39" s="301">
        <v>-4432</v>
      </c>
      <c r="N39" s="302">
        <v>-69.599999999999994</v>
      </c>
      <c r="O39" s="293"/>
    </row>
    <row r="40" spans="1:16" ht="27" customHeight="1" x14ac:dyDescent="0.15">
      <c r="A40" s="248"/>
      <c r="B40" s="244"/>
      <c r="C40" s="244"/>
      <c r="D40" s="244"/>
      <c r="E40" s="244"/>
      <c r="F40" s="244"/>
      <c r="G40" s="1152" t="s">
        <v>507</v>
      </c>
      <c r="H40" s="1153"/>
      <c r="I40" s="1153"/>
      <c r="J40" s="1154"/>
      <c r="K40" s="300">
        <v>-5693585</v>
      </c>
      <c r="L40" s="300">
        <v>-66657</v>
      </c>
      <c r="M40" s="301">
        <v>-44638</v>
      </c>
      <c r="N40" s="302">
        <v>49.3</v>
      </c>
      <c r="O40" s="293"/>
    </row>
    <row r="41" spans="1:16" x14ac:dyDescent="0.15">
      <c r="A41" s="248"/>
      <c r="B41" s="244"/>
      <c r="C41" s="244"/>
      <c r="D41" s="244"/>
      <c r="E41" s="244"/>
      <c r="F41" s="244"/>
      <c r="G41" s="1158" t="s">
        <v>277</v>
      </c>
      <c r="H41" s="1159"/>
      <c r="I41" s="1159"/>
      <c r="J41" s="1160"/>
      <c r="K41" s="294">
        <v>3545762</v>
      </c>
      <c r="L41" s="300">
        <v>41512</v>
      </c>
      <c r="M41" s="301">
        <v>19303</v>
      </c>
      <c r="N41" s="302">
        <v>115.1</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45" t="s">
        <v>476</v>
      </c>
      <c r="J49" s="1147" t="s">
        <v>511</v>
      </c>
      <c r="K49" s="1148"/>
      <c r="L49" s="1148"/>
      <c r="M49" s="1148"/>
      <c r="N49" s="1149"/>
    </row>
    <row r="50" spans="1:14" x14ac:dyDescent="0.15">
      <c r="A50" s="248"/>
      <c r="B50" s="244"/>
      <c r="C50" s="244"/>
      <c r="D50" s="244"/>
      <c r="E50" s="244"/>
      <c r="F50" s="244"/>
      <c r="G50" s="312"/>
      <c r="H50" s="313"/>
      <c r="I50" s="1146"/>
      <c r="J50" s="314" t="s">
        <v>512</v>
      </c>
      <c r="K50" s="315" t="s">
        <v>513</v>
      </c>
      <c r="L50" s="316" t="s">
        <v>514</v>
      </c>
      <c r="M50" s="317" t="s">
        <v>515</v>
      </c>
      <c r="N50" s="318" t="s">
        <v>516</v>
      </c>
    </row>
    <row r="51" spans="1:14" x14ac:dyDescent="0.15">
      <c r="A51" s="248"/>
      <c r="B51" s="244"/>
      <c r="C51" s="244"/>
      <c r="D51" s="244"/>
      <c r="E51" s="244"/>
      <c r="F51" s="244"/>
      <c r="G51" s="310" t="s">
        <v>517</v>
      </c>
      <c r="H51" s="311"/>
      <c r="I51" s="319">
        <v>5560768</v>
      </c>
      <c r="J51" s="320">
        <v>62278</v>
      </c>
      <c r="K51" s="321">
        <v>-34.6</v>
      </c>
      <c r="L51" s="322">
        <v>47569</v>
      </c>
      <c r="M51" s="323">
        <v>-23.1</v>
      </c>
      <c r="N51" s="324">
        <v>-11.5</v>
      </c>
    </row>
    <row r="52" spans="1:14" x14ac:dyDescent="0.15">
      <c r="A52" s="248"/>
      <c r="B52" s="244"/>
      <c r="C52" s="244"/>
      <c r="D52" s="244"/>
      <c r="E52" s="244"/>
      <c r="F52" s="244"/>
      <c r="G52" s="325"/>
      <c r="H52" s="326" t="s">
        <v>518</v>
      </c>
      <c r="I52" s="327">
        <v>2534258</v>
      </c>
      <c r="J52" s="328">
        <v>28382</v>
      </c>
      <c r="K52" s="329">
        <v>-18.8</v>
      </c>
      <c r="L52" s="330">
        <v>26255</v>
      </c>
      <c r="M52" s="331">
        <v>-18.399999999999999</v>
      </c>
      <c r="N52" s="332">
        <v>-0.4</v>
      </c>
    </row>
    <row r="53" spans="1:14" x14ac:dyDescent="0.15">
      <c r="A53" s="248"/>
      <c r="B53" s="244"/>
      <c r="C53" s="244"/>
      <c r="D53" s="244"/>
      <c r="E53" s="244"/>
      <c r="F53" s="244"/>
      <c r="G53" s="310" t="s">
        <v>519</v>
      </c>
      <c r="H53" s="311"/>
      <c r="I53" s="319">
        <v>4076032</v>
      </c>
      <c r="J53" s="320">
        <v>46204</v>
      </c>
      <c r="K53" s="321">
        <v>-25.8</v>
      </c>
      <c r="L53" s="322">
        <v>50880</v>
      </c>
      <c r="M53" s="323">
        <v>7</v>
      </c>
      <c r="N53" s="324">
        <v>-32.799999999999997</v>
      </c>
    </row>
    <row r="54" spans="1:14" x14ac:dyDescent="0.15">
      <c r="A54" s="248"/>
      <c r="B54" s="244"/>
      <c r="C54" s="244"/>
      <c r="D54" s="244"/>
      <c r="E54" s="244"/>
      <c r="F54" s="244"/>
      <c r="G54" s="325"/>
      <c r="H54" s="326" t="s">
        <v>518</v>
      </c>
      <c r="I54" s="327">
        <v>1798262</v>
      </c>
      <c r="J54" s="328">
        <v>20384</v>
      </c>
      <c r="K54" s="329">
        <v>-28.2</v>
      </c>
      <c r="L54" s="330">
        <v>26879</v>
      </c>
      <c r="M54" s="331">
        <v>2.4</v>
      </c>
      <c r="N54" s="332">
        <v>-30.6</v>
      </c>
    </row>
    <row r="55" spans="1:14" x14ac:dyDescent="0.15">
      <c r="A55" s="248"/>
      <c r="B55" s="244"/>
      <c r="C55" s="244"/>
      <c r="D55" s="244"/>
      <c r="E55" s="244"/>
      <c r="F55" s="244"/>
      <c r="G55" s="310" t="s">
        <v>520</v>
      </c>
      <c r="H55" s="311"/>
      <c r="I55" s="319">
        <v>10961372</v>
      </c>
      <c r="J55" s="320">
        <v>124880</v>
      </c>
      <c r="K55" s="321">
        <v>170.3</v>
      </c>
      <c r="L55" s="322">
        <v>63956</v>
      </c>
      <c r="M55" s="323">
        <v>25.7</v>
      </c>
      <c r="N55" s="324">
        <v>144.6</v>
      </c>
    </row>
    <row r="56" spans="1:14" x14ac:dyDescent="0.15">
      <c r="A56" s="248"/>
      <c r="B56" s="244"/>
      <c r="C56" s="244"/>
      <c r="D56" s="244"/>
      <c r="E56" s="244"/>
      <c r="F56" s="244"/>
      <c r="G56" s="325"/>
      <c r="H56" s="326" t="s">
        <v>518</v>
      </c>
      <c r="I56" s="327">
        <v>2559803</v>
      </c>
      <c r="J56" s="328">
        <v>29163</v>
      </c>
      <c r="K56" s="329">
        <v>43.1</v>
      </c>
      <c r="L56" s="330">
        <v>29239</v>
      </c>
      <c r="M56" s="331">
        <v>8.8000000000000007</v>
      </c>
      <c r="N56" s="332">
        <v>34.299999999999997</v>
      </c>
    </row>
    <row r="57" spans="1:14" x14ac:dyDescent="0.15">
      <c r="A57" s="248"/>
      <c r="B57" s="244"/>
      <c r="C57" s="244"/>
      <c r="D57" s="244"/>
      <c r="E57" s="244"/>
      <c r="F57" s="244"/>
      <c r="G57" s="310" t="s">
        <v>521</v>
      </c>
      <c r="H57" s="311"/>
      <c r="I57" s="319">
        <v>7631524</v>
      </c>
      <c r="J57" s="320">
        <v>88079</v>
      </c>
      <c r="K57" s="321">
        <v>-29.5</v>
      </c>
      <c r="L57" s="322">
        <v>66255</v>
      </c>
      <c r="M57" s="323">
        <v>3.6</v>
      </c>
      <c r="N57" s="324">
        <v>-33.1</v>
      </c>
    </row>
    <row r="58" spans="1:14" x14ac:dyDescent="0.15">
      <c r="A58" s="248"/>
      <c r="B58" s="244"/>
      <c r="C58" s="244"/>
      <c r="D58" s="244"/>
      <c r="E58" s="244"/>
      <c r="F58" s="244"/>
      <c r="G58" s="325"/>
      <c r="H58" s="326" t="s">
        <v>518</v>
      </c>
      <c r="I58" s="327">
        <v>3021832</v>
      </c>
      <c r="J58" s="328">
        <v>34876</v>
      </c>
      <c r="K58" s="329">
        <v>19.600000000000001</v>
      </c>
      <c r="L58" s="330">
        <v>31822</v>
      </c>
      <c r="M58" s="331">
        <v>8.8000000000000007</v>
      </c>
      <c r="N58" s="332">
        <v>10.8</v>
      </c>
    </row>
    <row r="59" spans="1:14" x14ac:dyDescent="0.15">
      <c r="A59" s="248"/>
      <c r="B59" s="244"/>
      <c r="C59" s="244"/>
      <c r="D59" s="244"/>
      <c r="E59" s="244"/>
      <c r="F59" s="244"/>
      <c r="G59" s="310" t="s">
        <v>522</v>
      </c>
      <c r="H59" s="311"/>
      <c r="I59" s="319">
        <v>5882501</v>
      </c>
      <c r="J59" s="320">
        <v>68869</v>
      </c>
      <c r="K59" s="321">
        <v>-21.8</v>
      </c>
      <c r="L59" s="322">
        <v>92247</v>
      </c>
      <c r="M59" s="323">
        <v>39.200000000000003</v>
      </c>
      <c r="N59" s="324">
        <v>-61</v>
      </c>
    </row>
    <row r="60" spans="1:14" x14ac:dyDescent="0.15">
      <c r="A60" s="248"/>
      <c r="B60" s="244"/>
      <c r="C60" s="244"/>
      <c r="D60" s="244"/>
      <c r="E60" s="244"/>
      <c r="F60" s="244"/>
      <c r="G60" s="325"/>
      <c r="H60" s="326" t="s">
        <v>518</v>
      </c>
      <c r="I60" s="333">
        <v>2330048</v>
      </c>
      <c r="J60" s="328">
        <v>27279</v>
      </c>
      <c r="K60" s="329">
        <v>-21.8</v>
      </c>
      <c r="L60" s="330">
        <v>37204</v>
      </c>
      <c r="M60" s="331">
        <v>16.899999999999999</v>
      </c>
      <c r="N60" s="332">
        <v>-38.700000000000003</v>
      </c>
    </row>
    <row r="61" spans="1:14" x14ac:dyDescent="0.15">
      <c r="A61" s="248"/>
      <c r="B61" s="244"/>
      <c r="C61" s="244"/>
      <c r="D61" s="244"/>
      <c r="E61" s="244"/>
      <c r="F61" s="244"/>
      <c r="G61" s="310" t="s">
        <v>523</v>
      </c>
      <c r="H61" s="334"/>
      <c r="I61" s="335">
        <v>6822439</v>
      </c>
      <c r="J61" s="336">
        <v>78062</v>
      </c>
      <c r="K61" s="337">
        <v>11.7</v>
      </c>
      <c r="L61" s="338">
        <v>64181</v>
      </c>
      <c r="M61" s="339">
        <v>10.5</v>
      </c>
      <c r="N61" s="324">
        <v>1.2</v>
      </c>
    </row>
    <row r="62" spans="1:14" x14ac:dyDescent="0.15">
      <c r="A62" s="248"/>
      <c r="B62" s="244"/>
      <c r="C62" s="244"/>
      <c r="D62" s="244"/>
      <c r="E62" s="244"/>
      <c r="F62" s="244"/>
      <c r="G62" s="325"/>
      <c r="H62" s="326" t="s">
        <v>518</v>
      </c>
      <c r="I62" s="327">
        <v>2448841</v>
      </c>
      <c r="J62" s="328">
        <v>28017</v>
      </c>
      <c r="K62" s="329">
        <v>-1.2</v>
      </c>
      <c r="L62" s="330">
        <v>30280</v>
      </c>
      <c r="M62" s="331">
        <v>3.7</v>
      </c>
      <c r="N62" s="332">
        <v>-4.9000000000000004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0" t="s">
        <v>3</v>
      </c>
      <c r="D47" s="1170"/>
      <c r="E47" s="1171"/>
      <c r="F47" s="11">
        <v>7.09</v>
      </c>
      <c r="G47" s="12">
        <v>7.74</v>
      </c>
      <c r="H47" s="12">
        <v>8.49</v>
      </c>
      <c r="I47" s="12">
        <v>9.5500000000000007</v>
      </c>
      <c r="J47" s="13">
        <v>10.64</v>
      </c>
    </row>
    <row r="48" spans="2:10" ht="57.75" customHeight="1" x14ac:dyDescent="0.15">
      <c r="B48" s="14"/>
      <c r="C48" s="1172" t="s">
        <v>4</v>
      </c>
      <c r="D48" s="1172"/>
      <c r="E48" s="1173"/>
      <c r="F48" s="15">
        <v>3.02</v>
      </c>
      <c r="G48" s="16">
        <v>2.06</v>
      </c>
      <c r="H48" s="16">
        <v>2.71</v>
      </c>
      <c r="I48" s="16">
        <v>3.49</v>
      </c>
      <c r="J48" s="17">
        <v>5.34</v>
      </c>
    </row>
    <row r="49" spans="2:10" ht="57.75" customHeight="1" thickBot="1" x14ac:dyDescent="0.2">
      <c r="B49" s="18"/>
      <c r="C49" s="1174" t="s">
        <v>5</v>
      </c>
      <c r="D49" s="1174"/>
      <c r="E49" s="1175"/>
      <c r="F49" s="19">
        <v>1.65</v>
      </c>
      <c r="G49" s="20">
        <v>0.13</v>
      </c>
      <c r="H49" s="20">
        <v>1.81</v>
      </c>
      <c r="I49" s="20">
        <v>1.73</v>
      </c>
      <c r="J49" s="21">
        <v>2.79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2" t="s">
        <v>530</v>
      </c>
      <c r="D34" s="1182"/>
      <c r="E34" s="1183"/>
      <c r="F34" s="32">
        <v>4.0599999999999996</v>
      </c>
      <c r="G34" s="33">
        <v>4.04</v>
      </c>
      <c r="H34" s="33">
        <v>4.54</v>
      </c>
      <c r="I34" s="33">
        <v>5.0199999999999996</v>
      </c>
      <c r="J34" s="34">
        <v>5.79</v>
      </c>
      <c r="K34" s="22"/>
      <c r="L34" s="22"/>
      <c r="M34" s="22"/>
      <c r="N34" s="22"/>
      <c r="O34" s="22"/>
      <c r="P34" s="22"/>
    </row>
    <row r="35" spans="1:16" ht="39" customHeight="1" x14ac:dyDescent="0.15">
      <c r="A35" s="22"/>
      <c r="B35" s="35"/>
      <c r="C35" s="1176" t="s">
        <v>531</v>
      </c>
      <c r="D35" s="1177"/>
      <c r="E35" s="1178"/>
      <c r="F35" s="36">
        <v>3.02</v>
      </c>
      <c r="G35" s="37">
        <v>2.06</v>
      </c>
      <c r="H35" s="37">
        <v>2.7</v>
      </c>
      <c r="I35" s="37">
        <v>3.48</v>
      </c>
      <c r="J35" s="38">
        <v>5.32</v>
      </c>
      <c r="K35" s="22"/>
      <c r="L35" s="22"/>
      <c r="M35" s="22"/>
      <c r="N35" s="22"/>
      <c r="O35" s="22"/>
      <c r="P35" s="22"/>
    </row>
    <row r="36" spans="1:16" ht="39" customHeight="1" x14ac:dyDescent="0.15">
      <c r="A36" s="22"/>
      <c r="B36" s="35"/>
      <c r="C36" s="1176" t="s">
        <v>532</v>
      </c>
      <c r="D36" s="1177"/>
      <c r="E36" s="1178"/>
      <c r="F36" s="36">
        <v>1.01</v>
      </c>
      <c r="G36" s="37">
        <v>0.99</v>
      </c>
      <c r="H36" s="37">
        <v>0.9</v>
      </c>
      <c r="I36" s="37">
        <v>0.73</v>
      </c>
      <c r="J36" s="38">
        <v>0.79</v>
      </c>
      <c r="K36" s="22"/>
      <c r="L36" s="22"/>
      <c r="M36" s="22"/>
      <c r="N36" s="22"/>
      <c r="O36" s="22"/>
      <c r="P36" s="22"/>
    </row>
    <row r="37" spans="1:16" ht="39" customHeight="1" x14ac:dyDescent="0.15">
      <c r="A37" s="22"/>
      <c r="B37" s="35"/>
      <c r="C37" s="1176" t="s">
        <v>533</v>
      </c>
      <c r="D37" s="1177"/>
      <c r="E37" s="1178"/>
      <c r="F37" s="36">
        <v>0.85</v>
      </c>
      <c r="G37" s="37">
        <v>0.99</v>
      </c>
      <c r="H37" s="37">
        <v>0.6</v>
      </c>
      <c r="I37" s="37">
        <v>0.12</v>
      </c>
      <c r="J37" s="38">
        <v>0.7</v>
      </c>
      <c r="K37" s="22"/>
      <c r="L37" s="22"/>
      <c r="M37" s="22"/>
      <c r="N37" s="22"/>
      <c r="O37" s="22"/>
      <c r="P37" s="22"/>
    </row>
    <row r="38" spans="1:16" ht="39" customHeight="1" x14ac:dyDescent="0.15">
      <c r="A38" s="22"/>
      <c r="B38" s="35"/>
      <c r="C38" s="1176" t="s">
        <v>534</v>
      </c>
      <c r="D38" s="1177"/>
      <c r="E38" s="1178"/>
      <c r="F38" s="36">
        <v>0</v>
      </c>
      <c r="G38" s="37">
        <v>0</v>
      </c>
      <c r="H38" s="37">
        <v>0</v>
      </c>
      <c r="I38" s="37">
        <v>0.01</v>
      </c>
      <c r="J38" s="38">
        <v>0.02</v>
      </c>
      <c r="K38" s="22"/>
      <c r="L38" s="22"/>
      <c r="M38" s="22"/>
      <c r="N38" s="22"/>
      <c r="O38" s="22"/>
      <c r="P38" s="22"/>
    </row>
    <row r="39" spans="1:16" ht="39" customHeight="1" x14ac:dyDescent="0.15">
      <c r="A39" s="22"/>
      <c r="B39" s="35"/>
      <c r="C39" s="1176" t="s">
        <v>535</v>
      </c>
      <c r="D39" s="1177"/>
      <c r="E39" s="1178"/>
      <c r="F39" s="36">
        <v>0</v>
      </c>
      <c r="G39" s="37">
        <v>0</v>
      </c>
      <c r="H39" s="37">
        <v>0</v>
      </c>
      <c r="I39" s="37">
        <v>0</v>
      </c>
      <c r="J39" s="38">
        <v>0</v>
      </c>
      <c r="K39" s="22"/>
      <c r="L39" s="22"/>
      <c r="M39" s="22"/>
      <c r="N39" s="22"/>
      <c r="O39" s="22"/>
      <c r="P39" s="22"/>
    </row>
    <row r="40" spans="1:16" ht="39" customHeight="1" x14ac:dyDescent="0.15">
      <c r="A40" s="22"/>
      <c r="B40" s="35"/>
      <c r="C40" s="1176" t="s">
        <v>536</v>
      </c>
      <c r="D40" s="1177"/>
      <c r="E40" s="1178"/>
      <c r="F40" s="36">
        <v>0</v>
      </c>
      <c r="G40" s="37">
        <v>0</v>
      </c>
      <c r="H40" s="37">
        <v>0</v>
      </c>
      <c r="I40" s="37">
        <v>0</v>
      </c>
      <c r="J40" s="38">
        <v>0</v>
      </c>
      <c r="K40" s="22"/>
      <c r="L40" s="22"/>
      <c r="M40" s="22"/>
      <c r="N40" s="22"/>
      <c r="O40" s="22"/>
      <c r="P40" s="22"/>
    </row>
    <row r="41" spans="1:16" ht="39" customHeight="1" x14ac:dyDescent="0.15">
      <c r="A41" s="22"/>
      <c r="B41" s="35"/>
      <c r="C41" s="1176" t="s">
        <v>537</v>
      </c>
      <c r="D41" s="1177"/>
      <c r="E41" s="1178"/>
      <c r="F41" s="36">
        <v>0</v>
      </c>
      <c r="G41" s="37">
        <v>0</v>
      </c>
      <c r="H41" s="37">
        <v>0</v>
      </c>
      <c r="I41" s="37">
        <v>0</v>
      </c>
      <c r="J41" s="38">
        <v>0</v>
      </c>
      <c r="K41" s="22"/>
      <c r="L41" s="22"/>
      <c r="M41" s="22"/>
      <c r="N41" s="22"/>
      <c r="O41" s="22"/>
      <c r="P41" s="22"/>
    </row>
    <row r="42" spans="1:16" ht="39" customHeight="1" x14ac:dyDescent="0.15">
      <c r="A42" s="22"/>
      <c r="B42" s="39"/>
      <c r="C42" s="1176" t="s">
        <v>538</v>
      </c>
      <c r="D42" s="1177"/>
      <c r="E42" s="1178"/>
      <c r="F42" s="36" t="s">
        <v>486</v>
      </c>
      <c r="G42" s="37" t="s">
        <v>486</v>
      </c>
      <c r="H42" s="37" t="s">
        <v>486</v>
      </c>
      <c r="I42" s="37" t="s">
        <v>486</v>
      </c>
      <c r="J42" s="38" t="s">
        <v>486</v>
      </c>
      <c r="K42" s="22"/>
      <c r="L42" s="22"/>
      <c r="M42" s="22"/>
      <c r="N42" s="22"/>
      <c r="O42" s="22"/>
      <c r="P42" s="22"/>
    </row>
    <row r="43" spans="1:16" ht="39" customHeight="1" thickBot="1" x14ac:dyDescent="0.2">
      <c r="A43" s="22"/>
      <c r="B43" s="40"/>
      <c r="C43" s="1179" t="s">
        <v>539</v>
      </c>
      <c r="D43" s="1180"/>
      <c r="E43" s="1181"/>
      <c r="F43" s="41">
        <v>0.36</v>
      </c>
      <c r="G43" s="42">
        <v>0</v>
      </c>
      <c r="H43" s="42">
        <v>0.01</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2" t="s">
        <v>10</v>
      </c>
      <c r="C45" s="1193"/>
      <c r="D45" s="58"/>
      <c r="E45" s="1198" t="s">
        <v>11</v>
      </c>
      <c r="F45" s="1198"/>
      <c r="G45" s="1198"/>
      <c r="H45" s="1198"/>
      <c r="I45" s="1198"/>
      <c r="J45" s="1199"/>
      <c r="K45" s="59">
        <v>6961</v>
      </c>
      <c r="L45" s="60">
        <v>6764</v>
      </c>
      <c r="M45" s="60">
        <v>6553</v>
      </c>
      <c r="N45" s="60">
        <v>6151</v>
      </c>
      <c r="O45" s="61">
        <v>5920</v>
      </c>
      <c r="P45" s="48"/>
      <c r="Q45" s="48"/>
      <c r="R45" s="48"/>
      <c r="S45" s="48"/>
      <c r="T45" s="48"/>
      <c r="U45" s="48"/>
    </row>
    <row r="46" spans="1:21" ht="30.75" customHeight="1" x14ac:dyDescent="0.15">
      <c r="A46" s="48"/>
      <c r="B46" s="1194"/>
      <c r="C46" s="1195"/>
      <c r="D46" s="62"/>
      <c r="E46" s="1186" t="s">
        <v>12</v>
      </c>
      <c r="F46" s="1186"/>
      <c r="G46" s="1186"/>
      <c r="H46" s="1186"/>
      <c r="I46" s="1186"/>
      <c r="J46" s="1187"/>
      <c r="K46" s="63" t="s">
        <v>486</v>
      </c>
      <c r="L46" s="64" t="s">
        <v>486</v>
      </c>
      <c r="M46" s="64" t="s">
        <v>486</v>
      </c>
      <c r="N46" s="64" t="s">
        <v>486</v>
      </c>
      <c r="O46" s="65" t="s">
        <v>486</v>
      </c>
      <c r="P46" s="48"/>
      <c r="Q46" s="48"/>
      <c r="R46" s="48"/>
      <c r="S46" s="48"/>
      <c r="T46" s="48"/>
      <c r="U46" s="48"/>
    </row>
    <row r="47" spans="1:21" ht="30.75" customHeight="1" x14ac:dyDescent="0.15">
      <c r="A47" s="48"/>
      <c r="B47" s="1194"/>
      <c r="C47" s="1195"/>
      <c r="D47" s="62"/>
      <c r="E47" s="1186" t="s">
        <v>13</v>
      </c>
      <c r="F47" s="1186"/>
      <c r="G47" s="1186"/>
      <c r="H47" s="1186"/>
      <c r="I47" s="1186"/>
      <c r="J47" s="1187"/>
      <c r="K47" s="63">
        <v>10</v>
      </c>
      <c r="L47" s="64" t="s">
        <v>486</v>
      </c>
      <c r="M47" s="64" t="s">
        <v>486</v>
      </c>
      <c r="N47" s="64">
        <v>17</v>
      </c>
      <c r="O47" s="65">
        <v>17</v>
      </c>
      <c r="P47" s="48"/>
      <c r="Q47" s="48"/>
      <c r="R47" s="48"/>
      <c r="S47" s="48"/>
      <c r="T47" s="48"/>
      <c r="U47" s="48"/>
    </row>
    <row r="48" spans="1:21" ht="30.75" customHeight="1" x14ac:dyDescent="0.15">
      <c r="A48" s="48"/>
      <c r="B48" s="1194"/>
      <c r="C48" s="1195"/>
      <c r="D48" s="62"/>
      <c r="E48" s="1186" t="s">
        <v>14</v>
      </c>
      <c r="F48" s="1186"/>
      <c r="G48" s="1186"/>
      <c r="H48" s="1186"/>
      <c r="I48" s="1186"/>
      <c r="J48" s="1187"/>
      <c r="K48" s="63">
        <v>2160</v>
      </c>
      <c r="L48" s="64">
        <v>2221</v>
      </c>
      <c r="M48" s="64">
        <v>2248</v>
      </c>
      <c r="N48" s="64">
        <v>2276</v>
      </c>
      <c r="O48" s="65">
        <v>2308</v>
      </c>
      <c r="P48" s="48"/>
      <c r="Q48" s="48"/>
      <c r="R48" s="48"/>
      <c r="S48" s="48"/>
      <c r="T48" s="48"/>
      <c r="U48" s="48"/>
    </row>
    <row r="49" spans="1:21" ht="30.75" customHeight="1" x14ac:dyDescent="0.15">
      <c r="A49" s="48"/>
      <c r="B49" s="1194"/>
      <c r="C49" s="1195"/>
      <c r="D49" s="62"/>
      <c r="E49" s="1186" t="s">
        <v>15</v>
      </c>
      <c r="F49" s="1186"/>
      <c r="G49" s="1186"/>
      <c r="H49" s="1186"/>
      <c r="I49" s="1186"/>
      <c r="J49" s="1187"/>
      <c r="K49" s="63">
        <v>1049</v>
      </c>
      <c r="L49" s="64">
        <v>1051</v>
      </c>
      <c r="M49" s="64">
        <v>1048</v>
      </c>
      <c r="N49" s="64">
        <v>1036</v>
      </c>
      <c r="O49" s="65">
        <v>1031</v>
      </c>
      <c r="P49" s="48"/>
      <c r="Q49" s="48"/>
      <c r="R49" s="48"/>
      <c r="S49" s="48"/>
      <c r="T49" s="48"/>
      <c r="U49" s="48"/>
    </row>
    <row r="50" spans="1:21" ht="30.75" customHeight="1" x14ac:dyDescent="0.15">
      <c r="A50" s="48"/>
      <c r="B50" s="1194"/>
      <c r="C50" s="1195"/>
      <c r="D50" s="62"/>
      <c r="E50" s="1186" t="s">
        <v>16</v>
      </c>
      <c r="F50" s="1186"/>
      <c r="G50" s="1186"/>
      <c r="H50" s="1186"/>
      <c r="I50" s="1186"/>
      <c r="J50" s="1187"/>
      <c r="K50" s="63">
        <v>221</v>
      </c>
      <c r="L50" s="64">
        <v>99</v>
      </c>
      <c r="M50" s="64">
        <v>91</v>
      </c>
      <c r="N50" s="64">
        <v>80</v>
      </c>
      <c r="O50" s="65">
        <v>78</v>
      </c>
      <c r="P50" s="48"/>
      <c r="Q50" s="48"/>
      <c r="R50" s="48"/>
      <c r="S50" s="48"/>
      <c r="T50" s="48"/>
      <c r="U50" s="48"/>
    </row>
    <row r="51" spans="1:21" ht="30.75" customHeight="1" x14ac:dyDescent="0.15">
      <c r="A51" s="48"/>
      <c r="B51" s="1196"/>
      <c r="C51" s="1197"/>
      <c r="D51" s="66"/>
      <c r="E51" s="1186" t="s">
        <v>17</v>
      </c>
      <c r="F51" s="1186"/>
      <c r="G51" s="1186"/>
      <c r="H51" s="1186"/>
      <c r="I51" s="1186"/>
      <c r="J51" s="1187"/>
      <c r="K51" s="63">
        <v>0</v>
      </c>
      <c r="L51" s="64" t="s">
        <v>486</v>
      </c>
      <c r="M51" s="64">
        <v>0</v>
      </c>
      <c r="N51" s="64" t="s">
        <v>486</v>
      </c>
      <c r="O51" s="65" t="s">
        <v>486</v>
      </c>
      <c r="P51" s="48"/>
      <c r="Q51" s="48"/>
      <c r="R51" s="48"/>
      <c r="S51" s="48"/>
      <c r="T51" s="48"/>
      <c r="U51" s="48"/>
    </row>
    <row r="52" spans="1:21" ht="30.75" customHeight="1" x14ac:dyDescent="0.15">
      <c r="A52" s="48"/>
      <c r="B52" s="1184" t="s">
        <v>18</v>
      </c>
      <c r="C52" s="1185"/>
      <c r="D52" s="66"/>
      <c r="E52" s="1186" t="s">
        <v>19</v>
      </c>
      <c r="F52" s="1186"/>
      <c r="G52" s="1186"/>
      <c r="H52" s="1186"/>
      <c r="I52" s="1186"/>
      <c r="J52" s="1187"/>
      <c r="K52" s="63">
        <v>5562</v>
      </c>
      <c r="L52" s="64">
        <v>5588</v>
      </c>
      <c r="M52" s="64">
        <v>5709</v>
      </c>
      <c r="N52" s="64">
        <v>5864</v>
      </c>
      <c r="O52" s="65">
        <v>5808</v>
      </c>
      <c r="P52" s="48"/>
      <c r="Q52" s="48"/>
      <c r="R52" s="48"/>
      <c r="S52" s="48"/>
      <c r="T52" s="48"/>
      <c r="U52" s="48"/>
    </row>
    <row r="53" spans="1:21" ht="30.75" customHeight="1" thickBot="1" x14ac:dyDescent="0.2">
      <c r="A53" s="48"/>
      <c r="B53" s="1188" t="s">
        <v>20</v>
      </c>
      <c r="C53" s="1189"/>
      <c r="D53" s="67"/>
      <c r="E53" s="1190" t="s">
        <v>21</v>
      </c>
      <c r="F53" s="1190"/>
      <c r="G53" s="1190"/>
      <c r="H53" s="1190"/>
      <c r="I53" s="1190"/>
      <c r="J53" s="1191"/>
      <c r="K53" s="68">
        <v>4839</v>
      </c>
      <c r="L53" s="69">
        <v>4547</v>
      </c>
      <c r="M53" s="69">
        <v>4231</v>
      </c>
      <c r="N53" s="69">
        <v>3696</v>
      </c>
      <c r="O53" s="70">
        <v>3546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212" t="s">
        <v>23</v>
      </c>
      <c r="C41" s="1213"/>
      <c r="D41" s="81"/>
      <c r="E41" s="1214" t="s">
        <v>24</v>
      </c>
      <c r="F41" s="1214"/>
      <c r="G41" s="1214"/>
      <c r="H41" s="1215"/>
      <c r="I41" s="82">
        <v>59528</v>
      </c>
      <c r="J41" s="83">
        <v>57835</v>
      </c>
      <c r="K41" s="83">
        <v>58062</v>
      </c>
      <c r="L41" s="83">
        <v>59488</v>
      </c>
      <c r="M41" s="84">
        <v>58835</v>
      </c>
    </row>
    <row r="42" spans="2:13" ht="27.75" customHeight="1" x14ac:dyDescent="0.15">
      <c r="B42" s="1202"/>
      <c r="C42" s="1203"/>
      <c r="D42" s="85"/>
      <c r="E42" s="1206" t="s">
        <v>25</v>
      </c>
      <c r="F42" s="1206"/>
      <c r="G42" s="1206"/>
      <c r="H42" s="1207"/>
      <c r="I42" s="86">
        <v>414</v>
      </c>
      <c r="J42" s="87">
        <v>332</v>
      </c>
      <c r="K42" s="87">
        <v>250</v>
      </c>
      <c r="L42" s="87">
        <v>181</v>
      </c>
      <c r="M42" s="88">
        <v>134</v>
      </c>
    </row>
    <row r="43" spans="2:13" ht="27.75" customHeight="1" x14ac:dyDescent="0.15">
      <c r="B43" s="1202"/>
      <c r="C43" s="1203"/>
      <c r="D43" s="85"/>
      <c r="E43" s="1206" t="s">
        <v>26</v>
      </c>
      <c r="F43" s="1206"/>
      <c r="G43" s="1206"/>
      <c r="H43" s="1207"/>
      <c r="I43" s="86">
        <v>35308</v>
      </c>
      <c r="J43" s="87">
        <v>35900</v>
      </c>
      <c r="K43" s="87">
        <v>34628</v>
      </c>
      <c r="L43" s="87">
        <v>34056</v>
      </c>
      <c r="M43" s="88">
        <v>32802</v>
      </c>
    </row>
    <row r="44" spans="2:13" ht="27.75" customHeight="1" x14ac:dyDescent="0.15">
      <c r="B44" s="1202"/>
      <c r="C44" s="1203"/>
      <c r="D44" s="85"/>
      <c r="E44" s="1206" t="s">
        <v>27</v>
      </c>
      <c r="F44" s="1206"/>
      <c r="G44" s="1206"/>
      <c r="H44" s="1207"/>
      <c r="I44" s="86">
        <v>5949</v>
      </c>
      <c r="J44" s="87">
        <v>4932</v>
      </c>
      <c r="K44" s="87">
        <v>3895</v>
      </c>
      <c r="L44" s="87">
        <v>2856</v>
      </c>
      <c r="M44" s="88">
        <v>1799</v>
      </c>
    </row>
    <row r="45" spans="2:13" ht="27.75" customHeight="1" x14ac:dyDescent="0.15">
      <c r="B45" s="1202"/>
      <c r="C45" s="1203"/>
      <c r="D45" s="85"/>
      <c r="E45" s="1206" t="s">
        <v>28</v>
      </c>
      <c r="F45" s="1206"/>
      <c r="G45" s="1206"/>
      <c r="H45" s="1207"/>
      <c r="I45" s="86">
        <v>8246</v>
      </c>
      <c r="J45" s="87">
        <v>8356</v>
      </c>
      <c r="K45" s="87">
        <v>7850</v>
      </c>
      <c r="L45" s="87">
        <v>6968</v>
      </c>
      <c r="M45" s="88">
        <v>6330</v>
      </c>
    </row>
    <row r="46" spans="2:13" ht="27.75" customHeight="1" x14ac:dyDescent="0.15">
      <c r="B46" s="1202"/>
      <c r="C46" s="1203"/>
      <c r="D46" s="85"/>
      <c r="E46" s="1206" t="s">
        <v>29</v>
      </c>
      <c r="F46" s="1206"/>
      <c r="G46" s="1206"/>
      <c r="H46" s="1207"/>
      <c r="I46" s="86">
        <v>1</v>
      </c>
      <c r="J46" s="87">
        <v>1</v>
      </c>
      <c r="K46" s="87">
        <v>1</v>
      </c>
      <c r="L46" s="87">
        <v>1</v>
      </c>
      <c r="M46" s="88">
        <v>0</v>
      </c>
    </row>
    <row r="47" spans="2:13" ht="27.75" customHeight="1" x14ac:dyDescent="0.15">
      <c r="B47" s="1202"/>
      <c r="C47" s="1203"/>
      <c r="D47" s="85"/>
      <c r="E47" s="1206" t="s">
        <v>30</v>
      </c>
      <c r="F47" s="1206"/>
      <c r="G47" s="1206"/>
      <c r="H47" s="1207"/>
      <c r="I47" s="86" t="s">
        <v>486</v>
      </c>
      <c r="J47" s="87" t="s">
        <v>486</v>
      </c>
      <c r="K47" s="87" t="s">
        <v>486</v>
      </c>
      <c r="L47" s="87" t="s">
        <v>486</v>
      </c>
      <c r="M47" s="88" t="s">
        <v>486</v>
      </c>
    </row>
    <row r="48" spans="2:13" ht="27.75" customHeight="1" x14ac:dyDescent="0.15">
      <c r="B48" s="1204"/>
      <c r="C48" s="1205"/>
      <c r="D48" s="85"/>
      <c r="E48" s="1206" t="s">
        <v>31</v>
      </c>
      <c r="F48" s="1206"/>
      <c r="G48" s="1206"/>
      <c r="H48" s="1207"/>
      <c r="I48" s="86" t="s">
        <v>486</v>
      </c>
      <c r="J48" s="87" t="s">
        <v>486</v>
      </c>
      <c r="K48" s="87" t="s">
        <v>486</v>
      </c>
      <c r="L48" s="87" t="s">
        <v>486</v>
      </c>
      <c r="M48" s="88" t="s">
        <v>486</v>
      </c>
    </row>
    <row r="49" spans="2:13" ht="27.75" customHeight="1" x14ac:dyDescent="0.15">
      <c r="B49" s="1200" t="s">
        <v>32</v>
      </c>
      <c r="C49" s="1201"/>
      <c r="D49" s="89"/>
      <c r="E49" s="1206" t="s">
        <v>33</v>
      </c>
      <c r="F49" s="1206"/>
      <c r="G49" s="1206"/>
      <c r="H49" s="1207"/>
      <c r="I49" s="86">
        <v>3260</v>
      </c>
      <c r="J49" s="87">
        <v>3564</v>
      </c>
      <c r="K49" s="87">
        <v>3921</v>
      </c>
      <c r="L49" s="87">
        <v>4070</v>
      </c>
      <c r="M49" s="88">
        <v>4700</v>
      </c>
    </row>
    <row r="50" spans="2:13" ht="27.75" customHeight="1" x14ac:dyDescent="0.15">
      <c r="B50" s="1202"/>
      <c r="C50" s="1203"/>
      <c r="D50" s="85"/>
      <c r="E50" s="1206" t="s">
        <v>34</v>
      </c>
      <c r="F50" s="1206"/>
      <c r="G50" s="1206"/>
      <c r="H50" s="1207"/>
      <c r="I50" s="86">
        <v>1094</v>
      </c>
      <c r="J50" s="87">
        <v>1013</v>
      </c>
      <c r="K50" s="87">
        <v>833</v>
      </c>
      <c r="L50" s="87">
        <v>863</v>
      </c>
      <c r="M50" s="88">
        <v>940</v>
      </c>
    </row>
    <row r="51" spans="2:13" ht="27.75" customHeight="1" x14ac:dyDescent="0.15">
      <c r="B51" s="1204"/>
      <c r="C51" s="1205"/>
      <c r="D51" s="85"/>
      <c r="E51" s="1206" t="s">
        <v>35</v>
      </c>
      <c r="F51" s="1206"/>
      <c r="G51" s="1206"/>
      <c r="H51" s="1207"/>
      <c r="I51" s="86">
        <v>62456</v>
      </c>
      <c r="J51" s="87">
        <v>61438</v>
      </c>
      <c r="K51" s="87">
        <v>61311</v>
      </c>
      <c r="L51" s="87">
        <v>61569</v>
      </c>
      <c r="M51" s="88">
        <v>60128</v>
      </c>
    </row>
    <row r="52" spans="2:13" ht="27.75" customHeight="1" thickBot="1" x14ac:dyDescent="0.2">
      <c r="B52" s="1208" t="s">
        <v>36</v>
      </c>
      <c r="C52" s="1209"/>
      <c r="D52" s="90"/>
      <c r="E52" s="1210" t="s">
        <v>37</v>
      </c>
      <c r="F52" s="1210"/>
      <c r="G52" s="1210"/>
      <c r="H52" s="1211"/>
      <c r="I52" s="91">
        <v>42637</v>
      </c>
      <c r="J52" s="92">
        <v>41341</v>
      </c>
      <c r="K52" s="92">
        <v>38621</v>
      </c>
      <c r="L52" s="92">
        <v>37049</v>
      </c>
      <c r="M52" s="93">
        <v>34134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D43" zoomScale="70" zoomScaleNormal="70" zoomScaleSheetLayoutView="55" workbookViewId="0">
      <selection activeCell="I51" sqref="I51:J52"/>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564</v>
      </c>
      <c r="I42" s="352"/>
      <c r="J42" s="352"/>
      <c r="K42" s="352"/>
      <c r="L42" s="244"/>
      <c r="M42" s="244"/>
      <c r="N42" s="244"/>
      <c r="O42" s="244"/>
    </row>
    <row r="43" spans="2:17" x14ac:dyDescent="0.15">
      <c r="B43" s="248"/>
      <c r="C43" s="244"/>
      <c r="D43" s="244"/>
      <c r="E43" s="244"/>
      <c r="F43" s="244"/>
      <c r="G43" s="1252"/>
      <c r="H43" s="1229"/>
      <c r="I43" s="1229"/>
      <c r="J43" s="1229"/>
      <c r="K43" s="1229"/>
      <c r="L43" s="1229"/>
      <c r="M43" s="1229"/>
      <c r="N43" s="1229"/>
      <c r="O43" s="1230"/>
    </row>
    <row r="44" spans="2:17" x14ac:dyDescent="0.15">
      <c r="B44" s="248"/>
      <c r="C44" s="244"/>
      <c r="D44" s="244"/>
      <c r="E44" s="244"/>
      <c r="F44" s="244"/>
      <c r="G44" s="1231"/>
      <c r="H44" s="1232"/>
      <c r="I44" s="1232"/>
      <c r="J44" s="1232"/>
      <c r="K44" s="1232"/>
      <c r="L44" s="1232"/>
      <c r="M44" s="1232"/>
      <c r="N44" s="1232"/>
      <c r="O44" s="1233"/>
    </row>
    <row r="45" spans="2:17" x14ac:dyDescent="0.15">
      <c r="B45" s="248"/>
      <c r="C45" s="244"/>
      <c r="D45" s="244"/>
      <c r="E45" s="244"/>
      <c r="F45" s="244"/>
      <c r="G45" s="1231"/>
      <c r="H45" s="1232"/>
      <c r="I45" s="1232"/>
      <c r="J45" s="1232"/>
      <c r="K45" s="1232"/>
      <c r="L45" s="1232"/>
      <c r="M45" s="1232"/>
      <c r="N45" s="1232"/>
      <c r="O45" s="1233"/>
    </row>
    <row r="46" spans="2:17" x14ac:dyDescent="0.15">
      <c r="B46" s="248"/>
      <c r="C46" s="244"/>
      <c r="D46" s="244"/>
      <c r="E46" s="244"/>
      <c r="F46" s="244"/>
      <c r="G46" s="1231"/>
      <c r="H46" s="1232"/>
      <c r="I46" s="1232"/>
      <c r="J46" s="1232"/>
      <c r="K46" s="1232"/>
      <c r="L46" s="1232"/>
      <c r="M46" s="1232"/>
      <c r="N46" s="1232"/>
      <c r="O46" s="1233"/>
    </row>
    <row r="47" spans="2:17" x14ac:dyDescent="0.15">
      <c r="B47" s="248"/>
      <c r="C47" s="244"/>
      <c r="D47" s="244"/>
      <c r="E47" s="244"/>
      <c r="F47" s="244"/>
      <c r="G47" s="1234"/>
      <c r="H47" s="1235"/>
      <c r="I47" s="1235"/>
      <c r="J47" s="1235"/>
      <c r="K47" s="1235"/>
      <c r="L47" s="1235"/>
      <c r="M47" s="1235"/>
      <c r="N47" s="1235"/>
      <c r="O47" s="1236"/>
    </row>
    <row r="48" spans="2:17" x14ac:dyDescent="0.15">
      <c r="B48" s="248"/>
      <c r="C48" s="244"/>
      <c r="D48" s="244"/>
      <c r="E48" s="244"/>
      <c r="F48" s="244"/>
      <c r="G48" s="244"/>
      <c r="H48" s="353"/>
      <c r="I48" s="353"/>
      <c r="J48" s="353"/>
    </row>
    <row r="49" spans="1:17" x14ac:dyDescent="0.15">
      <c r="B49" s="248"/>
      <c r="C49" s="244"/>
      <c r="D49" s="244"/>
      <c r="E49" s="244"/>
      <c r="F49" s="244"/>
      <c r="G49" s="243" t="s">
        <v>565</v>
      </c>
    </row>
    <row r="50" spans="1:17" x14ac:dyDescent="0.15">
      <c r="B50" s="248"/>
      <c r="C50" s="244"/>
      <c r="D50" s="244"/>
      <c r="E50" s="244"/>
      <c r="F50" s="244"/>
      <c r="G50" s="1237"/>
      <c r="H50" s="1238"/>
      <c r="I50" s="1238"/>
      <c r="J50" s="1239"/>
      <c r="K50" s="354" t="s">
        <v>525</v>
      </c>
      <c r="L50" s="354" t="s">
        <v>526</v>
      </c>
      <c r="M50" s="354" t="s">
        <v>527</v>
      </c>
      <c r="N50" s="354" t="s">
        <v>528</v>
      </c>
      <c r="O50" s="354" t="s">
        <v>529</v>
      </c>
    </row>
    <row r="51" spans="1:17" x14ac:dyDescent="0.15">
      <c r="B51" s="248"/>
      <c r="C51" s="244"/>
      <c r="D51" s="244"/>
      <c r="E51" s="244"/>
      <c r="F51" s="244"/>
      <c r="G51" s="1240" t="s">
        <v>566</v>
      </c>
      <c r="H51" s="1241"/>
      <c r="I51" s="1246" t="s">
        <v>567</v>
      </c>
      <c r="J51" s="1246"/>
      <c r="K51" s="1250"/>
      <c r="L51" s="1250"/>
      <c r="M51" s="1250"/>
      <c r="N51" s="1250"/>
      <c r="O51" s="1250"/>
    </row>
    <row r="52" spans="1:17" x14ac:dyDescent="0.15">
      <c r="B52" s="248"/>
      <c r="C52" s="244"/>
      <c r="D52" s="244"/>
      <c r="E52" s="244"/>
      <c r="F52" s="244"/>
      <c r="G52" s="1242"/>
      <c r="H52" s="1243"/>
      <c r="I52" s="1247"/>
      <c r="J52" s="1247"/>
      <c r="K52" s="1216"/>
      <c r="L52" s="1216"/>
      <c r="M52" s="1216"/>
      <c r="N52" s="1216"/>
      <c r="O52" s="1216"/>
    </row>
    <row r="53" spans="1:17" x14ac:dyDescent="0.15">
      <c r="A53" s="355"/>
      <c r="B53" s="248"/>
      <c r="C53" s="244"/>
      <c r="D53" s="244"/>
      <c r="E53" s="244"/>
      <c r="F53" s="244"/>
      <c r="G53" s="1242"/>
      <c r="H53" s="1243"/>
      <c r="I53" s="1226" t="s">
        <v>568</v>
      </c>
      <c r="J53" s="1226"/>
      <c r="K53" s="1251"/>
      <c r="L53" s="1251"/>
      <c r="M53" s="1251"/>
      <c r="N53" s="1251"/>
      <c r="O53" s="1251"/>
    </row>
    <row r="54" spans="1:17" x14ac:dyDescent="0.15">
      <c r="A54" s="355"/>
      <c r="B54" s="248"/>
      <c r="C54" s="244"/>
      <c r="D54" s="244"/>
      <c r="E54" s="244"/>
      <c r="F54" s="244"/>
      <c r="G54" s="1244"/>
      <c r="H54" s="1245"/>
      <c r="I54" s="1226"/>
      <c r="J54" s="1226"/>
      <c r="K54" s="1249"/>
      <c r="L54" s="1249"/>
      <c r="M54" s="1249"/>
      <c r="N54" s="1249"/>
      <c r="O54" s="1249"/>
    </row>
    <row r="55" spans="1:17" x14ac:dyDescent="0.15">
      <c r="A55" s="355"/>
      <c r="B55" s="248"/>
      <c r="C55" s="244"/>
      <c r="D55" s="244"/>
      <c r="E55" s="244"/>
      <c r="F55" s="244"/>
      <c r="G55" s="1220" t="s">
        <v>569</v>
      </c>
      <c r="H55" s="1221"/>
      <c r="I55" s="1226" t="s">
        <v>567</v>
      </c>
      <c r="J55" s="1226"/>
      <c r="K55" s="1250"/>
      <c r="L55" s="1250"/>
      <c r="M55" s="1250"/>
      <c r="N55" s="1250"/>
      <c r="O55" s="1250"/>
    </row>
    <row r="56" spans="1:17" x14ac:dyDescent="0.15">
      <c r="A56" s="355"/>
      <c r="B56" s="248"/>
      <c r="C56" s="244"/>
      <c r="D56" s="244"/>
      <c r="E56" s="244"/>
      <c r="F56" s="244"/>
      <c r="G56" s="1222"/>
      <c r="H56" s="1223"/>
      <c r="I56" s="1226"/>
      <c r="J56" s="1226"/>
      <c r="K56" s="1216"/>
      <c r="L56" s="1216"/>
      <c r="M56" s="1216"/>
      <c r="N56" s="1216"/>
      <c r="O56" s="1216"/>
    </row>
    <row r="57" spans="1:17" s="355" customFormat="1" x14ac:dyDescent="0.15">
      <c r="B57" s="356"/>
      <c r="C57" s="352"/>
      <c r="D57" s="352"/>
      <c r="E57" s="352"/>
      <c r="F57" s="352"/>
      <c r="G57" s="1222"/>
      <c r="H57" s="1223"/>
      <c r="I57" s="1218" t="s">
        <v>568</v>
      </c>
      <c r="J57" s="1218"/>
      <c r="K57" s="1251"/>
      <c r="L57" s="1251"/>
      <c r="M57" s="1251"/>
      <c r="N57" s="1251"/>
      <c r="O57" s="1251"/>
      <c r="P57" s="357"/>
      <c r="Q57" s="356"/>
    </row>
    <row r="58" spans="1:17" s="355" customFormat="1" x14ac:dyDescent="0.15">
      <c r="A58" s="243"/>
      <c r="B58" s="356"/>
      <c r="C58" s="352"/>
      <c r="D58" s="352"/>
      <c r="E58" s="352"/>
      <c r="F58" s="352"/>
      <c r="G58" s="1224"/>
      <c r="H58" s="1225"/>
      <c r="I58" s="1218"/>
      <c r="J58" s="1218"/>
      <c r="K58" s="1249"/>
      <c r="L58" s="1249"/>
      <c r="M58" s="1249"/>
      <c r="N58" s="1249"/>
      <c r="O58" s="124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570</v>
      </c>
      <c r="C63" s="244"/>
      <c r="D63" s="244"/>
      <c r="E63" s="244"/>
      <c r="F63" s="244"/>
      <c r="G63" s="244"/>
      <c r="H63" s="244"/>
      <c r="I63" s="244"/>
      <c r="J63" s="244"/>
      <c r="K63" s="244"/>
      <c r="L63" s="244"/>
      <c r="M63" s="244"/>
      <c r="N63" s="244"/>
      <c r="O63" s="244"/>
    </row>
    <row r="64" spans="1:17" x14ac:dyDescent="0.15">
      <c r="B64" s="248"/>
      <c r="C64" s="244"/>
      <c r="D64" s="244"/>
      <c r="E64" s="244"/>
      <c r="F64" s="244"/>
      <c r="G64" s="351" t="s">
        <v>564</v>
      </c>
      <c r="I64" s="352"/>
      <c r="J64" s="352"/>
      <c r="K64" s="352"/>
      <c r="L64" s="244"/>
      <c r="M64" s="244"/>
      <c r="N64" s="244"/>
      <c r="O64" s="244"/>
    </row>
    <row r="65" spans="2:30" x14ac:dyDescent="0.15">
      <c r="B65" s="248"/>
      <c r="C65" s="244"/>
      <c r="D65" s="244"/>
      <c r="E65" s="244"/>
      <c r="F65" s="244"/>
      <c r="G65" s="1228" t="s">
        <v>573</v>
      </c>
      <c r="H65" s="1229"/>
      <c r="I65" s="1229"/>
      <c r="J65" s="1229"/>
      <c r="K65" s="1229"/>
      <c r="L65" s="1229"/>
      <c r="M65" s="1229"/>
      <c r="N65" s="1229"/>
      <c r="O65" s="1230"/>
    </row>
    <row r="66" spans="2:30" x14ac:dyDescent="0.15">
      <c r="B66" s="248"/>
      <c r="C66" s="244"/>
      <c r="D66" s="244"/>
      <c r="E66" s="244"/>
      <c r="F66" s="244"/>
      <c r="G66" s="1231"/>
      <c r="H66" s="1232"/>
      <c r="I66" s="1232"/>
      <c r="J66" s="1232"/>
      <c r="K66" s="1232"/>
      <c r="L66" s="1232"/>
      <c r="M66" s="1232"/>
      <c r="N66" s="1232"/>
      <c r="O66" s="1233"/>
    </row>
    <row r="67" spans="2:30" x14ac:dyDescent="0.15">
      <c r="B67" s="248"/>
      <c r="C67" s="244"/>
      <c r="D67" s="244"/>
      <c r="E67" s="244"/>
      <c r="F67" s="244"/>
      <c r="G67" s="1231"/>
      <c r="H67" s="1232"/>
      <c r="I67" s="1232"/>
      <c r="J67" s="1232"/>
      <c r="K67" s="1232"/>
      <c r="L67" s="1232"/>
      <c r="M67" s="1232"/>
      <c r="N67" s="1232"/>
      <c r="O67" s="1233"/>
    </row>
    <row r="68" spans="2:30" x14ac:dyDescent="0.15">
      <c r="B68" s="248"/>
      <c r="C68" s="244"/>
      <c r="D68" s="244"/>
      <c r="E68" s="244"/>
      <c r="F68" s="244"/>
      <c r="G68" s="1231"/>
      <c r="H68" s="1232"/>
      <c r="I68" s="1232"/>
      <c r="J68" s="1232"/>
      <c r="K68" s="1232"/>
      <c r="L68" s="1232"/>
      <c r="M68" s="1232"/>
      <c r="N68" s="1232"/>
      <c r="O68" s="1233"/>
    </row>
    <row r="69" spans="2:30" x14ac:dyDescent="0.15">
      <c r="B69" s="248"/>
      <c r="C69" s="244"/>
      <c r="D69" s="244"/>
      <c r="E69" s="244"/>
      <c r="F69" s="244"/>
      <c r="G69" s="1234"/>
      <c r="H69" s="1235"/>
      <c r="I69" s="1235"/>
      <c r="J69" s="1235"/>
      <c r="K69" s="1235"/>
      <c r="L69" s="1235"/>
      <c r="M69" s="1235"/>
      <c r="N69" s="1235"/>
      <c r="O69" s="1236"/>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571</v>
      </c>
      <c r="I71" s="368"/>
      <c r="J71" s="364"/>
      <c r="K71" s="364"/>
      <c r="L71" s="365"/>
      <c r="M71" s="364"/>
      <c r="N71" s="365"/>
      <c r="O71" s="366"/>
    </row>
    <row r="72" spans="2:30" x14ac:dyDescent="0.15">
      <c r="B72" s="248"/>
      <c r="C72" s="244"/>
      <c r="D72" s="244"/>
      <c r="E72" s="244"/>
      <c r="F72" s="244"/>
      <c r="G72" s="1237"/>
      <c r="H72" s="1238"/>
      <c r="I72" s="1238"/>
      <c r="J72" s="1239"/>
      <c r="K72" s="354" t="s">
        <v>525</v>
      </c>
      <c r="L72" s="354" t="s">
        <v>526</v>
      </c>
      <c r="M72" s="354" t="s">
        <v>527</v>
      </c>
      <c r="N72" s="354" t="s">
        <v>528</v>
      </c>
      <c r="O72" s="354" t="s">
        <v>529</v>
      </c>
    </row>
    <row r="73" spans="2:30" x14ac:dyDescent="0.15">
      <c r="B73" s="248"/>
      <c r="C73" s="244"/>
      <c r="D73" s="244"/>
      <c r="E73" s="244"/>
      <c r="F73" s="244"/>
      <c r="G73" s="1240" t="s">
        <v>566</v>
      </c>
      <c r="H73" s="1241"/>
      <c r="I73" s="1246" t="s">
        <v>567</v>
      </c>
      <c r="J73" s="1246"/>
      <c r="K73" s="1227">
        <v>164.2</v>
      </c>
      <c r="L73" s="1227">
        <v>161.30000000000001</v>
      </c>
      <c r="M73" s="1216">
        <v>150.30000000000001</v>
      </c>
      <c r="N73" s="1216">
        <v>146.9</v>
      </c>
      <c r="O73" s="1216">
        <v>136.9</v>
      </c>
      <c r="S73" s="243">
        <v>9.9</v>
      </c>
    </row>
    <row r="74" spans="2:30" x14ac:dyDescent="0.15">
      <c r="B74" s="248"/>
      <c r="C74" s="244"/>
      <c r="D74" s="244"/>
      <c r="E74" s="244"/>
      <c r="F74" s="244"/>
      <c r="G74" s="1242"/>
      <c r="H74" s="1243"/>
      <c r="I74" s="1247"/>
      <c r="J74" s="1247"/>
      <c r="K74" s="1227"/>
      <c r="L74" s="1227"/>
      <c r="M74" s="1216"/>
      <c r="N74" s="1216"/>
      <c r="O74" s="1216"/>
    </row>
    <row r="75" spans="2:30" x14ac:dyDescent="0.15">
      <c r="B75" s="248"/>
      <c r="C75" s="244"/>
      <c r="D75" s="244"/>
      <c r="E75" s="244"/>
      <c r="F75" s="244"/>
      <c r="G75" s="1242"/>
      <c r="H75" s="1243"/>
      <c r="I75" s="1226" t="s">
        <v>572</v>
      </c>
      <c r="J75" s="1226"/>
      <c r="K75" s="1248">
        <v>18.7</v>
      </c>
      <c r="L75" s="1248">
        <v>18.399999999999999</v>
      </c>
      <c r="M75" s="1248">
        <v>17.600000000000001</v>
      </c>
      <c r="N75" s="1248">
        <v>16.2</v>
      </c>
      <c r="O75" s="1248">
        <v>15.1</v>
      </c>
      <c r="U75" s="243">
        <v>81.2</v>
      </c>
      <c r="W75" s="243">
        <v>87.2</v>
      </c>
      <c r="Y75" s="243">
        <v>99.8</v>
      </c>
      <c r="AA75" s="243">
        <v>109.5</v>
      </c>
      <c r="AC75" s="243">
        <v>115.2</v>
      </c>
    </row>
    <row r="76" spans="2:30" x14ac:dyDescent="0.15">
      <c r="B76" s="248"/>
      <c r="C76" s="244"/>
      <c r="D76" s="244"/>
      <c r="E76" s="244"/>
      <c r="F76" s="244"/>
      <c r="G76" s="1244"/>
      <c r="H76" s="1245"/>
      <c r="I76" s="1226"/>
      <c r="J76" s="1226"/>
      <c r="K76" s="1249"/>
      <c r="L76" s="1249"/>
      <c r="M76" s="1249"/>
      <c r="N76" s="1249"/>
      <c r="O76" s="1249"/>
    </row>
    <row r="77" spans="2:30" x14ac:dyDescent="0.15">
      <c r="B77" s="248"/>
      <c r="C77" s="244"/>
      <c r="D77" s="244"/>
      <c r="E77" s="244"/>
      <c r="F77" s="244"/>
      <c r="G77" s="1220" t="s">
        <v>569</v>
      </c>
      <c r="H77" s="1221"/>
      <c r="I77" s="1226" t="s">
        <v>567</v>
      </c>
      <c r="J77" s="1226"/>
      <c r="K77" s="1227">
        <v>69.2</v>
      </c>
      <c r="L77" s="1227">
        <v>58.2</v>
      </c>
      <c r="M77" s="1216">
        <v>50.3</v>
      </c>
      <c r="N77" s="1216">
        <v>45.9</v>
      </c>
      <c r="O77" s="1216">
        <v>39</v>
      </c>
      <c r="R77" s="243">
        <v>12.3</v>
      </c>
      <c r="T77" s="243">
        <v>11.1</v>
      </c>
    </row>
    <row r="78" spans="2:30" x14ac:dyDescent="0.15">
      <c r="B78" s="248"/>
      <c r="C78" s="244"/>
      <c r="D78" s="244"/>
      <c r="E78" s="244"/>
      <c r="F78" s="244"/>
      <c r="G78" s="1222"/>
      <c r="H78" s="1223"/>
      <c r="I78" s="1226"/>
      <c r="J78" s="1226"/>
      <c r="K78" s="1227"/>
      <c r="L78" s="1227"/>
      <c r="M78" s="1216"/>
      <c r="N78" s="1216"/>
      <c r="O78" s="1216"/>
    </row>
    <row r="79" spans="2:30" x14ac:dyDescent="0.15">
      <c r="B79" s="248"/>
      <c r="C79" s="244"/>
      <c r="D79" s="244"/>
      <c r="E79" s="244"/>
      <c r="F79" s="244"/>
      <c r="G79" s="1222"/>
      <c r="H79" s="1223"/>
      <c r="I79" s="1217" t="s">
        <v>572</v>
      </c>
      <c r="J79" s="1218"/>
      <c r="K79" s="1219">
        <v>11.1</v>
      </c>
      <c r="L79" s="1219">
        <v>10.3</v>
      </c>
      <c r="M79" s="1219">
        <v>9.6</v>
      </c>
      <c r="N79" s="1219">
        <v>8.8000000000000007</v>
      </c>
      <c r="O79" s="1219">
        <v>9</v>
      </c>
      <c r="V79" s="243">
        <v>53.5</v>
      </c>
      <c r="X79" s="243">
        <v>48.2</v>
      </c>
      <c r="Z79" s="243">
        <v>34.200000000000003</v>
      </c>
      <c r="AB79" s="243">
        <v>30.3</v>
      </c>
      <c r="AD79" s="243">
        <v>28.9</v>
      </c>
    </row>
    <row r="80" spans="2:30" x14ac:dyDescent="0.15">
      <c r="B80" s="248"/>
      <c r="C80" s="244"/>
      <c r="D80" s="244"/>
      <c r="E80" s="244"/>
      <c r="F80" s="244"/>
      <c r="G80" s="1224"/>
      <c r="H80" s="1225"/>
      <c r="I80" s="1218"/>
      <c r="J80" s="1218"/>
      <c r="K80" s="1219"/>
      <c r="L80" s="1219"/>
      <c r="M80" s="1219"/>
      <c r="N80" s="1219"/>
      <c r="O80" s="1219"/>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524</v>
      </c>
      <c r="G2" s="111"/>
      <c r="H2" s="112"/>
    </row>
    <row r="3" spans="1:8" x14ac:dyDescent="0.15">
      <c r="A3" s="108" t="s">
        <v>517</v>
      </c>
      <c r="B3" s="113"/>
      <c r="C3" s="114"/>
      <c r="D3" s="115">
        <v>62278</v>
      </c>
      <c r="E3" s="116"/>
      <c r="F3" s="117">
        <v>47569</v>
      </c>
      <c r="G3" s="118"/>
      <c r="H3" s="119"/>
    </row>
    <row r="4" spans="1:8" x14ac:dyDescent="0.15">
      <c r="A4" s="120"/>
      <c r="B4" s="121"/>
      <c r="C4" s="122"/>
      <c r="D4" s="123">
        <v>28382</v>
      </c>
      <c r="E4" s="124"/>
      <c r="F4" s="125">
        <v>26255</v>
      </c>
      <c r="G4" s="126"/>
      <c r="H4" s="127"/>
    </row>
    <row r="5" spans="1:8" x14ac:dyDescent="0.15">
      <c r="A5" s="108" t="s">
        <v>519</v>
      </c>
      <c r="B5" s="113"/>
      <c r="C5" s="114"/>
      <c r="D5" s="115">
        <v>46204</v>
      </c>
      <c r="E5" s="116"/>
      <c r="F5" s="117">
        <v>50880</v>
      </c>
      <c r="G5" s="118"/>
      <c r="H5" s="119"/>
    </row>
    <row r="6" spans="1:8" x14ac:dyDescent="0.15">
      <c r="A6" s="120"/>
      <c r="B6" s="121"/>
      <c r="C6" s="122"/>
      <c r="D6" s="123">
        <v>20384</v>
      </c>
      <c r="E6" s="124"/>
      <c r="F6" s="125">
        <v>26879</v>
      </c>
      <c r="G6" s="126"/>
      <c r="H6" s="127"/>
    </row>
    <row r="7" spans="1:8" x14ac:dyDescent="0.15">
      <c r="A7" s="108" t="s">
        <v>520</v>
      </c>
      <c r="B7" s="113"/>
      <c r="C7" s="114"/>
      <c r="D7" s="115">
        <v>124880</v>
      </c>
      <c r="E7" s="116"/>
      <c r="F7" s="117">
        <v>63956</v>
      </c>
      <c r="G7" s="118"/>
      <c r="H7" s="119"/>
    </row>
    <row r="8" spans="1:8" x14ac:dyDescent="0.15">
      <c r="A8" s="120"/>
      <c r="B8" s="121"/>
      <c r="C8" s="122"/>
      <c r="D8" s="123">
        <v>29163</v>
      </c>
      <c r="E8" s="124"/>
      <c r="F8" s="125">
        <v>29239</v>
      </c>
      <c r="G8" s="126"/>
      <c r="H8" s="127"/>
    </row>
    <row r="9" spans="1:8" x14ac:dyDescent="0.15">
      <c r="A9" s="108" t="s">
        <v>521</v>
      </c>
      <c r="B9" s="113"/>
      <c r="C9" s="114"/>
      <c r="D9" s="115">
        <v>88079</v>
      </c>
      <c r="E9" s="116"/>
      <c r="F9" s="117">
        <v>66255</v>
      </c>
      <c r="G9" s="118"/>
      <c r="H9" s="119"/>
    </row>
    <row r="10" spans="1:8" x14ac:dyDescent="0.15">
      <c r="A10" s="120"/>
      <c r="B10" s="121"/>
      <c r="C10" s="122"/>
      <c r="D10" s="123">
        <v>34876</v>
      </c>
      <c r="E10" s="124"/>
      <c r="F10" s="125">
        <v>31822</v>
      </c>
      <c r="G10" s="126"/>
      <c r="H10" s="127"/>
    </row>
    <row r="11" spans="1:8" x14ac:dyDescent="0.15">
      <c r="A11" s="108" t="s">
        <v>522</v>
      </c>
      <c r="B11" s="113"/>
      <c r="C11" s="114"/>
      <c r="D11" s="115">
        <v>68869</v>
      </c>
      <c r="E11" s="116"/>
      <c r="F11" s="117">
        <v>92247</v>
      </c>
      <c r="G11" s="118"/>
      <c r="H11" s="119"/>
    </row>
    <row r="12" spans="1:8" x14ac:dyDescent="0.15">
      <c r="A12" s="120"/>
      <c r="B12" s="121"/>
      <c r="C12" s="128"/>
      <c r="D12" s="123">
        <v>27279</v>
      </c>
      <c r="E12" s="124"/>
      <c r="F12" s="125">
        <v>37204</v>
      </c>
      <c r="G12" s="126"/>
      <c r="H12" s="127"/>
    </row>
    <row r="13" spans="1:8" x14ac:dyDescent="0.15">
      <c r="A13" s="108"/>
      <c r="B13" s="113"/>
      <c r="C13" s="129"/>
      <c r="D13" s="130">
        <v>78062</v>
      </c>
      <c r="E13" s="131"/>
      <c r="F13" s="132">
        <v>64181</v>
      </c>
      <c r="G13" s="133"/>
      <c r="H13" s="119"/>
    </row>
    <row r="14" spans="1:8" x14ac:dyDescent="0.15">
      <c r="A14" s="120"/>
      <c r="B14" s="121"/>
      <c r="C14" s="122"/>
      <c r="D14" s="123">
        <v>28017</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3.02</v>
      </c>
      <c r="C19" s="134">
        <f>ROUND(VALUE(SUBSTITUTE(実質収支比率等に係る経年分析!G$48,"▲","-")),2)</f>
        <v>2.06</v>
      </c>
      <c r="D19" s="134">
        <f>ROUND(VALUE(SUBSTITUTE(実質収支比率等に係る経年分析!H$48,"▲","-")),2)</f>
        <v>2.71</v>
      </c>
      <c r="E19" s="134">
        <f>ROUND(VALUE(SUBSTITUTE(実質収支比率等に係る経年分析!I$48,"▲","-")),2)</f>
        <v>3.49</v>
      </c>
      <c r="F19" s="134">
        <f>ROUND(VALUE(SUBSTITUTE(実質収支比率等に係る経年分析!J$48,"▲","-")),2)</f>
        <v>5.34</v>
      </c>
    </row>
    <row r="20" spans="1:11" x14ac:dyDescent="0.15">
      <c r="A20" s="134" t="s">
        <v>42</v>
      </c>
      <c r="B20" s="134">
        <f>ROUND(VALUE(SUBSTITUTE(実質収支比率等に係る経年分析!F$47,"▲","-")),2)</f>
        <v>7.09</v>
      </c>
      <c r="C20" s="134">
        <f>ROUND(VALUE(SUBSTITUTE(実質収支比率等に係る経年分析!G$47,"▲","-")),2)</f>
        <v>7.74</v>
      </c>
      <c r="D20" s="134">
        <f>ROUND(VALUE(SUBSTITUTE(実質収支比率等に係る経年分析!H$47,"▲","-")),2)</f>
        <v>8.49</v>
      </c>
      <c r="E20" s="134">
        <f>ROUND(VALUE(SUBSTITUTE(実質収支比率等に係る経年分析!I$47,"▲","-")),2)</f>
        <v>9.5500000000000007</v>
      </c>
      <c r="F20" s="134">
        <f>ROUND(VALUE(SUBSTITUTE(実質収支比率等に係る経年分析!J$47,"▲","-")),2)</f>
        <v>10.64</v>
      </c>
    </row>
    <row r="21" spans="1:11" x14ac:dyDescent="0.15">
      <c r="A21" s="134" t="s">
        <v>43</v>
      </c>
      <c r="B21" s="134">
        <f>IF(ISNUMBER(VALUE(SUBSTITUTE(実質収支比率等に係る経年分析!F$49,"▲","-"))),ROUND(VALUE(SUBSTITUTE(実質収支比率等に係る経年分析!F$49,"▲","-")),2),NA())</f>
        <v>1.65</v>
      </c>
      <c r="C21" s="134">
        <f>IF(ISNUMBER(VALUE(SUBSTITUTE(実質収支比率等に係る経年分析!G$49,"▲","-"))),ROUND(VALUE(SUBSTITUTE(実質収支比率等に係る経年分析!G$49,"▲","-")),2),NA())</f>
        <v>0.13</v>
      </c>
      <c r="D21" s="134">
        <f>IF(ISNUMBER(VALUE(SUBSTITUTE(実質収支比率等に係る経年分析!H$49,"▲","-"))),ROUND(VALUE(SUBSTITUTE(実質収支比率等に係る経年分析!H$49,"▲","-")),2),NA())</f>
        <v>1.81</v>
      </c>
      <c r="E21" s="134">
        <f>IF(ISNUMBER(VALUE(SUBSTITUTE(実質収支比率等に係る経年分析!I$49,"▲","-"))),ROUND(VALUE(SUBSTITUTE(実質収支比率等に係る経年分析!I$49,"▲","-")),2),NA())</f>
        <v>1.73</v>
      </c>
      <c r="F21" s="134">
        <f>IF(ISNUMBER(VALUE(SUBSTITUTE(実質収支比率等に係る経年分析!J$49,"▲","-"))),ROUND(VALUE(SUBSTITUTE(実質収支比率等に係る経年分析!J$49,"▲","-")),2),NA())</f>
        <v>2.79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大仙市農業集落排水事業特別会計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大仙市簡易水道事業特別会計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奨学資金特別会計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x14ac:dyDescent="0.15">
      <c r="A34" s="135" t="str">
        <f>IF(連結実質赤字比率に係る赤字・黒字の構成分析!C$36="",NA(),連結実質赤字比率に係る赤字・黒字の構成分析!C$36)</f>
        <v>市立大曲病院事業会計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5.32</v>
      </c>
    </row>
    <row r="36" spans="1:16" x14ac:dyDescent="0.15">
      <c r="A36" s="135" t="str">
        <f>IF(連結実質赤字比率に係る赤字・黒字の構成分析!C$34="",NA(),連結実質赤字比率に係る赤字・黒字の構成分析!C$34)</f>
        <v>大仙市上水道事業会計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4.0599999999999996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5.0199999999999996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5.79</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5562</v>
      </c>
      <c r="E42" s="136"/>
      <c r="F42" s="136"/>
      <c r="G42" s="136">
        <f>'実質公債費比率（分子）の構造'!L$52</f>
        <v>5588</v>
      </c>
      <c r="H42" s="136"/>
      <c r="I42" s="136"/>
      <c r="J42" s="136">
        <f>'実質公債費比率（分子）の構造'!M$52</f>
        <v>5709</v>
      </c>
      <c r="K42" s="136"/>
      <c r="L42" s="136"/>
      <c r="M42" s="136">
        <f>'実質公債費比率（分子）の構造'!N$52</f>
        <v>5864</v>
      </c>
      <c r="N42" s="136"/>
      <c r="O42" s="136"/>
      <c r="P42" s="136">
        <f>'実質公債費比率（分子）の構造'!O$52</f>
        <v>5808</v>
      </c>
    </row>
    <row r="43" spans="1:16" x14ac:dyDescent="0.15">
      <c r="A43" s="136" t="s">
        <v>51</v>
      </c>
      <c r="B43" s="136">
        <f>'実質公債費比率（分子）の構造'!K$51</f>
        <v>0</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221</v>
      </c>
      <c r="C44" s="136"/>
      <c r="D44" s="136"/>
      <c r="E44" s="136">
        <f>'実質公債費比率（分子）の構造'!L$50</f>
        <v>99</v>
      </c>
      <c r="F44" s="136"/>
      <c r="G44" s="136"/>
      <c r="H44" s="136">
        <f>'実質公債費比率（分子）の構造'!M$50</f>
        <v>91</v>
      </c>
      <c r="I44" s="136"/>
      <c r="J44" s="136"/>
      <c r="K44" s="136">
        <f>'実質公債費比率（分子）の構造'!N$50</f>
        <v>80</v>
      </c>
      <c r="L44" s="136"/>
      <c r="M44" s="136"/>
      <c r="N44" s="136">
        <f>'実質公債費比率（分子）の構造'!O$50</f>
        <v>78</v>
      </c>
      <c r="O44" s="136"/>
      <c r="P44" s="136"/>
    </row>
    <row r="45" spans="1:16" x14ac:dyDescent="0.15">
      <c r="A45" s="136" t="s">
        <v>53</v>
      </c>
      <c r="B45" s="136">
        <f>'実質公債費比率（分子）の構造'!K$49</f>
        <v>1049</v>
      </c>
      <c r="C45" s="136"/>
      <c r="D45" s="136"/>
      <c r="E45" s="136">
        <f>'実質公債費比率（分子）の構造'!L$49</f>
        <v>1051</v>
      </c>
      <c r="F45" s="136"/>
      <c r="G45" s="136"/>
      <c r="H45" s="136">
        <f>'実質公債費比率（分子）の構造'!M$49</f>
        <v>1048</v>
      </c>
      <c r="I45" s="136"/>
      <c r="J45" s="136"/>
      <c r="K45" s="136">
        <f>'実質公債費比率（分子）の構造'!N$49</f>
        <v>1036</v>
      </c>
      <c r="L45" s="136"/>
      <c r="M45" s="136"/>
      <c r="N45" s="136">
        <f>'実質公債費比率（分子）の構造'!O$49</f>
        <v>1031</v>
      </c>
      <c r="O45" s="136"/>
      <c r="P45" s="136"/>
    </row>
    <row r="46" spans="1:16" x14ac:dyDescent="0.15">
      <c r="A46" s="136" t="s">
        <v>54</v>
      </c>
      <c r="B46" s="136">
        <f>'実質公債費比率（分子）の構造'!K$48</f>
        <v>2160</v>
      </c>
      <c r="C46" s="136"/>
      <c r="D46" s="136"/>
      <c r="E46" s="136">
        <f>'実質公債費比率（分子）の構造'!L$48</f>
        <v>2221</v>
      </c>
      <c r="F46" s="136"/>
      <c r="G46" s="136"/>
      <c r="H46" s="136">
        <f>'実質公債費比率（分子）の構造'!M$48</f>
        <v>2248</v>
      </c>
      <c r="I46" s="136"/>
      <c r="J46" s="136"/>
      <c r="K46" s="136">
        <f>'実質公債費比率（分子）の構造'!N$48</f>
        <v>2276</v>
      </c>
      <c r="L46" s="136"/>
      <c r="M46" s="136"/>
      <c r="N46" s="136">
        <f>'実質公債費比率（分子）の構造'!O$48</f>
        <v>2308</v>
      </c>
      <c r="O46" s="136"/>
      <c r="P46" s="136"/>
    </row>
    <row r="47" spans="1:16" x14ac:dyDescent="0.15">
      <c r="A47" s="136" t="s">
        <v>55</v>
      </c>
      <c r="B47" s="136">
        <f>'実質公債費比率（分子）の構造'!K$47</f>
        <v>10</v>
      </c>
      <c r="C47" s="136"/>
      <c r="D47" s="136"/>
      <c r="E47" s="136" t="str">
        <f>'実質公債費比率（分子）の構造'!L$47</f>
        <v>-</v>
      </c>
      <c r="F47" s="136"/>
      <c r="G47" s="136"/>
      <c r="H47" s="136" t="str">
        <f>'実質公債費比率（分子）の構造'!M$47</f>
        <v>-</v>
      </c>
      <c r="I47" s="136"/>
      <c r="J47" s="136"/>
      <c r="K47" s="136">
        <f>'実質公債費比率（分子）の構造'!N$47</f>
        <v>17</v>
      </c>
      <c r="L47" s="136"/>
      <c r="M47" s="136"/>
      <c r="N47" s="136">
        <f>'実質公債費比率（分子）の構造'!O$47</f>
        <v>17</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6961</v>
      </c>
      <c r="C49" s="136"/>
      <c r="D49" s="136"/>
      <c r="E49" s="136">
        <f>'実質公債費比率（分子）の構造'!L$45</f>
        <v>6764</v>
      </c>
      <c r="F49" s="136"/>
      <c r="G49" s="136"/>
      <c r="H49" s="136">
        <f>'実質公債費比率（分子）の構造'!M$45</f>
        <v>6553</v>
      </c>
      <c r="I49" s="136"/>
      <c r="J49" s="136"/>
      <c r="K49" s="136">
        <f>'実質公債費比率（分子）の構造'!N$45</f>
        <v>6151</v>
      </c>
      <c r="L49" s="136"/>
      <c r="M49" s="136"/>
      <c r="N49" s="136">
        <f>'実質公債費比率（分子）の構造'!O$45</f>
        <v>5920</v>
      </c>
      <c r="O49" s="136"/>
      <c r="P49" s="136"/>
    </row>
    <row r="50" spans="1:16" x14ac:dyDescent="0.15">
      <c r="A50" s="136" t="s">
        <v>58</v>
      </c>
      <c r="B50" s="136" t="e">
        <f>NA()</f>
        <v>#N/A</v>
      </c>
      <c r="C50" s="136">
        <f>IF(ISNUMBER('実質公債費比率（分子）の構造'!K$53),'実質公債費比率（分子）の構造'!K$53,NA())</f>
        <v>4839</v>
      </c>
      <c r="D50" s="136" t="e">
        <f>NA()</f>
        <v>#N/A</v>
      </c>
      <c r="E50" s="136" t="e">
        <f>NA()</f>
        <v>#N/A</v>
      </c>
      <c r="F50" s="136">
        <f>IF(ISNUMBER('実質公債費比率（分子）の構造'!L$53),'実質公債費比率（分子）の構造'!L$53,NA())</f>
        <v>4547</v>
      </c>
      <c r="G50" s="136" t="e">
        <f>NA()</f>
        <v>#N/A</v>
      </c>
      <c r="H50" s="136" t="e">
        <f>NA()</f>
        <v>#N/A</v>
      </c>
      <c r="I50" s="136">
        <f>IF(ISNUMBER('実質公債費比率（分子）の構造'!M$53),'実質公債費比率（分子）の構造'!M$53,NA())</f>
        <v>4231</v>
      </c>
      <c r="J50" s="136" t="e">
        <f>NA()</f>
        <v>#N/A</v>
      </c>
      <c r="K50" s="136" t="e">
        <f>NA()</f>
        <v>#N/A</v>
      </c>
      <c r="L50" s="136">
        <f>IF(ISNUMBER('実質公債費比率（分子）の構造'!N$53),'実質公債費比率（分子）の構造'!N$53,NA())</f>
        <v>3696</v>
      </c>
      <c r="M50" s="136" t="e">
        <f>NA()</f>
        <v>#N/A</v>
      </c>
      <c r="N50" s="136" t="e">
        <f>NA()</f>
        <v>#N/A</v>
      </c>
      <c r="O50" s="136">
        <f>IF(ISNUMBER('実質公債費比率（分子）の構造'!O$53),'実質公債費比率（分子）の構造'!O$53,NA())</f>
        <v>3546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62456</v>
      </c>
      <c r="E56" s="135"/>
      <c r="F56" s="135"/>
      <c r="G56" s="135">
        <f>'将来負担比率（分子）の構造'!J$51</f>
        <v>61438</v>
      </c>
      <c r="H56" s="135"/>
      <c r="I56" s="135"/>
      <c r="J56" s="135">
        <f>'将来負担比率（分子）の構造'!K$51</f>
        <v>61311</v>
      </c>
      <c r="K56" s="135"/>
      <c r="L56" s="135"/>
      <c r="M56" s="135">
        <f>'将来負担比率（分子）の構造'!L$51</f>
        <v>61569</v>
      </c>
      <c r="N56" s="135"/>
      <c r="O56" s="135"/>
      <c r="P56" s="135">
        <f>'将来負担比率（分子）の構造'!M$51</f>
        <v>60128</v>
      </c>
    </row>
    <row r="57" spans="1:16" x14ac:dyDescent="0.15">
      <c r="A57" s="135" t="s">
        <v>34</v>
      </c>
      <c r="B57" s="135"/>
      <c r="C57" s="135"/>
      <c r="D57" s="135">
        <f>'将来負担比率（分子）の構造'!I$50</f>
        <v>1094</v>
      </c>
      <c r="E57" s="135"/>
      <c r="F57" s="135"/>
      <c r="G57" s="135">
        <f>'将来負担比率（分子）の構造'!J$50</f>
        <v>1013</v>
      </c>
      <c r="H57" s="135"/>
      <c r="I57" s="135"/>
      <c r="J57" s="135">
        <f>'将来負担比率（分子）の構造'!K$50</f>
        <v>833</v>
      </c>
      <c r="K57" s="135"/>
      <c r="L57" s="135"/>
      <c r="M57" s="135">
        <f>'将来負担比率（分子）の構造'!L$50</f>
        <v>863</v>
      </c>
      <c r="N57" s="135"/>
      <c r="O57" s="135"/>
      <c r="P57" s="135">
        <f>'将来負担比率（分子）の構造'!M$50</f>
        <v>940</v>
      </c>
    </row>
    <row r="58" spans="1:16" x14ac:dyDescent="0.15">
      <c r="A58" s="135" t="s">
        <v>33</v>
      </c>
      <c r="B58" s="135"/>
      <c r="C58" s="135"/>
      <c r="D58" s="135">
        <f>'将来負担比率（分子）の構造'!I$49</f>
        <v>3260</v>
      </c>
      <c r="E58" s="135"/>
      <c r="F58" s="135"/>
      <c r="G58" s="135">
        <f>'将来負担比率（分子）の構造'!J$49</f>
        <v>3564</v>
      </c>
      <c r="H58" s="135"/>
      <c r="I58" s="135"/>
      <c r="J58" s="135">
        <f>'将来負担比率（分子）の構造'!K$49</f>
        <v>3921</v>
      </c>
      <c r="K58" s="135"/>
      <c r="L58" s="135"/>
      <c r="M58" s="135">
        <f>'将来負担比率（分子）の構造'!L$49</f>
        <v>4070</v>
      </c>
      <c r="N58" s="135"/>
      <c r="O58" s="135"/>
      <c r="P58" s="135">
        <f>'将来負担比率（分子）の構造'!M$49</f>
        <v>4700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v>
      </c>
      <c r="C61" s="135"/>
      <c r="D61" s="135"/>
      <c r="E61" s="135">
        <f>'将来負担比率（分子）の構造'!J$46</f>
        <v>1</v>
      </c>
      <c r="F61" s="135"/>
      <c r="G61" s="135"/>
      <c r="H61" s="135">
        <f>'将来負担比率（分子）の構造'!K$46</f>
        <v>1</v>
      </c>
      <c r="I61" s="135"/>
      <c r="J61" s="135"/>
      <c r="K61" s="135">
        <f>'将来負担比率（分子）の構造'!L$46</f>
        <v>1</v>
      </c>
      <c r="L61" s="135"/>
      <c r="M61" s="135"/>
      <c r="N61" s="135">
        <f>'将来負担比率（分子）の構造'!M$46</f>
        <v>0</v>
      </c>
      <c r="O61" s="135"/>
      <c r="P61" s="135"/>
    </row>
    <row r="62" spans="1:16" x14ac:dyDescent="0.15">
      <c r="A62" s="135" t="s">
        <v>28</v>
      </c>
      <c r="B62" s="135">
        <f>'将来負担比率（分子）の構造'!I$45</f>
        <v>8246</v>
      </c>
      <c r="C62" s="135"/>
      <c r="D62" s="135"/>
      <c r="E62" s="135">
        <f>'将来負担比率（分子）の構造'!J$45</f>
        <v>8356</v>
      </c>
      <c r="F62" s="135"/>
      <c r="G62" s="135"/>
      <c r="H62" s="135">
        <f>'将来負担比率（分子）の構造'!K$45</f>
        <v>7850</v>
      </c>
      <c r="I62" s="135"/>
      <c r="J62" s="135"/>
      <c r="K62" s="135">
        <f>'将来負担比率（分子）の構造'!L$45</f>
        <v>6968</v>
      </c>
      <c r="L62" s="135"/>
      <c r="M62" s="135"/>
      <c r="N62" s="135">
        <f>'将来負担比率（分子）の構造'!M$45</f>
        <v>6330</v>
      </c>
      <c r="O62" s="135"/>
      <c r="P62" s="135"/>
    </row>
    <row r="63" spans="1:16" x14ac:dyDescent="0.15">
      <c r="A63" s="135" t="s">
        <v>27</v>
      </c>
      <c r="B63" s="135">
        <f>'将来負担比率（分子）の構造'!I$44</f>
        <v>5949</v>
      </c>
      <c r="C63" s="135"/>
      <c r="D63" s="135"/>
      <c r="E63" s="135">
        <f>'将来負担比率（分子）の構造'!J$44</f>
        <v>4932</v>
      </c>
      <c r="F63" s="135"/>
      <c r="G63" s="135"/>
      <c r="H63" s="135">
        <f>'将来負担比率（分子）の構造'!K$44</f>
        <v>3895</v>
      </c>
      <c r="I63" s="135"/>
      <c r="J63" s="135"/>
      <c r="K63" s="135">
        <f>'将来負担比率（分子）の構造'!L$44</f>
        <v>2856</v>
      </c>
      <c r="L63" s="135"/>
      <c r="M63" s="135"/>
      <c r="N63" s="135">
        <f>'将来負担比率（分子）の構造'!M$44</f>
        <v>1799</v>
      </c>
      <c r="O63" s="135"/>
      <c r="P63" s="135"/>
    </row>
    <row r="64" spans="1:16" x14ac:dyDescent="0.15">
      <c r="A64" s="135" t="s">
        <v>26</v>
      </c>
      <c r="B64" s="135">
        <f>'将来負担比率（分子）の構造'!I$43</f>
        <v>35308</v>
      </c>
      <c r="C64" s="135"/>
      <c r="D64" s="135"/>
      <c r="E64" s="135">
        <f>'将来負担比率（分子）の構造'!J$43</f>
        <v>35900</v>
      </c>
      <c r="F64" s="135"/>
      <c r="G64" s="135"/>
      <c r="H64" s="135">
        <f>'将来負担比率（分子）の構造'!K$43</f>
        <v>34628</v>
      </c>
      <c r="I64" s="135"/>
      <c r="J64" s="135"/>
      <c r="K64" s="135">
        <f>'将来負担比率（分子）の構造'!L$43</f>
        <v>34056</v>
      </c>
      <c r="L64" s="135"/>
      <c r="M64" s="135"/>
      <c r="N64" s="135">
        <f>'将来負担比率（分子）の構造'!M$43</f>
        <v>32802</v>
      </c>
      <c r="O64" s="135"/>
      <c r="P64" s="135"/>
    </row>
    <row r="65" spans="1:16" x14ac:dyDescent="0.15">
      <c r="A65" s="135" t="s">
        <v>25</v>
      </c>
      <c r="B65" s="135">
        <f>'将来負担比率（分子）の構造'!I$42</f>
        <v>414</v>
      </c>
      <c r="C65" s="135"/>
      <c r="D65" s="135"/>
      <c r="E65" s="135">
        <f>'将来負担比率（分子）の構造'!J$42</f>
        <v>332</v>
      </c>
      <c r="F65" s="135"/>
      <c r="G65" s="135"/>
      <c r="H65" s="135">
        <f>'将来負担比率（分子）の構造'!K$42</f>
        <v>250</v>
      </c>
      <c r="I65" s="135"/>
      <c r="J65" s="135"/>
      <c r="K65" s="135">
        <f>'将来負担比率（分子）の構造'!L$42</f>
        <v>181</v>
      </c>
      <c r="L65" s="135"/>
      <c r="M65" s="135"/>
      <c r="N65" s="135">
        <f>'将来負担比率（分子）の構造'!M$42</f>
        <v>134</v>
      </c>
      <c r="O65" s="135"/>
      <c r="P65" s="135"/>
    </row>
    <row r="66" spans="1:16" x14ac:dyDescent="0.15">
      <c r="A66" s="135" t="s">
        <v>24</v>
      </c>
      <c r="B66" s="135">
        <f>'将来負担比率（分子）の構造'!I$41</f>
        <v>59528</v>
      </c>
      <c r="C66" s="135"/>
      <c r="D66" s="135"/>
      <c r="E66" s="135">
        <f>'将来負担比率（分子）の構造'!J$41</f>
        <v>57835</v>
      </c>
      <c r="F66" s="135"/>
      <c r="G66" s="135"/>
      <c r="H66" s="135">
        <f>'将来負担比率（分子）の構造'!K$41</f>
        <v>58062</v>
      </c>
      <c r="I66" s="135"/>
      <c r="J66" s="135"/>
      <c r="K66" s="135">
        <f>'将来負担比率（分子）の構造'!L$41</f>
        <v>59488</v>
      </c>
      <c r="L66" s="135"/>
      <c r="M66" s="135"/>
      <c r="N66" s="135">
        <f>'将来負担比率（分子）の構造'!M$41</f>
        <v>58835</v>
      </c>
      <c r="O66" s="135"/>
      <c r="P66" s="135"/>
    </row>
    <row r="67" spans="1:16" x14ac:dyDescent="0.15">
      <c r="A67" s="135" t="s">
        <v>62</v>
      </c>
      <c r="B67" s="135" t="e">
        <f>NA()</f>
        <v>#N/A</v>
      </c>
      <c r="C67" s="135">
        <f>IF(ISNUMBER('将来負担比率（分子）の構造'!I$52), IF('将来負担比率（分子）の構造'!I$52 &lt; 0, 0, '将来負担比率（分子）の構造'!I$52), NA())</f>
        <v>42637</v>
      </c>
      <c r="D67" s="135" t="e">
        <f>NA()</f>
        <v>#N/A</v>
      </c>
      <c r="E67" s="135" t="e">
        <f>NA()</f>
        <v>#N/A</v>
      </c>
      <c r="F67" s="135">
        <f>IF(ISNUMBER('将来負担比率（分子）の構造'!J$52), IF('将来負担比率（分子）の構造'!J$52 &lt; 0, 0, '将来負担比率（分子）の構造'!J$52), NA())</f>
        <v>41341</v>
      </c>
      <c r="G67" s="135" t="e">
        <f>NA()</f>
        <v>#N/A</v>
      </c>
      <c r="H67" s="135" t="e">
        <f>NA()</f>
        <v>#N/A</v>
      </c>
      <c r="I67" s="135">
        <f>IF(ISNUMBER('将来負担比率（分子）の構造'!K$52), IF('将来負担比率（分子）の構造'!K$52 &lt; 0, 0, '将来負担比率（分子）の構造'!K$52), NA())</f>
        <v>38621</v>
      </c>
      <c r="J67" s="135" t="e">
        <f>NA()</f>
        <v>#N/A</v>
      </c>
      <c r="K67" s="135" t="e">
        <f>NA()</f>
        <v>#N/A</v>
      </c>
      <c r="L67" s="135">
        <f>IF(ISNUMBER('将来負担比率（分子）の構造'!L$52), IF('将来負担比率（分子）の構造'!L$52 &lt; 0, 0, '将来負担比率（分子）の構造'!L$52), NA())</f>
        <v>37049</v>
      </c>
      <c r="M67" s="135" t="e">
        <f>NA()</f>
        <v>#N/A</v>
      </c>
      <c r="N67" s="135" t="e">
        <f>NA()</f>
        <v>#N/A</v>
      </c>
      <c r="O67" s="135">
        <f>IF(ISNUMBER('将来負担比率（分子）の構造'!M$52), IF('将来負担比率（分子）の構造'!M$52 &lt; 0, 0, '将来負担比率（分子）の構造'!M$52), NA())</f>
        <v>34134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2017-05-08T23:21:43Z</cp:lastPrinted>
  <dcterms:created xsi:type="dcterms:W3CDTF">2017-02-15T15:47:06Z</dcterms:created>
  <dcterms:modified xsi:type="dcterms:W3CDTF">2017-05-16T02:21:34Z</dcterms:modified>
  <cp:category/>
</cp:coreProperties>
</file>