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6NXlJWHx6wCAsNQ2g7xeR56885Na773LL5+rLucAohamSbddbXWWhoOj2j/OfxMnrfbjYwYxp+UAPouw4O0GA==" workbookSaltValue="dQJN+udy8xRGrGI6ScyPfg==" workbookSpinCount="100000" lockStructure="1"/>
  <bookViews>
    <workbookView xWindow="-8340" yWindow="375"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E16" i="5"/>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X12" i="5" s="1"/>
  <c r="KV8" i="5"/>
  <c r="KU8" i="5"/>
  <c r="KL8" i="5"/>
  <c r="KK8" i="5"/>
  <c r="KA8" i="5"/>
  <c r="JR8" i="5"/>
  <c r="JQ8" i="5"/>
  <c r="JH8" i="5"/>
  <c r="JG8" i="5"/>
  <c r="IX8" i="5"/>
  <c r="IW8" i="5"/>
  <c r="IV8" i="5"/>
  <c r="IM8" i="5"/>
  <c r="IL8" i="5"/>
  <c r="IB8" i="5"/>
  <c r="HS8" i="5"/>
  <c r="HR8" i="5"/>
  <c r="HI8" i="5"/>
  <c r="HH8" i="5"/>
  <c r="GY8" i="5"/>
  <c r="HB12" i="5" s="1"/>
  <c r="GX8" i="5"/>
  <c r="GW8" i="5"/>
  <c r="GM8" i="5"/>
  <c r="GC8" i="5"/>
  <c r="FT8" i="5"/>
  <c r="FS8" i="5"/>
  <c r="FJ8" i="5"/>
  <c r="FM12" i="5" s="1"/>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Q12" i="5"/>
  <c r="GR18" i="5"/>
  <c r="GN18" i="5"/>
  <c r="GP12" i="5"/>
  <c r="GQ18" i="5"/>
  <c r="GO12" i="5"/>
  <c r="GN12" i="5"/>
  <c r="GR12" i="5"/>
  <c r="LK16" i="5"/>
  <c r="JV16" i="5"/>
  <c r="IG16" i="5"/>
  <c r="GR16" i="5"/>
  <c r="FD16" i="5"/>
  <c r="DO16" i="5"/>
  <c r="BY16" i="5"/>
  <c r="MO16" i="5"/>
  <c r="LA16" i="5"/>
  <c r="JL16" i="5"/>
  <c r="HW16" i="5"/>
  <c r="GH16" i="5"/>
  <c r="ES16" i="5"/>
  <c r="DE16" i="5"/>
  <c r="BN16" i="5"/>
  <c r="ME16" i="5"/>
  <c r="KP16" i="5"/>
  <c r="JB16" i="5"/>
  <c r="HM16" i="5"/>
  <c r="FX16" i="5"/>
  <c r="EI16" i="5"/>
  <c r="CT16" i="5"/>
  <c r="BC16" i="5"/>
  <c r="LU10" i="5"/>
  <c r="IQ16" i="5"/>
  <c r="CJ16" i="5"/>
  <c r="KF10" i="5"/>
  <c r="IQ10" i="5"/>
  <c r="HC10" i="5"/>
  <c r="FN10" i="5"/>
  <c r="DY10" i="5"/>
  <c r="CJ10" i="5"/>
  <c r="N11" i="4"/>
  <c r="HC16" i="5"/>
  <c r="LK10" i="5"/>
  <c r="JV10" i="5"/>
  <c r="IG10" i="5"/>
  <c r="GR10" i="5"/>
  <c r="FD10" i="5"/>
  <c r="DO10" i="5"/>
  <c r="BY10" i="5"/>
  <c r="LU16" i="5"/>
  <c r="FN16" i="5"/>
  <c r="MO10" i="5"/>
  <c r="ME10" i="5"/>
  <c r="LA10" i="5"/>
  <c r="JL10" i="5"/>
  <c r="HW10" i="5"/>
  <c r="GH10" i="5"/>
  <c r="ES10" i="5"/>
  <c r="DE10" i="5"/>
  <c r="BN10" i="5"/>
  <c r="KF16" i="5"/>
  <c r="DY16" i="5"/>
  <c r="KP10" i="5"/>
  <c r="JB10" i="5"/>
  <c r="HM10" i="5"/>
  <c r="FX10" i="5"/>
  <c r="EI10" i="5"/>
  <c r="CT10" i="5"/>
  <c r="BC10" i="5"/>
  <c r="FB18" i="5"/>
  <c r="FA18" i="5"/>
  <c r="FC12" i="5"/>
  <c r="FD18" i="5"/>
  <c r="EZ18" i="5"/>
  <c r="FB12" i="5"/>
  <c r="FC18" i="5"/>
  <c r="FA12" i="5"/>
  <c r="FX18" i="5"/>
  <c r="FT18" i="5"/>
  <c r="FW18" i="5"/>
  <c r="FU12" i="5"/>
  <c r="FV18" i="5"/>
  <c r="FX12" i="5"/>
  <c r="FT12" i="5"/>
  <c r="FU18" i="5"/>
  <c r="FW12" i="5"/>
  <c r="HM18" i="5"/>
  <c r="HI18" i="5"/>
  <c r="HL18" i="5"/>
  <c r="HJ12" i="5"/>
  <c r="HK18" i="5"/>
  <c r="HM12" i="5"/>
  <c r="HI12" i="5"/>
  <c r="HJ18" i="5"/>
  <c r="HL12" i="5"/>
  <c r="JB18" i="5"/>
  <c r="IX18" i="5"/>
  <c r="JA18" i="5"/>
  <c r="IY12" i="5"/>
  <c r="IZ18" i="5"/>
  <c r="JB12" i="5"/>
  <c r="IX12" i="5"/>
  <c r="IY18" i="5"/>
  <c r="JA12" i="5"/>
  <c r="JT18" i="5"/>
  <c r="JS18" i="5"/>
  <c r="JU12" i="5"/>
  <c r="JV18" i="5"/>
  <c r="JR18" i="5"/>
  <c r="JT12" i="5"/>
  <c r="JU18" i="5"/>
  <c r="JS12" i="5"/>
  <c r="LI18" i="5"/>
  <c r="LH18" i="5"/>
  <c r="LJ12" i="5"/>
  <c r="LK18" i="5"/>
  <c r="LG18" i="5"/>
  <c r="LI12" i="5"/>
  <c r="LJ18" i="5"/>
  <c r="LH12" i="5"/>
  <c r="C10" i="5"/>
  <c r="JR12" i="5"/>
  <c r="IN18" i="5"/>
  <c r="IQ18" i="5"/>
  <c r="IM18" i="5"/>
  <c r="IO12" i="5"/>
  <c r="IP18" i="5"/>
  <c r="IN12" i="5"/>
  <c r="IO18" i="5"/>
  <c r="IQ12" i="5"/>
  <c r="IM12" i="5"/>
  <c r="MN18" i="5"/>
  <c r="MM18" i="5"/>
  <c r="MO12" i="5"/>
  <c r="MK12" i="5"/>
  <c r="ML18" i="5"/>
  <c r="MN12" i="5"/>
  <c r="MO18" i="5"/>
  <c r="MK18" i="5"/>
  <c r="MM12" i="5"/>
  <c r="D10" i="5"/>
  <c r="FV12" i="5"/>
  <c r="IP12" i="5"/>
  <c r="JV12" i="5"/>
  <c r="LG12" i="5"/>
  <c r="ML12" i="5"/>
  <c r="FK18" i="5"/>
  <c r="FN18" i="5"/>
  <c r="FJ18" i="5"/>
  <c r="FL12" i="5"/>
  <c r="FM18" i="5"/>
  <c r="FK12" i="5"/>
  <c r="FL18" i="5"/>
  <c r="FN12" i="5"/>
  <c r="FJ12" i="5"/>
  <c r="GZ18" i="5"/>
  <c r="HC18" i="5"/>
  <c r="GY18" i="5"/>
  <c r="HA12" i="5"/>
  <c r="HB18" i="5"/>
  <c r="GZ12" i="5"/>
  <c r="HA18" i="5"/>
  <c r="HC12" i="5"/>
  <c r="GY12" i="5"/>
  <c r="HV18" i="5"/>
  <c r="HU18" i="5"/>
  <c r="HW12" i="5"/>
  <c r="HS12" i="5"/>
  <c r="HT18" i="5"/>
  <c r="HV12" i="5"/>
  <c r="HW18" i="5"/>
  <c r="HS18" i="5"/>
  <c r="HU12" i="5"/>
  <c r="JK18" i="5"/>
  <c r="JJ18" i="5"/>
  <c r="JL12" i="5"/>
  <c r="JH12" i="5"/>
  <c r="JI18" i="5"/>
  <c r="JK12" i="5"/>
  <c r="JL18" i="5"/>
  <c r="JH18" i="5"/>
  <c r="JJ12" i="5"/>
  <c r="KZ18" i="5"/>
  <c r="KY18" i="5"/>
  <c r="LA12" i="5"/>
  <c r="KW12" i="5"/>
  <c r="KX18" i="5"/>
  <c r="KZ12" i="5"/>
  <c r="LA18" i="5"/>
  <c r="KW18" i="5"/>
  <c r="KY12" i="5"/>
  <c r="LR18" i="5"/>
  <c r="LU18" i="5"/>
  <c r="LQ18" i="5"/>
  <c r="LS12" i="5"/>
  <c r="LT18" i="5"/>
  <c r="LR12" i="5"/>
  <c r="LS18" i="5"/>
  <c r="LU12" i="5"/>
  <c r="LQ12" i="5"/>
  <c r="E10" i="5"/>
  <c r="EZ12" i="5"/>
  <c r="HK12" i="5"/>
  <c r="IZ12" i="5"/>
  <c r="LK12" i="5"/>
  <c r="KP18" i="5"/>
  <c r="KL18" i="5"/>
  <c r="KO18" i="5"/>
  <c r="KM12" i="5"/>
  <c r="KN18" i="5"/>
  <c r="KP12" i="5"/>
  <c r="KL12" i="5"/>
  <c r="KM18" i="5"/>
  <c r="KO12" i="5"/>
  <c r="B10" i="5"/>
  <c r="FD12" i="5"/>
  <c r="HT12" i="5"/>
  <c r="JI12" i="5"/>
  <c r="KN12" i="5"/>
  <c r="LT12" i="5"/>
  <c r="MC16" i="5" l="1"/>
  <c r="KN16" i="5"/>
  <c r="IZ16" i="5"/>
  <c r="HK16" i="5"/>
  <c r="FV16" i="5"/>
  <c r="EG16" i="5"/>
  <c r="CR16" i="5"/>
  <c r="BA16" i="5"/>
  <c r="LS16" i="5"/>
  <c r="KD16" i="5"/>
  <c r="IO16" i="5"/>
  <c r="HA16" i="5"/>
  <c r="FL16" i="5"/>
  <c r="DW16" i="5"/>
  <c r="CH16" i="5"/>
  <c r="LI16" i="5"/>
  <c r="JT16" i="5"/>
  <c r="IE16" i="5"/>
  <c r="GP16" i="5"/>
  <c r="FB16" i="5"/>
  <c r="DM16" i="5"/>
  <c r="BW16" i="5"/>
  <c r="MM10" i="5"/>
  <c r="MM16" i="5"/>
  <c r="GF16" i="5"/>
  <c r="KY10" i="5"/>
  <c r="JJ10" i="5"/>
  <c r="HU10" i="5"/>
  <c r="GF10" i="5"/>
  <c r="EQ10" i="5"/>
  <c r="DC10" i="5"/>
  <c r="BL10" i="5"/>
  <c r="KY16" i="5"/>
  <c r="EQ16" i="5"/>
  <c r="KN10" i="5"/>
  <c r="IZ10" i="5"/>
  <c r="HK10" i="5"/>
  <c r="FV10" i="5"/>
  <c r="EG10" i="5"/>
  <c r="CR10" i="5"/>
  <c r="BA10" i="5"/>
  <c r="JJ16" i="5"/>
  <c r="DC16" i="5"/>
  <c r="KD10" i="5"/>
  <c r="IO10" i="5"/>
  <c r="HA10" i="5"/>
  <c r="FL10" i="5"/>
  <c r="DW10" i="5"/>
  <c r="CH10" i="5"/>
  <c r="J11" i="4"/>
  <c r="HU16" i="5"/>
  <c r="BL16" i="5"/>
  <c r="MC10" i="5"/>
  <c r="LS10" i="5"/>
  <c r="LI10" i="5"/>
  <c r="JT10" i="5"/>
  <c r="IE10" i="5"/>
  <c r="GP10" i="5"/>
  <c r="FB10" i="5"/>
  <c r="DM10" i="5"/>
  <c r="BW10" i="5"/>
  <c r="ML16" i="5"/>
  <c r="KX16" i="5"/>
  <c r="JI16" i="5"/>
  <c r="HT16" i="5"/>
  <c r="GE16" i="5"/>
  <c r="EP16" i="5"/>
  <c r="DB16" i="5"/>
  <c r="BK16" i="5"/>
  <c r="MB16" i="5"/>
  <c r="KM16" i="5"/>
  <c r="IY16" i="5"/>
  <c r="HJ16" i="5"/>
  <c r="FU16" i="5"/>
  <c r="EF16" i="5"/>
  <c r="CQ16" i="5"/>
  <c r="AZ16" i="5"/>
  <c r="LR16" i="5"/>
  <c r="KC16" i="5"/>
  <c r="IN16" i="5"/>
  <c r="GZ16" i="5"/>
  <c r="FK16" i="5"/>
  <c r="DV16" i="5"/>
  <c r="CG16" i="5"/>
  <c r="LH16" i="5"/>
  <c r="FA16" i="5"/>
  <c r="ML10" i="5"/>
  <c r="MB10" i="5"/>
  <c r="LR10" i="5"/>
  <c r="LH10" i="5"/>
  <c r="JS10" i="5"/>
  <c r="ID10" i="5"/>
  <c r="GO10" i="5"/>
  <c r="FA10" i="5"/>
  <c r="DL10" i="5"/>
  <c r="BV10" i="5"/>
  <c r="JS16" i="5"/>
  <c r="DL16" i="5"/>
  <c r="KX10" i="5"/>
  <c r="JI10" i="5"/>
  <c r="HT10" i="5"/>
  <c r="GE10" i="5"/>
  <c r="EP10" i="5"/>
  <c r="DB10" i="5"/>
  <c r="BK10" i="5"/>
  <c r="ID16" i="5"/>
  <c r="BV16" i="5"/>
  <c r="KM10" i="5"/>
  <c r="IY10" i="5"/>
  <c r="HJ10" i="5"/>
  <c r="FU10" i="5"/>
  <c r="EF10" i="5"/>
  <c r="CQ10" i="5"/>
  <c r="AZ10" i="5"/>
  <c r="GO16" i="5"/>
  <c r="KC10" i="5"/>
  <c r="IN10" i="5"/>
  <c r="GZ10" i="5"/>
  <c r="FK10" i="5"/>
  <c r="DV10" i="5"/>
  <c r="CG10" i="5"/>
  <c r="H11" i="4"/>
  <c r="LT16" i="5"/>
  <c r="KE16" i="5"/>
  <c r="IP16" i="5"/>
  <c r="HB16" i="5"/>
  <c r="FM16" i="5"/>
  <c r="DX16" i="5"/>
  <c r="CI16" i="5"/>
  <c r="LJ16" i="5"/>
  <c r="JU16" i="5"/>
  <c r="IF16" i="5"/>
  <c r="GQ16" i="5"/>
  <c r="FC16" i="5"/>
  <c r="DN16" i="5"/>
  <c r="BX16" i="5"/>
  <c r="MN16" i="5"/>
  <c r="KZ16" i="5"/>
  <c r="JK16" i="5"/>
  <c r="HV16" i="5"/>
  <c r="GG16" i="5"/>
  <c r="ER16" i="5"/>
  <c r="DD16" i="5"/>
  <c r="BM16" i="5"/>
  <c r="MD10" i="5"/>
  <c r="HL16" i="5"/>
  <c r="BB16" i="5"/>
  <c r="KO10" i="5"/>
  <c r="JA10" i="5"/>
  <c r="HL10" i="5"/>
  <c r="FW10" i="5"/>
  <c r="EH10" i="5"/>
  <c r="CS10" i="5"/>
  <c r="BB10" i="5"/>
  <c r="MD16" i="5"/>
  <c r="FW16" i="5"/>
  <c r="KE10" i="5"/>
  <c r="IP10" i="5"/>
  <c r="HB10" i="5"/>
  <c r="FM10" i="5"/>
  <c r="DX10" i="5"/>
  <c r="CI10" i="5"/>
  <c r="L11" i="4"/>
  <c r="KO16" i="5"/>
  <c r="EH16" i="5"/>
  <c r="LT10" i="5"/>
  <c r="LJ10" i="5"/>
  <c r="JU10" i="5"/>
  <c r="IF10" i="5"/>
  <c r="GQ10" i="5"/>
  <c r="FC10" i="5"/>
  <c r="DN10" i="5"/>
  <c r="BX10" i="5"/>
  <c r="JA16" i="5"/>
  <c r="CS16" i="5"/>
  <c r="MN10" i="5"/>
  <c r="KZ10" i="5"/>
  <c r="JK10" i="5"/>
  <c r="HV10" i="5"/>
  <c r="GG10" i="5"/>
  <c r="ER10" i="5"/>
  <c r="DD10" i="5"/>
  <c r="BM10" i="5"/>
  <c r="LG16" i="5"/>
  <c r="JR16" i="5"/>
  <c r="IC16" i="5"/>
  <c r="GN16" i="5"/>
  <c r="EZ16" i="5"/>
  <c r="DK16" i="5"/>
  <c r="BU16" i="5"/>
  <c r="MK16" i="5"/>
  <c r="KW16" i="5"/>
  <c r="JH16" i="5"/>
  <c r="HS16" i="5"/>
  <c r="GD16" i="5"/>
  <c r="EO16" i="5"/>
  <c r="DA16" i="5"/>
  <c r="BJ16" i="5"/>
  <c r="MA16" i="5"/>
  <c r="KL16" i="5"/>
  <c r="IX16" i="5"/>
  <c r="HI16" i="5"/>
  <c r="FT16" i="5"/>
  <c r="EE16" i="5"/>
  <c r="CP16" i="5"/>
  <c r="AY16" i="5"/>
  <c r="LQ10" i="5"/>
  <c r="KB16" i="5"/>
  <c r="DU16" i="5"/>
  <c r="KB10" i="5"/>
  <c r="IM10" i="5"/>
  <c r="GY10" i="5"/>
  <c r="FJ10" i="5"/>
  <c r="DU10" i="5"/>
  <c r="CF10" i="5"/>
  <c r="F11" i="4"/>
  <c r="IM16" i="5"/>
  <c r="CF16" i="5"/>
  <c r="MK10" i="5"/>
  <c r="MA10" i="5"/>
  <c r="LG10" i="5"/>
  <c r="JR10" i="5"/>
  <c r="IC10" i="5"/>
  <c r="GN10" i="5"/>
  <c r="EZ10" i="5"/>
  <c r="DK10" i="5"/>
  <c r="BU10" i="5"/>
  <c r="GY16" i="5"/>
  <c r="KW10" i="5"/>
  <c r="JH10" i="5"/>
  <c r="HS10" i="5"/>
  <c r="GD10" i="5"/>
  <c r="EO10" i="5"/>
  <c r="DA10" i="5"/>
  <c r="BJ10" i="5"/>
  <c r="LQ16" i="5"/>
  <c r="FJ16" i="5"/>
  <c r="KL10" i="5"/>
  <c r="IX10" i="5"/>
  <c r="HI10" i="5"/>
  <c r="FT10" i="5"/>
  <c r="EE10" i="5"/>
  <c r="CP10" i="5"/>
  <c r="AY10" i="5"/>
</calcChain>
</file>

<file path=xl/sharedStrings.xml><?xml version="1.0" encoding="utf-8"?>
<sst xmlns="http://schemas.openxmlformats.org/spreadsheetml/2006/main" count="988" uniqueCount="278">
  <si>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</si>
  <si>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</si>
  <si>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</si>
  <si>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</si>
  <si>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</si>
  <si>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</si>
  <si>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</si>
  <si>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</si>
  <si>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剰余金31,753千円は、令和2年度に「大仙市地球温暖化対策基金」に積み立て、地球温暖化対策を推進する事業等に活用する予定となっている。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</si>
  <si>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</si>
  <si>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</si>
  <si>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</si>
  <si>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</si>
  <si>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</si>
  <si>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</si>
  <si>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</si>
  <si>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</si>
  <si>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</si>
  <si>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</si>
  <si>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</si>
  <si>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</si>
  <si>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</si>
  <si>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</si>
  <si>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</si>
  <si>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</si>
  <si>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</si>
  <si>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</si>
  <si>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</si>
  <si>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</si>
  <si>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</si>
  <si>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</si>
  <si>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</si>
  <si>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</si>
  <si>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</si>
  <si>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</si>
  <si>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</si>
  <si>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</si>
  <si>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</si>
  <si>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</si>
  <si>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</si>
  <si>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</si>
  <si>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</si>
  <si>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</si>
  <si>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</si>
  <si>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</si>
  <si>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</si>
  <si>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</si>
  <si>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</si>
  <si>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</si>
  <si>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</si>
  <si>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</si>
  <si>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</si>
  <si>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</si>
  <si>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</si>
  <si>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</si>
  <si>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</si>
  <si>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</si>
  <si>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</si>
  <si>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</si>
  <si>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</si>
  <si>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</si>
  <si>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</si>
  <si>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</si>
  <si>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</si>
  <si>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</si>
  <si>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</si>
  <si>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</si>
  <si>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</si>
  <si>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</si>
  <si>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</si>
  <si>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</si>
  <si>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</si>
  <si>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</si>
  <si>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</si>
  <si>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</si>
  <si>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</si>
  <si>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</si>
  <si>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</si>
  <si>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</si>
  <si>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</si>
  <si>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</si>
  <si>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</si>
  <si>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</si>
  <si>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</si>
  <si>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</si>
  <si>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</si>
  <si>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</si>
  <si>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</si>
  <si>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</si>
  <si>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</si>
  <si>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</si>
  <si>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</si>
  <si>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</si>
  <si>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</si>
  <si>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</si>
  <si>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</si>
  <si>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</si>
  <si>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</si>
  <si>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</si>
  <si>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</si>
  <si>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</si>
  <si>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</si>
  <si>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</si>
  <si>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</si>
  <si>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</si>
  <si>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</si>
  <si>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</si>
  <si>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</si>
  <si>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</si>
  <si>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</si>
  <si>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</si>
  <si>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</si>
  <si>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</si>
  <si>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</si>
  <si>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</si>
  <si>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</si>
  <si>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</si>
  <si>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</si>
  <si>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</si>
  <si>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</si>
  <si>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</si>
  <si>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052124</t>
  </si>
  <si>
    <t>47</t>
  </si>
  <si>
    <t>04</t>
  </si>
  <si>
    <t>0</t>
  </si>
  <si>
    <t>000</t>
  </si>
  <si>
    <t>秋田県　大仙市</t>
  </si>
  <si>
    <t>法非適用</t>
  </si>
  <si>
    <t>電気事業</t>
  </si>
  <si>
    <t>非設置</t>
  </si>
  <si>
    <t>該当数値なし</t>
  </si>
  <si>
    <t>-</t>
  </si>
  <si>
    <t>令和17年12月24日・令和20年12月24日　大仙市柏台太陽光発電所（第一発電所）、（第二発電所）・真木関根地区小水力発電施設</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</si>
  <si>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</si>
  <si>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</si>
  <si>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</si>
  <si>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</si>
  <si>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</si>
  <si>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</si>
  <si>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</si>
  <si>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</si>
  <si>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</si>
  <si>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</si>
  <si>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</si>
  <si>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</si>
  <si>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</si>
  <si>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</si>
  <si>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</si>
  <si>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</si>
  <si>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</si>
  <si>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</si>
  <si>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</si>
  <si>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</si>
  <si>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</si>
  <si>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</si>
  <si>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</si>
  <si>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</si>
  <si>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</si>
  <si>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</si>
  <si>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</si>
  <si>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</si>
  <si>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</si>
  <si>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</si>
  <si>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</si>
  <si>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</si>
  <si>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</si>
  <si>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</si>
  <si>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</si>
  <si>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</si>
  <si>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</si>
  <si>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</si>
  <si>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</si>
  <si>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</si>
  <si>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</si>
  <si>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</si>
  <si>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</si>
  <si>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</si>
  <si>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</si>
  <si>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</si>
  <si>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</si>
  <si>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</si>
  <si>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</si>
  <si>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</si>
  <si>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</si>
  <si>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</si>
  <si>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</si>
  <si>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</si>
  <si>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</si>
  <si>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</si>
  <si>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</si>
  <si>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</si>
  <si>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</si>
  <si>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</si>
  <si>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</si>
  <si>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</si>
  <si>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</si>
  <si>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</si>
  <si>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</si>
  <si>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</si>
  <si>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</si>
  <si>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</si>
  <si>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</si>
  <si>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</si>
  <si>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</si>
  <si>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</si>
  <si>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</si>
  <si>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</si>
  <si>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</si>
  <si>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</si>
  <si>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</si>
  <si>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</si>
  <si>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</si>
  <si>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</si>
  <si>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</si>
  <si>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</si>
  <si>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</si>
  <si>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</si>
  <si>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</si>
  <si>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</si>
  <si>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</si>
  <si>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</si>
  <si>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</si>
  <si>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</si>
  <si>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</si>
  <si>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</si>
  <si>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</si>
  <si>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</si>
  <si>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</si>
  <si>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</si>
  <si>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</si>
  <si>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</si>
  <si>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</si>
  <si>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</si>
  <si>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</si>
  <si>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</si>
  <si>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</si>
  <si>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</si>
  <si>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</si>
  <si>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</si>
  <si>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</si>
  <si>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</si>
  <si>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</si>
  <si>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</si>
  <si>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</si>
  <si>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</si>
  <si>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</si>
  <si>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</si>
  <si>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</si>
  <si>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</si>
  <si>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</si>
  <si>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</si>
  <si>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</si>
  <si>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</si>
  <si>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</si>
  <si>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</si>
  <si>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</si>
  <si>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</si>
  <si>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</si>
  <si>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</si>
  <si>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</si>
  <si>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</si>
  <si>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</si>
  <si>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</si>
  <si>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</si>
  <si>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</si>
  <si>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</si>
  <si>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</si>
  <si>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</si>
  <si>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</si>
  <si>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</si>
  <si>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</si>
  <si>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</si>
  <si>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</si>
  <si>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</si>
  <si>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</si>
  <si>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売電収益は「大仙市地球温暖化対策基金」に積み立て、地球温暖化対策を推進する事業等に活用する予定となっている。
　FIT収入割合が100％となっているが、FIT調達期間と包括的施設リース契約期間とが、ともに20年と同じであるため、事業経営上のリスクは低いものと考えられる。
　今後は、平成28年度に策定した経営戦略（平成28～37年度）に基づき、健全な経営に努める。</t>
    <phoneticPr fontId="5"/>
  </si>
  <si>
    <t>【収益的収支比率について】
　収益的収支比率は129.4％となっており、平均値は下回っているが黒字・赤字の目安となる100％を上回っている。
　比較的好天に恵まれ、年間日射量が前年比で9.8％上回ったことが、収益増加の要因となっている。
　なお、令和元年度は、一般会計からの繰入は行っていない。
【営業収支比率について】
　営業収支比率は129.4％となっている。収益的収支比率と同様に平均値は下回っているが黒字・赤字の目安となる100％を上回っている。
【供給原価について】
　供給原価は30,176.2円となっている。これは、収益的収支比率と同様の理由であり、前年度より減少した。
【ＥＢＩＴＤＡについて】
　ＥＢＩＴＤＡは32,297千円となっている。これは、収益的収支比率と同様の理由であり、前年度より増加した。</t>
    <rPh sb="90" eb="91">
      <t>ヒ</t>
    </rPh>
    <rPh sb="123" eb="124">
      <t>レイ</t>
    </rPh>
    <rPh sb="124" eb="125">
      <t>ワ</t>
    </rPh>
    <rPh sb="125" eb="126">
      <t>ガン</t>
    </rPh>
    <phoneticPr fontId="5"/>
  </si>
  <si>
    <t>【設備利用率について】
　設備利用率は17.5％となっている。比較的好天に恵まれ、年間日射量が前年比で9.8％上回ったことが、設備利用率増加の要因となっている。
【修繕費比率及び企業債残高対料金収入比率について】
　修繕費比率、企業債残高対料金収入比率ともに0％となっている。この事業は民間企業と20年間の包括的施設リース契約を締結しているため、修繕は民間業者が対応し、維持修繕費が発生することはない。さらに、リース料は売電収入を充当するため、地方債を発行する予定もない。
【ＦＩＴ収入割合】
　ＦＩＴ収入割合は100％となっており、平均値よりも高くなっている。前述のとおり、この事業は民間企業と20年間の包括的施設リース契約により発電施設を借り受け、実施しており、契約期間内に発電した電気については、全て固定価格買取制度を利用し、東北電力へ売電していることから、収入が減少するリスクは少ない。</t>
    <rPh sb="49" eb="50">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</si>
</sst>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100</c:v>
                </c:pt>
                <c:pt idx="1">
                  <c:v>124.2</c:v>
                </c:pt>
                <c:pt idx="2">
                  <c:v>105.1</c:v>
                </c:pt>
                <c:pt idx="3">
                  <c:v>119.6</c:v>
                </c:pt>
                <c:pt idx="4">
                  <c:v>129.4</c:v>
                </c:pt>
              </c:numCache>
            </c:numRef>
          </c:val>
          <c:extLst xmlns:c16r2="http://schemas.microsoft.com/office/drawing/2015/06/chart">
            <c:ext xmlns:c16="http://schemas.microsoft.com/office/drawing/2014/chart" uri="{C3380CC4-5D6E-409C-BE32-E72D297353CC}">
              <c16:uniqueId val="{00000000-730A-4DAF-8ECF-ABFDB789F76A}"/>
            </c:ext>
          </c:extLst>
        </c:ser>
        <c:dLbls>
          <c:showLegendKey val="0"/>
          <c:showVal val="0"/>
          <c:showCatName val="0"/>
          <c:showSerName val="0"/>
          <c:showPercent val="0"/>
          <c:showBubbleSize val="0"/>
        </c:dLbls>
        <c:gapWidth val="180"/>
        <c:overlap val="-90"/>
        <c:axId val="68564096"/>
        <c:axId val="6856563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730A-4DAF-8ECF-ABFDB789F76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30A-4DAF-8ECF-ABFDB789F76A}"/>
            </c:ext>
          </c:extLst>
        </c:ser>
        <c:dLbls>
          <c:showLegendKey val="0"/>
          <c:showVal val="0"/>
          <c:showCatName val="0"/>
          <c:showSerName val="0"/>
          <c:showPercent val="0"/>
          <c:showBubbleSize val="0"/>
        </c:dLbls>
        <c:marker val="1"/>
        <c:smooth val="0"/>
        <c:axId val="68564096"/>
        <c:axId val="68565632"/>
      </c:lineChart>
      <c:catAx>
        <c:axId val="68564096"/>
        <c:scaling>
          <c:orientation val="minMax"/>
        </c:scaling>
        <c:delete val="0"/>
        <c:axPos val="b"/>
        <c:numFmt formatCode="General" sourceLinked="1"/>
        <c:majorTickMark val="none"/>
        <c:minorTickMark val="none"/>
        <c:tickLblPos val="none"/>
        <c:crossAx val="68565632"/>
        <c:crosses val="autoZero"/>
        <c:auto val="0"/>
        <c:lblAlgn val="ctr"/>
        <c:lblOffset val="100"/>
        <c:noMultiLvlLbl val="1"/>
      </c:catAx>
      <c:valAx>
        <c:axId val="6856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85640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6EB-4C08-8DE2-F8663FD6DF3F}"/>
            </c:ext>
          </c:extLst>
        </c:ser>
        <c:dLbls>
          <c:showLegendKey val="0"/>
          <c:showVal val="0"/>
          <c:showCatName val="0"/>
          <c:showSerName val="0"/>
          <c:showPercent val="0"/>
          <c:showBubbleSize val="0"/>
        </c:dLbls>
        <c:gapWidth val="180"/>
        <c:overlap val="-90"/>
        <c:axId val="99468800"/>
        <c:axId val="994707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D6EB-4C08-8DE2-F8663FD6DF3F}"/>
            </c:ext>
          </c:extLst>
        </c:ser>
        <c:dLbls>
          <c:showLegendKey val="0"/>
          <c:showVal val="0"/>
          <c:showCatName val="0"/>
          <c:showSerName val="0"/>
          <c:showPercent val="0"/>
          <c:showBubbleSize val="0"/>
        </c:dLbls>
        <c:marker val="1"/>
        <c:smooth val="0"/>
        <c:axId val="99468800"/>
        <c:axId val="99470720"/>
      </c:lineChart>
      <c:catAx>
        <c:axId val="99468800"/>
        <c:scaling>
          <c:orientation val="minMax"/>
        </c:scaling>
        <c:delete val="0"/>
        <c:axPos val="b"/>
        <c:numFmt formatCode="General" sourceLinked="1"/>
        <c:majorTickMark val="none"/>
        <c:minorTickMark val="none"/>
        <c:tickLblPos val="none"/>
        <c:crossAx val="99470720"/>
        <c:crosses val="autoZero"/>
        <c:auto val="0"/>
        <c:lblAlgn val="ctr"/>
        <c:lblOffset val="100"/>
        <c:noMultiLvlLbl val="1"/>
      </c:catAx>
      <c:valAx>
        <c:axId val="9947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468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15.9</c:v>
                </c:pt>
              </c:numCache>
            </c:numRef>
          </c:val>
          <c:extLst xmlns:c16r2="http://schemas.microsoft.com/office/drawing/2015/06/chart">
            <c:ext xmlns:c16="http://schemas.microsoft.com/office/drawing/2014/chart" uri="{C3380CC4-5D6E-409C-BE32-E72D297353CC}">
              <c16:uniqueId val="{00000000-61E4-4D1C-93B5-A4CD91CD41B4}"/>
            </c:ext>
          </c:extLst>
        </c:ser>
        <c:dLbls>
          <c:showLegendKey val="0"/>
          <c:showVal val="0"/>
          <c:showCatName val="0"/>
          <c:showSerName val="0"/>
          <c:showPercent val="0"/>
          <c:showBubbleSize val="0"/>
        </c:dLbls>
        <c:gapWidth val="180"/>
        <c:overlap val="-90"/>
        <c:axId val="99521280"/>
        <c:axId val="995232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xmlns:c16r2="http://schemas.microsoft.com/office/drawing/2015/06/chart">
            <c:ext xmlns:c16="http://schemas.microsoft.com/office/drawing/2014/chart" uri="{C3380CC4-5D6E-409C-BE32-E72D297353CC}">
              <c16:uniqueId val="{00000001-61E4-4D1C-93B5-A4CD91CD41B4}"/>
            </c:ext>
          </c:extLst>
        </c:ser>
        <c:dLbls>
          <c:showLegendKey val="0"/>
          <c:showVal val="0"/>
          <c:showCatName val="0"/>
          <c:showSerName val="0"/>
          <c:showPercent val="0"/>
          <c:showBubbleSize val="0"/>
        </c:dLbls>
        <c:marker val="1"/>
        <c:smooth val="0"/>
        <c:axId val="99521280"/>
        <c:axId val="99523200"/>
      </c:lineChart>
      <c:catAx>
        <c:axId val="99521280"/>
        <c:scaling>
          <c:orientation val="minMax"/>
        </c:scaling>
        <c:delete val="0"/>
        <c:axPos val="b"/>
        <c:numFmt formatCode="General" sourceLinked="1"/>
        <c:majorTickMark val="none"/>
        <c:minorTickMark val="none"/>
        <c:tickLblPos val="none"/>
        <c:crossAx val="99523200"/>
        <c:crosses val="autoZero"/>
        <c:auto val="0"/>
        <c:lblAlgn val="ctr"/>
        <c:lblOffset val="100"/>
        <c:noMultiLvlLbl val="1"/>
      </c:catAx>
      <c:valAx>
        <c:axId val="9952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52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38C8-4F8E-8492-54026AF9DDBF}"/>
            </c:ext>
          </c:extLst>
        </c:ser>
        <c:dLbls>
          <c:showLegendKey val="0"/>
          <c:showVal val="0"/>
          <c:showCatName val="0"/>
          <c:showSerName val="0"/>
          <c:showPercent val="0"/>
          <c:showBubbleSize val="0"/>
        </c:dLbls>
        <c:gapWidth val="180"/>
        <c:overlap val="-90"/>
        <c:axId val="99557376"/>
        <c:axId val="9955929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xmlns:c16r2="http://schemas.microsoft.com/office/drawing/2015/06/chart">
            <c:ext xmlns:c16="http://schemas.microsoft.com/office/drawing/2014/chart" uri="{C3380CC4-5D6E-409C-BE32-E72D297353CC}">
              <c16:uniqueId val="{00000001-38C8-4F8E-8492-54026AF9DDBF}"/>
            </c:ext>
          </c:extLst>
        </c:ser>
        <c:dLbls>
          <c:showLegendKey val="0"/>
          <c:showVal val="0"/>
          <c:showCatName val="0"/>
          <c:showSerName val="0"/>
          <c:showPercent val="0"/>
          <c:showBubbleSize val="0"/>
        </c:dLbls>
        <c:marker val="1"/>
        <c:smooth val="0"/>
        <c:axId val="99557376"/>
        <c:axId val="99559296"/>
      </c:lineChart>
      <c:catAx>
        <c:axId val="99557376"/>
        <c:scaling>
          <c:orientation val="minMax"/>
        </c:scaling>
        <c:delete val="0"/>
        <c:axPos val="b"/>
        <c:numFmt formatCode="General" sourceLinked="1"/>
        <c:majorTickMark val="none"/>
        <c:minorTickMark val="none"/>
        <c:tickLblPos val="none"/>
        <c:crossAx val="99559296"/>
        <c:crosses val="autoZero"/>
        <c:auto val="0"/>
        <c:lblAlgn val="ctr"/>
        <c:lblOffset val="100"/>
        <c:noMultiLvlLbl val="1"/>
      </c:catAx>
      <c:valAx>
        <c:axId val="9955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55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D46-4BEA-BC7D-45B67E2A5428}"/>
            </c:ext>
          </c:extLst>
        </c:ser>
        <c:dLbls>
          <c:showLegendKey val="0"/>
          <c:showVal val="0"/>
          <c:showCatName val="0"/>
          <c:showSerName val="0"/>
          <c:showPercent val="0"/>
          <c:showBubbleSize val="0"/>
        </c:dLbls>
        <c:gapWidth val="180"/>
        <c:overlap val="-90"/>
        <c:axId val="99601408"/>
        <c:axId val="9960358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xmlns:c16r2="http://schemas.microsoft.com/office/drawing/2015/06/chart">
            <c:ext xmlns:c16="http://schemas.microsoft.com/office/drawing/2014/chart" uri="{C3380CC4-5D6E-409C-BE32-E72D297353CC}">
              <c16:uniqueId val="{00000001-BD46-4BEA-BC7D-45B67E2A5428}"/>
            </c:ext>
          </c:extLst>
        </c:ser>
        <c:dLbls>
          <c:showLegendKey val="0"/>
          <c:showVal val="0"/>
          <c:showCatName val="0"/>
          <c:showSerName val="0"/>
          <c:showPercent val="0"/>
          <c:showBubbleSize val="0"/>
        </c:dLbls>
        <c:marker val="1"/>
        <c:smooth val="0"/>
        <c:axId val="99601408"/>
        <c:axId val="99603584"/>
      </c:lineChart>
      <c:catAx>
        <c:axId val="99601408"/>
        <c:scaling>
          <c:orientation val="minMax"/>
        </c:scaling>
        <c:delete val="0"/>
        <c:axPos val="b"/>
        <c:numFmt formatCode="General" sourceLinked="1"/>
        <c:majorTickMark val="none"/>
        <c:minorTickMark val="none"/>
        <c:tickLblPos val="none"/>
        <c:crossAx val="99603584"/>
        <c:crosses val="autoZero"/>
        <c:auto val="0"/>
        <c:lblAlgn val="ctr"/>
        <c:lblOffset val="100"/>
        <c:noMultiLvlLbl val="1"/>
      </c:catAx>
      <c:valAx>
        <c:axId val="9960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9601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0E-4CA9-89EE-485C085C8A26}"/>
            </c:ext>
          </c:extLst>
        </c:ser>
        <c:dLbls>
          <c:showLegendKey val="0"/>
          <c:showVal val="0"/>
          <c:showCatName val="0"/>
          <c:showSerName val="0"/>
          <c:showPercent val="0"/>
          <c:showBubbleSize val="0"/>
        </c:dLbls>
        <c:gapWidth val="180"/>
        <c:overlap val="-90"/>
        <c:axId val="101189888"/>
        <c:axId val="1012043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0E-4CA9-89EE-485C085C8A26}"/>
            </c:ext>
          </c:extLst>
        </c:ser>
        <c:dLbls>
          <c:showLegendKey val="0"/>
          <c:showVal val="0"/>
          <c:showCatName val="0"/>
          <c:showSerName val="0"/>
          <c:showPercent val="0"/>
          <c:showBubbleSize val="0"/>
        </c:dLbls>
        <c:marker val="1"/>
        <c:smooth val="0"/>
        <c:axId val="101189888"/>
        <c:axId val="101204352"/>
      </c:lineChart>
      <c:catAx>
        <c:axId val="101189888"/>
        <c:scaling>
          <c:orientation val="minMax"/>
        </c:scaling>
        <c:delete val="0"/>
        <c:axPos val="b"/>
        <c:numFmt formatCode="General" sourceLinked="1"/>
        <c:majorTickMark val="none"/>
        <c:minorTickMark val="none"/>
        <c:tickLblPos val="none"/>
        <c:crossAx val="101204352"/>
        <c:crosses val="autoZero"/>
        <c:auto val="0"/>
        <c:lblAlgn val="ctr"/>
        <c:lblOffset val="100"/>
        <c:noMultiLvlLbl val="1"/>
      </c:catAx>
      <c:valAx>
        <c:axId val="10120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8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F955-4534-82EE-AE53F8A194F9}"/>
            </c:ext>
          </c:extLst>
        </c:ser>
        <c:dLbls>
          <c:showLegendKey val="0"/>
          <c:showVal val="0"/>
          <c:showCatName val="0"/>
          <c:showSerName val="0"/>
          <c:showPercent val="0"/>
          <c:showBubbleSize val="0"/>
        </c:dLbls>
        <c:gapWidth val="180"/>
        <c:overlap val="-90"/>
        <c:axId val="101258752"/>
        <c:axId val="1012606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xmlns:c16r2="http://schemas.microsoft.com/office/drawing/2015/06/chart">
            <c:ext xmlns:c16="http://schemas.microsoft.com/office/drawing/2014/chart" uri="{C3380CC4-5D6E-409C-BE32-E72D297353CC}">
              <c16:uniqueId val="{00000001-F955-4534-82EE-AE53F8A194F9}"/>
            </c:ext>
          </c:extLst>
        </c:ser>
        <c:dLbls>
          <c:showLegendKey val="0"/>
          <c:showVal val="0"/>
          <c:showCatName val="0"/>
          <c:showSerName val="0"/>
          <c:showPercent val="0"/>
          <c:showBubbleSize val="0"/>
        </c:dLbls>
        <c:marker val="1"/>
        <c:smooth val="0"/>
        <c:axId val="101258752"/>
        <c:axId val="101260672"/>
      </c:lineChart>
      <c:catAx>
        <c:axId val="101258752"/>
        <c:scaling>
          <c:orientation val="minMax"/>
        </c:scaling>
        <c:delete val="0"/>
        <c:axPos val="b"/>
        <c:numFmt formatCode="General" sourceLinked="1"/>
        <c:majorTickMark val="none"/>
        <c:minorTickMark val="none"/>
        <c:tickLblPos val="none"/>
        <c:crossAx val="101260672"/>
        <c:crosses val="autoZero"/>
        <c:auto val="0"/>
        <c:lblAlgn val="ctr"/>
        <c:lblOffset val="100"/>
        <c:noMultiLvlLbl val="1"/>
      </c:catAx>
      <c:valAx>
        <c:axId val="10126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58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F-4AFA-861E-1073782B0345}"/>
            </c:ext>
          </c:extLst>
        </c:ser>
        <c:dLbls>
          <c:showLegendKey val="0"/>
          <c:showVal val="0"/>
          <c:showCatName val="0"/>
          <c:showSerName val="0"/>
          <c:showPercent val="0"/>
          <c:showBubbleSize val="0"/>
        </c:dLbls>
        <c:gapWidth val="180"/>
        <c:overlap val="-90"/>
        <c:axId val="101303040"/>
        <c:axId val="1013049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F-4AFA-861E-1073782B0345}"/>
            </c:ext>
          </c:extLst>
        </c:ser>
        <c:dLbls>
          <c:showLegendKey val="0"/>
          <c:showVal val="0"/>
          <c:showCatName val="0"/>
          <c:showSerName val="0"/>
          <c:showPercent val="0"/>
          <c:showBubbleSize val="0"/>
        </c:dLbls>
        <c:marker val="1"/>
        <c:smooth val="0"/>
        <c:axId val="101303040"/>
        <c:axId val="101304960"/>
      </c:lineChart>
      <c:catAx>
        <c:axId val="101303040"/>
        <c:scaling>
          <c:orientation val="minMax"/>
        </c:scaling>
        <c:delete val="0"/>
        <c:axPos val="b"/>
        <c:numFmt formatCode="General" sourceLinked="1"/>
        <c:majorTickMark val="none"/>
        <c:minorTickMark val="none"/>
        <c:tickLblPos val="none"/>
        <c:crossAx val="101304960"/>
        <c:crosses val="autoZero"/>
        <c:auto val="0"/>
        <c:lblAlgn val="ctr"/>
        <c:lblOffset val="100"/>
        <c:noMultiLvlLbl val="1"/>
      </c:catAx>
      <c:valAx>
        <c:axId val="10130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0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50-4E0D-973F-0D4616A6EA41}"/>
            </c:ext>
          </c:extLst>
        </c:ser>
        <c:dLbls>
          <c:showLegendKey val="0"/>
          <c:showVal val="0"/>
          <c:showCatName val="0"/>
          <c:showSerName val="0"/>
          <c:showPercent val="0"/>
          <c:showBubbleSize val="0"/>
        </c:dLbls>
        <c:gapWidth val="180"/>
        <c:overlap val="-90"/>
        <c:axId val="101335040"/>
        <c:axId val="1013369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0-4E0D-973F-0D4616A6EA41}"/>
            </c:ext>
          </c:extLst>
        </c:ser>
        <c:dLbls>
          <c:showLegendKey val="0"/>
          <c:showVal val="0"/>
          <c:showCatName val="0"/>
          <c:showSerName val="0"/>
          <c:showPercent val="0"/>
          <c:showBubbleSize val="0"/>
        </c:dLbls>
        <c:marker val="1"/>
        <c:smooth val="0"/>
        <c:axId val="101335040"/>
        <c:axId val="101336960"/>
      </c:lineChart>
      <c:catAx>
        <c:axId val="101335040"/>
        <c:scaling>
          <c:orientation val="minMax"/>
        </c:scaling>
        <c:delete val="0"/>
        <c:axPos val="b"/>
        <c:numFmt formatCode="General" sourceLinked="1"/>
        <c:majorTickMark val="none"/>
        <c:minorTickMark val="none"/>
        <c:tickLblPos val="none"/>
        <c:crossAx val="101336960"/>
        <c:crosses val="autoZero"/>
        <c:auto val="0"/>
        <c:lblAlgn val="ctr"/>
        <c:lblOffset val="100"/>
        <c:noMultiLvlLbl val="1"/>
      </c:catAx>
      <c:valAx>
        <c:axId val="101336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3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E1-4292-AEA5-AA9469E3A7E0}"/>
            </c:ext>
          </c:extLst>
        </c:ser>
        <c:dLbls>
          <c:showLegendKey val="0"/>
          <c:showVal val="0"/>
          <c:showCatName val="0"/>
          <c:showSerName val="0"/>
          <c:showPercent val="0"/>
          <c:showBubbleSize val="0"/>
        </c:dLbls>
        <c:gapWidth val="180"/>
        <c:overlap val="-90"/>
        <c:axId val="101367808"/>
        <c:axId val="1013697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E1-4292-AEA5-AA9469E3A7E0}"/>
            </c:ext>
          </c:extLst>
        </c:ser>
        <c:dLbls>
          <c:showLegendKey val="0"/>
          <c:showVal val="0"/>
          <c:showCatName val="0"/>
          <c:showSerName val="0"/>
          <c:showPercent val="0"/>
          <c:showBubbleSize val="0"/>
        </c:dLbls>
        <c:marker val="1"/>
        <c:smooth val="0"/>
        <c:axId val="101367808"/>
        <c:axId val="101369728"/>
      </c:lineChart>
      <c:catAx>
        <c:axId val="101367808"/>
        <c:scaling>
          <c:orientation val="minMax"/>
        </c:scaling>
        <c:delete val="0"/>
        <c:axPos val="b"/>
        <c:numFmt formatCode="General" sourceLinked="1"/>
        <c:majorTickMark val="none"/>
        <c:minorTickMark val="none"/>
        <c:tickLblPos val="none"/>
        <c:crossAx val="101369728"/>
        <c:crosses val="autoZero"/>
        <c:auto val="0"/>
        <c:lblAlgn val="ctr"/>
        <c:lblOffset val="100"/>
        <c:noMultiLvlLbl val="1"/>
      </c:catAx>
      <c:valAx>
        <c:axId val="10136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67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2C-4901-8CAD-8F401E3D988E}"/>
            </c:ext>
          </c:extLst>
        </c:ser>
        <c:dLbls>
          <c:showLegendKey val="0"/>
          <c:showVal val="0"/>
          <c:showCatName val="0"/>
          <c:showSerName val="0"/>
          <c:showPercent val="0"/>
          <c:showBubbleSize val="0"/>
        </c:dLbls>
        <c:gapWidth val="180"/>
        <c:overlap val="-90"/>
        <c:axId val="101481856"/>
        <c:axId val="10148403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2C-4901-8CAD-8F401E3D988E}"/>
            </c:ext>
          </c:extLst>
        </c:ser>
        <c:dLbls>
          <c:showLegendKey val="0"/>
          <c:showVal val="0"/>
          <c:showCatName val="0"/>
          <c:showSerName val="0"/>
          <c:showPercent val="0"/>
          <c:showBubbleSize val="0"/>
        </c:dLbls>
        <c:marker val="1"/>
        <c:smooth val="0"/>
        <c:axId val="101481856"/>
        <c:axId val="101484032"/>
      </c:lineChart>
      <c:catAx>
        <c:axId val="101481856"/>
        <c:scaling>
          <c:orientation val="minMax"/>
        </c:scaling>
        <c:delete val="0"/>
        <c:axPos val="b"/>
        <c:numFmt formatCode="General" sourceLinked="1"/>
        <c:majorTickMark val="none"/>
        <c:minorTickMark val="none"/>
        <c:tickLblPos val="none"/>
        <c:crossAx val="101484032"/>
        <c:crosses val="autoZero"/>
        <c:auto val="0"/>
        <c:lblAlgn val="ctr"/>
        <c:lblOffset val="100"/>
        <c:noMultiLvlLbl val="1"/>
      </c:catAx>
      <c:valAx>
        <c:axId val="10148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8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42.1</c:v>
                </c:pt>
                <c:pt idx="1">
                  <c:v>124.2</c:v>
                </c:pt>
                <c:pt idx="2">
                  <c:v>105.1</c:v>
                </c:pt>
                <c:pt idx="3">
                  <c:v>119.6</c:v>
                </c:pt>
                <c:pt idx="4">
                  <c:v>129.4</c:v>
                </c:pt>
              </c:numCache>
            </c:numRef>
          </c:val>
          <c:extLst xmlns:c16r2="http://schemas.microsoft.com/office/drawing/2015/06/chart">
            <c:ext xmlns:c16="http://schemas.microsoft.com/office/drawing/2014/chart" uri="{C3380CC4-5D6E-409C-BE32-E72D297353CC}">
              <c16:uniqueId val="{00000000-5779-49C0-9ED3-02EDFB717FEA}"/>
            </c:ext>
          </c:extLst>
        </c:ser>
        <c:dLbls>
          <c:showLegendKey val="0"/>
          <c:showVal val="0"/>
          <c:showCatName val="0"/>
          <c:showSerName val="0"/>
          <c:showPercent val="0"/>
          <c:showBubbleSize val="0"/>
        </c:dLbls>
        <c:gapWidth val="180"/>
        <c:overlap val="-90"/>
        <c:axId val="68819200"/>
        <c:axId val="6882918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5779-49C0-9ED3-02EDFB717FE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779-49C0-9ED3-02EDFB717FEA}"/>
            </c:ext>
          </c:extLst>
        </c:ser>
        <c:dLbls>
          <c:showLegendKey val="0"/>
          <c:showVal val="0"/>
          <c:showCatName val="0"/>
          <c:showSerName val="0"/>
          <c:showPercent val="0"/>
          <c:showBubbleSize val="0"/>
        </c:dLbls>
        <c:marker val="1"/>
        <c:smooth val="0"/>
        <c:axId val="68819200"/>
        <c:axId val="68829184"/>
      </c:lineChart>
      <c:catAx>
        <c:axId val="68819200"/>
        <c:scaling>
          <c:orientation val="minMax"/>
        </c:scaling>
        <c:delete val="0"/>
        <c:axPos val="b"/>
        <c:numFmt formatCode="General" sourceLinked="1"/>
        <c:majorTickMark val="none"/>
        <c:minorTickMark val="none"/>
        <c:tickLblPos val="none"/>
        <c:crossAx val="68829184"/>
        <c:crosses val="autoZero"/>
        <c:auto val="0"/>
        <c:lblAlgn val="ctr"/>
        <c:lblOffset val="100"/>
        <c:noMultiLvlLbl val="1"/>
      </c:catAx>
      <c:valAx>
        <c:axId val="68829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881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99-4153-8C6D-686EE71E995E}"/>
            </c:ext>
          </c:extLst>
        </c:ser>
        <c:dLbls>
          <c:showLegendKey val="0"/>
          <c:showVal val="0"/>
          <c:showCatName val="0"/>
          <c:showSerName val="0"/>
          <c:showPercent val="0"/>
          <c:showBubbleSize val="0"/>
        </c:dLbls>
        <c:gapWidth val="180"/>
        <c:overlap val="-90"/>
        <c:axId val="101530240"/>
        <c:axId val="1015365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9-4153-8C6D-686EE71E995E}"/>
            </c:ext>
          </c:extLst>
        </c:ser>
        <c:dLbls>
          <c:showLegendKey val="0"/>
          <c:showVal val="0"/>
          <c:showCatName val="0"/>
          <c:showSerName val="0"/>
          <c:showPercent val="0"/>
          <c:showBubbleSize val="0"/>
        </c:dLbls>
        <c:marker val="1"/>
        <c:smooth val="0"/>
        <c:axId val="101530240"/>
        <c:axId val="101536512"/>
      </c:lineChart>
      <c:catAx>
        <c:axId val="101530240"/>
        <c:scaling>
          <c:orientation val="minMax"/>
        </c:scaling>
        <c:delete val="0"/>
        <c:axPos val="b"/>
        <c:numFmt formatCode="General" sourceLinked="1"/>
        <c:majorTickMark val="none"/>
        <c:minorTickMark val="none"/>
        <c:tickLblPos val="none"/>
        <c:crossAx val="101536512"/>
        <c:crosses val="autoZero"/>
        <c:auto val="0"/>
        <c:lblAlgn val="ctr"/>
        <c:lblOffset val="100"/>
        <c:noMultiLvlLbl val="1"/>
      </c:catAx>
      <c:valAx>
        <c:axId val="10153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3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A3-484C-B6D8-716F0BCEC078}"/>
            </c:ext>
          </c:extLst>
        </c:ser>
        <c:dLbls>
          <c:showLegendKey val="0"/>
          <c:showVal val="0"/>
          <c:showCatName val="0"/>
          <c:showSerName val="0"/>
          <c:showPercent val="0"/>
          <c:showBubbleSize val="0"/>
        </c:dLbls>
        <c:gapWidth val="180"/>
        <c:overlap val="-90"/>
        <c:axId val="101566720"/>
        <c:axId val="1015770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A3-484C-B6D8-716F0BCEC078}"/>
            </c:ext>
          </c:extLst>
        </c:ser>
        <c:dLbls>
          <c:showLegendKey val="0"/>
          <c:showVal val="0"/>
          <c:showCatName val="0"/>
          <c:showSerName val="0"/>
          <c:showPercent val="0"/>
          <c:showBubbleSize val="0"/>
        </c:dLbls>
        <c:marker val="1"/>
        <c:smooth val="0"/>
        <c:axId val="101566720"/>
        <c:axId val="101577088"/>
      </c:lineChart>
      <c:catAx>
        <c:axId val="101566720"/>
        <c:scaling>
          <c:orientation val="minMax"/>
        </c:scaling>
        <c:delete val="0"/>
        <c:axPos val="b"/>
        <c:numFmt formatCode="General" sourceLinked="1"/>
        <c:majorTickMark val="none"/>
        <c:minorTickMark val="none"/>
        <c:tickLblPos val="none"/>
        <c:crossAx val="101577088"/>
        <c:crosses val="autoZero"/>
        <c:auto val="0"/>
        <c:lblAlgn val="ctr"/>
        <c:lblOffset val="100"/>
        <c:noMultiLvlLbl val="1"/>
      </c:catAx>
      <c:valAx>
        <c:axId val="101577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6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70-4D87-8B67-23F3BA8C1BF3}"/>
            </c:ext>
          </c:extLst>
        </c:ser>
        <c:dLbls>
          <c:showLegendKey val="0"/>
          <c:showVal val="0"/>
          <c:showCatName val="0"/>
          <c:showSerName val="0"/>
          <c:showPercent val="0"/>
          <c:showBubbleSize val="0"/>
        </c:dLbls>
        <c:gapWidth val="180"/>
        <c:overlap val="-90"/>
        <c:axId val="101615104"/>
        <c:axId val="101617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70-4D87-8B67-23F3BA8C1BF3}"/>
            </c:ext>
          </c:extLst>
        </c:ser>
        <c:dLbls>
          <c:showLegendKey val="0"/>
          <c:showVal val="0"/>
          <c:showCatName val="0"/>
          <c:showSerName val="0"/>
          <c:showPercent val="0"/>
          <c:showBubbleSize val="0"/>
        </c:dLbls>
        <c:marker val="1"/>
        <c:smooth val="0"/>
        <c:axId val="101615104"/>
        <c:axId val="101617024"/>
      </c:lineChart>
      <c:catAx>
        <c:axId val="101615104"/>
        <c:scaling>
          <c:orientation val="minMax"/>
        </c:scaling>
        <c:delete val="0"/>
        <c:axPos val="b"/>
        <c:numFmt formatCode="General" sourceLinked="1"/>
        <c:majorTickMark val="none"/>
        <c:minorTickMark val="none"/>
        <c:tickLblPos val="none"/>
        <c:crossAx val="101617024"/>
        <c:crosses val="autoZero"/>
        <c:auto val="0"/>
        <c:lblAlgn val="ctr"/>
        <c:lblOffset val="100"/>
        <c:noMultiLvlLbl val="1"/>
      </c:catAx>
      <c:valAx>
        <c:axId val="10161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615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1-4292-8267-760EE5711012}"/>
            </c:ext>
          </c:extLst>
        </c:ser>
        <c:dLbls>
          <c:showLegendKey val="0"/>
          <c:showVal val="0"/>
          <c:showCatName val="0"/>
          <c:showSerName val="0"/>
          <c:showPercent val="0"/>
          <c:showBubbleSize val="0"/>
        </c:dLbls>
        <c:gapWidth val="180"/>
        <c:overlap val="-90"/>
        <c:axId val="101728640"/>
        <c:axId val="1017305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1-4292-8267-760EE5711012}"/>
            </c:ext>
          </c:extLst>
        </c:ser>
        <c:dLbls>
          <c:showLegendKey val="0"/>
          <c:showVal val="0"/>
          <c:showCatName val="0"/>
          <c:showSerName val="0"/>
          <c:showPercent val="0"/>
          <c:showBubbleSize val="0"/>
        </c:dLbls>
        <c:marker val="1"/>
        <c:smooth val="0"/>
        <c:axId val="101728640"/>
        <c:axId val="101730560"/>
      </c:lineChart>
      <c:catAx>
        <c:axId val="101728640"/>
        <c:scaling>
          <c:orientation val="minMax"/>
        </c:scaling>
        <c:delete val="0"/>
        <c:axPos val="b"/>
        <c:numFmt formatCode="General" sourceLinked="1"/>
        <c:majorTickMark val="none"/>
        <c:minorTickMark val="none"/>
        <c:tickLblPos val="none"/>
        <c:crossAx val="101730560"/>
        <c:crosses val="autoZero"/>
        <c:auto val="0"/>
        <c:lblAlgn val="ctr"/>
        <c:lblOffset val="100"/>
        <c:noMultiLvlLbl val="1"/>
      </c:catAx>
      <c:valAx>
        <c:axId val="10173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728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5-4D7D-91B2-58C9B3638CC2}"/>
            </c:ext>
          </c:extLst>
        </c:ser>
        <c:dLbls>
          <c:showLegendKey val="0"/>
          <c:showVal val="0"/>
          <c:showCatName val="0"/>
          <c:showSerName val="0"/>
          <c:showPercent val="0"/>
          <c:showBubbleSize val="0"/>
        </c:dLbls>
        <c:gapWidth val="180"/>
        <c:overlap val="-90"/>
        <c:axId val="101752192"/>
        <c:axId val="10177894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5-4D7D-91B2-58C9B3638CC2}"/>
            </c:ext>
          </c:extLst>
        </c:ser>
        <c:dLbls>
          <c:showLegendKey val="0"/>
          <c:showVal val="0"/>
          <c:showCatName val="0"/>
          <c:showSerName val="0"/>
          <c:showPercent val="0"/>
          <c:showBubbleSize val="0"/>
        </c:dLbls>
        <c:marker val="1"/>
        <c:smooth val="0"/>
        <c:axId val="101752192"/>
        <c:axId val="101778944"/>
      </c:lineChart>
      <c:catAx>
        <c:axId val="101752192"/>
        <c:scaling>
          <c:orientation val="minMax"/>
        </c:scaling>
        <c:delete val="0"/>
        <c:axPos val="b"/>
        <c:numFmt formatCode="General" sourceLinked="1"/>
        <c:majorTickMark val="none"/>
        <c:minorTickMark val="none"/>
        <c:tickLblPos val="none"/>
        <c:crossAx val="101778944"/>
        <c:crosses val="autoZero"/>
        <c:auto val="0"/>
        <c:lblAlgn val="ctr"/>
        <c:lblOffset val="100"/>
        <c:noMultiLvlLbl val="1"/>
      </c:catAx>
      <c:valAx>
        <c:axId val="10177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7521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40-4A70-BF0E-7458950BB0E6}"/>
            </c:ext>
          </c:extLst>
        </c:ser>
        <c:dLbls>
          <c:showLegendKey val="0"/>
          <c:showVal val="0"/>
          <c:showCatName val="0"/>
          <c:showSerName val="0"/>
          <c:showPercent val="0"/>
          <c:showBubbleSize val="0"/>
        </c:dLbls>
        <c:gapWidth val="180"/>
        <c:overlap val="-90"/>
        <c:axId val="101800576"/>
        <c:axId val="1018068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40-4A70-BF0E-7458950BB0E6}"/>
            </c:ext>
          </c:extLst>
        </c:ser>
        <c:dLbls>
          <c:showLegendKey val="0"/>
          <c:showVal val="0"/>
          <c:showCatName val="0"/>
          <c:showSerName val="0"/>
          <c:showPercent val="0"/>
          <c:showBubbleSize val="0"/>
        </c:dLbls>
        <c:marker val="1"/>
        <c:smooth val="0"/>
        <c:axId val="101800576"/>
        <c:axId val="101806848"/>
      </c:lineChart>
      <c:catAx>
        <c:axId val="101800576"/>
        <c:scaling>
          <c:orientation val="minMax"/>
        </c:scaling>
        <c:delete val="0"/>
        <c:axPos val="b"/>
        <c:numFmt formatCode="General" sourceLinked="1"/>
        <c:majorTickMark val="none"/>
        <c:minorTickMark val="none"/>
        <c:tickLblPos val="none"/>
        <c:crossAx val="101806848"/>
        <c:crosses val="autoZero"/>
        <c:auto val="0"/>
        <c:lblAlgn val="ctr"/>
        <c:lblOffset val="100"/>
        <c:noMultiLvlLbl val="1"/>
      </c:catAx>
      <c:valAx>
        <c:axId val="10180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80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c:v>
                </c:pt>
                <c:pt idx="1">
                  <c:v>16.600000000000001</c:v>
                </c:pt>
                <c:pt idx="2">
                  <c:v>14.1</c:v>
                </c:pt>
                <c:pt idx="3">
                  <c:v>16</c:v>
                </c:pt>
                <c:pt idx="4">
                  <c:v>17.5</c:v>
                </c:pt>
              </c:numCache>
            </c:numRef>
          </c:val>
          <c:extLst xmlns:c16r2="http://schemas.microsoft.com/office/drawing/2015/06/chart">
            <c:ext xmlns:c16="http://schemas.microsoft.com/office/drawing/2014/chart" uri="{C3380CC4-5D6E-409C-BE32-E72D297353CC}">
              <c16:uniqueId val="{00000000-1DCF-413E-8458-8E347728E0E1}"/>
            </c:ext>
          </c:extLst>
        </c:ser>
        <c:dLbls>
          <c:showLegendKey val="0"/>
          <c:showVal val="0"/>
          <c:showCatName val="0"/>
          <c:showSerName val="0"/>
          <c:showPercent val="0"/>
          <c:showBubbleSize val="0"/>
        </c:dLbls>
        <c:gapWidth val="180"/>
        <c:overlap val="-90"/>
        <c:axId val="101844864"/>
        <c:axId val="1018470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xmlns:c16r2="http://schemas.microsoft.com/office/drawing/2015/06/chart">
            <c:ext xmlns:c16="http://schemas.microsoft.com/office/drawing/2014/chart" uri="{C3380CC4-5D6E-409C-BE32-E72D297353CC}">
              <c16:uniqueId val="{00000001-1DCF-413E-8458-8E347728E0E1}"/>
            </c:ext>
          </c:extLst>
        </c:ser>
        <c:dLbls>
          <c:showLegendKey val="0"/>
          <c:showVal val="0"/>
          <c:showCatName val="0"/>
          <c:showSerName val="0"/>
          <c:showPercent val="0"/>
          <c:showBubbleSize val="0"/>
        </c:dLbls>
        <c:marker val="1"/>
        <c:smooth val="0"/>
        <c:axId val="101844864"/>
        <c:axId val="101847040"/>
      </c:lineChart>
      <c:catAx>
        <c:axId val="101844864"/>
        <c:scaling>
          <c:orientation val="minMax"/>
        </c:scaling>
        <c:delete val="0"/>
        <c:axPos val="b"/>
        <c:numFmt formatCode="General" sourceLinked="1"/>
        <c:majorTickMark val="none"/>
        <c:minorTickMark val="none"/>
        <c:tickLblPos val="none"/>
        <c:crossAx val="101847040"/>
        <c:crosses val="autoZero"/>
        <c:auto val="0"/>
        <c:lblAlgn val="ctr"/>
        <c:lblOffset val="100"/>
        <c:noMultiLvlLbl val="1"/>
      </c:catAx>
      <c:valAx>
        <c:axId val="10184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84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39-4D3F-A7EF-E8179603A11F}"/>
            </c:ext>
          </c:extLst>
        </c:ser>
        <c:dLbls>
          <c:showLegendKey val="0"/>
          <c:showVal val="0"/>
          <c:showCatName val="0"/>
          <c:showSerName val="0"/>
          <c:showPercent val="0"/>
          <c:showBubbleSize val="0"/>
        </c:dLbls>
        <c:gapWidth val="180"/>
        <c:overlap val="-90"/>
        <c:axId val="101896960"/>
        <c:axId val="10189888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xmlns:c16r2="http://schemas.microsoft.com/office/drawing/2015/06/chart">
            <c:ext xmlns:c16="http://schemas.microsoft.com/office/drawing/2014/chart" uri="{C3380CC4-5D6E-409C-BE32-E72D297353CC}">
              <c16:uniqueId val="{00000001-7439-4D3F-A7EF-E8179603A11F}"/>
            </c:ext>
          </c:extLst>
        </c:ser>
        <c:dLbls>
          <c:showLegendKey val="0"/>
          <c:showVal val="0"/>
          <c:showCatName val="0"/>
          <c:showSerName val="0"/>
          <c:showPercent val="0"/>
          <c:showBubbleSize val="0"/>
        </c:dLbls>
        <c:marker val="1"/>
        <c:smooth val="0"/>
        <c:axId val="101896960"/>
        <c:axId val="101898880"/>
      </c:lineChart>
      <c:catAx>
        <c:axId val="101896960"/>
        <c:scaling>
          <c:orientation val="minMax"/>
        </c:scaling>
        <c:delete val="0"/>
        <c:axPos val="b"/>
        <c:numFmt formatCode="General" sourceLinked="1"/>
        <c:majorTickMark val="none"/>
        <c:minorTickMark val="none"/>
        <c:tickLblPos val="none"/>
        <c:crossAx val="101898880"/>
        <c:crosses val="autoZero"/>
        <c:auto val="0"/>
        <c:lblAlgn val="ctr"/>
        <c:lblOffset val="100"/>
        <c:noMultiLvlLbl val="1"/>
      </c:catAx>
      <c:valAx>
        <c:axId val="10189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89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4F-4FF9-9643-E9D58E7B5A63}"/>
            </c:ext>
          </c:extLst>
        </c:ser>
        <c:dLbls>
          <c:showLegendKey val="0"/>
          <c:showVal val="0"/>
          <c:showCatName val="0"/>
          <c:showSerName val="0"/>
          <c:showPercent val="0"/>
          <c:showBubbleSize val="0"/>
        </c:dLbls>
        <c:gapWidth val="180"/>
        <c:overlap val="-90"/>
        <c:axId val="99900800"/>
        <c:axId val="999193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xmlns:c16r2="http://schemas.microsoft.com/office/drawing/2015/06/chart">
            <c:ext xmlns:c16="http://schemas.microsoft.com/office/drawing/2014/chart" uri="{C3380CC4-5D6E-409C-BE32-E72D297353CC}">
              <c16:uniqueId val="{00000001-B34F-4FF9-9643-E9D58E7B5A63}"/>
            </c:ext>
          </c:extLst>
        </c:ser>
        <c:dLbls>
          <c:showLegendKey val="0"/>
          <c:showVal val="0"/>
          <c:showCatName val="0"/>
          <c:showSerName val="0"/>
          <c:showPercent val="0"/>
          <c:showBubbleSize val="0"/>
        </c:dLbls>
        <c:marker val="1"/>
        <c:smooth val="0"/>
        <c:axId val="99900800"/>
        <c:axId val="99919360"/>
      </c:lineChart>
      <c:catAx>
        <c:axId val="99900800"/>
        <c:scaling>
          <c:orientation val="minMax"/>
        </c:scaling>
        <c:delete val="0"/>
        <c:axPos val="b"/>
        <c:numFmt formatCode="General" sourceLinked="1"/>
        <c:majorTickMark val="none"/>
        <c:minorTickMark val="none"/>
        <c:tickLblPos val="none"/>
        <c:crossAx val="99919360"/>
        <c:crosses val="autoZero"/>
        <c:auto val="0"/>
        <c:lblAlgn val="ctr"/>
        <c:lblOffset val="100"/>
        <c:noMultiLvlLbl val="1"/>
      </c:catAx>
      <c:valAx>
        <c:axId val="9991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900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5B-489B-88C3-F561D95E0B74}"/>
            </c:ext>
          </c:extLst>
        </c:ser>
        <c:dLbls>
          <c:showLegendKey val="0"/>
          <c:showVal val="0"/>
          <c:showCatName val="0"/>
          <c:showSerName val="0"/>
          <c:showPercent val="0"/>
          <c:showBubbleSize val="0"/>
        </c:dLbls>
        <c:gapWidth val="180"/>
        <c:overlap val="-90"/>
        <c:axId val="99949184"/>
        <c:axId val="999595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5B-489B-88C3-F561D95E0B74}"/>
            </c:ext>
          </c:extLst>
        </c:ser>
        <c:dLbls>
          <c:showLegendKey val="0"/>
          <c:showVal val="0"/>
          <c:showCatName val="0"/>
          <c:showSerName val="0"/>
          <c:showPercent val="0"/>
          <c:showBubbleSize val="0"/>
        </c:dLbls>
        <c:marker val="1"/>
        <c:smooth val="0"/>
        <c:axId val="99949184"/>
        <c:axId val="99959552"/>
      </c:lineChart>
      <c:catAx>
        <c:axId val="99949184"/>
        <c:scaling>
          <c:orientation val="minMax"/>
        </c:scaling>
        <c:delete val="0"/>
        <c:axPos val="b"/>
        <c:numFmt formatCode="General" sourceLinked="1"/>
        <c:majorTickMark val="none"/>
        <c:minorTickMark val="none"/>
        <c:tickLblPos val="none"/>
        <c:crossAx val="99959552"/>
        <c:crosses val="autoZero"/>
        <c:auto val="0"/>
        <c:lblAlgn val="ctr"/>
        <c:lblOffset val="100"/>
        <c:noMultiLvlLbl val="1"/>
      </c:catAx>
      <c:valAx>
        <c:axId val="9995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94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8B-4538-89A1-197EEBF105B1}"/>
            </c:ext>
          </c:extLst>
        </c:ser>
        <c:dLbls>
          <c:showLegendKey val="0"/>
          <c:showVal val="0"/>
          <c:showCatName val="0"/>
          <c:showSerName val="0"/>
          <c:showPercent val="0"/>
          <c:showBubbleSize val="0"/>
        </c:dLbls>
        <c:gapWidth val="180"/>
        <c:overlap val="-90"/>
        <c:axId val="68861312"/>
        <c:axId val="6886310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8B-4538-89A1-197EEBF105B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58B-4538-89A1-197EEBF105B1}"/>
            </c:ext>
          </c:extLst>
        </c:ser>
        <c:dLbls>
          <c:showLegendKey val="0"/>
          <c:showVal val="0"/>
          <c:showCatName val="0"/>
          <c:showSerName val="0"/>
          <c:showPercent val="0"/>
          <c:showBubbleSize val="0"/>
        </c:dLbls>
        <c:marker val="1"/>
        <c:smooth val="0"/>
        <c:axId val="68861312"/>
        <c:axId val="68863104"/>
      </c:lineChart>
      <c:catAx>
        <c:axId val="68861312"/>
        <c:scaling>
          <c:orientation val="minMax"/>
        </c:scaling>
        <c:delete val="0"/>
        <c:axPos val="b"/>
        <c:numFmt formatCode="General" sourceLinked="1"/>
        <c:majorTickMark val="none"/>
        <c:minorTickMark val="none"/>
        <c:tickLblPos val="none"/>
        <c:crossAx val="68863104"/>
        <c:crosses val="autoZero"/>
        <c:auto val="0"/>
        <c:lblAlgn val="ctr"/>
        <c:lblOffset val="100"/>
        <c:noMultiLvlLbl val="1"/>
      </c:catAx>
      <c:valAx>
        <c:axId val="6886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8861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C89-4596-9422-CA912A2E98DE}"/>
            </c:ext>
          </c:extLst>
        </c:ser>
        <c:dLbls>
          <c:showLegendKey val="0"/>
          <c:showVal val="0"/>
          <c:showCatName val="0"/>
          <c:showSerName val="0"/>
          <c:showPercent val="0"/>
          <c:showBubbleSize val="0"/>
        </c:dLbls>
        <c:gapWidth val="180"/>
        <c:overlap val="-90"/>
        <c:axId val="100005760"/>
        <c:axId val="1000120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xmlns:c16r2="http://schemas.microsoft.com/office/drawing/2015/06/chart">
            <c:ext xmlns:c16="http://schemas.microsoft.com/office/drawing/2014/chart" uri="{C3380CC4-5D6E-409C-BE32-E72D297353CC}">
              <c16:uniqueId val="{00000001-BC89-4596-9422-CA912A2E98DE}"/>
            </c:ext>
          </c:extLst>
        </c:ser>
        <c:dLbls>
          <c:showLegendKey val="0"/>
          <c:showVal val="0"/>
          <c:showCatName val="0"/>
          <c:showSerName val="0"/>
          <c:showPercent val="0"/>
          <c:showBubbleSize val="0"/>
        </c:dLbls>
        <c:marker val="1"/>
        <c:smooth val="0"/>
        <c:axId val="100005760"/>
        <c:axId val="100012032"/>
      </c:lineChart>
      <c:catAx>
        <c:axId val="100005760"/>
        <c:scaling>
          <c:orientation val="minMax"/>
        </c:scaling>
        <c:delete val="0"/>
        <c:axPos val="b"/>
        <c:numFmt formatCode="General" sourceLinked="1"/>
        <c:majorTickMark val="none"/>
        <c:minorTickMark val="none"/>
        <c:tickLblPos val="none"/>
        <c:crossAx val="100012032"/>
        <c:crosses val="autoZero"/>
        <c:auto val="0"/>
        <c:lblAlgn val="ctr"/>
        <c:lblOffset val="100"/>
        <c:noMultiLvlLbl val="1"/>
      </c:catAx>
      <c:valAx>
        <c:axId val="10001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00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92013.7</c:v>
                </c:pt>
                <c:pt idx="1">
                  <c:v>31358.7</c:v>
                </c:pt>
                <c:pt idx="2">
                  <c:v>37008.9</c:v>
                </c:pt>
                <c:pt idx="3">
                  <c:v>32519.5</c:v>
                </c:pt>
                <c:pt idx="4">
                  <c:v>30176.2</c:v>
                </c:pt>
              </c:numCache>
            </c:numRef>
          </c:val>
          <c:extLst xmlns:c16r2="http://schemas.microsoft.com/office/drawing/2015/06/chart">
            <c:ext xmlns:c16="http://schemas.microsoft.com/office/drawing/2014/chart" uri="{C3380CC4-5D6E-409C-BE32-E72D297353CC}">
              <c16:uniqueId val="{00000000-A310-4947-ACA1-246519F7F4E3}"/>
            </c:ext>
          </c:extLst>
        </c:ser>
        <c:dLbls>
          <c:showLegendKey val="0"/>
          <c:showVal val="0"/>
          <c:showCatName val="0"/>
          <c:showSerName val="0"/>
          <c:showPercent val="0"/>
          <c:showBubbleSize val="0"/>
        </c:dLbls>
        <c:gapWidth val="180"/>
        <c:overlap val="-90"/>
        <c:axId val="98203904"/>
        <c:axId val="982142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A310-4947-ACA1-246519F7F4E3}"/>
            </c:ext>
          </c:extLst>
        </c:ser>
        <c:dLbls>
          <c:showLegendKey val="0"/>
          <c:showVal val="0"/>
          <c:showCatName val="0"/>
          <c:showSerName val="0"/>
          <c:showPercent val="0"/>
          <c:showBubbleSize val="0"/>
        </c:dLbls>
        <c:marker val="1"/>
        <c:smooth val="0"/>
        <c:axId val="98203904"/>
        <c:axId val="98214272"/>
      </c:lineChart>
      <c:catAx>
        <c:axId val="98203904"/>
        <c:scaling>
          <c:orientation val="minMax"/>
        </c:scaling>
        <c:delete val="0"/>
        <c:axPos val="b"/>
        <c:numFmt formatCode="General" sourceLinked="1"/>
        <c:majorTickMark val="none"/>
        <c:minorTickMark val="none"/>
        <c:tickLblPos val="none"/>
        <c:crossAx val="98214272"/>
        <c:crosses val="autoZero"/>
        <c:auto val="0"/>
        <c:lblAlgn val="ctr"/>
        <c:lblOffset val="100"/>
        <c:noMultiLvlLbl val="1"/>
      </c:catAx>
      <c:valAx>
        <c:axId val="9821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20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-15603</c:v>
                </c:pt>
                <c:pt idx="1">
                  <c:v>26028</c:v>
                </c:pt>
                <c:pt idx="2">
                  <c:v>5485</c:v>
                </c:pt>
                <c:pt idx="3">
                  <c:v>21063</c:v>
                </c:pt>
                <c:pt idx="4">
                  <c:v>32297</c:v>
                </c:pt>
              </c:numCache>
            </c:numRef>
          </c:val>
          <c:extLst xmlns:c16r2="http://schemas.microsoft.com/office/drawing/2015/06/chart">
            <c:ext xmlns:c16="http://schemas.microsoft.com/office/drawing/2014/chart" uri="{C3380CC4-5D6E-409C-BE32-E72D297353CC}">
              <c16:uniqueId val="{00000000-0127-49E8-8B63-6CE1A49239CC}"/>
            </c:ext>
          </c:extLst>
        </c:ser>
        <c:dLbls>
          <c:showLegendKey val="0"/>
          <c:showVal val="0"/>
          <c:showCatName val="0"/>
          <c:showSerName val="0"/>
          <c:showPercent val="0"/>
          <c:showBubbleSize val="0"/>
        </c:dLbls>
        <c:gapWidth val="180"/>
        <c:overlap val="-90"/>
        <c:axId val="98241536"/>
        <c:axId val="982437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0127-49E8-8B63-6CE1A49239CC}"/>
            </c:ext>
          </c:extLst>
        </c:ser>
        <c:dLbls>
          <c:showLegendKey val="0"/>
          <c:showVal val="0"/>
          <c:showCatName val="0"/>
          <c:showSerName val="0"/>
          <c:showPercent val="0"/>
          <c:showBubbleSize val="0"/>
        </c:dLbls>
        <c:marker val="1"/>
        <c:smooth val="0"/>
        <c:axId val="98241536"/>
        <c:axId val="98243712"/>
      </c:lineChart>
      <c:catAx>
        <c:axId val="98241536"/>
        <c:scaling>
          <c:orientation val="minMax"/>
        </c:scaling>
        <c:delete val="0"/>
        <c:axPos val="b"/>
        <c:numFmt formatCode="General" sourceLinked="1"/>
        <c:majorTickMark val="none"/>
        <c:minorTickMark val="none"/>
        <c:tickLblPos val="none"/>
        <c:crossAx val="98243712"/>
        <c:crosses val="autoZero"/>
        <c:auto val="0"/>
        <c:lblAlgn val="ctr"/>
        <c:lblOffset val="100"/>
        <c:noMultiLvlLbl val="1"/>
      </c:catAx>
      <c:valAx>
        <c:axId val="982437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24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1.4</c:v>
                </c:pt>
                <c:pt idx="1">
                  <c:v>16.600000000000001</c:v>
                </c:pt>
                <c:pt idx="2">
                  <c:v>14.1</c:v>
                </c:pt>
                <c:pt idx="3">
                  <c:v>16</c:v>
                </c:pt>
                <c:pt idx="4">
                  <c:v>17.5</c:v>
                </c:pt>
              </c:numCache>
            </c:numRef>
          </c:val>
          <c:extLst xmlns:c16r2="http://schemas.microsoft.com/office/drawing/2015/06/chart">
            <c:ext xmlns:c16="http://schemas.microsoft.com/office/drawing/2014/chart" uri="{C3380CC4-5D6E-409C-BE32-E72D297353CC}">
              <c16:uniqueId val="{00000000-A857-42C5-8A69-2DEAF7F56E9B}"/>
            </c:ext>
          </c:extLst>
        </c:ser>
        <c:dLbls>
          <c:showLegendKey val="0"/>
          <c:showVal val="0"/>
          <c:showCatName val="0"/>
          <c:showSerName val="0"/>
          <c:showPercent val="0"/>
          <c:showBubbleSize val="0"/>
        </c:dLbls>
        <c:gapWidth val="180"/>
        <c:overlap val="-90"/>
        <c:axId val="99687040"/>
        <c:axId val="996933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A857-42C5-8A69-2DEAF7F56E9B}"/>
            </c:ext>
          </c:extLst>
        </c:ser>
        <c:dLbls>
          <c:showLegendKey val="0"/>
          <c:showVal val="0"/>
          <c:showCatName val="0"/>
          <c:showSerName val="0"/>
          <c:showPercent val="0"/>
          <c:showBubbleSize val="0"/>
        </c:dLbls>
        <c:marker val="1"/>
        <c:smooth val="0"/>
        <c:axId val="99687040"/>
        <c:axId val="99693312"/>
      </c:lineChart>
      <c:catAx>
        <c:axId val="99687040"/>
        <c:scaling>
          <c:orientation val="minMax"/>
        </c:scaling>
        <c:delete val="0"/>
        <c:axPos val="b"/>
        <c:numFmt formatCode="General" sourceLinked="1"/>
        <c:majorTickMark val="none"/>
        <c:minorTickMark val="none"/>
        <c:tickLblPos val="none"/>
        <c:crossAx val="99693312"/>
        <c:crosses val="autoZero"/>
        <c:auto val="0"/>
        <c:lblAlgn val="ctr"/>
        <c:lblOffset val="100"/>
        <c:noMultiLvlLbl val="1"/>
      </c:catAx>
      <c:valAx>
        <c:axId val="9969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68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FF-4806-B8CF-3166F3D39BA6}"/>
            </c:ext>
          </c:extLst>
        </c:ser>
        <c:dLbls>
          <c:showLegendKey val="0"/>
          <c:showVal val="0"/>
          <c:showCatName val="0"/>
          <c:showSerName val="0"/>
          <c:showPercent val="0"/>
          <c:showBubbleSize val="0"/>
        </c:dLbls>
        <c:gapWidth val="180"/>
        <c:overlap val="-90"/>
        <c:axId val="99731328"/>
        <c:axId val="9974169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D0FF-4806-B8CF-3166F3D39BA6}"/>
            </c:ext>
          </c:extLst>
        </c:ser>
        <c:dLbls>
          <c:showLegendKey val="0"/>
          <c:showVal val="0"/>
          <c:showCatName val="0"/>
          <c:showSerName val="0"/>
          <c:showPercent val="0"/>
          <c:showBubbleSize val="0"/>
        </c:dLbls>
        <c:marker val="1"/>
        <c:smooth val="0"/>
        <c:axId val="99731328"/>
        <c:axId val="99741696"/>
      </c:lineChart>
      <c:catAx>
        <c:axId val="99731328"/>
        <c:scaling>
          <c:orientation val="minMax"/>
        </c:scaling>
        <c:delete val="0"/>
        <c:axPos val="b"/>
        <c:numFmt formatCode="General" sourceLinked="1"/>
        <c:majorTickMark val="none"/>
        <c:minorTickMark val="none"/>
        <c:tickLblPos val="none"/>
        <c:crossAx val="99741696"/>
        <c:crosses val="autoZero"/>
        <c:auto val="0"/>
        <c:lblAlgn val="ctr"/>
        <c:lblOffset val="100"/>
        <c:noMultiLvlLbl val="1"/>
      </c:catAx>
      <c:valAx>
        <c:axId val="9974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73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DC-402D-94F7-A77FE4B672A1}"/>
            </c:ext>
          </c:extLst>
        </c:ser>
        <c:dLbls>
          <c:showLegendKey val="0"/>
          <c:showVal val="0"/>
          <c:showCatName val="0"/>
          <c:showSerName val="0"/>
          <c:showPercent val="0"/>
          <c:showBubbleSize val="0"/>
        </c:dLbls>
        <c:gapWidth val="180"/>
        <c:overlap val="-90"/>
        <c:axId val="99752960"/>
        <c:axId val="9978790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03DC-402D-94F7-A77FE4B672A1}"/>
            </c:ext>
          </c:extLst>
        </c:ser>
        <c:dLbls>
          <c:showLegendKey val="0"/>
          <c:showVal val="0"/>
          <c:showCatName val="0"/>
          <c:showSerName val="0"/>
          <c:showPercent val="0"/>
          <c:showBubbleSize val="0"/>
        </c:dLbls>
        <c:marker val="1"/>
        <c:smooth val="0"/>
        <c:axId val="99752960"/>
        <c:axId val="99787904"/>
      </c:lineChart>
      <c:catAx>
        <c:axId val="99752960"/>
        <c:scaling>
          <c:orientation val="minMax"/>
        </c:scaling>
        <c:delete val="0"/>
        <c:axPos val="b"/>
        <c:numFmt formatCode="General" sourceLinked="1"/>
        <c:majorTickMark val="none"/>
        <c:minorTickMark val="none"/>
        <c:tickLblPos val="none"/>
        <c:crossAx val="99787904"/>
        <c:crosses val="autoZero"/>
        <c:auto val="0"/>
        <c:lblAlgn val="ctr"/>
        <c:lblOffset val="100"/>
        <c:noMultiLvlLbl val="1"/>
      </c:catAx>
      <c:valAx>
        <c:axId val="9978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75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29-49DE-92A1-6339C12D0AD4}"/>
            </c:ext>
          </c:extLst>
        </c:ser>
        <c:dLbls>
          <c:showLegendKey val="0"/>
          <c:showVal val="0"/>
          <c:showCatName val="0"/>
          <c:showSerName val="0"/>
          <c:showPercent val="0"/>
          <c:showBubbleSize val="0"/>
        </c:dLbls>
        <c:gapWidth val="180"/>
        <c:overlap val="-90"/>
        <c:axId val="99428608"/>
        <c:axId val="9943488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29-49DE-92A1-6339C12D0AD4}"/>
            </c:ext>
          </c:extLst>
        </c:ser>
        <c:dLbls>
          <c:showLegendKey val="0"/>
          <c:showVal val="0"/>
          <c:showCatName val="0"/>
          <c:showSerName val="0"/>
          <c:showPercent val="0"/>
          <c:showBubbleSize val="0"/>
        </c:dLbls>
        <c:marker val="1"/>
        <c:smooth val="0"/>
        <c:axId val="99428608"/>
        <c:axId val="99434880"/>
      </c:lineChart>
      <c:catAx>
        <c:axId val="99428608"/>
        <c:scaling>
          <c:orientation val="minMax"/>
        </c:scaling>
        <c:delete val="0"/>
        <c:axPos val="b"/>
        <c:numFmt formatCode="General" sourceLinked="1"/>
        <c:majorTickMark val="none"/>
        <c:minorTickMark val="none"/>
        <c:tickLblPos val="none"/>
        <c:crossAx val="99434880"/>
        <c:crosses val="autoZero"/>
        <c:auto val="0"/>
        <c:lblAlgn val="ctr"/>
        <c:lblOffset val="100"/>
        <c:noMultiLvlLbl val="1"/>
      </c:catAx>
      <c:valAx>
        <c:axId val="9943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94286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（最大出力合計2,372kW）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1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1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1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1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1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1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1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1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1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1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1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12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12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12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12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12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12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13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131"/>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132"/>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133"/>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134"/>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135"/>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136"/>
                </a:ext>
              </a:extLst>
            </xdr:cNvPicPr>
          </xdr:nvPicPr>
          <xdr:blipFill>
            <a:blip xmlns:r="http://schemas.openxmlformats.org/officeDocument/2006/relationships" r:embed="rId47"/>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137"/>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138"/>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139"/>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140"/>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141"/>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142"/>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143"/>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144"/>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145"/>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146"/>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147"/>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148"/>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149"/>
                </a:ext>
              </a:extLst>
            </xdr:cNvPicPr>
          </xdr:nvPicPr>
          <xdr:blipFill>
            <a:blip xmlns:r="http://schemas.openxmlformats.org/officeDocument/2006/relationships" r:embed="rId53"/>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150"/>
                </a:ext>
              </a:extLst>
            </xdr:cNvPicPr>
          </xdr:nvPicPr>
          <xdr:blipFill>
            <a:blip xmlns:r="http://schemas.openxmlformats.org/officeDocument/2006/relationships" r:embed="rId53"/>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151"/>
                </a:ext>
              </a:extLst>
            </xdr:cNvPicPr>
          </xdr:nvPicPr>
          <xdr:blipFill>
            <a:blip xmlns:r="http://schemas.openxmlformats.org/officeDocument/2006/relationships" r:embed="rId53"/>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152"/>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153"/>
                </a:ext>
              </a:extLst>
            </xdr:cNvPicPr>
          </xdr:nvPicPr>
          <xdr:blipFill>
            <a:blip xmlns:r="http://schemas.openxmlformats.org/officeDocument/2006/relationships" r:embed="rId53"/>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154"/>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155"/>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156"/>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秋田県　大仙市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276</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132</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f>データ!AA6</f>
        <v>25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f>データ!AL6</f>
        <v>293</v>
      </c>
      <c r="G15" s="171"/>
      <c r="H15" s="171">
        <f>データ!AM6</f>
        <v>3426</v>
      </c>
      <c r="I15" s="171"/>
      <c r="J15" s="171">
        <f>データ!AN6</f>
        <v>2907</v>
      </c>
      <c r="K15" s="171"/>
      <c r="L15" s="171">
        <f>データ!AO6</f>
        <v>3305</v>
      </c>
      <c r="M15" s="171"/>
      <c r="N15" s="172">
        <f>データ!AP6</f>
        <v>3613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293</v>
      </c>
      <c r="G16" s="177"/>
      <c r="H16" s="177">
        <f>データ!AR6</f>
        <v>3426</v>
      </c>
      <c r="I16" s="177"/>
      <c r="J16" s="177">
        <f>データ!AS6</f>
        <v>2907</v>
      </c>
      <c r="K16" s="177"/>
      <c r="L16" s="177">
        <f>データ!AT6</f>
        <v>3305</v>
      </c>
      <c r="M16" s="177"/>
      <c r="N16" s="166">
        <f>データ!AU6</f>
        <v>3638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130936</v>
      </c>
      <c r="J19" s="180"/>
      <c r="K19" s="180"/>
      <c r="L19" s="180">
        <f>データ!AX6</f>
        <v>130936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277</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275</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t="18.75" hidden="1">
      <c r="B122" s="5" t="s">
        <v>36</v>
      </c>
      <c r="C122" s="5" t="s">
        <v>37</v>
      </c>
      <c r="D122" s="5" t="s">
        <v>38</v>
      </c>
      <c r="E122" s="5" t="s">
        <v>39</v>
      </c>
      <c r="F122" s="5" t="s">
        <v>40</v>
      </c>
      <c r="G122" s="5" t="s">
        <v>41</v>
      </c>
    </row>
    <row r="123" spans="1:43" ht="18.75" hidden="1">
      <c r="C123" s="5" t="str">
        <f>データ!CY9</f>
        <v>（最大出力合計2,372kW）</v>
      </c>
      <c r="D123" s="5" t="str">
        <f>データ!EX9</f>
        <v>（最大出力合計18kW）</v>
      </c>
      <c r="E123" s="5" t="str">
        <f>データ!GW9</f>
        <v>（最大出力合計-kW）</v>
      </c>
      <c r="F123" s="5" t="str">
        <f>データ!IV9</f>
        <v>（最大出力合計-kW）</v>
      </c>
      <c r="G123" s="5" t="str">
        <f>データ!KU9</f>
        <v>（最大出力合計2,354kW）</v>
      </c>
    </row>
  </sheetData>
  <sheetProtection algorithmName="SHA-512" hashValue="Cjsej2lhgO1gPyG7YVoB/AmrvcjA6W6X3oyK1qPtpEXRe+v+VgfD+CX/4PRbXIW6flaQb+romG+xBxz2m9Y91Q==" saltValue="Dso45BxAn00bqasw478nJ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175.5">
      <c r="A6" s="49" t="s">
        <v>119</v>
      </c>
      <c r="B6" s="67" t="str">
        <f>B7</f>
        <v>2019</v>
      </c>
      <c r="C6" s="67" t="str">
        <f t="shared" ref="C6:AX6" si="6">C7</f>
        <v>052124</v>
      </c>
      <c r="D6" s="67" t="str">
        <f t="shared" si="6"/>
        <v>47</v>
      </c>
      <c r="E6" s="67" t="str">
        <f t="shared" si="6"/>
        <v>04</v>
      </c>
      <c r="F6" s="67" t="str">
        <f t="shared" si="6"/>
        <v>0</v>
      </c>
      <c r="G6" s="67" t="str">
        <f t="shared" si="6"/>
        <v>000</v>
      </c>
      <c r="H6" s="67" t="str">
        <f t="shared" si="6"/>
        <v>秋田県　大仙市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2</v>
      </c>
      <c r="Q6" s="69" t="str">
        <f t="shared" si="6"/>
        <v>-</v>
      </c>
      <c r="R6" s="70" t="str">
        <f>R7</f>
        <v>令和17年12月24日・令和20年12月24日　大仙市柏台太陽光発電所（第一発電所）、（第二発電所）・真木関根地区小水力発電施設</v>
      </c>
      <c r="S6" s="71" t="str">
        <f t="shared" si="6"/>
        <v>令和17年12月24日・令和20年12月24日　大仙市柏台太陽光発電所（第一発電所）、（第二発電所）・真木関根地区小水力発電施設</v>
      </c>
      <c r="T6" s="67" t="str">
        <f t="shared" si="6"/>
        <v>無</v>
      </c>
      <c r="U6" s="71" t="str">
        <f t="shared" si="6"/>
        <v>東北電力株式会社</v>
      </c>
      <c r="V6" s="68" t="str">
        <f t="shared" si="6"/>
        <v>-</v>
      </c>
      <c r="W6" s="69" t="str">
        <f>W7</f>
        <v>-</v>
      </c>
      <c r="X6" s="69" t="str">
        <f t="shared" si="6"/>
        <v>-</v>
      </c>
      <c r="Y6" s="69" t="str">
        <f t="shared" si="6"/>
        <v>-</v>
      </c>
      <c r="Z6" s="69" t="str">
        <f t="shared" si="6"/>
        <v>-</v>
      </c>
      <c r="AA6" s="69">
        <f t="shared" si="6"/>
        <v>25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293</v>
      </c>
      <c r="AM6" s="69">
        <f t="shared" si="6"/>
        <v>3426</v>
      </c>
      <c r="AN6" s="69">
        <f t="shared" si="6"/>
        <v>2907</v>
      </c>
      <c r="AO6" s="69">
        <f t="shared" si="6"/>
        <v>3305</v>
      </c>
      <c r="AP6" s="69">
        <f t="shared" si="6"/>
        <v>3613</v>
      </c>
      <c r="AQ6" s="69">
        <f t="shared" si="6"/>
        <v>293</v>
      </c>
      <c r="AR6" s="69">
        <f t="shared" si="6"/>
        <v>3426</v>
      </c>
      <c r="AS6" s="69">
        <f t="shared" si="6"/>
        <v>2907</v>
      </c>
      <c r="AT6" s="69">
        <f t="shared" si="6"/>
        <v>3305</v>
      </c>
      <c r="AU6" s="69">
        <f t="shared" si="6"/>
        <v>3638</v>
      </c>
      <c r="AV6" s="69" t="str">
        <f t="shared" si="6"/>
        <v>-</v>
      </c>
      <c r="AW6" s="69">
        <f t="shared" si="6"/>
        <v>130936</v>
      </c>
      <c r="AX6" s="69">
        <f t="shared" si="6"/>
        <v>130936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75.5">
      <c r="A7" s="49"/>
      <c r="B7" s="77" t="s">
        <v>120</v>
      </c>
      <c r="C7" s="77" t="s">
        <v>121</v>
      </c>
      <c r="D7" s="77" t="s">
        <v>122</v>
      </c>
      <c r="E7" s="77" t="s">
        <v>123</v>
      </c>
      <c r="F7" s="77" t="s">
        <v>124</v>
      </c>
      <c r="G7" s="77" t="s">
        <v>125</v>
      </c>
      <c r="H7" s="77" t="s">
        <v>126</v>
      </c>
      <c r="I7" s="77" t="s">
        <v>127</v>
      </c>
      <c r="J7" s="77" t="s">
        <v>128</v>
      </c>
      <c r="K7" s="77" t="s">
        <v>129</v>
      </c>
      <c r="L7" s="78" t="s">
        <v>130</v>
      </c>
      <c r="M7" s="79">
        <v>1</v>
      </c>
      <c r="N7" s="79" t="s">
        <v>131</v>
      </c>
      <c r="O7" s="80" t="s">
        <v>131</v>
      </c>
      <c r="P7" s="80">
        <v>2</v>
      </c>
      <c r="Q7" s="80" t="s">
        <v>131</v>
      </c>
      <c r="R7" s="81" t="s">
        <v>132</v>
      </c>
      <c r="S7" s="81" t="s">
        <v>132</v>
      </c>
      <c r="T7" s="82" t="s">
        <v>133</v>
      </c>
      <c r="U7" s="81" t="s">
        <v>134</v>
      </c>
      <c r="V7" s="78" t="s">
        <v>131</v>
      </c>
      <c r="W7" s="80" t="s">
        <v>131</v>
      </c>
      <c r="X7" s="80" t="s">
        <v>131</v>
      </c>
      <c r="Y7" s="80" t="s">
        <v>131</v>
      </c>
      <c r="Z7" s="80" t="s">
        <v>131</v>
      </c>
      <c r="AA7" s="80">
        <v>25</v>
      </c>
      <c r="AB7" s="80" t="s">
        <v>131</v>
      </c>
      <c r="AC7" s="80" t="s">
        <v>131</v>
      </c>
      <c r="AD7" s="80" t="s">
        <v>131</v>
      </c>
      <c r="AE7" s="80" t="s">
        <v>131</v>
      </c>
      <c r="AF7" s="80" t="s">
        <v>131</v>
      </c>
      <c r="AG7" s="80" t="s">
        <v>131</v>
      </c>
      <c r="AH7" s="80" t="s">
        <v>131</v>
      </c>
      <c r="AI7" s="80" t="s">
        <v>131</v>
      </c>
      <c r="AJ7" s="80" t="s">
        <v>131</v>
      </c>
      <c r="AK7" s="80" t="s">
        <v>131</v>
      </c>
      <c r="AL7" s="80">
        <v>293</v>
      </c>
      <c r="AM7" s="80">
        <v>3426</v>
      </c>
      <c r="AN7" s="80">
        <v>2907</v>
      </c>
      <c r="AO7" s="80">
        <v>3305</v>
      </c>
      <c r="AP7" s="80">
        <v>3613</v>
      </c>
      <c r="AQ7" s="80">
        <v>293</v>
      </c>
      <c r="AR7" s="80">
        <v>3426</v>
      </c>
      <c r="AS7" s="80">
        <v>2907</v>
      </c>
      <c r="AT7" s="80">
        <v>3305</v>
      </c>
      <c r="AU7" s="80">
        <v>3638</v>
      </c>
      <c r="AV7" s="80" t="s">
        <v>131</v>
      </c>
      <c r="AW7" s="80">
        <v>130936</v>
      </c>
      <c r="AX7" s="80">
        <v>130936</v>
      </c>
      <c r="AY7" s="83">
        <v>100</v>
      </c>
      <c r="AZ7" s="83">
        <v>124.2</v>
      </c>
      <c r="BA7" s="83">
        <v>105.1</v>
      </c>
      <c r="BB7" s="83">
        <v>119.6</v>
      </c>
      <c r="BC7" s="83">
        <v>129.4</v>
      </c>
      <c r="BD7" s="83">
        <v>118.8</v>
      </c>
      <c r="BE7" s="83">
        <v>88.8</v>
      </c>
      <c r="BF7" s="83">
        <v>121.3</v>
      </c>
      <c r="BG7" s="83">
        <v>123.2</v>
      </c>
      <c r="BH7" s="83">
        <v>134.69999999999999</v>
      </c>
      <c r="BI7" s="83">
        <v>100</v>
      </c>
      <c r="BJ7" s="83">
        <v>42.1</v>
      </c>
      <c r="BK7" s="83">
        <v>124.2</v>
      </c>
      <c r="BL7" s="83">
        <v>105.1</v>
      </c>
      <c r="BM7" s="83">
        <v>119.6</v>
      </c>
      <c r="BN7" s="83">
        <v>129.4</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92013.7</v>
      </c>
      <c r="CG7" s="83">
        <v>31358.7</v>
      </c>
      <c r="CH7" s="83">
        <v>37008.9</v>
      </c>
      <c r="CI7" s="83">
        <v>32519.5</v>
      </c>
      <c r="CJ7" s="83">
        <v>30176.2</v>
      </c>
      <c r="CK7" s="83">
        <v>18815.8</v>
      </c>
      <c r="CL7" s="83">
        <v>22847.9</v>
      </c>
      <c r="CM7" s="83">
        <v>19199</v>
      </c>
      <c r="CN7" s="83">
        <v>19830.400000000001</v>
      </c>
      <c r="CO7" s="83">
        <v>19066.3</v>
      </c>
      <c r="CP7" s="80">
        <v>-15603</v>
      </c>
      <c r="CQ7" s="80">
        <v>26028</v>
      </c>
      <c r="CR7" s="80">
        <v>5485</v>
      </c>
      <c r="CS7" s="80">
        <v>21063</v>
      </c>
      <c r="CT7" s="80">
        <v>32297</v>
      </c>
      <c r="CU7" s="80">
        <v>37685</v>
      </c>
      <c r="CV7" s="80">
        <v>2390</v>
      </c>
      <c r="CW7" s="80">
        <v>32739</v>
      </c>
      <c r="CX7" s="80">
        <v>34140</v>
      </c>
      <c r="CY7" s="80">
        <v>33434</v>
      </c>
      <c r="CZ7" s="80">
        <v>2372</v>
      </c>
      <c r="DA7" s="83">
        <v>1.4</v>
      </c>
      <c r="DB7" s="83">
        <v>16.600000000000001</v>
      </c>
      <c r="DC7" s="83">
        <v>14.1</v>
      </c>
      <c r="DD7" s="83">
        <v>16</v>
      </c>
      <c r="DE7" s="83">
        <v>17.5</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v>18</v>
      </c>
      <c r="EZ7" s="83" t="s">
        <v>131</v>
      </c>
      <c r="FA7" s="83" t="s">
        <v>131</v>
      </c>
      <c r="FB7" s="83" t="s">
        <v>131</v>
      </c>
      <c r="FC7" s="83" t="s">
        <v>131</v>
      </c>
      <c r="FD7" s="83">
        <v>15.9</v>
      </c>
      <c r="FE7" s="83">
        <v>61.8</v>
      </c>
      <c r="FF7" s="83">
        <v>61.6</v>
      </c>
      <c r="FG7" s="83">
        <v>57.7</v>
      </c>
      <c r="FH7" s="83">
        <v>57.6</v>
      </c>
      <c r="FI7" s="83">
        <v>60.4</v>
      </c>
      <c r="FJ7" s="83" t="s">
        <v>131</v>
      </c>
      <c r="FK7" s="83" t="s">
        <v>131</v>
      </c>
      <c r="FL7" s="83" t="s">
        <v>131</v>
      </c>
      <c r="FM7" s="83" t="s">
        <v>131</v>
      </c>
      <c r="FN7" s="83">
        <v>0</v>
      </c>
      <c r="FO7" s="83">
        <v>8.6999999999999993</v>
      </c>
      <c r="FP7" s="83">
        <v>6.4</v>
      </c>
      <c r="FQ7" s="83">
        <v>5.4</v>
      </c>
      <c r="FR7" s="83">
        <v>8.6999999999999993</v>
      </c>
      <c r="FS7" s="83">
        <v>16.5</v>
      </c>
      <c r="FT7" s="83" t="s">
        <v>131</v>
      </c>
      <c r="FU7" s="83" t="s">
        <v>131</v>
      </c>
      <c r="FV7" s="83" t="s">
        <v>131</v>
      </c>
      <c r="FW7" s="83" t="s">
        <v>131</v>
      </c>
      <c r="FX7" s="83">
        <v>0</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v>100</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v>2354</v>
      </c>
      <c r="KW7" s="83">
        <v>1.4</v>
      </c>
      <c r="KX7" s="83">
        <v>16.600000000000001</v>
      </c>
      <c r="KY7" s="83">
        <v>14.1</v>
      </c>
      <c r="KZ7" s="83">
        <v>16</v>
      </c>
      <c r="LA7" s="83">
        <v>17.5</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2</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（最大出力合計2,372kW）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（最大出力合計18kW）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（最大出力合計2,354kW）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100</v>
      </c>
      <c r="AZ11" s="95">
        <f>AZ7</f>
        <v>124.2</v>
      </c>
      <c r="BA11" s="95">
        <f>BA7</f>
        <v>105.1</v>
      </c>
      <c r="BB11" s="95">
        <f>BB7</f>
        <v>119.6</v>
      </c>
      <c r="BC11" s="95">
        <f>BC7</f>
        <v>129.4</v>
      </c>
      <c r="BD11" s="84"/>
      <c r="BE11" s="84"/>
      <c r="BF11" s="84"/>
      <c r="BG11" s="84"/>
      <c r="BH11" s="84"/>
      <c r="BI11" s="94" t="s">
        <v>144</v>
      </c>
      <c r="BJ11" s="95">
        <f>BJ7</f>
        <v>42.1</v>
      </c>
      <c r="BK11" s="95">
        <f>BK7</f>
        <v>124.2</v>
      </c>
      <c r="BL11" s="95">
        <f>BL7</f>
        <v>105.1</v>
      </c>
      <c r="BM11" s="95">
        <f>BM7</f>
        <v>119.6</v>
      </c>
      <c r="BN11" s="95">
        <f>BN7</f>
        <v>129.4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92013.7</v>
      </c>
      <c r="CG11" s="95">
        <f>CG7</f>
        <v>31358.7</v>
      </c>
      <c r="CH11" s="95">
        <f>CH7</f>
        <v>37008.9</v>
      </c>
      <c r="CI11" s="95">
        <f>CI7</f>
        <v>32519.5</v>
      </c>
      <c r="CJ11" s="95">
        <f>CJ7</f>
        <v>30176.2</v>
      </c>
      <c r="CK11" s="84"/>
      <c r="CL11" s="84"/>
      <c r="CM11" s="84"/>
      <c r="CN11" s="84"/>
      <c r="CO11" s="94" t="s">
        <v>144</v>
      </c>
      <c r="CP11" s="96">
        <f>CP7</f>
        <v>-15603</v>
      </c>
      <c r="CQ11" s="96">
        <f>CQ7</f>
        <v>26028</v>
      </c>
      <c r="CR11" s="96">
        <f>CR7</f>
        <v>5485</v>
      </c>
      <c r="CS11" s="96">
        <f>CS7</f>
        <v>21063</v>
      </c>
      <c r="CT11" s="96">
        <f>CT7</f>
        <v>32297</v>
      </c>
      <c r="CU11" s="84"/>
      <c r="CV11" s="84"/>
      <c r="CW11" s="84"/>
      <c r="CX11" s="84"/>
      <c r="CY11" s="84"/>
      <c r="CZ11" s="94" t="s">
        <v>144</v>
      </c>
      <c r="DA11" s="95">
        <f>DA7</f>
        <v>1.4</v>
      </c>
      <c r="DB11" s="95">
        <f>DB7</f>
        <v>16.600000000000001</v>
      </c>
      <c r="DC11" s="95">
        <f>DC7</f>
        <v>14.1</v>
      </c>
      <c r="DD11" s="95">
        <f>DD7</f>
        <v>16</v>
      </c>
      <c r="DE11" s="95">
        <f>DE7</f>
        <v>17.5</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146</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f>FD7</f>
        <v>15.9</v>
      </c>
      <c r="FE11" s="84"/>
      <c r="FF11" s="84"/>
      <c r="FG11" s="84"/>
      <c r="FH11" s="84"/>
      <c r="FI11" s="94" t="s">
        <v>144</v>
      </c>
      <c r="FJ11" s="95" t="str">
        <f>FJ7</f>
        <v>-</v>
      </c>
      <c r="FK11" s="95" t="str">
        <f>FK7</f>
        <v>-</v>
      </c>
      <c r="FL11" s="95" t="str">
        <f>FL7</f>
        <v>-</v>
      </c>
      <c r="FM11" s="95" t="str">
        <f>FM7</f>
        <v>-</v>
      </c>
      <c r="FN11" s="95">
        <f>FN7</f>
        <v>0</v>
      </c>
      <c r="FO11" s="84"/>
      <c r="FP11" s="84"/>
      <c r="FQ11" s="84"/>
      <c r="FR11" s="84"/>
      <c r="FS11" s="94" t="s">
        <v>144</v>
      </c>
      <c r="FT11" s="95" t="str">
        <f>FT7</f>
        <v>-</v>
      </c>
      <c r="FU11" s="95" t="str">
        <f>FU7</f>
        <v>-</v>
      </c>
      <c r="FV11" s="95" t="str">
        <f>FV7</f>
        <v>-</v>
      </c>
      <c r="FW11" s="95" t="str">
        <f>FW7</f>
        <v>-</v>
      </c>
      <c r="FX11" s="95">
        <f>FX7</f>
        <v>0</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147</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148</v>
      </c>
      <c r="KW11" s="95">
        <f>KW7</f>
        <v>1.4</v>
      </c>
      <c r="KX11" s="95">
        <f>KX7</f>
        <v>16.600000000000001</v>
      </c>
      <c r="KY11" s="95">
        <f>KY7</f>
        <v>14.1</v>
      </c>
      <c r="KZ11" s="95">
        <f>KZ7</f>
        <v>16</v>
      </c>
      <c r="LA11" s="95">
        <f>LA7</f>
        <v>17.5</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118.8</v>
      </c>
      <c r="AZ12" s="95">
        <f>BE7</f>
        <v>88.8</v>
      </c>
      <c r="BA12" s="95">
        <f>BF7</f>
        <v>121.3</v>
      </c>
      <c r="BB12" s="95">
        <f>BG7</f>
        <v>123.2</v>
      </c>
      <c r="BC12" s="95">
        <f>BH7</f>
        <v>134.69999999999999</v>
      </c>
      <c r="BD12" s="84"/>
      <c r="BE12" s="84"/>
      <c r="BF12" s="84"/>
      <c r="BG12" s="84"/>
      <c r="BH12" s="84"/>
      <c r="BI12" s="94" t="s">
        <v>149</v>
      </c>
      <c r="BJ12" s="95">
        <f>BO7</f>
        <v>255.4</v>
      </c>
      <c r="BK12" s="95">
        <f>BP7</f>
        <v>269.8</v>
      </c>
      <c r="BL12" s="95">
        <f>BQ7</f>
        <v>247.9</v>
      </c>
      <c r="BM12" s="95">
        <f>BR7</f>
        <v>240.1</v>
      </c>
      <c r="BN12" s="95">
        <f>BS7</f>
        <v>255.5</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149</v>
      </c>
      <c r="CF12" s="95">
        <f>CK7</f>
        <v>18815.8</v>
      </c>
      <c r="CG12" s="95">
        <f>CL7</f>
        <v>22847.9</v>
      </c>
      <c r="CH12" s="95">
        <f>CM7</f>
        <v>19199</v>
      </c>
      <c r="CI12" s="95">
        <f>CN7</f>
        <v>19830.400000000001</v>
      </c>
      <c r="CJ12" s="95">
        <f>CO7</f>
        <v>19066.3</v>
      </c>
      <c r="CK12" s="84"/>
      <c r="CL12" s="84"/>
      <c r="CM12" s="84"/>
      <c r="CN12" s="84"/>
      <c r="CO12" s="94" t="s">
        <v>149</v>
      </c>
      <c r="CP12" s="96">
        <f>CU7</f>
        <v>37685</v>
      </c>
      <c r="CQ12" s="96">
        <f>CV7</f>
        <v>2390</v>
      </c>
      <c r="CR12" s="96">
        <f>CW7</f>
        <v>32739</v>
      </c>
      <c r="CS12" s="96">
        <f>CX7</f>
        <v>34140</v>
      </c>
      <c r="CT12" s="96">
        <f>CY7</f>
        <v>33434</v>
      </c>
      <c r="CU12" s="84"/>
      <c r="CV12" s="84"/>
      <c r="CW12" s="84"/>
      <c r="CX12" s="84"/>
      <c r="CY12" s="84"/>
      <c r="CZ12" s="94" t="s">
        <v>149</v>
      </c>
      <c r="DA12" s="95">
        <f>DF7</f>
        <v>32.4</v>
      </c>
      <c r="DB12" s="95">
        <f>DG7</f>
        <v>36.4</v>
      </c>
      <c r="DC12" s="95">
        <f>DH7</f>
        <v>31.6</v>
      </c>
      <c r="DD12" s="95">
        <f>DI7</f>
        <v>31.6</v>
      </c>
      <c r="DE12" s="95">
        <f>DJ7</f>
        <v>30.1</v>
      </c>
      <c r="DF12" s="84"/>
      <c r="DG12" s="84"/>
      <c r="DH12" s="84"/>
      <c r="DI12" s="84"/>
      <c r="DJ12" s="94" t="s">
        <v>149</v>
      </c>
      <c r="DK12" s="95">
        <f>DP7</f>
        <v>10.1</v>
      </c>
      <c r="DL12" s="95">
        <f>DQ7</f>
        <v>8.3000000000000007</v>
      </c>
      <c r="DM12" s="95">
        <f>DR7</f>
        <v>7.1</v>
      </c>
      <c r="DN12" s="95">
        <f>DS7</f>
        <v>7.3</v>
      </c>
      <c r="DO12" s="95">
        <f>DT7</f>
        <v>5.4</v>
      </c>
      <c r="DP12" s="84"/>
      <c r="DQ12" s="84"/>
      <c r="DR12" s="84"/>
      <c r="DS12" s="84"/>
      <c r="DT12" s="94" t="s">
        <v>150</v>
      </c>
      <c r="DU12" s="95">
        <f>DZ7</f>
        <v>106.3</v>
      </c>
      <c r="DV12" s="95">
        <f>EA7</f>
        <v>110.5</v>
      </c>
      <c r="DW12" s="95">
        <f>EB7</f>
        <v>156.5</v>
      </c>
      <c r="DX12" s="95">
        <f>EC7</f>
        <v>157.6</v>
      </c>
      <c r="DY12" s="95">
        <f>ED7</f>
        <v>173.7</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71</v>
      </c>
      <c r="EP12" s="95">
        <f>EU7</f>
        <v>74.2</v>
      </c>
      <c r="EQ12" s="95">
        <f>EV7</f>
        <v>86.8</v>
      </c>
      <c r="ER12" s="95">
        <f>EW7</f>
        <v>82.8</v>
      </c>
      <c r="ES12" s="95">
        <f>EX7</f>
        <v>82.6</v>
      </c>
      <c r="ET12" s="84"/>
      <c r="EU12" s="84"/>
      <c r="EV12" s="84"/>
      <c r="EW12" s="84"/>
      <c r="EX12" s="84"/>
      <c r="EY12" s="94" t="s">
        <v>149</v>
      </c>
      <c r="EZ12" s="95">
        <f>IF($EZ$8,FE7,"-")</f>
        <v>61.8</v>
      </c>
      <c r="FA12" s="95">
        <f>IF($EZ$8,FF7,"-")</f>
        <v>61.6</v>
      </c>
      <c r="FB12" s="95">
        <f>IF($EZ$8,FG7,"-")</f>
        <v>57.7</v>
      </c>
      <c r="FC12" s="95">
        <f>IF($EZ$8,FH7,"-")</f>
        <v>57.6</v>
      </c>
      <c r="FD12" s="95">
        <f>IF($EZ$8,FI7,"-")</f>
        <v>60.4</v>
      </c>
      <c r="FE12" s="84"/>
      <c r="FF12" s="84"/>
      <c r="FG12" s="84"/>
      <c r="FH12" s="84"/>
      <c r="FI12" s="94" t="s">
        <v>149</v>
      </c>
      <c r="FJ12" s="95">
        <f>IF($FJ$8,FO7,"-")</f>
        <v>8.6999999999999993</v>
      </c>
      <c r="FK12" s="95">
        <f>IF($FJ$8,FP7,"-")</f>
        <v>6.4</v>
      </c>
      <c r="FL12" s="95">
        <f>IF($FJ$8,FQ7,"-")</f>
        <v>5.4</v>
      </c>
      <c r="FM12" s="95">
        <f>IF($FJ$8,FR7,"-")</f>
        <v>8.6999999999999993</v>
      </c>
      <c r="FN12" s="95">
        <f>IF($FJ$8,FS7,"-")</f>
        <v>16.5</v>
      </c>
      <c r="FO12" s="84"/>
      <c r="FP12" s="84"/>
      <c r="FQ12" s="84"/>
      <c r="FR12" s="84"/>
      <c r="FS12" s="94" t="s">
        <v>149</v>
      </c>
      <c r="FT12" s="95">
        <f>IF($FT$8,FY7,"-")</f>
        <v>351.4</v>
      </c>
      <c r="FU12" s="95">
        <f>IF($FT$8,FZ7,"-")</f>
        <v>390.3</v>
      </c>
      <c r="FV12" s="95">
        <f>IF($FT$8,GA7,"-")</f>
        <v>394.9</v>
      </c>
      <c r="FW12" s="95">
        <f>IF($FT$8,GB7,"-")</f>
        <v>375</v>
      </c>
      <c r="FX12" s="95">
        <f>IF($FT$8,GC7,"-")</f>
        <v>314.5</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f>IF($GN$8,GS7,"-")</f>
        <v>80.599999999999994</v>
      </c>
      <c r="GO12" s="95">
        <f>IF($GN$8,GT7,"-")</f>
        <v>85.6</v>
      </c>
      <c r="GP12" s="95">
        <f>IF($GN$8,GU7,"-")</f>
        <v>92</v>
      </c>
      <c r="GQ12" s="95">
        <f>IF($GN$8,GV7,"-")</f>
        <v>94.7</v>
      </c>
      <c r="GR12" s="95">
        <f>IF($GN$8,GW7,"-")</f>
        <v>96</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f>IF($KW$8,LB7,"-")</f>
        <v>12</v>
      </c>
      <c r="KX12" s="95">
        <f>IF($KW$8,LC7,"-")</f>
        <v>14.5</v>
      </c>
      <c r="KY12" s="95">
        <f>IF($KW$8,LD7,"-")</f>
        <v>14.9</v>
      </c>
      <c r="KZ12" s="95">
        <f>IF($KW$8,LE7,"-")</f>
        <v>15.3</v>
      </c>
      <c r="LA12" s="95">
        <f>IF($KW$8,LF7,"-")</f>
        <v>14.9</v>
      </c>
      <c r="LB12" s="84"/>
      <c r="LC12" s="84"/>
      <c r="LD12" s="84"/>
      <c r="LE12" s="84"/>
      <c r="LF12" s="94" t="s">
        <v>149</v>
      </c>
      <c r="LG12" s="95">
        <f>IF($LG$8,LL7,"-")</f>
        <v>0.3</v>
      </c>
      <c r="LH12" s="95">
        <f>IF($LG$8,LM7,"-")</f>
        <v>0.3</v>
      </c>
      <c r="LI12" s="95">
        <f>IF($LG$8,LN7,"-")</f>
        <v>0.3</v>
      </c>
      <c r="LJ12" s="95">
        <f>IF($LG$8,LO7,"-")</f>
        <v>0.7</v>
      </c>
      <c r="LK12" s="95">
        <f>IF($LG$8,LP7,"-")</f>
        <v>0.4</v>
      </c>
      <c r="LL12" s="84"/>
      <c r="LM12" s="84"/>
      <c r="LN12" s="84"/>
      <c r="LO12" s="84"/>
      <c r="LP12" s="94" t="s">
        <v>149</v>
      </c>
      <c r="LQ12" s="95">
        <f>IF($LQ$8,LV7,"-")</f>
        <v>207.5</v>
      </c>
      <c r="LR12" s="95">
        <f>IF($LQ$8,LW7,"-")</f>
        <v>189.5</v>
      </c>
      <c r="LS12" s="95">
        <f>IF($LQ$8,LX7,"-")</f>
        <v>172</v>
      </c>
      <c r="LT12" s="95">
        <f>IF($LQ$8,LY7,"-")</f>
        <v>151.69999999999999</v>
      </c>
      <c r="LU12" s="95">
        <f>IF($LQ$8,LZ7,"-")</f>
        <v>138.1</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153</v>
      </c>
      <c r="C14" s="99"/>
      <c r="D14" s="100"/>
      <c r="E14" s="99"/>
      <c r="F14" s="197" t="s">
        <v>154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100</v>
      </c>
      <c r="AZ17" s="106">
        <f t="shared" ref="AZ17:BC17" si="9">IF(AZ7="-",NA(),AZ7)</f>
        <v>124.2</v>
      </c>
      <c r="BA17" s="106">
        <f t="shared" si="9"/>
        <v>105.1</v>
      </c>
      <c r="BB17" s="106">
        <f t="shared" si="9"/>
        <v>119.6</v>
      </c>
      <c r="BC17" s="106">
        <f t="shared" si="9"/>
        <v>129.4</v>
      </c>
      <c r="BD17" s="100"/>
      <c r="BE17" s="100"/>
      <c r="BF17" s="100"/>
      <c r="BG17" s="100"/>
      <c r="BH17" s="100"/>
      <c r="BI17" s="105" t="s">
        <v>165</v>
      </c>
      <c r="BJ17" s="106">
        <f>IF(BJ7="-",NA(),BJ7)</f>
        <v>42.1</v>
      </c>
      <c r="BK17" s="106">
        <f t="shared" ref="BK17:BN17" si="10">IF(BK7="-",NA(),BK7)</f>
        <v>124.2</v>
      </c>
      <c r="BL17" s="106">
        <f t="shared" si="10"/>
        <v>105.1</v>
      </c>
      <c r="BM17" s="106">
        <f t="shared" si="10"/>
        <v>119.6</v>
      </c>
      <c r="BN17" s="106">
        <f t="shared" si="10"/>
        <v>129.4</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f>IF(CF7="-",NA(),CF7)</f>
        <v>92013.7</v>
      </c>
      <c r="CG17" s="106">
        <f t="shared" ref="CG17:CJ17" si="12">IF(CG7="-",NA(),CG7)</f>
        <v>31358.7</v>
      </c>
      <c r="CH17" s="106">
        <f t="shared" si="12"/>
        <v>37008.9</v>
      </c>
      <c r="CI17" s="106">
        <f t="shared" si="12"/>
        <v>32519.5</v>
      </c>
      <c r="CJ17" s="106">
        <f t="shared" si="12"/>
        <v>30176.2</v>
      </c>
      <c r="CK17" s="100"/>
      <c r="CL17" s="100"/>
      <c r="CM17" s="100"/>
      <c r="CN17" s="100"/>
      <c r="CO17" s="105" t="s">
        <v>165</v>
      </c>
      <c r="CP17" s="107">
        <f>IF(CP7="-",NA(),CP7)</f>
        <v>-15603</v>
      </c>
      <c r="CQ17" s="107">
        <f t="shared" ref="CQ17:CT17" si="13">IF(CQ7="-",NA(),CQ7)</f>
        <v>26028</v>
      </c>
      <c r="CR17" s="107">
        <f t="shared" si="13"/>
        <v>5485</v>
      </c>
      <c r="CS17" s="107">
        <f t="shared" si="13"/>
        <v>21063</v>
      </c>
      <c r="CT17" s="107">
        <f t="shared" si="13"/>
        <v>32297</v>
      </c>
      <c r="CU17" s="100"/>
      <c r="CV17" s="100"/>
      <c r="CW17" s="100"/>
      <c r="CX17" s="100"/>
      <c r="CY17" s="100"/>
      <c r="CZ17" s="105" t="s">
        <v>166</v>
      </c>
      <c r="DA17" s="106">
        <f>IF(DA7="-",NA(),DA7)</f>
        <v>1.4</v>
      </c>
      <c r="DB17" s="106">
        <f t="shared" ref="DB17:DE17" si="14">IF(DB7="-",NA(),DB7)</f>
        <v>16.600000000000001</v>
      </c>
      <c r="DC17" s="106">
        <f t="shared" si="14"/>
        <v>14.1</v>
      </c>
      <c r="DD17" s="106">
        <f t="shared" si="14"/>
        <v>16</v>
      </c>
      <c r="DE17" s="106">
        <f t="shared" si="14"/>
        <v>17.5</v>
      </c>
      <c r="DF17" s="100"/>
      <c r="DG17" s="100"/>
      <c r="DH17" s="100"/>
      <c r="DI17" s="100"/>
      <c r="DJ17" s="105" t="s">
        <v>165</v>
      </c>
      <c r="DK17" s="106">
        <f>IF(DK7="-",NA(),DK7)</f>
        <v>0</v>
      </c>
      <c r="DL17" s="106">
        <f t="shared" ref="DL17:DO17" si="15">IF(DL7="-",NA(),DL7)</f>
        <v>0</v>
      </c>
      <c r="DM17" s="106">
        <f t="shared" si="15"/>
        <v>0</v>
      </c>
      <c r="DN17" s="106">
        <f t="shared" si="15"/>
        <v>0</v>
      </c>
      <c r="DO17" s="106">
        <f t="shared" si="15"/>
        <v>0</v>
      </c>
      <c r="DP17" s="100"/>
      <c r="DQ17" s="100"/>
      <c r="DR17" s="100"/>
      <c r="DS17" s="100"/>
      <c r="DT17" s="105" t="s">
        <v>165</v>
      </c>
      <c r="DU17" s="106">
        <f>IF(DU7="-",NA(),DU7)</f>
        <v>0</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t="e">
        <f t="shared" ref="FA17:FD17" si="19">IF(FA7="-",NA(),FA7)</f>
        <v>#N/A</v>
      </c>
      <c r="FB17" s="106" t="e">
        <f t="shared" si="19"/>
        <v>#N/A</v>
      </c>
      <c r="FC17" s="106" t="e">
        <f t="shared" si="19"/>
        <v>#N/A</v>
      </c>
      <c r="FD17" s="106">
        <f t="shared" si="19"/>
        <v>15.9</v>
      </c>
      <c r="FE17" s="100"/>
      <c r="FF17" s="100"/>
      <c r="FG17" s="100"/>
      <c r="FH17" s="100"/>
      <c r="FI17" s="105" t="s">
        <v>165</v>
      </c>
      <c r="FJ17" s="106" t="e">
        <f>IF(FJ7="-",NA(),FJ7)</f>
        <v>#N/A</v>
      </c>
      <c r="FK17" s="106" t="e">
        <f t="shared" ref="FK17:FN17" si="20">IF(FK7="-",NA(),FK7)</f>
        <v>#N/A</v>
      </c>
      <c r="FL17" s="106" t="e">
        <f t="shared" si="20"/>
        <v>#N/A</v>
      </c>
      <c r="FM17" s="106" t="e">
        <f t="shared" si="20"/>
        <v>#N/A</v>
      </c>
      <c r="FN17" s="106">
        <f t="shared" si="20"/>
        <v>0</v>
      </c>
      <c r="FO17" s="100"/>
      <c r="FP17" s="100"/>
      <c r="FQ17" s="100"/>
      <c r="FR17" s="100"/>
      <c r="FS17" s="105" t="s">
        <v>165</v>
      </c>
      <c r="FT17" s="106" t="e">
        <f>IF(FT7="-",NA(),FT7)</f>
        <v>#N/A</v>
      </c>
      <c r="FU17" s="106" t="e">
        <f t="shared" ref="FU17:FX17" si="21">IF(FU7="-",NA(),FU7)</f>
        <v>#N/A</v>
      </c>
      <c r="FV17" s="106" t="e">
        <f t="shared" si="21"/>
        <v>#N/A</v>
      </c>
      <c r="FW17" s="106" t="e">
        <f t="shared" si="21"/>
        <v>#N/A</v>
      </c>
      <c r="FX17" s="106">
        <f t="shared" si="21"/>
        <v>0</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t="e">
        <f t="shared" ref="GO17:GR17" si="23">IF(GO7="-",NA(),GO7)</f>
        <v>#N/A</v>
      </c>
      <c r="GP17" s="106" t="e">
        <f t="shared" si="23"/>
        <v>#N/A</v>
      </c>
      <c r="GQ17" s="106" t="e">
        <f t="shared" si="23"/>
        <v>#N/A</v>
      </c>
      <c r="GR17" s="106">
        <f t="shared" si="23"/>
        <v>100</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f>IF(KW7="-",NA(),KW7)</f>
        <v>1.4</v>
      </c>
      <c r="KX17" s="106">
        <f t="shared" ref="KX17:LA17" si="34">IF(KX7="-",NA(),KX7)</f>
        <v>16.600000000000001</v>
      </c>
      <c r="KY17" s="106">
        <f t="shared" si="34"/>
        <v>14.1</v>
      </c>
      <c r="KZ17" s="106">
        <f t="shared" si="34"/>
        <v>16</v>
      </c>
      <c r="LA17" s="106">
        <f t="shared" si="34"/>
        <v>17.5</v>
      </c>
      <c r="LB17" s="100"/>
      <c r="LC17" s="100"/>
      <c r="LD17" s="100"/>
      <c r="LE17" s="100"/>
      <c r="LF17" s="105" t="s">
        <v>165</v>
      </c>
      <c r="LG17" s="106">
        <f>IF(LG7="-",NA(),LG7)</f>
        <v>0</v>
      </c>
      <c r="LH17" s="106">
        <f t="shared" ref="LH17:LK17" si="35">IF(LH7="-",NA(),LH7)</f>
        <v>0</v>
      </c>
      <c r="LI17" s="106">
        <f t="shared" si="35"/>
        <v>0</v>
      </c>
      <c r="LJ17" s="106">
        <f t="shared" si="35"/>
        <v>0</v>
      </c>
      <c r="LK17" s="106">
        <f t="shared" si="35"/>
        <v>0</v>
      </c>
      <c r="LL17" s="100"/>
      <c r="LM17" s="100"/>
      <c r="LN17" s="100"/>
      <c r="LO17" s="100"/>
      <c r="LP17" s="105" t="s">
        <v>165</v>
      </c>
      <c r="LQ17" s="106">
        <f>IF(LQ7="-",NA(),LQ7)</f>
        <v>0</v>
      </c>
      <c r="LR17" s="106">
        <f t="shared" ref="LR17:LU17" si="36">IF(LR7="-",NA(),LR7)</f>
        <v>0</v>
      </c>
      <c r="LS17" s="106">
        <f t="shared" si="36"/>
        <v>0</v>
      </c>
      <c r="LT17" s="106">
        <f t="shared" si="36"/>
        <v>0</v>
      </c>
      <c r="LU17" s="106">
        <f t="shared" si="36"/>
        <v>0</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170</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170</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170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170</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170</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171</v>
      </c>
      <c r="DA18" s="106">
        <f>IF(DF7="-",NA(),DF7)</f>
        <v>32.4</v>
      </c>
      <c r="DB18" s="106">
        <f t="shared" ref="DB18:DE18" si="44">IF(DG7="-",NA(),DG7)</f>
        <v>36.4</v>
      </c>
      <c r="DC18" s="106">
        <f t="shared" si="44"/>
        <v>31.6</v>
      </c>
      <c r="DD18" s="106">
        <f t="shared" si="44"/>
        <v>31.6</v>
      </c>
      <c r="DE18" s="106">
        <f t="shared" si="44"/>
        <v>30.1</v>
      </c>
      <c r="DF18" s="100"/>
      <c r="DG18" s="100"/>
      <c r="DH18" s="100"/>
      <c r="DI18" s="100"/>
      <c r="DJ18" s="105" t="s">
        <v>170</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170</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170</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170</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170</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170</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170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170</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170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170</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170</v>
      </c>
      <c r="LG18" s="106">
        <f>IF(OR(NOT($LG$8),LL7="-"),NA(),LL7)</f>
        <v>0.3</v>
      </c>
      <c r="LH18" s="106">
        <f>IF(OR(NOT($LG$8),LM7="-"),NA(),LM7)</f>
        <v>0.3</v>
      </c>
      <c r="LI18" s="106">
        <f>IF(OR(NOT($LG$8),LN7="-"),NA(),LN7)</f>
        <v>0.3</v>
      </c>
      <c r="LJ18" s="106">
        <f>IF(OR(NOT($LG$8),LO7="-"),NA(),LO7)</f>
        <v>0.7</v>
      </c>
      <c r="LK18" s="106">
        <f>IF(OR(NOT($LG$8),LP7="-"),NA(),LP7)</f>
        <v>0.4</v>
      </c>
      <c r="LL18" s="100"/>
      <c r="LM18" s="100"/>
      <c r="LN18" s="100"/>
      <c r="LO18" s="100"/>
      <c r="LP18" s="105" t="s">
        <v>170</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170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170</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175</v>
      </c>
      <c r="C20" s="196"/>
      <c r="D20" s="100"/>
    </row>
    <row r="21" spans="1:374">
      <c r="A21" s="97">
        <f t="shared" si="7"/>
        <v>7</v>
      </c>
      <c r="B21" s="196" t="s">
        <v>176</v>
      </c>
      <c r="C21" s="196"/>
      <c r="D21" s="100"/>
    </row>
    <row r="22" spans="1:374">
      <c r="A22" s="97">
        <f t="shared" si="7"/>
        <v>8</v>
      </c>
      <c r="B22" s="196" t="s">
        <v>177</v>
      </c>
      <c r="C22" s="196"/>
      <c r="D22" s="100"/>
      <c r="E22" s="198" t="s">
        <v>178</v>
      </c>
      <c r="F22" s="199"/>
      <c r="G22" s="199"/>
      <c r="H22" s="199"/>
      <c r="I22" s="200"/>
    </row>
    <row r="23" spans="1:374">
      <c r="A23" s="97">
        <f t="shared" si="7"/>
        <v>9</v>
      </c>
      <c r="B23" s="196" t="s">
        <v>179</v>
      </c>
      <c r="C23" s="196"/>
      <c r="D23" s="100"/>
      <c r="E23" s="201"/>
      <c r="F23" s="202"/>
      <c r="G23" s="202"/>
      <c r="H23" s="202"/>
      <c r="I23" s="203"/>
    </row>
    <row r="24" spans="1:374">
      <c r="A24" s="97">
        <f t="shared" si="7"/>
        <v>10</v>
      </c>
      <c r="B24" s="196" t="s">
        <v>180</v>
      </c>
      <c r="C24" s="196"/>
      <c r="D24" s="100"/>
      <c r="E24" s="201"/>
      <c r="F24" s="202"/>
      <c r="G24" s="202"/>
      <c r="H24" s="202"/>
      <c r="I24" s="203"/>
    </row>
    <row r="25" spans="1:374">
      <c r="A25" s="97">
        <f t="shared" si="7"/>
        <v>11</v>
      </c>
      <c r="B25" s="196" t="s">
        <v>181</v>
      </c>
      <c r="C25" s="196"/>
      <c r="D25" s="100"/>
      <c r="E25" s="201"/>
      <c r="F25" s="202"/>
      <c r="G25" s="202"/>
      <c r="H25" s="202"/>
      <c r="I25" s="203"/>
    </row>
    <row r="26" spans="1:374">
      <c r="A26" s="97">
        <f t="shared" si="7"/>
        <v>12</v>
      </c>
      <c r="B26" s="196" t="s">
        <v>182</v>
      </c>
      <c r="C26" s="196"/>
      <c r="D26" s="100"/>
      <c r="E26" s="201"/>
      <c r="F26" s="202"/>
      <c r="G26" s="202"/>
      <c r="H26" s="202"/>
      <c r="I26" s="203"/>
    </row>
    <row r="27" spans="1:374">
      <c r="A27" s="97">
        <f t="shared" si="7"/>
        <v>13</v>
      </c>
      <c r="B27" s="196" t="s">
        <v>183</v>
      </c>
      <c r="C27" s="196"/>
      <c r="D27" s="100"/>
      <c r="E27" s="201"/>
      <c r="F27" s="202"/>
      <c r="G27" s="202"/>
      <c r="H27" s="202"/>
      <c r="I27" s="203"/>
    </row>
    <row r="28" spans="1:374">
      <c r="A28" s="97">
        <f t="shared" si="7"/>
        <v>14</v>
      </c>
      <c r="B28" s="196" t="s">
        <v>184</v>
      </c>
      <c r="C28" s="196"/>
      <c r="D28" s="100"/>
      <c r="E28" s="201"/>
      <c r="F28" s="202"/>
      <c r="G28" s="202"/>
      <c r="H28" s="202"/>
      <c r="I28" s="203"/>
    </row>
    <row r="29" spans="1:374">
      <c r="A29" s="97">
        <f t="shared" si="7"/>
        <v>15</v>
      </c>
      <c r="B29" s="196" t="s">
        <v>185</v>
      </c>
      <c r="C29" s="196"/>
      <c r="D29" s="100"/>
      <c r="E29" s="201"/>
      <c r="F29" s="202"/>
      <c r="G29" s="202"/>
      <c r="H29" s="202"/>
      <c r="I29" s="203"/>
    </row>
    <row r="30" spans="1:374">
      <c r="A30" s="97">
        <f t="shared" si="7"/>
        <v>16</v>
      </c>
      <c r="B30" s="196" t="s">
        <v>186</v>
      </c>
      <c r="C30" s="196"/>
      <c r="D30" s="100"/>
      <c r="E30" s="201"/>
      <c r="F30" s="202"/>
      <c r="G30" s="202"/>
      <c r="H30" s="202"/>
      <c r="I30" s="203"/>
    </row>
    <row r="31" spans="1:374">
      <c r="A31" s="97">
        <f t="shared" si="7"/>
        <v>17</v>
      </c>
      <c r="B31" s="196" t="s">
        <v>187</v>
      </c>
      <c r="C31" s="196"/>
      <c r="D31" s="100"/>
      <c r="E31" s="201"/>
      <c r="F31" s="202"/>
      <c r="G31" s="202"/>
      <c r="H31" s="202"/>
      <c r="I31" s="203"/>
    </row>
    <row r="32" spans="1:374">
      <c r="A32" s="97">
        <f t="shared" si="7"/>
        <v>18</v>
      </c>
      <c r="B32" s="196" t="s">
        <v>188</v>
      </c>
      <c r="C32" s="196"/>
      <c r="D32" s="100"/>
      <c r="E32" s="201"/>
      <c r="F32" s="202"/>
      <c r="G32" s="202"/>
      <c r="H32" s="202"/>
      <c r="I32" s="203"/>
    </row>
    <row r="33" spans="1:16">
      <c r="A33" s="97">
        <f t="shared" si="7"/>
        <v>19</v>
      </c>
      <c r="B33" s="196" t="s">
        <v>189</v>
      </c>
      <c r="C33" s="196"/>
      <c r="D33" s="100"/>
      <c r="E33" s="201"/>
      <c r="F33" s="202"/>
      <c r="G33" s="202"/>
      <c r="H33" s="202"/>
      <c r="I33" s="203"/>
    </row>
    <row r="34" spans="1:16">
      <c r="A34" s="97">
        <f t="shared" si="7"/>
        <v>20</v>
      </c>
      <c r="B34" s="196" t="s">
        <v>190</v>
      </c>
      <c r="C34" s="196"/>
      <c r="D34" s="100"/>
      <c r="E34" s="201"/>
      <c r="F34" s="202"/>
      <c r="G34" s="202"/>
      <c r="H34" s="202"/>
      <c r="I34" s="203"/>
    </row>
    <row r="35" spans="1:16" ht="25.5" customHeight="1">
      <c r="E35" s="204"/>
      <c r="F35" s="205"/>
      <c r="G35" s="205"/>
      <c r="H35" s="205"/>
      <c r="I35" s="206"/>
    </row>
    <row r="36" spans="1:16">
      <c r="A36" t="s">
        <v>191</v>
      </c>
      <c r="B36" t="s">
        <v>192</v>
      </c>
    </row>
    <row r="37" spans="1:16">
      <c r="A37" t="s">
        <v>193</v>
      </c>
      <c r="B37" t="s">
        <v>194</v>
      </c>
      <c r="L37" s="198" t="s">
        <v>178</v>
      </c>
      <c r="M37" s="199"/>
      <c r="N37" s="199"/>
      <c r="O37" s="199"/>
      <c r="P37" s="200"/>
    </row>
    <row r="38" spans="1:16">
      <c r="A38" t="s">
        <v>195</v>
      </c>
      <c r="B38" t="s">
        <v>196</v>
      </c>
      <c r="L38" s="201"/>
      <c r="M38" s="202"/>
      <c r="N38" s="202"/>
      <c r="O38" s="202"/>
      <c r="P38" s="203"/>
    </row>
    <row r="39" spans="1:16">
      <c r="A39" t="s">
        <v>197</v>
      </c>
      <c r="B39" t="s">
        <v>198</v>
      </c>
      <c r="L39" s="201"/>
      <c r="M39" s="202"/>
      <c r="N39" s="202"/>
      <c r="O39" s="202"/>
      <c r="P39" s="203"/>
    </row>
    <row r="40" spans="1:16">
      <c r="A40" t="s">
        <v>199</v>
      </c>
      <c r="B40" t="s">
        <v>200</v>
      </c>
      <c r="L40" s="201"/>
      <c r="M40" s="202"/>
      <c r="N40" s="202"/>
      <c r="O40" s="202"/>
      <c r="P40" s="203"/>
    </row>
    <row r="41" spans="1:16">
      <c r="A41" t="s">
        <v>201</v>
      </c>
      <c r="B41" t="s">
        <v>202</v>
      </c>
      <c r="L41" s="201"/>
      <c r="M41" s="202"/>
      <c r="N41" s="202"/>
      <c r="O41" s="202"/>
      <c r="P41" s="203"/>
    </row>
    <row r="42" spans="1:16">
      <c r="A42" t="s">
        <v>203</v>
      </c>
      <c r="B42" t="s">
        <v>204</v>
      </c>
      <c r="L42" s="201"/>
      <c r="M42" s="202"/>
      <c r="N42" s="202"/>
      <c r="O42" s="202"/>
      <c r="P42" s="203"/>
    </row>
    <row r="43" spans="1:16">
      <c r="A43" t="s">
        <v>205</v>
      </c>
      <c r="B43" t="s">
        <v>206</v>
      </c>
      <c r="L43" s="201"/>
      <c r="M43" s="202"/>
      <c r="N43" s="202"/>
      <c r="O43" s="202"/>
      <c r="P43" s="203"/>
    </row>
    <row r="44" spans="1:16">
      <c r="A44" t="s">
        <v>207</v>
      </c>
      <c r="B44" t="s">
        <v>208</v>
      </c>
      <c r="L44" s="201"/>
      <c r="M44" s="202"/>
      <c r="N44" s="202"/>
      <c r="O44" s="202"/>
      <c r="P44" s="203"/>
    </row>
    <row r="45" spans="1:16">
      <c r="A45" t="s">
        <v>209</v>
      </c>
      <c r="B45" t="s">
        <v>210</v>
      </c>
      <c r="L45" s="201"/>
      <c r="M45" s="202"/>
      <c r="N45" s="202"/>
      <c r="O45" s="202"/>
      <c r="P45" s="203"/>
    </row>
    <row r="46" spans="1:16">
      <c r="A46" t="s">
        <v>211</v>
      </c>
      <c r="B46" t="s">
        <v>212</v>
      </c>
      <c r="L46" s="201"/>
      <c r="M46" s="202"/>
      <c r="N46" s="202"/>
      <c r="O46" s="202"/>
      <c r="P46" s="203"/>
    </row>
    <row r="47" spans="1:16">
      <c r="A47" t="s">
        <v>213</v>
      </c>
      <c r="B47" t="s">
        <v>214</v>
      </c>
      <c r="L47" s="201"/>
      <c r="M47" s="202"/>
      <c r="N47" s="202"/>
      <c r="O47" s="202"/>
      <c r="P47" s="203"/>
    </row>
    <row r="48" spans="1:16">
      <c r="A48" t="s">
        <v>215</v>
      </c>
      <c r="B48" t="s">
        <v>216</v>
      </c>
      <c r="L48" s="201"/>
      <c r="M48" s="202"/>
      <c r="N48" s="202"/>
      <c r="O48" s="202"/>
      <c r="P48" s="203"/>
    </row>
    <row r="49" spans="1:16">
      <c r="A49" t="s">
        <v>217</v>
      </c>
      <c r="B49" t="s">
        <v>218</v>
      </c>
      <c r="L49" s="201"/>
      <c r="M49" s="202"/>
      <c r="N49" s="202"/>
      <c r="O49" s="202"/>
      <c r="P49" s="203"/>
    </row>
    <row r="50" spans="1:16" ht="26.25" customHeight="1">
      <c r="A50" t="s">
        <v>219</v>
      </c>
      <c r="B50" t="s">
        <v>220</v>
      </c>
      <c r="L50" s="204"/>
      <c r="M50" s="205"/>
      <c r="N50" s="205"/>
      <c r="O50" s="205"/>
      <c r="P50" s="206"/>
    </row>
    <row r="51" spans="1:16">
      <c r="A51" t="s">
        <v>221</v>
      </c>
      <c r="B51" t="s">
        <v>222</v>
      </c>
    </row>
    <row r="52" spans="1:16">
      <c r="A52" t="s">
        <v>223</v>
      </c>
      <c r="B52" t="s">
        <v>224</v>
      </c>
    </row>
    <row r="53" spans="1:16">
      <c r="A53" t="s">
        <v>225</v>
      </c>
      <c r="B53" t="s">
        <v>226</v>
      </c>
    </row>
    <row r="54" spans="1:16">
      <c r="A54" t="s">
        <v>227</v>
      </c>
      <c r="B54" t="s">
        <v>228</v>
      </c>
    </row>
    <row r="55" spans="1:16">
      <c r="A55" t="s">
        <v>229</v>
      </c>
      <c r="B55" t="s">
        <v>230</v>
      </c>
    </row>
    <row r="56" spans="1:16">
      <c r="A56" t="s">
        <v>231</v>
      </c>
      <c r="B56" t="s">
        <v>232</v>
      </c>
    </row>
    <row r="57" spans="1:16">
      <c r="A57" t="s">
        <v>233</v>
      </c>
      <c r="B57" t="s">
        <v>234</v>
      </c>
    </row>
    <row r="58" spans="1:16">
      <c r="A58" t="s">
        <v>235</v>
      </c>
      <c r="B58" t="s">
        <v>236</v>
      </c>
    </row>
    <row r="59" spans="1:16">
      <c r="A59" t="s">
        <v>237</v>
      </c>
      <c r="B59" t="s">
        <v>238</v>
      </c>
    </row>
    <row r="60" spans="1:16">
      <c r="A60" t="s">
        <v>239</v>
      </c>
      <c r="B60" t="s">
        <v>240</v>
      </c>
    </row>
    <row r="61" spans="1:16">
      <c r="A61" t="s">
        <v>241</v>
      </c>
      <c r="B61" t="s">
        <v>242</v>
      </c>
    </row>
    <row r="62" spans="1:16">
      <c r="A62" t="s">
        <v>243</v>
      </c>
      <c r="B62" t="s">
        <v>244</v>
      </c>
    </row>
    <row r="63" spans="1:16">
      <c r="A63" t="s">
        <v>245</v>
      </c>
      <c r="B63" t="s">
        <v>246</v>
      </c>
    </row>
    <row r="64" spans="1:16">
      <c r="A64" t="s">
        <v>247</v>
      </c>
      <c r="B64" t="s">
        <v>248</v>
      </c>
    </row>
    <row r="65" spans="1:2">
      <c r="A65" t="s">
        <v>249</v>
      </c>
      <c r="B65" t="s">
        <v>250</v>
      </c>
    </row>
    <row r="66" spans="1:2">
      <c r="A66" t="s">
        <v>251</v>
      </c>
      <c r="B66" t="s">
        <v>252</v>
      </c>
    </row>
    <row r="67" spans="1:2">
      <c r="A67" t="s">
        <v>253</v>
      </c>
      <c r="B67" t="s">
        <v>252</v>
      </c>
    </row>
    <row r="68" spans="1:2">
      <c r="A68" t="s">
        <v>254</v>
      </c>
      <c r="B68" t="s">
        <v>252</v>
      </c>
    </row>
    <row r="69" spans="1:2">
      <c r="A69" t="s">
        <v>255</v>
      </c>
      <c r="B69" t="s">
        <v>252</v>
      </c>
    </row>
    <row r="70" spans="1:2">
      <c r="A70" t="s">
        <v>256</v>
      </c>
      <c r="B70" t="s">
        <v>252</v>
      </c>
    </row>
    <row r="71" spans="1:2">
      <c r="A71" t="s">
        <v>257</v>
      </c>
      <c r="B71" t="s">
        <v>252</v>
      </c>
    </row>
    <row r="72" spans="1:2">
      <c r="A72" t="s">
        <v>258</v>
      </c>
      <c r="B72" t="s">
        <v>252</v>
      </c>
    </row>
    <row r="73" spans="1:2">
      <c r="A73" t="s">
        <v>259</v>
      </c>
      <c r="B73" t="s">
        <v>252</v>
      </c>
    </row>
    <row r="74" spans="1:2">
      <c r="A74" t="s">
        <v>260</v>
      </c>
      <c r="B74" t="s">
        <v>252</v>
      </c>
    </row>
    <row r="75" spans="1:2">
      <c r="A75" t="s">
        <v>261</v>
      </c>
      <c r="B75" t="s">
        <v>252</v>
      </c>
    </row>
    <row r="76" spans="1:2">
      <c r="A76" t="s">
        <v>262</v>
      </c>
      <c r="B76" t="s">
        <v>252</v>
      </c>
    </row>
    <row r="77" spans="1:2">
      <c r="A77" t="s">
        <v>263</v>
      </c>
      <c r="B77" t="s">
        <v>252</v>
      </c>
    </row>
    <row r="78" spans="1:2">
      <c r="A78" t="s">
        <v>264</v>
      </c>
      <c r="B78" t="s">
        <v>252</v>
      </c>
    </row>
    <row r="79" spans="1:2">
      <c r="A79" t="s">
        <v>265</v>
      </c>
      <c r="B79" t="s">
        <v>252</v>
      </c>
    </row>
    <row r="80" spans="1:2">
      <c r="A80" t="s">
        <v>266</v>
      </c>
      <c r="B80" t="s">
        <v>252</v>
      </c>
    </row>
    <row r="81" spans="1:2">
      <c r="A81" t="s">
        <v>267</v>
      </c>
      <c r="B81" t="s">
        <v>252</v>
      </c>
    </row>
    <row r="82" spans="1:2">
      <c r="A82" t="s">
        <v>268</v>
      </c>
      <c r="B82" t="s">
        <v>252</v>
      </c>
    </row>
    <row r="83" spans="1:2">
      <c r="A83" t="s">
        <v>269</v>
      </c>
      <c r="B83" t="s">
        <v>252</v>
      </c>
    </row>
    <row r="84" spans="1:2">
      <c r="A84" t="s">
        <v>270</v>
      </c>
      <c r="B84" t="s">
        <v>252</v>
      </c>
    </row>
    <row r="85" spans="1:2">
      <c r="A85" t="s">
        <v>271</v>
      </c>
      <c r="B85" t="s">
        <v>252</v>
      </c>
    </row>
    <row r="86" spans="1:2">
      <c r="A86" t="s">
        <v>272</v>
      </c>
      <c r="B86" t="s">
        <v>273</v>
      </c>
    </row>
    <row r="87" spans="1:2">
      <c r="A87" t="s">
        <v>274</v>
      </c>
      <c r="B87" t="s">
        <v>273</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daisen</cp:lastModifiedBy>
  <cp:lastPrinted>2021-01-19T04:54:05Z</cp:lastPrinted>
  <dcterms:created xsi:type="dcterms:W3CDTF">2020-12-15T03:36:05Z</dcterms:created>
  <dcterms:modified xsi:type="dcterms:W3CDTF">2021-01-19T04:54:12Z</dcterms:modified>
  <cp:category/>
</cp:coreProperties>
</file>