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iterate="1" iterateCount="1" iterateDelta="0" calcOnSave="0"/>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N6" i="5"/>
  <c r="F5" i="4" s="1"/>
  <c r="M6" i="5"/>
  <c r="FJ8" i="5" s="1"/>
  <c r="L6" i="5"/>
  <c r="K6" i="5"/>
  <c r="J6" i="5"/>
  <c r="F3" i="4" s="1"/>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J5" i="4"/>
  <c r="B5" i="4"/>
  <c r="N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L11" i="4"/>
  <c r="MN10" i="5"/>
  <c r="MD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N11" i="4"/>
  <c r="LA10" i="5"/>
  <c r="JL10" i="5"/>
  <c r="HW10" i="5"/>
  <c r="GH10" i="5"/>
  <c r="ES10" i="5"/>
  <c r="DE10" i="5"/>
  <c r="BN10" i="5"/>
  <c r="KP10" i="5"/>
  <c r="JB10" i="5"/>
  <c r="HM10" i="5"/>
  <c r="FX10" i="5"/>
  <c r="EI10" i="5"/>
  <c r="CT10" i="5"/>
  <c r="BC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<sst xmlns="http://schemas.openxmlformats.org/spreadsheetml/2006/main" count="1003" uniqueCount="185">
  <si>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</si>
  <si>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</si>
  <si>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</si>
  <si>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</si>
  <si>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</si>
  <si>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</si>
  <si>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</si>
  <si>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</si>
  <si>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</si>
  <si>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</si>
  <si>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</si>
  <si>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</si>
  <si>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</si>
  <si>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</si>
  <si>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</si>
  <si>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</si>
  <si>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</si>
  <si>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</si>
  <si>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</si>
  <si>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</si>
  <si>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</si>
  <si>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</si>
  <si>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</si>
  <si>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</si>
  <si>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</si>
  <si>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</si>
  <si>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</si>
  <si>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</si>
  <si>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</si>
  <si>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</si>
  <si>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</si>
  <si>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</si>
  <si>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</si>
  <si>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</si>
  <si>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</si>
  <si>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</si>
  <si>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</si>
  <si>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</si>
  <si>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</si>
  <si>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</si>
  <si>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</si>
  <si>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</si>
  <si>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</si>
  <si>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</si>
  <si>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</si>
  <si>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</si>
  <si>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</si>
  <si>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</si>
  <si>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</si>
  <si>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</si>
  <si>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</si>
  <si>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</si>
  <si>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</si>
  <si>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</si>
  <si>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</si>
  <si>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</si>
  <si>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</si>
  <si>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</si>
  <si>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</si>
  <si>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</si>
  <si>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</si>
  <si>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</si>
  <si>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</si>
  <si>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</si>
  <si>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</si>
  <si>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</si>
  <si>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</si>
  <si>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</si>
  <si>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</si>
  <si>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</si>
  <si>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</si>
  <si>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</si>
  <si>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</si>
  <si>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</si>
  <si>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</si>
  <si>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</si>
  <si>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</si>
  <si>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</si>
  <si>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</si>
  <si>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</si>
  <si>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</si>
  <si>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</si>
  <si>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</si>
  <si>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</si>
  <si>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</si>
  <si>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</si>
  <si>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</si>
  <si>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</si>
  <si>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</si>
  <si>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</si>
  <si>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</si>
  <si>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</si>
  <si>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</si>
  <si>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</si>
  <si>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</si>
  <si>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</si>
  <si>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</si>
  <si>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</si>
  <si>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</si>
  <si>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</si>
  <si>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</si>
  <si>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</si>
  <si>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</si>
  <si>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</si>
  <si>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</si>
  <si>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</si>
  <si>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</si>
  <si>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</si>
  <si>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</si>
  <si>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</si>
  <si>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</si>
  <si>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</si>
  <si>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</si>
  <si>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</si>
  <si>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</si>
  <si>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</si>
  <si>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052124</t>
  </si>
  <si>
    <t>47</t>
  </si>
  <si>
    <t>04</t>
  </si>
  <si>
    <t>0</t>
  </si>
  <si>
    <t>000</t>
  </si>
  <si>
    <t>秋田県　大仙市</t>
  </si>
  <si>
    <t>法非適用</t>
  </si>
  <si>
    <t>電気事業</t>
  </si>
  <si>
    <t/>
  </si>
  <si>
    <t>該当数値なし</t>
  </si>
  <si>
    <t>-</t>
  </si>
  <si>
    <t>平成47年12月24日　大仙市柏台太陽光発電所（第一発電所）ほか</t>
  </si>
  <si>
    <t>無</t>
  </si>
  <si>
    <t>東北電力株式会社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</si>
  <si>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</si>
  <si>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</si>
  <si>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</si>
  <si>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</si>
  <si>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</si>
  <si>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</si>
  <si>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</si>
  <si>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</si>
  <si>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</si>
  <si>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</si>
  <si>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</si>
  <si>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</si>
  <si>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</si>
  <si>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</si>
  <si>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</si>
  <si>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</si>
  <si>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</si>
  <si>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</si>
  <si>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</si>
  <si>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</si>
  <si>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</si>
  <si>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</si>
  <si>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</si>
  <si>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</si>
  <si>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</si>
  <si>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</si>
  <si>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</si>
  <si>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</si>
  <si>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</si>
  <si>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</si>
  <si>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</si>
  <si>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</si>
  <si>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</si>
  <si>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</si>
  <si>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</si>
  <si>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</si>
  <si>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</si>
  <si>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</si>
  <si>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</si>
  <si>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</si>
  <si>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</si>
  <si>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</si>
  <si>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</si>
  <si>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</si>
  <si>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</si>
  <si>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</si>
  <si>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</si>
  <si>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</si>
  <si>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</si>
  <si>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</si>
  <si>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売電収益は「大仙市地球温暖化対策基金」に積み立て、地球温暖化対策を推進する事業等に活用する予定となっている。
　ＦＩＴ収入割合が100％となっているが、ＦＩＴ調達期間と包括的施設リース契約期間とが、ともに20年と同じであるため、事業経営上のリスクは低いものと考えられる。
　今後は平成28年度に策定した経営戦略（平成28～37年度）に基づき、健全な経営に努める。</t>
    <rPh sb="1" eb="3">
      <t>バイデン</t>
    </rPh>
    <rPh sb="3" eb="5">
      <t>シュウエキ</t>
    </rPh>
    <rPh sb="7" eb="9">
      <t>ダイセン</t>
    </rPh>
    <rPh sb="9" eb="10">
      <t>シ</t>
    </rPh>
    <rPh sb="10" eb="12">
      <t>チキュウ</t>
    </rPh>
    <rPh sb="12" eb="15">
      <t>オンダンカ</t>
    </rPh>
    <rPh sb="15" eb="17">
      <t>タイサク</t>
    </rPh>
    <rPh sb="17" eb="19">
      <t>キキン</t>
    </rPh>
    <rPh sb="21" eb="22">
      <t>ツ</t>
    </rPh>
    <rPh sb="23" eb="24">
      <t>タ</t>
    </rPh>
    <rPh sb="26" eb="28">
      <t>チキュウ</t>
    </rPh>
    <rPh sb="28" eb="31">
      <t>オンダンカ</t>
    </rPh>
    <rPh sb="31" eb="33">
      <t>タイサク</t>
    </rPh>
    <rPh sb="34" eb="36">
      <t>スイシン</t>
    </rPh>
    <rPh sb="38" eb="40">
      <t>ジギョウ</t>
    </rPh>
    <rPh sb="40" eb="41">
      <t>トウ</t>
    </rPh>
    <rPh sb="42" eb="44">
      <t>カツヨウ</t>
    </rPh>
    <rPh sb="46" eb="48">
      <t>ヨテイ</t>
    </rPh>
    <rPh sb="60" eb="62">
      <t>シュウニュウ</t>
    </rPh>
    <rPh sb="62" eb="64">
      <t>ワリアイ</t>
    </rPh>
    <rPh sb="80" eb="82">
      <t>チョウタツ</t>
    </rPh>
    <rPh sb="82" eb="84">
      <t>キカン</t>
    </rPh>
    <rPh sb="85" eb="87">
      <t>ホウカツ</t>
    </rPh>
    <rPh sb="87" eb="88">
      <t>テキ</t>
    </rPh>
    <rPh sb="88" eb="90">
      <t>シセツ</t>
    </rPh>
    <rPh sb="93" eb="95">
      <t>ケイヤク</t>
    </rPh>
    <rPh sb="95" eb="97">
      <t>キカン</t>
    </rPh>
    <rPh sb="105" eb="106">
      <t>ネン</t>
    </rPh>
    <rPh sb="107" eb="108">
      <t>オナ</t>
    </rPh>
    <rPh sb="115" eb="117">
      <t>ジギョウ</t>
    </rPh>
    <rPh sb="117" eb="119">
      <t>ケイエイ</t>
    </rPh>
    <rPh sb="119" eb="120">
      <t>ジョウ</t>
    </rPh>
    <rPh sb="125" eb="126">
      <t>ヒク</t>
    </rPh>
    <rPh sb="130" eb="131">
      <t>カンガ</t>
    </rPh>
    <rPh sb="138" eb="140">
      <t>コンゴ</t>
    </rPh>
    <rPh sb="141" eb="143">
      <t>ヘイセイ</t>
    </rPh>
    <rPh sb="145" eb="147">
      <t>ネンド</t>
    </rPh>
    <rPh sb="148" eb="150">
      <t>サクテイ</t>
    </rPh>
    <rPh sb="152" eb="154">
      <t>ケイエイ</t>
    </rPh>
    <rPh sb="154" eb="156">
      <t>センリャク</t>
    </rPh>
    <rPh sb="157" eb="159">
      <t>ヘイセイ</t>
    </rPh>
    <rPh sb="164" eb="166">
      <t>ネンド</t>
    </rPh>
    <rPh sb="168" eb="169">
      <t>モト</t>
    </rPh>
    <rPh sb="172" eb="174">
      <t>ケンゼン</t>
    </rPh>
    <rPh sb="175" eb="177">
      <t>ケイエイ</t>
    </rPh>
    <rPh sb="178" eb="179">
      <t>ツト</t>
    </rPh>
    <phoneticPr fontId="3"/>
  </si>
  <si>
    <t>非設置</t>
    <rPh sb="0" eb="1">
      <t>ヒ</t>
    </rPh>
    <rPh sb="1" eb="3">
      <t>セッチ</t>
    </rPh>
    <phoneticPr fontId="3"/>
  </si>
  <si>
    <r>
      <t>余剰金14,102千円は、平成29年度に「大仙市地球温暖化対策基金」に積み立て、地球温暖化対策を推進する事業等に活用する予定となっている。
　名称：大仙市地球温暖化対策基金
　目的：</t>
    </r>
    <r>
      <rPr>
        <sz val="14"/>
        <rFont val="ＭＳ ゴシック"/>
        <family val="3"/>
        <charset val="128"/>
      </rPr>
      <t xml:space="preserve">地球温暖化対策を推進する事業に要する経費に充てるため、及び大仙市太陽光発電事業の健全な運営に資すること
</t>
    </r>
    <rPh sb="0" eb="3">
      <t>ヨジョウキン</t>
    </rPh>
    <rPh sb="9" eb="11">
      <t>センエン</t>
    </rPh>
    <rPh sb="13" eb="15">
      <t>ヘイセイ</t>
    </rPh>
    <rPh sb="17" eb="19">
      <t>ネンド</t>
    </rPh>
    <phoneticPr fontId="6"/>
  </si>
  <si>
    <r>
      <t>　</t>
    </r>
    <r>
      <rPr>
        <sz val="14"/>
        <rFont val="ＭＳ ゴシック"/>
        <family val="3"/>
        <charset val="128"/>
      </rPr>
      <t>当市電気事業は、民間企業から20年間の包括的施設リース契約により発電施設を借り受け、実施している。平成27年12月25日より売電を開始ししたため、平成28年度が年間通して発電した初年度の実績となる。
【収益的収支比率について】
　収益的収支比率は124.2％となっており、平均値を上回っている。前述のとおり、通年での発電が行われたことと、年間日射量が推定値を2.1％上回ったことが収益増の要因となっている。
　なお、平成28年度は、一般会計からの繰入は行っていない。
【営業収支比率について】
　営業収支比率は124.2％となっている。これは、収益的収支比率と同様の理由であり、平均値は下回っているが黒字・赤字の目安となる100％を上回っている。
【供給原価について】
　供給原価は31,358.7円となっている。平均値を上回っているが、通年の発電が行われたため、前年の値より大幅に改善された。
【ＥＢＩＴＤＡについて】
　ＥＢＩＴＤＡは26,028千円となっている。これは、収益的収支比率と同様の理由であり、プラスの値となった。</t>
    </r>
    <rPh sb="1" eb="3">
      <t>トウシ</t>
    </rPh>
    <rPh sb="3" eb="5">
      <t>デンキ</t>
    </rPh>
    <rPh sb="5" eb="7">
      <t>ジギョウ</t>
    </rPh>
    <rPh sb="9" eb="11">
      <t>ミンカン</t>
    </rPh>
    <rPh sb="11" eb="13">
      <t>キギョウ</t>
    </rPh>
    <rPh sb="17" eb="18">
      <t>ネン</t>
    </rPh>
    <rPh sb="18" eb="19">
      <t>カン</t>
    </rPh>
    <rPh sb="20" eb="23">
      <t>ホウカツテキ</t>
    </rPh>
    <rPh sb="23" eb="25">
      <t>シセツ</t>
    </rPh>
    <rPh sb="28" eb="30">
      <t>ケイヤク</t>
    </rPh>
    <rPh sb="33" eb="35">
      <t>ハツデン</t>
    </rPh>
    <rPh sb="35" eb="37">
      <t>シセツ</t>
    </rPh>
    <rPh sb="38" eb="39">
      <t>カ</t>
    </rPh>
    <rPh sb="40" eb="41">
      <t>ウ</t>
    </rPh>
    <rPh sb="43" eb="45">
      <t>ジッシ</t>
    </rPh>
    <rPh sb="50" eb="52">
      <t>ヘイセイ</t>
    </rPh>
    <rPh sb="54" eb="55">
      <t>ネン</t>
    </rPh>
    <rPh sb="57" eb="58">
      <t>ガツ</t>
    </rPh>
    <rPh sb="60" eb="61">
      <t>ニチ</t>
    </rPh>
    <rPh sb="63" eb="65">
      <t>バイデン</t>
    </rPh>
    <rPh sb="66" eb="68">
      <t>カイシ</t>
    </rPh>
    <rPh sb="74" eb="76">
      <t>ヘイセイ</t>
    </rPh>
    <rPh sb="78" eb="80">
      <t>ネンド</t>
    </rPh>
    <rPh sb="81" eb="83">
      <t>ネンカン</t>
    </rPh>
    <rPh sb="83" eb="84">
      <t>トオ</t>
    </rPh>
    <rPh sb="86" eb="88">
      <t>ハツデン</t>
    </rPh>
    <rPh sb="90" eb="93">
      <t>ショネンド</t>
    </rPh>
    <rPh sb="94" eb="96">
      <t>ジッセキ</t>
    </rPh>
    <rPh sb="103" eb="106">
      <t>シュウエキテキ</t>
    </rPh>
    <rPh sb="106" eb="108">
      <t>シュウシ</t>
    </rPh>
    <rPh sb="108" eb="110">
      <t>ヒリツ</t>
    </rPh>
    <rPh sb="117" eb="120">
      <t>シュウエキテキ</t>
    </rPh>
    <rPh sb="120" eb="122">
      <t>シュウシ</t>
    </rPh>
    <rPh sb="122" eb="124">
      <t>ヒリツ</t>
    </rPh>
    <rPh sb="138" eb="140">
      <t>ヘイキン</t>
    </rPh>
    <rPh sb="140" eb="141">
      <t>チ</t>
    </rPh>
    <rPh sb="142" eb="144">
      <t>ウワマワ</t>
    </rPh>
    <rPh sb="149" eb="151">
      <t>ゼンジュツ</t>
    </rPh>
    <rPh sb="156" eb="158">
      <t>ツウネン</t>
    </rPh>
    <rPh sb="160" eb="162">
      <t>ハツデン</t>
    </rPh>
    <rPh sb="163" eb="164">
      <t>オコナ</t>
    </rPh>
    <rPh sb="171" eb="173">
      <t>ネンカン</t>
    </rPh>
    <rPh sb="173" eb="175">
      <t>ニッシャ</t>
    </rPh>
    <rPh sb="175" eb="176">
      <t>リョウ</t>
    </rPh>
    <rPh sb="177" eb="179">
      <t>スイテイ</t>
    </rPh>
    <rPh sb="179" eb="180">
      <t>チ</t>
    </rPh>
    <rPh sb="185" eb="187">
      <t>ウワマワ</t>
    </rPh>
    <rPh sb="192" eb="195">
      <t>シュウエキゾウ</t>
    </rPh>
    <rPh sb="196" eb="198">
      <t>ヨウイン</t>
    </rPh>
    <rPh sb="210" eb="212">
      <t>ヘイセイ</t>
    </rPh>
    <rPh sb="214" eb="216">
      <t>ネンド</t>
    </rPh>
    <rPh sb="218" eb="220">
      <t>イッパン</t>
    </rPh>
    <rPh sb="220" eb="222">
      <t>カイケイ</t>
    </rPh>
    <rPh sb="225" eb="227">
      <t>クリイレ</t>
    </rPh>
    <rPh sb="228" eb="229">
      <t>オコナ</t>
    </rPh>
    <rPh sb="238" eb="240">
      <t>エイギョウ</t>
    </rPh>
    <rPh sb="240" eb="242">
      <t>シュウシ</t>
    </rPh>
    <rPh sb="242" eb="244">
      <t>ヒリツ</t>
    </rPh>
    <rPh sb="251" eb="253">
      <t>エイギョウ</t>
    </rPh>
    <rPh sb="253" eb="255">
      <t>シュウシ</t>
    </rPh>
    <rPh sb="255" eb="257">
      <t>ヒリツ</t>
    </rPh>
    <rPh sb="275" eb="278">
      <t>シュウエキテキ</t>
    </rPh>
    <rPh sb="278" eb="280">
      <t>シュウシ</t>
    </rPh>
    <rPh sb="280" eb="282">
      <t>ヒリツ</t>
    </rPh>
    <rPh sb="283" eb="285">
      <t>ドウヨウ</t>
    </rPh>
    <rPh sb="286" eb="288">
      <t>リユウ</t>
    </rPh>
    <rPh sb="292" eb="294">
      <t>ヘイキン</t>
    </rPh>
    <rPh sb="294" eb="295">
      <t>チ</t>
    </rPh>
    <rPh sb="296" eb="298">
      <t>シタマワ</t>
    </rPh>
    <rPh sb="303" eb="305">
      <t>クロジ</t>
    </rPh>
    <rPh sb="306" eb="308">
      <t>アカジ</t>
    </rPh>
    <rPh sb="309" eb="311">
      <t>メヤス</t>
    </rPh>
    <rPh sb="319" eb="321">
      <t>ウワマワ</t>
    </rPh>
    <rPh sb="373" eb="375">
      <t>ツウネン</t>
    </rPh>
    <rPh sb="376" eb="378">
      <t>ハツデン</t>
    </rPh>
    <rPh sb="379" eb="380">
      <t>オコナ</t>
    </rPh>
    <rPh sb="386" eb="388">
      <t>ゼンネン</t>
    </rPh>
    <rPh sb="389" eb="390">
      <t>アタイ</t>
    </rPh>
    <rPh sb="392" eb="394">
      <t>オオハバ</t>
    </rPh>
    <rPh sb="395" eb="397">
      <t>カイゼン</t>
    </rPh>
    <rPh sb="464" eb="465">
      <t>アタイ</t>
    </rPh>
    <phoneticPr fontId="3"/>
  </si>
  <si>
    <r>
      <rPr>
        <sz val="14"/>
        <rFont val="ＭＳ ゴシック"/>
        <family val="3"/>
        <charset val="128"/>
      </rPr>
      <t xml:space="preserve">【設備利用率について】
　設備利用率は16.6％となっており、平均値よりも高い数値となっている。通年の発電が行われたため、前年の値より大幅に改善された。
</t>
    </r>
    <r>
      <rPr>
        <sz val="14"/>
        <color theme="1"/>
        <rFont val="ＭＳ ゴシック"/>
        <family val="3"/>
        <charset val="128"/>
      </rPr>
      <t xml:space="preserve">
【修繕費比率及び企業債残高対料金収入比率について】
　修繕費比率、企業債残高対料金収入比率ともに0％となっている。前述のとおり、この事業は民間企業と20年間の包括的施設リース契約を締結している。そのため、修繕は民間業者が対応し、維持修繕費が発生することはない。さらに、リース料は売電収入を充当するため、地方債を発行する予定もない。
【ＦＩＴ収入割合】
　ＦＩＴ収入割合は100％となっており、平均値よりも高くなっている。</t>
    </r>
    <r>
      <rPr>
        <sz val="14"/>
        <rFont val="ＭＳ ゴシック"/>
        <family val="3"/>
        <charset val="128"/>
      </rPr>
      <t>前述のとおり、この事業は民間企業と20年間の包括的施設リース契約により発電施設を借り受け、実施しており、契約期間内に発電した電気については、全て固定価格買取制度を利用し、東北電力へ売電していることから、収入が減少するリスクは少ない。</t>
    </r>
    <rPh sb="1" eb="3">
      <t>セツビ</t>
    </rPh>
    <rPh sb="3" eb="6">
      <t>リヨウリツ</t>
    </rPh>
    <rPh sb="13" eb="15">
      <t>セツビ</t>
    </rPh>
    <rPh sb="15" eb="18">
      <t>リヨウリツ</t>
    </rPh>
    <rPh sb="31" eb="33">
      <t>ヘイキン</t>
    </rPh>
    <rPh sb="33" eb="34">
      <t>チ</t>
    </rPh>
    <rPh sb="37" eb="38">
      <t>タカ</t>
    </rPh>
    <rPh sb="39" eb="41">
      <t>スウチ</t>
    </rPh>
    <rPh sb="79" eb="82">
      <t>シュウゼンヒ</t>
    </rPh>
    <rPh sb="82" eb="84">
      <t>ヒリツ</t>
    </rPh>
    <rPh sb="84" eb="85">
      <t>オヨ</t>
    </rPh>
    <rPh sb="86" eb="88">
      <t>キギョウ</t>
    </rPh>
    <rPh sb="88" eb="89">
      <t>サイ</t>
    </rPh>
    <rPh sb="89" eb="91">
      <t>ザンダカ</t>
    </rPh>
    <rPh sb="91" eb="92">
      <t>タイ</t>
    </rPh>
    <rPh sb="92" eb="94">
      <t>リョウキン</t>
    </rPh>
    <rPh sb="94" eb="96">
      <t>シュウニュウ</t>
    </rPh>
    <rPh sb="96" eb="98">
      <t>ヒリツ</t>
    </rPh>
    <rPh sb="105" eb="107">
      <t>シュウゼン</t>
    </rPh>
    <rPh sb="107" eb="108">
      <t>ヒ</t>
    </rPh>
    <rPh sb="108" eb="110">
      <t>ヒリツ</t>
    </rPh>
    <rPh sb="111" eb="113">
      <t>キギョウ</t>
    </rPh>
    <rPh sb="113" eb="114">
      <t>サイ</t>
    </rPh>
    <rPh sb="114" eb="116">
      <t>ザンダカ</t>
    </rPh>
    <rPh sb="116" eb="117">
      <t>タイ</t>
    </rPh>
    <rPh sb="117" eb="119">
      <t>リョウキン</t>
    </rPh>
    <rPh sb="119" eb="121">
      <t>シュウニュウ</t>
    </rPh>
    <rPh sb="121" eb="123">
      <t>ヒリツ</t>
    </rPh>
    <rPh sb="135" eb="137">
      <t>ゼンジュツ</t>
    </rPh>
    <rPh sb="144" eb="146">
      <t>ジギョウ</t>
    </rPh>
    <rPh sb="147" eb="149">
      <t>ミンカン</t>
    </rPh>
    <rPh sb="149" eb="151">
      <t>キギョウ</t>
    </rPh>
    <rPh sb="154" eb="155">
      <t>ネン</t>
    </rPh>
    <rPh sb="155" eb="156">
      <t>カン</t>
    </rPh>
    <rPh sb="157" eb="160">
      <t>ホウカツテキ</t>
    </rPh>
    <rPh sb="160" eb="162">
      <t>シセツ</t>
    </rPh>
    <rPh sb="165" eb="167">
      <t>ケイヤク</t>
    </rPh>
    <rPh sb="168" eb="170">
      <t>テイケツ</t>
    </rPh>
    <rPh sb="180" eb="182">
      <t>シュウゼン</t>
    </rPh>
    <rPh sb="183" eb="185">
      <t>ミンカン</t>
    </rPh>
    <rPh sb="185" eb="187">
      <t>ギョウシャ</t>
    </rPh>
    <rPh sb="188" eb="190">
      <t>タイオウ</t>
    </rPh>
    <rPh sb="192" eb="194">
      <t>イジ</t>
    </rPh>
    <rPh sb="194" eb="196">
      <t>シュウゼン</t>
    </rPh>
    <rPh sb="196" eb="197">
      <t>ヒ</t>
    </rPh>
    <rPh sb="198" eb="200">
      <t>ハッセイ</t>
    </rPh>
    <rPh sb="215" eb="216">
      <t>リョウ</t>
    </rPh>
    <rPh sb="217" eb="219">
      <t>バイデン</t>
    </rPh>
    <rPh sb="219" eb="221">
      <t>シュウニュウ</t>
    </rPh>
    <rPh sb="222" eb="224">
      <t>ジュウトウ</t>
    </rPh>
    <rPh sb="229" eb="232">
      <t>チホウサイ</t>
    </rPh>
    <rPh sb="233" eb="235">
      <t>ハッコウ</t>
    </rPh>
    <rPh sb="237" eb="239">
      <t>ヨテイ</t>
    </rPh>
    <rPh sb="249" eb="251">
      <t>シュウニュウ</t>
    </rPh>
    <rPh sb="251" eb="253">
      <t>ワリアイ</t>
    </rPh>
    <rPh sb="259" eb="261">
      <t>シュウニュウ</t>
    </rPh>
    <rPh sb="261" eb="263">
      <t>ワリアイ</t>
    </rPh>
    <rPh sb="275" eb="277">
      <t>ヘイキン</t>
    </rPh>
    <rPh sb="277" eb="278">
      <t>チ</t>
    </rPh>
    <rPh sb="281" eb="282">
      <t>タカ</t>
    </rPh>
    <rPh sb="341" eb="343">
      <t>ケイヤク</t>
    </rPh>
    <rPh sb="343" eb="346">
      <t>キカンナイ</t>
    </rPh>
    <rPh sb="359" eb="360">
      <t>スベ</t>
    </rPh>
    <rPh sb="361" eb="363">
      <t>コテイ</t>
    </rPh>
    <rPh sb="363" eb="365">
      <t>カカク</t>
    </rPh>
    <rPh sb="365" eb="367">
      <t>カイトリ</t>
    </rPh>
    <rPh sb="367" eb="369">
      <t>セイド</t>
    </rPh>
    <rPh sb="370" eb="372">
      <t>リヨウ</t>
    </rPh>
    <rPh sb="374" eb="376">
      <t>トウホク</t>
    </rPh>
    <rPh sb="376" eb="378">
      <t>デンリョク</t>
    </rPh>
    <rPh sb="379" eb="381">
      <t>バイデン</t>
    </rPh>
    <rPh sb="390" eb="392">
      <t>シュウニュウ</t>
    </rPh>
    <rPh sb="393" eb="395">
      <t>ゲンショウ</t>
    </rPh>
    <rPh sb="401" eb="402">
      <t>スク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</si>
</sst>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color rgb="FFFF0000"/>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37"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37" fillId="0" borderId="11" xfId="1" applyNumberFormat="1" applyFont="1" applyFill="1" applyBorder="1" applyAlignment="1" applyProtection="1">
      <alignment horizontal="center" vertical="center" shrinkToFit="1"/>
      <protection locked="0"/>
    </xf>
    <xf numFmtId="0" fontId="37"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#N/A</c:v>
                </c:pt>
                <c:pt idx="3">
                  <c:v>100</c:v>
                </c:pt>
                <c:pt idx="4">
                  <c:v>124.2</c:v>
                </c:pt>
              </c:numCache>
            </c:numRef>
          </c:val>
        </c:ser>
        <c:dLbls>
          <c:showLegendKey val="0"/>
          <c:showVal val="0"/>
          <c:showCatName val="0"/>
          <c:showSerName val="0"/>
          <c:showPercent val="0"/>
          <c:showBubbleSize val="0"/>
        </c:dLbls>
        <c:gapWidth val="180"/>
        <c:overlap val="-90"/>
        <c:axId val="105961344"/>
        <c:axId val="10596288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#N/A</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5961344"/>
        <c:axId val="105962880"/>
      </c:lineChart>
      <c:catAx>
        <c:axId val="105961344"/>
        <c:scaling>
          <c:orientation val="minMax"/>
        </c:scaling>
        <c:delete val="0"/>
        <c:axPos val="b"/>
        <c:numFmt formatCode="ge" sourceLinked="1"/>
        <c:majorTickMark val="none"/>
        <c:minorTickMark val="none"/>
        <c:tickLblPos val="none"/>
        <c:crossAx val="105962880"/>
        <c:crosses val="autoZero"/>
        <c:auto val="0"/>
        <c:lblAlgn val="ctr"/>
        <c:lblOffset val="100"/>
        <c:noMultiLvlLbl val="1"/>
      </c:catAx>
      <c:valAx>
        <c:axId val="1059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61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17147520"/>
        <c:axId val="11717017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#N/A</c:v>
                </c:pt>
                <c:pt idx="3">
                  <c:v>73.099999999999994</c:v>
                </c:pt>
                <c:pt idx="4">
                  <c:v>74.8</c:v>
                </c:pt>
              </c:numCache>
            </c:numRef>
          </c:val>
          <c:smooth val="0"/>
        </c:ser>
        <c:dLbls>
          <c:showLegendKey val="0"/>
          <c:showVal val="0"/>
          <c:showCatName val="0"/>
          <c:showSerName val="0"/>
          <c:showPercent val="0"/>
          <c:showBubbleSize val="0"/>
        </c:dLbls>
        <c:marker val="1"/>
        <c:smooth val="0"/>
        <c:axId val="117147520"/>
        <c:axId val="117170176"/>
      </c:lineChart>
      <c:catAx>
        <c:axId val="117147520"/>
        <c:scaling>
          <c:orientation val="minMax"/>
        </c:scaling>
        <c:delete val="0"/>
        <c:axPos val="b"/>
        <c:numFmt formatCode="ge" sourceLinked="1"/>
        <c:majorTickMark val="none"/>
        <c:minorTickMark val="none"/>
        <c:tickLblPos val="none"/>
        <c:crossAx val="117170176"/>
        <c:crosses val="autoZero"/>
        <c:auto val="0"/>
        <c:lblAlgn val="ctr"/>
        <c:lblOffset val="100"/>
        <c:noMultiLvlLbl val="1"/>
      </c:catAx>
      <c:valAx>
        <c:axId val="11717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14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625792"/>
        <c:axId val="11662771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25792"/>
        <c:axId val="116627712"/>
      </c:lineChart>
      <c:catAx>
        <c:axId val="116625792"/>
        <c:scaling>
          <c:orientation val="minMax"/>
        </c:scaling>
        <c:delete val="0"/>
        <c:axPos val="b"/>
        <c:numFmt formatCode="ge" sourceLinked="1"/>
        <c:majorTickMark val="none"/>
        <c:minorTickMark val="none"/>
        <c:tickLblPos val="none"/>
        <c:crossAx val="116627712"/>
        <c:crosses val="autoZero"/>
        <c:auto val="0"/>
        <c:lblAlgn val="ctr"/>
        <c:lblOffset val="100"/>
        <c:noMultiLvlLbl val="1"/>
      </c:catAx>
      <c:valAx>
        <c:axId val="11662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62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652672"/>
        <c:axId val="11667942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52672"/>
        <c:axId val="116679424"/>
      </c:lineChart>
      <c:catAx>
        <c:axId val="116652672"/>
        <c:scaling>
          <c:orientation val="minMax"/>
        </c:scaling>
        <c:delete val="0"/>
        <c:axPos val="b"/>
        <c:numFmt formatCode="ge" sourceLinked="1"/>
        <c:majorTickMark val="none"/>
        <c:minorTickMark val="none"/>
        <c:tickLblPos val="none"/>
        <c:crossAx val="116679424"/>
        <c:crosses val="autoZero"/>
        <c:auto val="0"/>
        <c:lblAlgn val="ctr"/>
        <c:lblOffset val="100"/>
        <c:noMultiLvlLbl val="1"/>
      </c:catAx>
      <c:valAx>
        <c:axId val="11667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65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696192"/>
        <c:axId val="11669811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96192"/>
        <c:axId val="116698112"/>
      </c:lineChart>
      <c:catAx>
        <c:axId val="116696192"/>
        <c:scaling>
          <c:orientation val="minMax"/>
        </c:scaling>
        <c:delete val="0"/>
        <c:axPos val="b"/>
        <c:numFmt formatCode="ge" sourceLinked="1"/>
        <c:majorTickMark val="none"/>
        <c:minorTickMark val="none"/>
        <c:tickLblPos val="none"/>
        <c:crossAx val="116698112"/>
        <c:crosses val="autoZero"/>
        <c:auto val="0"/>
        <c:lblAlgn val="ctr"/>
        <c:lblOffset val="100"/>
        <c:noMultiLvlLbl val="1"/>
      </c:catAx>
      <c:valAx>
        <c:axId val="116698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6696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796800"/>
        <c:axId val="11680307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796800"/>
        <c:axId val="116803072"/>
      </c:lineChart>
      <c:catAx>
        <c:axId val="116796800"/>
        <c:scaling>
          <c:orientation val="minMax"/>
        </c:scaling>
        <c:delete val="0"/>
        <c:axPos val="b"/>
        <c:numFmt formatCode="ge" sourceLinked="1"/>
        <c:majorTickMark val="none"/>
        <c:minorTickMark val="none"/>
        <c:tickLblPos val="none"/>
        <c:crossAx val="116803072"/>
        <c:crosses val="autoZero"/>
        <c:auto val="0"/>
        <c:lblAlgn val="ctr"/>
        <c:lblOffset val="100"/>
        <c:noMultiLvlLbl val="1"/>
      </c:catAx>
      <c:valAx>
        <c:axId val="11680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796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840320"/>
        <c:axId val="11718656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40320"/>
        <c:axId val="117186560"/>
      </c:lineChart>
      <c:catAx>
        <c:axId val="116840320"/>
        <c:scaling>
          <c:orientation val="minMax"/>
        </c:scaling>
        <c:delete val="0"/>
        <c:axPos val="b"/>
        <c:numFmt formatCode="ge" sourceLinked="1"/>
        <c:majorTickMark val="none"/>
        <c:minorTickMark val="none"/>
        <c:tickLblPos val="none"/>
        <c:crossAx val="117186560"/>
        <c:crosses val="autoZero"/>
        <c:auto val="0"/>
        <c:lblAlgn val="ctr"/>
        <c:lblOffset val="100"/>
        <c:noMultiLvlLbl val="1"/>
      </c:catAx>
      <c:valAx>
        <c:axId val="11718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8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215616"/>
        <c:axId val="11721753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15616"/>
        <c:axId val="117217536"/>
      </c:lineChart>
      <c:catAx>
        <c:axId val="117215616"/>
        <c:scaling>
          <c:orientation val="minMax"/>
        </c:scaling>
        <c:delete val="0"/>
        <c:axPos val="b"/>
        <c:numFmt formatCode="ge" sourceLinked="1"/>
        <c:majorTickMark val="none"/>
        <c:minorTickMark val="none"/>
        <c:tickLblPos val="none"/>
        <c:crossAx val="117217536"/>
        <c:crosses val="autoZero"/>
        <c:auto val="0"/>
        <c:lblAlgn val="ctr"/>
        <c:lblOffset val="100"/>
        <c:noMultiLvlLbl val="1"/>
      </c:catAx>
      <c:valAx>
        <c:axId val="11721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21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238400"/>
        <c:axId val="1172446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38400"/>
        <c:axId val="117244672"/>
      </c:lineChart>
      <c:catAx>
        <c:axId val="117238400"/>
        <c:scaling>
          <c:orientation val="minMax"/>
        </c:scaling>
        <c:delete val="0"/>
        <c:axPos val="b"/>
        <c:numFmt formatCode="ge" sourceLinked="1"/>
        <c:majorTickMark val="none"/>
        <c:minorTickMark val="none"/>
        <c:tickLblPos val="none"/>
        <c:crossAx val="117244672"/>
        <c:crosses val="autoZero"/>
        <c:auto val="0"/>
        <c:lblAlgn val="ctr"/>
        <c:lblOffset val="100"/>
        <c:noMultiLvlLbl val="1"/>
      </c:catAx>
      <c:valAx>
        <c:axId val="11724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238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270016"/>
        <c:axId val="11727193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70016"/>
        <c:axId val="117271936"/>
      </c:lineChart>
      <c:catAx>
        <c:axId val="117270016"/>
        <c:scaling>
          <c:orientation val="minMax"/>
        </c:scaling>
        <c:delete val="0"/>
        <c:axPos val="b"/>
        <c:numFmt formatCode="ge" sourceLinked="1"/>
        <c:majorTickMark val="none"/>
        <c:minorTickMark val="none"/>
        <c:tickLblPos val="none"/>
        <c:crossAx val="117271936"/>
        <c:crosses val="autoZero"/>
        <c:auto val="0"/>
        <c:lblAlgn val="ctr"/>
        <c:lblOffset val="100"/>
        <c:noMultiLvlLbl val="1"/>
      </c:catAx>
      <c:valAx>
        <c:axId val="11727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27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169984"/>
        <c:axId val="1181719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169984"/>
        <c:axId val="118171904"/>
      </c:lineChart>
      <c:catAx>
        <c:axId val="118169984"/>
        <c:scaling>
          <c:orientation val="minMax"/>
        </c:scaling>
        <c:delete val="0"/>
        <c:axPos val="b"/>
        <c:numFmt formatCode="ge" sourceLinked="1"/>
        <c:majorTickMark val="none"/>
        <c:minorTickMark val="none"/>
        <c:tickLblPos val="none"/>
        <c:crossAx val="118171904"/>
        <c:crosses val="autoZero"/>
        <c:auto val="0"/>
        <c:lblAlgn val="ctr"/>
        <c:lblOffset val="100"/>
        <c:noMultiLvlLbl val="1"/>
      </c:catAx>
      <c:valAx>
        <c:axId val="11817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169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#N/A</c:v>
                </c:pt>
                <c:pt idx="3">
                  <c:v>42.1</c:v>
                </c:pt>
                <c:pt idx="4">
                  <c:v>124.2</c:v>
                </c:pt>
              </c:numCache>
            </c:numRef>
          </c:val>
        </c:ser>
        <c:dLbls>
          <c:showLegendKey val="0"/>
          <c:showVal val="0"/>
          <c:showCatName val="0"/>
          <c:showSerName val="0"/>
          <c:showPercent val="0"/>
          <c:showBubbleSize val="0"/>
        </c:dLbls>
        <c:gapWidth val="180"/>
        <c:overlap val="-90"/>
        <c:axId val="115521408"/>
        <c:axId val="11552294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#N/A</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5521408"/>
        <c:axId val="115522944"/>
      </c:lineChart>
      <c:catAx>
        <c:axId val="115521408"/>
        <c:scaling>
          <c:orientation val="minMax"/>
        </c:scaling>
        <c:delete val="0"/>
        <c:axPos val="b"/>
        <c:numFmt formatCode="ge" sourceLinked="1"/>
        <c:majorTickMark val="none"/>
        <c:minorTickMark val="none"/>
        <c:tickLblPos val="none"/>
        <c:crossAx val="115522944"/>
        <c:crosses val="autoZero"/>
        <c:auto val="0"/>
        <c:lblAlgn val="ctr"/>
        <c:lblOffset val="100"/>
        <c:noMultiLvlLbl val="1"/>
      </c:catAx>
      <c:valAx>
        <c:axId val="115522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52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217344"/>
        <c:axId val="11821952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217344"/>
        <c:axId val="118219520"/>
      </c:lineChart>
      <c:catAx>
        <c:axId val="118217344"/>
        <c:scaling>
          <c:orientation val="minMax"/>
        </c:scaling>
        <c:delete val="0"/>
        <c:axPos val="b"/>
        <c:numFmt formatCode="ge" sourceLinked="1"/>
        <c:majorTickMark val="none"/>
        <c:minorTickMark val="none"/>
        <c:tickLblPos val="none"/>
        <c:crossAx val="118219520"/>
        <c:crosses val="autoZero"/>
        <c:auto val="0"/>
        <c:lblAlgn val="ctr"/>
        <c:lblOffset val="100"/>
        <c:noMultiLvlLbl val="1"/>
      </c:catAx>
      <c:valAx>
        <c:axId val="11821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21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244864"/>
        <c:axId val="11824678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244864"/>
        <c:axId val="118246784"/>
      </c:lineChart>
      <c:catAx>
        <c:axId val="118244864"/>
        <c:scaling>
          <c:orientation val="minMax"/>
        </c:scaling>
        <c:delete val="0"/>
        <c:axPos val="b"/>
        <c:numFmt formatCode="ge" sourceLinked="1"/>
        <c:majorTickMark val="none"/>
        <c:minorTickMark val="none"/>
        <c:tickLblPos val="none"/>
        <c:crossAx val="118246784"/>
        <c:crosses val="autoZero"/>
        <c:auto val="0"/>
        <c:lblAlgn val="ctr"/>
        <c:lblOffset val="100"/>
        <c:noMultiLvlLbl val="1"/>
      </c:catAx>
      <c:valAx>
        <c:axId val="11824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24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292480"/>
        <c:axId val="11829440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292480"/>
        <c:axId val="118294400"/>
      </c:lineChart>
      <c:catAx>
        <c:axId val="118292480"/>
        <c:scaling>
          <c:orientation val="minMax"/>
        </c:scaling>
        <c:delete val="0"/>
        <c:axPos val="b"/>
        <c:numFmt formatCode="ge" sourceLinked="1"/>
        <c:majorTickMark val="none"/>
        <c:minorTickMark val="none"/>
        <c:tickLblPos val="none"/>
        <c:crossAx val="118294400"/>
        <c:crosses val="autoZero"/>
        <c:auto val="0"/>
        <c:lblAlgn val="ctr"/>
        <c:lblOffset val="100"/>
        <c:noMultiLvlLbl val="1"/>
      </c:catAx>
      <c:valAx>
        <c:axId val="118294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292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323072"/>
        <c:axId val="11833344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23072"/>
        <c:axId val="118333440"/>
      </c:lineChart>
      <c:catAx>
        <c:axId val="118323072"/>
        <c:scaling>
          <c:orientation val="minMax"/>
        </c:scaling>
        <c:delete val="0"/>
        <c:axPos val="b"/>
        <c:numFmt formatCode="ge" sourceLinked="1"/>
        <c:majorTickMark val="none"/>
        <c:minorTickMark val="none"/>
        <c:tickLblPos val="none"/>
        <c:crossAx val="118333440"/>
        <c:crosses val="autoZero"/>
        <c:auto val="0"/>
        <c:lblAlgn val="ctr"/>
        <c:lblOffset val="100"/>
        <c:noMultiLvlLbl val="1"/>
      </c:catAx>
      <c:valAx>
        <c:axId val="11833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32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440320"/>
        <c:axId val="11844224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40320"/>
        <c:axId val="118442240"/>
      </c:lineChart>
      <c:catAx>
        <c:axId val="118440320"/>
        <c:scaling>
          <c:orientation val="minMax"/>
        </c:scaling>
        <c:delete val="0"/>
        <c:axPos val="b"/>
        <c:numFmt formatCode="ge" sourceLinked="1"/>
        <c:majorTickMark val="none"/>
        <c:minorTickMark val="none"/>
        <c:tickLblPos val="none"/>
        <c:crossAx val="118442240"/>
        <c:crosses val="autoZero"/>
        <c:auto val="0"/>
        <c:lblAlgn val="ctr"/>
        <c:lblOffset val="100"/>
        <c:noMultiLvlLbl val="1"/>
      </c:catAx>
      <c:valAx>
        <c:axId val="118442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4403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8484352"/>
        <c:axId val="11848358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84352"/>
        <c:axId val="118483584"/>
      </c:lineChart>
      <c:catAx>
        <c:axId val="118484352"/>
        <c:scaling>
          <c:orientation val="minMax"/>
        </c:scaling>
        <c:delete val="0"/>
        <c:axPos val="b"/>
        <c:numFmt formatCode="ge" sourceLinked="1"/>
        <c:majorTickMark val="none"/>
        <c:minorTickMark val="none"/>
        <c:tickLblPos val="none"/>
        <c:crossAx val="118483584"/>
        <c:crosses val="autoZero"/>
        <c:auto val="0"/>
        <c:lblAlgn val="ctr"/>
        <c:lblOffset val="100"/>
        <c:noMultiLvlLbl val="1"/>
      </c:catAx>
      <c:valAx>
        <c:axId val="11848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8484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1.4</c:v>
                </c:pt>
                <c:pt idx="4">
                  <c:v>16.600000000000001</c:v>
                </c:pt>
              </c:numCache>
            </c:numRef>
          </c:val>
        </c:ser>
        <c:dLbls>
          <c:showLegendKey val="0"/>
          <c:showVal val="0"/>
          <c:showCatName val="0"/>
          <c:showSerName val="0"/>
          <c:showPercent val="0"/>
          <c:showBubbleSize val="0"/>
        </c:dLbls>
        <c:gapWidth val="180"/>
        <c:overlap val="-90"/>
        <c:axId val="117666944"/>
        <c:axId val="11766886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12</c:v>
                </c:pt>
                <c:pt idx="4">
                  <c:v>14.5</c:v>
                </c:pt>
              </c:numCache>
            </c:numRef>
          </c:val>
          <c:smooth val="0"/>
        </c:ser>
        <c:dLbls>
          <c:showLegendKey val="0"/>
          <c:showVal val="0"/>
          <c:showCatName val="0"/>
          <c:showSerName val="0"/>
          <c:showPercent val="0"/>
          <c:showBubbleSize val="0"/>
        </c:dLbls>
        <c:marker val="1"/>
        <c:smooth val="0"/>
        <c:axId val="117666944"/>
        <c:axId val="117668864"/>
      </c:lineChart>
      <c:catAx>
        <c:axId val="117666944"/>
        <c:scaling>
          <c:orientation val="minMax"/>
        </c:scaling>
        <c:delete val="0"/>
        <c:axPos val="b"/>
        <c:numFmt formatCode="ge" sourceLinked="1"/>
        <c:majorTickMark val="none"/>
        <c:minorTickMark val="none"/>
        <c:tickLblPos val="none"/>
        <c:crossAx val="117668864"/>
        <c:crosses val="autoZero"/>
        <c:auto val="0"/>
        <c:lblAlgn val="ctr"/>
        <c:lblOffset val="100"/>
        <c:noMultiLvlLbl val="1"/>
      </c:catAx>
      <c:valAx>
        <c:axId val="11766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66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17681536"/>
        <c:axId val="11777792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0.6</c:v>
                </c:pt>
                <c:pt idx="4">
                  <c:v>0.3</c:v>
                </c:pt>
              </c:numCache>
            </c:numRef>
          </c:val>
          <c:smooth val="0"/>
        </c:ser>
        <c:dLbls>
          <c:showLegendKey val="0"/>
          <c:showVal val="0"/>
          <c:showCatName val="0"/>
          <c:showSerName val="0"/>
          <c:showPercent val="0"/>
          <c:showBubbleSize val="0"/>
        </c:dLbls>
        <c:marker val="1"/>
        <c:smooth val="0"/>
        <c:axId val="117681536"/>
        <c:axId val="117777920"/>
      </c:lineChart>
      <c:catAx>
        <c:axId val="117681536"/>
        <c:scaling>
          <c:orientation val="minMax"/>
        </c:scaling>
        <c:delete val="0"/>
        <c:axPos val="b"/>
        <c:numFmt formatCode="ge" sourceLinked="1"/>
        <c:majorTickMark val="none"/>
        <c:minorTickMark val="none"/>
        <c:tickLblPos val="none"/>
        <c:crossAx val="117777920"/>
        <c:crosses val="autoZero"/>
        <c:auto val="0"/>
        <c:lblAlgn val="ctr"/>
        <c:lblOffset val="100"/>
        <c:noMultiLvlLbl val="1"/>
      </c:catAx>
      <c:valAx>
        <c:axId val="11777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68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17818880"/>
        <c:axId val="11782080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197.2</c:v>
                </c:pt>
                <c:pt idx="4">
                  <c:v>184.6</c:v>
                </c:pt>
              </c:numCache>
            </c:numRef>
          </c:val>
          <c:smooth val="0"/>
        </c:ser>
        <c:dLbls>
          <c:showLegendKey val="0"/>
          <c:showVal val="0"/>
          <c:showCatName val="0"/>
          <c:showSerName val="0"/>
          <c:showPercent val="0"/>
          <c:showBubbleSize val="0"/>
        </c:dLbls>
        <c:marker val="1"/>
        <c:smooth val="0"/>
        <c:axId val="117818880"/>
        <c:axId val="117820800"/>
      </c:lineChart>
      <c:catAx>
        <c:axId val="117818880"/>
        <c:scaling>
          <c:orientation val="minMax"/>
        </c:scaling>
        <c:delete val="0"/>
        <c:axPos val="b"/>
        <c:numFmt formatCode="ge" sourceLinked="1"/>
        <c:majorTickMark val="none"/>
        <c:minorTickMark val="none"/>
        <c:tickLblPos val="none"/>
        <c:crossAx val="117820800"/>
        <c:crosses val="autoZero"/>
        <c:auto val="0"/>
        <c:lblAlgn val="ctr"/>
        <c:lblOffset val="100"/>
        <c:noMultiLvlLbl val="1"/>
      </c:catAx>
      <c:valAx>
        <c:axId val="11782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81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862400"/>
        <c:axId val="11786432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62400"/>
        <c:axId val="117864320"/>
      </c:lineChart>
      <c:catAx>
        <c:axId val="117862400"/>
        <c:scaling>
          <c:orientation val="minMax"/>
        </c:scaling>
        <c:delete val="0"/>
        <c:axPos val="b"/>
        <c:numFmt formatCode="ge" sourceLinked="1"/>
        <c:majorTickMark val="none"/>
        <c:minorTickMark val="none"/>
        <c:tickLblPos val="none"/>
        <c:crossAx val="117864320"/>
        <c:crosses val="autoZero"/>
        <c:auto val="0"/>
        <c:lblAlgn val="ctr"/>
        <c:lblOffset val="100"/>
        <c:noMultiLvlLbl val="1"/>
      </c:catAx>
      <c:valAx>
        <c:axId val="117864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862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6230016"/>
        <c:axId val="11623155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6230016"/>
        <c:axId val="116231552"/>
      </c:lineChart>
      <c:catAx>
        <c:axId val="116230016"/>
        <c:scaling>
          <c:orientation val="minMax"/>
        </c:scaling>
        <c:delete val="0"/>
        <c:axPos val="b"/>
        <c:numFmt formatCode="ge" sourceLinked="1"/>
        <c:majorTickMark val="none"/>
        <c:minorTickMark val="none"/>
        <c:tickLblPos val="none"/>
        <c:crossAx val="116231552"/>
        <c:crosses val="autoZero"/>
        <c:auto val="0"/>
        <c:lblAlgn val="ctr"/>
        <c:lblOffset val="100"/>
        <c:noMultiLvlLbl val="1"/>
      </c:catAx>
      <c:valAx>
        <c:axId val="11623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3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17876992"/>
        <c:axId val="11788326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98.2</c:v>
                </c:pt>
                <c:pt idx="4">
                  <c:v>93.8</c:v>
                </c:pt>
              </c:numCache>
            </c:numRef>
          </c:val>
          <c:smooth val="0"/>
        </c:ser>
        <c:dLbls>
          <c:showLegendKey val="0"/>
          <c:showVal val="0"/>
          <c:showCatName val="0"/>
          <c:showSerName val="0"/>
          <c:showPercent val="0"/>
          <c:showBubbleSize val="0"/>
        </c:dLbls>
        <c:marker val="1"/>
        <c:smooth val="0"/>
        <c:axId val="117876992"/>
        <c:axId val="117883264"/>
      </c:lineChart>
      <c:catAx>
        <c:axId val="117876992"/>
        <c:scaling>
          <c:orientation val="minMax"/>
        </c:scaling>
        <c:delete val="0"/>
        <c:axPos val="b"/>
        <c:numFmt formatCode="ge" sourceLinked="1"/>
        <c:majorTickMark val="none"/>
        <c:minorTickMark val="none"/>
        <c:tickLblPos val="none"/>
        <c:crossAx val="117883264"/>
        <c:crosses val="autoZero"/>
        <c:auto val="0"/>
        <c:lblAlgn val="ctr"/>
        <c:lblOffset val="100"/>
        <c:noMultiLvlLbl val="1"/>
      </c:catAx>
      <c:valAx>
        <c:axId val="11788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8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#N/A</c:v>
                </c:pt>
                <c:pt idx="3">
                  <c:v>92013.7</c:v>
                </c:pt>
                <c:pt idx="4">
                  <c:v>31358.7</c:v>
                </c:pt>
              </c:numCache>
            </c:numRef>
          </c:val>
        </c:ser>
        <c:dLbls>
          <c:showLegendKey val="0"/>
          <c:showVal val="0"/>
          <c:showCatName val="0"/>
          <c:showSerName val="0"/>
          <c:showPercent val="0"/>
          <c:showBubbleSize val="0"/>
        </c:dLbls>
        <c:gapWidth val="180"/>
        <c:overlap val="-90"/>
        <c:axId val="116850688"/>
        <c:axId val="11685260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18815.8</c:v>
                </c:pt>
                <c:pt idx="4">
                  <c:v>22847.9</c:v>
                </c:pt>
              </c:numCache>
            </c:numRef>
          </c:val>
          <c:smooth val="0"/>
        </c:ser>
        <c:dLbls>
          <c:showLegendKey val="0"/>
          <c:showVal val="0"/>
          <c:showCatName val="0"/>
          <c:showSerName val="0"/>
          <c:showPercent val="0"/>
          <c:showBubbleSize val="0"/>
        </c:dLbls>
        <c:marker val="1"/>
        <c:smooth val="0"/>
        <c:axId val="116850688"/>
        <c:axId val="116852608"/>
      </c:lineChart>
      <c:catAx>
        <c:axId val="116850688"/>
        <c:scaling>
          <c:orientation val="minMax"/>
        </c:scaling>
        <c:delete val="0"/>
        <c:axPos val="b"/>
        <c:numFmt formatCode="ge" sourceLinked="1"/>
        <c:majorTickMark val="none"/>
        <c:minorTickMark val="none"/>
        <c:tickLblPos val="none"/>
        <c:crossAx val="116852608"/>
        <c:crosses val="autoZero"/>
        <c:auto val="0"/>
        <c:lblAlgn val="ctr"/>
        <c:lblOffset val="100"/>
        <c:noMultiLvlLbl val="1"/>
      </c:catAx>
      <c:valAx>
        <c:axId val="11685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850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#N/A</c:v>
                </c:pt>
                <c:pt idx="3">
                  <c:v>-15603</c:v>
                </c:pt>
                <c:pt idx="4">
                  <c:v>26028</c:v>
                </c:pt>
              </c:numCache>
            </c:numRef>
          </c:val>
        </c:ser>
        <c:dLbls>
          <c:showLegendKey val="0"/>
          <c:showVal val="0"/>
          <c:showCatName val="0"/>
          <c:showSerName val="0"/>
          <c:showPercent val="0"/>
          <c:showBubbleSize val="0"/>
        </c:dLbls>
        <c:gapWidth val="180"/>
        <c:overlap val="-90"/>
        <c:axId val="116908032"/>
        <c:axId val="11690995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37685</c:v>
                </c:pt>
                <c:pt idx="4">
                  <c:v>2390</c:v>
                </c:pt>
              </c:numCache>
            </c:numRef>
          </c:val>
          <c:smooth val="0"/>
        </c:ser>
        <c:dLbls>
          <c:showLegendKey val="0"/>
          <c:showVal val="0"/>
          <c:showCatName val="0"/>
          <c:showSerName val="0"/>
          <c:showPercent val="0"/>
          <c:showBubbleSize val="0"/>
        </c:dLbls>
        <c:marker val="1"/>
        <c:smooth val="0"/>
        <c:axId val="116908032"/>
        <c:axId val="116909952"/>
      </c:lineChart>
      <c:catAx>
        <c:axId val="116908032"/>
        <c:scaling>
          <c:orientation val="minMax"/>
        </c:scaling>
        <c:delete val="0"/>
        <c:axPos val="b"/>
        <c:numFmt formatCode="ge" sourceLinked="1"/>
        <c:majorTickMark val="none"/>
        <c:minorTickMark val="none"/>
        <c:tickLblPos val="none"/>
        <c:crossAx val="116909952"/>
        <c:crosses val="autoZero"/>
        <c:auto val="0"/>
        <c:lblAlgn val="ctr"/>
        <c:lblOffset val="100"/>
        <c:noMultiLvlLbl val="1"/>
      </c:catAx>
      <c:valAx>
        <c:axId val="1169099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90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#N/A</c:v>
                </c:pt>
                <c:pt idx="3">
                  <c:v>1.4</c:v>
                </c:pt>
                <c:pt idx="4">
                  <c:v>16.600000000000001</c:v>
                </c:pt>
              </c:numCache>
            </c:numRef>
          </c:val>
        </c:ser>
        <c:dLbls>
          <c:showLegendKey val="0"/>
          <c:showVal val="0"/>
          <c:showCatName val="0"/>
          <c:showSerName val="0"/>
          <c:showPercent val="0"/>
          <c:showBubbleSize val="0"/>
        </c:dLbls>
        <c:gapWidth val="180"/>
        <c:overlap val="-90"/>
        <c:axId val="116951680"/>
        <c:axId val="11695795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#N/A</c:v>
                </c:pt>
                <c:pt idx="3">
                  <c:v>33.9</c:v>
                </c:pt>
                <c:pt idx="4">
                  <c:v>37.9</c:v>
                </c:pt>
              </c:numCache>
            </c:numRef>
          </c:val>
          <c:smooth val="0"/>
        </c:ser>
        <c:dLbls>
          <c:showLegendKey val="0"/>
          <c:showVal val="0"/>
          <c:showCatName val="0"/>
          <c:showSerName val="0"/>
          <c:showPercent val="0"/>
          <c:showBubbleSize val="0"/>
        </c:dLbls>
        <c:marker val="1"/>
        <c:smooth val="0"/>
        <c:axId val="116951680"/>
        <c:axId val="116957952"/>
      </c:lineChart>
      <c:catAx>
        <c:axId val="116951680"/>
        <c:scaling>
          <c:orientation val="minMax"/>
        </c:scaling>
        <c:delete val="0"/>
        <c:axPos val="b"/>
        <c:numFmt formatCode="ge" sourceLinked="1"/>
        <c:majorTickMark val="none"/>
        <c:minorTickMark val="none"/>
        <c:tickLblPos val="none"/>
        <c:crossAx val="116957952"/>
        <c:crosses val="autoZero"/>
        <c:auto val="0"/>
        <c:lblAlgn val="ctr"/>
        <c:lblOffset val="100"/>
        <c:noMultiLvlLbl val="1"/>
      </c:catAx>
      <c:valAx>
        <c:axId val="11695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951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17056640"/>
        <c:axId val="11705856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#N/A</c:v>
                </c:pt>
                <c:pt idx="3">
                  <c:v>16.3</c:v>
                </c:pt>
                <c:pt idx="4">
                  <c:v>14.2</c:v>
                </c:pt>
              </c:numCache>
            </c:numRef>
          </c:val>
          <c:smooth val="0"/>
        </c:ser>
        <c:dLbls>
          <c:showLegendKey val="0"/>
          <c:showVal val="0"/>
          <c:showCatName val="0"/>
          <c:showSerName val="0"/>
          <c:showPercent val="0"/>
          <c:showBubbleSize val="0"/>
        </c:dLbls>
        <c:marker val="1"/>
        <c:smooth val="0"/>
        <c:axId val="117056640"/>
        <c:axId val="117058560"/>
      </c:lineChart>
      <c:catAx>
        <c:axId val="117056640"/>
        <c:scaling>
          <c:orientation val="minMax"/>
        </c:scaling>
        <c:delete val="0"/>
        <c:axPos val="b"/>
        <c:numFmt formatCode="ge" sourceLinked="1"/>
        <c:majorTickMark val="none"/>
        <c:minorTickMark val="none"/>
        <c:tickLblPos val="none"/>
        <c:crossAx val="117058560"/>
        <c:crosses val="autoZero"/>
        <c:auto val="0"/>
        <c:lblAlgn val="ctr"/>
        <c:lblOffset val="100"/>
        <c:noMultiLvlLbl val="1"/>
      </c:catAx>
      <c:valAx>
        <c:axId val="11705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05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17091712"/>
        <c:axId val="11709798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#N/A</c:v>
                </c:pt>
                <c:pt idx="3">
                  <c:v>100.3</c:v>
                </c:pt>
                <c:pt idx="4">
                  <c:v>98.3</c:v>
                </c:pt>
              </c:numCache>
            </c:numRef>
          </c:val>
          <c:smooth val="0"/>
        </c:ser>
        <c:dLbls>
          <c:showLegendKey val="0"/>
          <c:showVal val="0"/>
          <c:showCatName val="0"/>
          <c:showSerName val="0"/>
          <c:showPercent val="0"/>
          <c:showBubbleSize val="0"/>
        </c:dLbls>
        <c:marker val="1"/>
        <c:smooth val="0"/>
        <c:axId val="117091712"/>
        <c:axId val="117097984"/>
      </c:lineChart>
      <c:catAx>
        <c:axId val="117091712"/>
        <c:scaling>
          <c:orientation val="minMax"/>
        </c:scaling>
        <c:delete val="0"/>
        <c:axPos val="b"/>
        <c:numFmt formatCode="ge" sourceLinked="1"/>
        <c:majorTickMark val="none"/>
        <c:minorTickMark val="none"/>
        <c:tickLblPos val="none"/>
        <c:crossAx val="117097984"/>
        <c:crosses val="autoZero"/>
        <c:auto val="0"/>
        <c:lblAlgn val="ctr"/>
        <c:lblOffset val="100"/>
        <c:noMultiLvlLbl val="1"/>
      </c:catAx>
      <c:valAx>
        <c:axId val="11709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09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108096"/>
        <c:axId val="11713075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08096"/>
        <c:axId val="117130752"/>
      </c:lineChart>
      <c:catAx>
        <c:axId val="117108096"/>
        <c:scaling>
          <c:orientation val="minMax"/>
        </c:scaling>
        <c:delete val="0"/>
        <c:axPos val="b"/>
        <c:numFmt formatCode="ge" sourceLinked="1"/>
        <c:majorTickMark val="none"/>
        <c:minorTickMark val="none"/>
        <c:tickLblPos val="none"/>
        <c:crossAx val="117130752"/>
        <c:crosses val="autoZero"/>
        <c:auto val="0"/>
        <c:lblAlgn val="ctr"/>
        <c:lblOffset val="100"/>
        <c:noMultiLvlLbl val="1"/>
      </c:catAx>
      <c:valAx>
        <c:axId val="11713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71080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284522"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9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9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9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9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9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9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9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9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9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9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9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94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94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95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95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95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95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95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95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95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95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95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95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96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96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96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96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96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96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96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967"/>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968"/>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969"/>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97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971"/>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972"/>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973"/>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974"/>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98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98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秋田県　大仙市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181</v>
      </c>
      <c r="K3" s="130"/>
      <c r="L3" s="130"/>
      <c r="M3" s="130"/>
      <c r="N3" s="131" t="str">
        <f>データ!L6</f>
        <v>該当数値なし</v>
      </c>
      <c r="O3" s="131"/>
      <c r="P3" s="131"/>
      <c r="Q3" s="132"/>
      <c r="R3" s="1"/>
      <c r="S3" s="133" t="s">
        <v>182</v>
      </c>
      <c r="T3" s="134"/>
      <c r="U3" s="134"/>
      <c r="V3" s="134"/>
      <c r="W3" s="134"/>
      <c r="X3" s="134"/>
      <c r="Y3" s="134"/>
      <c r="Z3" s="134"/>
      <c r="AA3" s="134"/>
      <c r="AB3" s="134"/>
      <c r="AC3" s="134"/>
      <c r="AD3" s="134"/>
      <c r="AE3" s="134"/>
      <c r="AF3" s="134"/>
      <c r="AG3" s="134"/>
      <c r="AH3" s="135"/>
      <c r="AI3" s="1"/>
      <c r="AJ3" s="1"/>
      <c r="AK3" s="119" t="s">
        <v>183</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2</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30" t="s">
        <v>127</v>
      </c>
      <c r="K7" s="130"/>
      <c r="L7" s="130"/>
      <c r="M7" s="130"/>
      <c r="N7" s="149" t="str">
        <f>データ!T6</f>
        <v>無</v>
      </c>
      <c r="O7" s="149"/>
      <c r="P7" s="149"/>
      <c r="Q7" s="150"/>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3" t="s">
        <v>129</v>
      </c>
      <c r="C9" s="154"/>
      <c r="D9" s="154"/>
      <c r="E9" s="154"/>
      <c r="F9" s="155" t="str">
        <f>データ!V6</f>
        <v>-</v>
      </c>
      <c r="G9" s="155"/>
      <c r="H9" s="155"/>
      <c r="I9" s="155"/>
      <c r="J9" s="156"/>
      <c r="K9" s="156"/>
      <c r="L9" s="156"/>
      <c r="M9" s="156"/>
      <c r="N9" s="157"/>
      <c r="O9" s="157"/>
      <c r="P9" s="157"/>
      <c r="Q9" s="158"/>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2" t="str">
        <f>データ!W6</f>
        <v>-</v>
      </c>
      <c r="G12" s="163"/>
      <c r="H12" s="162" t="str">
        <f>データ!X6</f>
        <v>-</v>
      </c>
      <c r="I12" s="163"/>
      <c r="J12" s="162" t="str">
        <f>データ!Y6</f>
        <v>-</v>
      </c>
      <c r="K12" s="163"/>
      <c r="L12" s="162" t="str">
        <f>データ!Z6</f>
        <v>-</v>
      </c>
      <c r="M12" s="163"/>
      <c r="N12" s="151" t="str">
        <f>データ!AA6</f>
        <v>-</v>
      </c>
      <c r="O12" s="152"/>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4" t="s">
        <v>23</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69" t="s">
        <v>24</v>
      </c>
      <c r="C15" s="170"/>
      <c r="D15" s="170"/>
      <c r="E15" s="171"/>
      <c r="F15" s="172" t="str">
        <f>データ!AL6</f>
        <v>-</v>
      </c>
      <c r="G15" s="172"/>
      <c r="H15" s="172" t="str">
        <f>データ!AM6</f>
        <v>-</v>
      </c>
      <c r="I15" s="172"/>
      <c r="J15" s="172" t="str">
        <f>データ!AN6</f>
        <v>-</v>
      </c>
      <c r="K15" s="172"/>
      <c r="L15" s="172">
        <f>データ!AO6</f>
        <v>293</v>
      </c>
      <c r="M15" s="172"/>
      <c r="N15" s="173">
        <f>データ!AP6</f>
        <v>3426</v>
      </c>
      <c r="O15" s="174"/>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5" t="s">
        <v>25</v>
      </c>
      <c r="C16" s="176"/>
      <c r="D16" s="176"/>
      <c r="E16" s="177"/>
      <c r="F16" s="178" t="str">
        <f>データ!AQ6</f>
        <v>-</v>
      </c>
      <c r="G16" s="178"/>
      <c r="H16" s="178" t="str">
        <f>データ!AR6</f>
        <v>-</v>
      </c>
      <c r="I16" s="178"/>
      <c r="J16" s="178" t="str">
        <f>データ!AS6</f>
        <v>-</v>
      </c>
      <c r="K16" s="178"/>
      <c r="L16" s="178">
        <f>データ!AT6</f>
        <v>293</v>
      </c>
      <c r="M16" s="178"/>
      <c r="N16" s="167">
        <f>データ!AU6</f>
        <v>3426</v>
      </c>
      <c r="O16" s="168"/>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79"/>
      <c r="C18" s="180"/>
      <c r="D18" s="180"/>
      <c r="E18" s="180"/>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5" t="s">
        <v>28</v>
      </c>
      <c r="C19" s="176"/>
      <c r="D19" s="176"/>
      <c r="E19" s="177"/>
      <c r="F19" s="181" t="str">
        <f>データ!AV6</f>
        <v>-</v>
      </c>
      <c r="G19" s="181"/>
      <c r="H19" s="181"/>
      <c r="I19" s="181">
        <f>データ!AW6</f>
        <v>133241</v>
      </c>
      <c r="J19" s="181"/>
      <c r="K19" s="181"/>
      <c r="L19" s="181">
        <f>データ!AX6</f>
        <v>133241</v>
      </c>
      <c r="M19" s="181"/>
      <c r="N19" s="181"/>
      <c r="O19" s="182"/>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3" t="s">
        <v>31</v>
      </c>
      <c r="AL39" s="184"/>
      <c r="AM39" s="184"/>
      <c r="AN39" s="184"/>
      <c r="AO39" s="184"/>
      <c r="AP39" s="184"/>
      <c r="AQ39" s="185"/>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6" t="s">
        <v>184</v>
      </c>
      <c r="AL40" s="187"/>
      <c r="AM40" s="187"/>
      <c r="AN40" s="187"/>
      <c r="AO40" s="187"/>
      <c r="AP40" s="187"/>
      <c r="AQ40" s="188"/>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6"/>
      <c r="AL41" s="187"/>
      <c r="AM41" s="187"/>
      <c r="AN41" s="187"/>
      <c r="AO41" s="187"/>
      <c r="AP41" s="187"/>
      <c r="AQ41" s="188"/>
    </row>
    <row r="42" spans="1:43" ht="43.35" customHeight="1">
      <c r="A42" s="1"/>
      <c r="B42" s="192"/>
      <c r="C42" s="193"/>
      <c r="D42" s="19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6"/>
      <c r="AL42" s="187"/>
      <c r="AM42" s="187"/>
      <c r="AN42" s="187"/>
      <c r="AO42" s="187"/>
      <c r="AP42" s="187"/>
      <c r="AQ42" s="188"/>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6"/>
      <c r="AL43" s="187"/>
      <c r="AM43" s="187"/>
      <c r="AN43" s="187"/>
      <c r="AO43" s="187"/>
      <c r="AP43" s="187"/>
      <c r="AQ43" s="188"/>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6"/>
      <c r="AL44" s="187"/>
      <c r="AM44" s="187"/>
      <c r="AN44" s="187"/>
      <c r="AO44" s="187"/>
      <c r="AP44" s="187"/>
      <c r="AQ44" s="188"/>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6"/>
      <c r="AL45" s="187"/>
      <c r="AM45" s="187"/>
      <c r="AN45" s="187"/>
      <c r="AO45" s="187"/>
      <c r="AP45" s="187"/>
      <c r="AQ45" s="188"/>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6"/>
      <c r="AL46" s="187"/>
      <c r="AM46" s="187"/>
      <c r="AN46" s="187"/>
      <c r="AO46" s="187"/>
      <c r="AP46" s="187"/>
      <c r="AQ46" s="188"/>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6"/>
      <c r="AL47" s="187"/>
      <c r="AM47" s="187"/>
      <c r="AN47" s="187"/>
      <c r="AO47" s="187"/>
      <c r="AP47" s="187"/>
      <c r="AQ47" s="188"/>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6"/>
      <c r="AL48" s="187"/>
      <c r="AM48" s="187"/>
      <c r="AN48" s="187"/>
      <c r="AO48" s="187"/>
      <c r="AP48" s="187"/>
      <c r="AQ48" s="188"/>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6"/>
      <c r="AL49" s="187"/>
      <c r="AM49" s="187"/>
      <c r="AN49" s="187"/>
      <c r="AO49" s="187"/>
      <c r="AP49" s="187"/>
      <c r="AQ49" s="188"/>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6"/>
      <c r="AL50" s="187"/>
      <c r="AM50" s="187"/>
      <c r="AN50" s="187"/>
      <c r="AO50" s="187"/>
      <c r="AP50" s="187"/>
      <c r="AQ50" s="188"/>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6"/>
      <c r="AL51" s="187"/>
      <c r="AM51" s="187"/>
      <c r="AN51" s="187"/>
      <c r="AO51" s="187"/>
      <c r="AP51" s="187"/>
      <c r="AQ51" s="188"/>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6"/>
      <c r="AL52" s="187"/>
      <c r="AM52" s="187"/>
      <c r="AN52" s="187"/>
      <c r="AO52" s="187"/>
      <c r="AP52" s="187"/>
      <c r="AQ52" s="188"/>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6"/>
      <c r="AL53" s="187"/>
      <c r="AM53" s="187"/>
      <c r="AN53" s="187"/>
      <c r="AO53" s="187"/>
      <c r="AP53" s="187"/>
      <c r="AQ53" s="188"/>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6"/>
      <c r="AL54" s="187"/>
      <c r="AM54" s="187"/>
      <c r="AN54" s="187"/>
      <c r="AO54" s="187"/>
      <c r="AP54" s="187"/>
      <c r="AQ54" s="188"/>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6"/>
      <c r="AL55" s="187"/>
      <c r="AM55" s="187"/>
      <c r="AN55" s="187"/>
      <c r="AO55" s="187"/>
      <c r="AP55" s="187"/>
      <c r="AQ55" s="188"/>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6"/>
      <c r="AL56" s="187"/>
      <c r="AM56" s="187"/>
      <c r="AN56" s="187"/>
      <c r="AO56" s="187"/>
      <c r="AP56" s="187"/>
      <c r="AQ56" s="188"/>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6"/>
      <c r="AL57" s="187"/>
      <c r="AM57" s="187"/>
      <c r="AN57" s="187"/>
      <c r="AO57" s="187"/>
      <c r="AP57" s="187"/>
      <c r="AQ57" s="188"/>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6"/>
      <c r="AL58" s="187"/>
      <c r="AM58" s="187"/>
      <c r="AN58" s="187"/>
      <c r="AO58" s="187"/>
      <c r="AP58" s="187"/>
      <c r="AQ58" s="188"/>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6"/>
      <c r="AL59" s="187"/>
      <c r="AM59" s="187"/>
      <c r="AN59" s="187"/>
      <c r="AO59" s="187"/>
      <c r="AP59" s="187"/>
      <c r="AQ59" s="188"/>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6"/>
      <c r="AL60" s="187"/>
      <c r="AM60" s="187"/>
      <c r="AN60" s="187"/>
      <c r="AO60" s="187"/>
      <c r="AP60" s="187"/>
      <c r="AQ60" s="188"/>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6"/>
      <c r="AL61" s="187"/>
      <c r="AM61" s="187"/>
      <c r="AN61" s="187"/>
      <c r="AO61" s="187"/>
      <c r="AP61" s="187"/>
      <c r="AQ61" s="188"/>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6"/>
      <c r="AL62" s="187"/>
      <c r="AM62" s="187"/>
      <c r="AN62" s="187"/>
      <c r="AO62" s="187"/>
      <c r="AP62" s="187"/>
      <c r="AQ62" s="188"/>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6"/>
      <c r="AL63" s="187"/>
      <c r="AM63" s="187"/>
      <c r="AN63" s="187"/>
      <c r="AO63" s="187"/>
      <c r="AP63" s="187"/>
      <c r="AQ63" s="188"/>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6"/>
      <c r="AL64" s="187"/>
      <c r="AM64" s="187"/>
      <c r="AN64" s="187"/>
      <c r="AO64" s="187"/>
      <c r="AP64" s="187"/>
      <c r="AQ64" s="188"/>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6"/>
      <c r="AL65" s="187"/>
      <c r="AM65" s="187"/>
      <c r="AN65" s="187"/>
      <c r="AO65" s="187"/>
      <c r="AP65" s="187"/>
      <c r="AQ65" s="188"/>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6"/>
      <c r="AL66" s="187"/>
      <c r="AM66" s="187"/>
      <c r="AN66" s="187"/>
      <c r="AO66" s="187"/>
      <c r="AP66" s="187"/>
      <c r="AQ66" s="188"/>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6"/>
      <c r="AL67" s="187"/>
      <c r="AM67" s="187"/>
      <c r="AN67" s="187"/>
      <c r="AO67" s="187"/>
      <c r="AP67" s="187"/>
      <c r="AQ67" s="188"/>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6"/>
      <c r="AL68" s="187"/>
      <c r="AM68" s="187"/>
      <c r="AN68" s="187"/>
      <c r="AO68" s="187"/>
      <c r="AP68" s="187"/>
      <c r="AQ68" s="188"/>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6"/>
      <c r="AL69" s="187"/>
      <c r="AM69" s="187"/>
      <c r="AN69" s="187"/>
      <c r="AO69" s="187"/>
      <c r="AP69" s="187"/>
      <c r="AQ69" s="188"/>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6"/>
      <c r="AL70" s="187"/>
      <c r="AM70" s="187"/>
      <c r="AN70" s="187"/>
      <c r="AO70" s="187"/>
      <c r="AP70" s="187"/>
      <c r="AQ70" s="188"/>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6"/>
      <c r="AL71" s="187"/>
      <c r="AM71" s="187"/>
      <c r="AN71" s="187"/>
      <c r="AO71" s="187"/>
      <c r="AP71" s="187"/>
      <c r="AQ71" s="188"/>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6"/>
      <c r="AL72" s="187"/>
      <c r="AM72" s="187"/>
      <c r="AN72" s="187"/>
      <c r="AO72" s="187"/>
      <c r="AP72" s="187"/>
      <c r="AQ72" s="188"/>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6"/>
      <c r="AL73" s="187"/>
      <c r="AM73" s="187"/>
      <c r="AN73" s="187"/>
      <c r="AO73" s="187"/>
      <c r="AP73" s="187"/>
      <c r="AQ73" s="188"/>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6"/>
      <c r="AL74" s="187"/>
      <c r="AM74" s="187"/>
      <c r="AN74" s="187"/>
      <c r="AO74" s="187"/>
      <c r="AP74" s="187"/>
      <c r="AQ74" s="188"/>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6"/>
      <c r="AL75" s="187"/>
      <c r="AM75" s="187"/>
      <c r="AN75" s="187"/>
      <c r="AO75" s="187"/>
      <c r="AP75" s="187"/>
      <c r="AQ75" s="188"/>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6"/>
      <c r="AL76" s="187"/>
      <c r="AM76" s="187"/>
      <c r="AN76" s="187"/>
      <c r="AO76" s="187"/>
      <c r="AP76" s="187"/>
      <c r="AQ76" s="188"/>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6"/>
      <c r="AL77" s="187"/>
      <c r="AM77" s="187"/>
      <c r="AN77" s="187"/>
      <c r="AO77" s="187"/>
      <c r="AP77" s="187"/>
      <c r="AQ77" s="188"/>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6"/>
      <c r="AL78" s="187"/>
      <c r="AM78" s="187"/>
      <c r="AN78" s="187"/>
      <c r="AO78" s="187"/>
      <c r="AP78" s="187"/>
      <c r="AQ78" s="188"/>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6"/>
      <c r="AL79" s="187"/>
      <c r="AM79" s="187"/>
      <c r="AN79" s="187"/>
      <c r="AO79" s="187"/>
      <c r="AP79" s="187"/>
      <c r="AQ79" s="188"/>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6"/>
      <c r="AL80" s="187"/>
      <c r="AM80" s="187"/>
      <c r="AN80" s="187"/>
      <c r="AO80" s="187"/>
      <c r="AP80" s="187"/>
      <c r="AQ80" s="188"/>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6"/>
      <c r="AL81" s="187"/>
      <c r="AM81" s="187"/>
      <c r="AN81" s="187"/>
      <c r="AO81" s="187"/>
      <c r="AP81" s="187"/>
      <c r="AQ81" s="188"/>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6"/>
      <c r="AL82" s="187"/>
      <c r="AM82" s="187"/>
      <c r="AN82" s="187"/>
      <c r="AO82" s="187"/>
      <c r="AP82" s="187"/>
      <c r="AQ82" s="188"/>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6"/>
      <c r="AL83" s="187"/>
      <c r="AM83" s="187"/>
      <c r="AN83" s="187"/>
      <c r="AO83" s="187"/>
      <c r="AP83" s="187"/>
      <c r="AQ83" s="188"/>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6"/>
      <c r="AL84" s="187"/>
      <c r="AM84" s="187"/>
      <c r="AN84" s="187"/>
      <c r="AO84" s="187"/>
      <c r="AP84" s="187"/>
      <c r="AQ84" s="188"/>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6"/>
      <c r="AL85" s="187"/>
      <c r="AM85" s="187"/>
      <c r="AN85" s="187"/>
      <c r="AO85" s="187"/>
      <c r="AP85" s="187"/>
      <c r="AQ85" s="188"/>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6"/>
      <c r="AL86" s="187"/>
      <c r="AM86" s="187"/>
      <c r="AN86" s="187"/>
      <c r="AO86" s="187"/>
      <c r="AP86" s="187"/>
      <c r="AQ86" s="188"/>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6"/>
      <c r="AL87" s="187"/>
      <c r="AM87" s="187"/>
      <c r="AN87" s="187"/>
      <c r="AO87" s="187"/>
      <c r="AP87" s="187"/>
      <c r="AQ87" s="188"/>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6"/>
      <c r="AL88" s="187"/>
      <c r="AM88" s="187"/>
      <c r="AN88" s="187"/>
      <c r="AO88" s="187"/>
      <c r="AP88" s="187"/>
      <c r="AQ88" s="188"/>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6"/>
      <c r="AL89" s="187"/>
      <c r="AM89" s="187"/>
      <c r="AN89" s="187"/>
      <c r="AO89" s="187"/>
      <c r="AP89" s="187"/>
      <c r="AQ89" s="188"/>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6"/>
      <c r="AL90" s="187"/>
      <c r="AM90" s="187"/>
      <c r="AN90" s="187"/>
      <c r="AO90" s="187"/>
      <c r="AP90" s="187"/>
      <c r="AQ90" s="188"/>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6"/>
      <c r="AL91" s="187"/>
      <c r="AM91" s="187"/>
      <c r="AN91" s="187"/>
      <c r="AO91" s="187"/>
      <c r="AP91" s="187"/>
      <c r="AQ91" s="188"/>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6"/>
      <c r="AL92" s="187"/>
      <c r="AM92" s="187"/>
      <c r="AN92" s="187"/>
      <c r="AO92" s="187"/>
      <c r="AP92" s="187"/>
      <c r="AQ92" s="188"/>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6"/>
      <c r="AL93" s="187"/>
      <c r="AM93" s="187"/>
      <c r="AN93" s="187"/>
      <c r="AO93" s="187"/>
      <c r="AP93" s="187"/>
      <c r="AQ93" s="188"/>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6"/>
      <c r="AL94" s="187"/>
      <c r="AM94" s="187"/>
      <c r="AN94" s="187"/>
      <c r="AO94" s="187"/>
      <c r="AP94" s="187"/>
      <c r="AQ94" s="188"/>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6"/>
      <c r="AL95" s="187"/>
      <c r="AM95" s="187"/>
      <c r="AN95" s="187"/>
      <c r="AO95" s="187"/>
      <c r="AP95" s="187"/>
      <c r="AQ95" s="188"/>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9"/>
      <c r="AL96" s="190"/>
      <c r="AM96" s="190"/>
      <c r="AN96" s="190"/>
      <c r="AO96" s="190"/>
      <c r="AP96" s="190"/>
      <c r="AQ96" s="191"/>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3" t="s">
        <v>34</v>
      </c>
      <c r="AL97" s="184"/>
      <c r="AM97" s="184"/>
      <c r="AN97" s="184"/>
      <c r="AO97" s="184"/>
      <c r="AP97" s="184"/>
      <c r="AQ97" s="185"/>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4"/>
      <c r="AL98" s="195"/>
      <c r="AM98" s="195"/>
      <c r="AN98" s="195"/>
      <c r="AO98" s="195"/>
      <c r="AP98" s="195"/>
      <c r="AQ98" s="196"/>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7" t="s">
        <v>180</v>
      </c>
      <c r="AL99" s="198"/>
      <c r="AM99" s="198"/>
      <c r="AN99" s="198"/>
      <c r="AO99" s="198"/>
      <c r="AP99" s="198"/>
      <c r="AQ99" s="199"/>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7"/>
      <c r="AL100" s="198"/>
      <c r="AM100" s="198"/>
      <c r="AN100" s="198"/>
      <c r="AO100" s="198"/>
      <c r="AP100" s="198"/>
      <c r="AQ100" s="199"/>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7"/>
      <c r="AL101" s="198"/>
      <c r="AM101" s="198"/>
      <c r="AN101" s="198"/>
      <c r="AO101" s="198"/>
      <c r="AP101" s="198"/>
      <c r="AQ101" s="199"/>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7"/>
      <c r="AL102" s="198"/>
      <c r="AM102" s="198"/>
      <c r="AN102" s="198"/>
      <c r="AO102" s="198"/>
      <c r="AP102" s="198"/>
      <c r="AQ102" s="199"/>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7"/>
      <c r="AL103" s="198"/>
      <c r="AM103" s="198"/>
      <c r="AN103" s="198"/>
      <c r="AO103" s="198"/>
      <c r="AP103" s="198"/>
      <c r="AQ103" s="199"/>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7"/>
      <c r="AL104" s="198"/>
      <c r="AM104" s="198"/>
      <c r="AN104" s="198"/>
      <c r="AO104" s="198"/>
      <c r="AP104" s="198"/>
      <c r="AQ104" s="199"/>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7"/>
      <c r="AL105" s="198"/>
      <c r="AM105" s="198"/>
      <c r="AN105" s="198"/>
      <c r="AO105" s="198"/>
      <c r="AP105" s="198"/>
      <c r="AQ105" s="199"/>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7"/>
      <c r="AL106" s="198"/>
      <c r="AM106" s="198"/>
      <c r="AN106" s="198"/>
      <c r="AO106" s="198"/>
      <c r="AP106" s="198"/>
      <c r="AQ106" s="199"/>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7"/>
      <c r="AL107" s="198"/>
      <c r="AM107" s="198"/>
      <c r="AN107" s="198"/>
      <c r="AO107" s="198"/>
      <c r="AP107" s="198"/>
      <c r="AQ107" s="199"/>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7"/>
      <c r="AL108" s="198"/>
      <c r="AM108" s="198"/>
      <c r="AN108" s="198"/>
      <c r="AO108" s="198"/>
      <c r="AP108" s="198"/>
      <c r="AQ108" s="199"/>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7"/>
      <c r="AL109" s="198"/>
      <c r="AM109" s="198"/>
      <c r="AN109" s="198"/>
      <c r="AO109" s="198"/>
      <c r="AP109" s="198"/>
      <c r="AQ109" s="199"/>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7"/>
      <c r="AL110" s="198"/>
      <c r="AM110" s="198"/>
      <c r="AN110" s="198"/>
      <c r="AO110" s="198"/>
      <c r="AP110" s="198"/>
      <c r="AQ110" s="199"/>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7"/>
      <c r="AL111" s="198"/>
      <c r="AM111" s="198"/>
      <c r="AN111" s="198"/>
      <c r="AO111" s="198"/>
      <c r="AP111" s="198"/>
      <c r="AQ111" s="199"/>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7"/>
      <c r="AL112" s="198"/>
      <c r="AM112" s="198"/>
      <c r="AN112" s="198"/>
      <c r="AO112" s="198"/>
      <c r="AP112" s="198"/>
      <c r="AQ112" s="199"/>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7"/>
      <c r="AL113" s="198"/>
      <c r="AM113" s="198"/>
      <c r="AN113" s="198"/>
      <c r="AO113" s="198"/>
      <c r="AP113" s="198"/>
      <c r="AQ113" s="199"/>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7"/>
      <c r="AL114" s="198"/>
      <c r="AM114" s="198"/>
      <c r="AN114" s="198"/>
      <c r="AO114" s="198"/>
      <c r="AP114" s="198"/>
      <c r="AQ114" s="199"/>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7"/>
      <c r="AL115" s="198"/>
      <c r="AM115" s="198"/>
      <c r="AN115" s="198"/>
      <c r="AO115" s="198"/>
      <c r="AP115" s="198"/>
      <c r="AQ115" s="199"/>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7"/>
      <c r="AL116" s="198"/>
      <c r="AM116" s="198"/>
      <c r="AN116" s="198"/>
      <c r="AO116" s="198"/>
      <c r="AP116" s="198"/>
      <c r="AQ116" s="199"/>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0"/>
      <c r="AL117" s="201"/>
      <c r="AM117" s="201"/>
      <c r="AN117" s="201"/>
      <c r="AO117" s="201"/>
      <c r="AP117" s="201"/>
      <c r="AQ117" s="202"/>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81">
      <c r="A6" s="50" t="s">
        <v>114</v>
      </c>
      <c r="B6" s="68" t="str">
        <f>B7</f>
        <v>2016</v>
      </c>
      <c r="C6" s="68" t="str">
        <f t="shared" ref="C6:AX6" si="6">C7</f>
        <v>052124</v>
      </c>
      <c r="D6" s="68" t="str">
        <f t="shared" si="6"/>
        <v>47</v>
      </c>
      <c r="E6" s="68" t="str">
        <f t="shared" si="6"/>
        <v>04</v>
      </c>
      <c r="F6" s="68" t="str">
        <f t="shared" si="6"/>
        <v>0</v>
      </c>
      <c r="G6" s="68" t="str">
        <f t="shared" si="6"/>
        <v>000</v>
      </c>
      <c r="H6" s="68" t="str">
        <f t="shared" si="6"/>
        <v>秋田県　大仙市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2</v>
      </c>
      <c r="Q6" s="70" t="str">
        <f t="shared" si="6"/>
        <v>-</v>
      </c>
      <c r="R6" s="71" t="str">
        <f>R7</f>
        <v>平成47年12月24日　大仙市柏台太陽光発電所（第一発電所）ほか</v>
      </c>
      <c r="S6" s="72" t="str">
        <f t="shared" si="6"/>
        <v>平成47年12月24日　大仙市柏台太陽光発電所（第一発電所）ほか</v>
      </c>
      <c r="T6" s="68" t="str">
        <f t="shared" si="6"/>
        <v>無</v>
      </c>
      <c r="U6" s="72" t="str">
        <f t="shared" si="6"/>
        <v>東北電力株式会社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f t="shared" si="6"/>
        <v>293</v>
      </c>
      <c r="AP6" s="70">
        <f t="shared" si="6"/>
        <v>3426</v>
      </c>
      <c r="AQ6" s="70" t="str">
        <f t="shared" si="6"/>
        <v>-</v>
      </c>
      <c r="AR6" s="70" t="str">
        <f t="shared" si="6"/>
        <v>-</v>
      </c>
      <c r="AS6" s="70" t="str">
        <f t="shared" si="6"/>
        <v>-</v>
      </c>
      <c r="AT6" s="70">
        <f t="shared" si="6"/>
        <v>293</v>
      </c>
      <c r="AU6" s="70">
        <f t="shared" si="6"/>
        <v>3426</v>
      </c>
      <c r="AV6" s="70" t="str">
        <f t="shared" si="6"/>
        <v>-</v>
      </c>
      <c r="AW6" s="70">
        <f t="shared" si="6"/>
        <v>133241</v>
      </c>
      <c r="AX6" s="70">
        <f t="shared" si="6"/>
        <v>133241</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81">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t="s">
        <v>126</v>
      </c>
      <c r="P7" s="81">
        <v>2</v>
      </c>
      <c r="Q7" s="81" t="s">
        <v>126</v>
      </c>
      <c r="R7" s="82" t="s">
        <v>127</v>
      </c>
      <c r="S7" s="82" t="s">
        <v>127</v>
      </c>
      <c r="T7" s="83" t="s">
        <v>128</v>
      </c>
      <c r="U7" s="82" t="s">
        <v>129</v>
      </c>
      <c r="V7" s="79" t="s">
        <v>126</v>
      </c>
      <c r="W7" s="81" t="s">
        <v>126</v>
      </c>
      <c r="X7" s="81" t="s">
        <v>126</v>
      </c>
      <c r="Y7" s="81" t="s">
        <v>126</v>
      </c>
      <c r="Z7" s="81" t="s">
        <v>126</v>
      </c>
      <c r="AA7" s="81" t="s">
        <v>126</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v>293</v>
      </c>
      <c r="AP7" s="81">
        <v>3426</v>
      </c>
      <c r="AQ7" s="81" t="s">
        <v>126</v>
      </c>
      <c r="AR7" s="81" t="s">
        <v>126</v>
      </c>
      <c r="AS7" s="81" t="s">
        <v>126</v>
      </c>
      <c r="AT7" s="81">
        <v>293</v>
      </c>
      <c r="AU7" s="81">
        <v>3426</v>
      </c>
      <c r="AV7" s="81" t="s">
        <v>126</v>
      </c>
      <c r="AW7" s="81">
        <v>133241</v>
      </c>
      <c r="AX7" s="81">
        <v>133241</v>
      </c>
      <c r="AY7" s="84" t="s">
        <v>126</v>
      </c>
      <c r="AZ7" s="84" t="s">
        <v>126</v>
      </c>
      <c r="BA7" s="84" t="s">
        <v>126</v>
      </c>
      <c r="BB7" s="84">
        <v>100</v>
      </c>
      <c r="BC7" s="84">
        <v>124.2</v>
      </c>
      <c r="BD7" s="84" t="s">
        <v>126</v>
      </c>
      <c r="BE7" s="84" t="s">
        <v>126</v>
      </c>
      <c r="BF7" s="84" t="s">
        <v>126</v>
      </c>
      <c r="BG7" s="84">
        <v>118.8</v>
      </c>
      <c r="BH7" s="84">
        <v>88.8</v>
      </c>
      <c r="BI7" s="84">
        <v>100</v>
      </c>
      <c r="BJ7" s="84" t="s">
        <v>126</v>
      </c>
      <c r="BK7" s="84" t="s">
        <v>126</v>
      </c>
      <c r="BL7" s="84" t="s">
        <v>126</v>
      </c>
      <c r="BM7" s="84">
        <v>42.1</v>
      </c>
      <c r="BN7" s="84">
        <v>124.2</v>
      </c>
      <c r="BO7" s="84" t="s">
        <v>126</v>
      </c>
      <c r="BP7" s="84" t="s">
        <v>126</v>
      </c>
      <c r="BQ7" s="84" t="s">
        <v>126</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t="s">
        <v>126</v>
      </c>
      <c r="CH7" s="84" t="s">
        <v>126</v>
      </c>
      <c r="CI7" s="84">
        <v>92013.7</v>
      </c>
      <c r="CJ7" s="84">
        <v>31358.7</v>
      </c>
      <c r="CK7" s="84" t="s">
        <v>126</v>
      </c>
      <c r="CL7" s="84" t="s">
        <v>126</v>
      </c>
      <c r="CM7" s="84" t="s">
        <v>126</v>
      </c>
      <c r="CN7" s="84">
        <v>18815.8</v>
      </c>
      <c r="CO7" s="84">
        <v>22847.9</v>
      </c>
      <c r="CP7" s="81" t="s">
        <v>126</v>
      </c>
      <c r="CQ7" s="81" t="s">
        <v>126</v>
      </c>
      <c r="CR7" s="81" t="s">
        <v>126</v>
      </c>
      <c r="CS7" s="81">
        <v>-15603</v>
      </c>
      <c r="CT7" s="81">
        <v>26028</v>
      </c>
      <c r="CU7" s="81" t="s">
        <v>126</v>
      </c>
      <c r="CV7" s="81" t="s">
        <v>126</v>
      </c>
      <c r="CW7" s="81" t="s">
        <v>126</v>
      </c>
      <c r="CX7" s="81">
        <v>37685</v>
      </c>
      <c r="CY7" s="81">
        <v>2390</v>
      </c>
      <c r="CZ7" s="81">
        <v>2354</v>
      </c>
      <c r="DA7" s="84" t="s">
        <v>126</v>
      </c>
      <c r="DB7" s="84" t="s">
        <v>126</v>
      </c>
      <c r="DC7" s="84" t="s">
        <v>126</v>
      </c>
      <c r="DD7" s="84">
        <v>1.4</v>
      </c>
      <c r="DE7" s="84">
        <v>16.600000000000001</v>
      </c>
      <c r="DF7" s="84" t="s">
        <v>126</v>
      </c>
      <c r="DG7" s="84" t="s">
        <v>126</v>
      </c>
      <c r="DH7" s="84" t="s">
        <v>126</v>
      </c>
      <c r="DI7" s="84">
        <v>33.9</v>
      </c>
      <c r="DJ7" s="84">
        <v>37.9</v>
      </c>
      <c r="DK7" s="84" t="s">
        <v>126</v>
      </c>
      <c r="DL7" s="84" t="s">
        <v>126</v>
      </c>
      <c r="DM7" s="84" t="s">
        <v>126</v>
      </c>
      <c r="DN7" s="84">
        <v>0</v>
      </c>
      <c r="DO7" s="84">
        <v>0</v>
      </c>
      <c r="DP7" s="84" t="s">
        <v>126</v>
      </c>
      <c r="DQ7" s="84" t="s">
        <v>126</v>
      </c>
      <c r="DR7" s="84" t="s">
        <v>126</v>
      </c>
      <c r="DS7" s="84">
        <v>16.3</v>
      </c>
      <c r="DT7" s="84">
        <v>14.2</v>
      </c>
      <c r="DU7" s="84" t="s">
        <v>126</v>
      </c>
      <c r="DV7" s="84" t="s">
        <v>126</v>
      </c>
      <c r="DW7" s="84" t="s">
        <v>126</v>
      </c>
      <c r="DX7" s="84">
        <v>0</v>
      </c>
      <c r="DY7" s="84">
        <v>0</v>
      </c>
      <c r="DZ7" s="84" t="s">
        <v>126</v>
      </c>
      <c r="EA7" s="84" t="s">
        <v>126</v>
      </c>
      <c r="EB7" s="84" t="s">
        <v>126</v>
      </c>
      <c r="EC7" s="84">
        <v>100.3</v>
      </c>
      <c r="ED7" s="84">
        <v>98.3</v>
      </c>
      <c r="EE7" s="84" t="s">
        <v>126</v>
      </c>
      <c r="EF7" s="84" t="s">
        <v>126</v>
      </c>
      <c r="EG7" s="84" t="s">
        <v>126</v>
      </c>
      <c r="EH7" s="84" t="s">
        <v>126</v>
      </c>
      <c r="EI7" s="84" t="s">
        <v>126</v>
      </c>
      <c r="EJ7" s="84" t="s">
        <v>126</v>
      </c>
      <c r="EK7" s="84" t="s">
        <v>126</v>
      </c>
      <c r="EL7" s="84" t="s">
        <v>126</v>
      </c>
      <c r="EM7" s="84" t="s">
        <v>126</v>
      </c>
      <c r="EN7" s="84" t="s">
        <v>126</v>
      </c>
      <c r="EO7" s="84" t="s">
        <v>126</v>
      </c>
      <c r="EP7" s="84" t="s">
        <v>126</v>
      </c>
      <c r="EQ7" s="84" t="s">
        <v>126</v>
      </c>
      <c r="ER7" s="84">
        <v>100</v>
      </c>
      <c r="ES7" s="84">
        <v>100</v>
      </c>
      <c r="ET7" s="84" t="s">
        <v>126</v>
      </c>
      <c r="EU7" s="84" t="s">
        <v>126</v>
      </c>
      <c r="EV7" s="84" t="s">
        <v>126</v>
      </c>
      <c r="EW7" s="84">
        <v>73.099999999999994</v>
      </c>
      <c r="EX7" s="84">
        <v>74.8</v>
      </c>
      <c r="EY7" s="81" t="s">
        <v>126</v>
      </c>
      <c r="EZ7" s="84" t="s">
        <v>126</v>
      </c>
      <c r="FA7" s="84" t="s">
        <v>126</v>
      </c>
      <c r="FB7" s="84" t="s">
        <v>126</v>
      </c>
      <c r="FC7" s="84" t="s">
        <v>126</v>
      </c>
      <c r="FD7" s="84" t="s">
        <v>126</v>
      </c>
      <c r="FE7" s="84" t="s">
        <v>126</v>
      </c>
      <c r="FF7" s="84" t="s">
        <v>126</v>
      </c>
      <c r="FG7" s="84" t="s">
        <v>126</v>
      </c>
      <c r="FH7" s="84">
        <v>61.8</v>
      </c>
      <c r="FI7" s="84">
        <v>61.6</v>
      </c>
      <c r="FJ7" s="84" t="s">
        <v>126</v>
      </c>
      <c r="FK7" s="84" t="s">
        <v>126</v>
      </c>
      <c r="FL7" s="84" t="s">
        <v>126</v>
      </c>
      <c r="FM7" s="84" t="s">
        <v>126</v>
      </c>
      <c r="FN7" s="84" t="s">
        <v>126</v>
      </c>
      <c r="FO7" s="84" t="s">
        <v>126</v>
      </c>
      <c r="FP7" s="84" t="s">
        <v>126</v>
      </c>
      <c r="FQ7" s="84" t="s">
        <v>126</v>
      </c>
      <c r="FR7" s="84">
        <v>8.6999999999999993</v>
      </c>
      <c r="FS7" s="84">
        <v>5.7</v>
      </c>
      <c r="FT7" s="84" t="s">
        <v>126</v>
      </c>
      <c r="FU7" s="84" t="s">
        <v>126</v>
      </c>
      <c r="FV7" s="84" t="s">
        <v>126</v>
      </c>
      <c r="FW7" s="84" t="s">
        <v>126</v>
      </c>
      <c r="FX7" s="84" t="s">
        <v>126</v>
      </c>
      <c r="FY7" s="84" t="s">
        <v>126</v>
      </c>
      <c r="FZ7" s="84" t="s">
        <v>126</v>
      </c>
      <c r="GA7" s="84" t="s">
        <v>126</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t="s">
        <v>126</v>
      </c>
      <c r="GT7" s="84" t="s">
        <v>126</v>
      </c>
      <c r="GU7" s="84" t="s">
        <v>126</v>
      </c>
      <c r="GV7" s="84">
        <v>80.599999999999994</v>
      </c>
      <c r="GW7" s="84">
        <v>85.6</v>
      </c>
      <c r="GX7" s="81" t="s">
        <v>126</v>
      </c>
      <c r="GY7" s="84" t="s">
        <v>126</v>
      </c>
      <c r="GZ7" s="84" t="s">
        <v>126</v>
      </c>
      <c r="HA7" s="84" t="s">
        <v>126</v>
      </c>
      <c r="HB7" s="84" t="s">
        <v>126</v>
      </c>
      <c r="HC7" s="84" t="s">
        <v>126</v>
      </c>
      <c r="HD7" s="84" t="s">
        <v>126</v>
      </c>
      <c r="HE7" s="84" t="s">
        <v>126</v>
      </c>
      <c r="HF7" s="84" t="s">
        <v>126</v>
      </c>
      <c r="HG7" s="84">
        <v>47.9</v>
      </c>
      <c r="HH7" s="84">
        <v>54</v>
      </c>
      <c r="HI7" s="84" t="s">
        <v>126</v>
      </c>
      <c r="HJ7" s="84" t="s">
        <v>126</v>
      </c>
      <c r="HK7" s="84" t="s">
        <v>126</v>
      </c>
      <c r="HL7" s="84" t="s">
        <v>126</v>
      </c>
      <c r="HM7" s="84" t="s">
        <v>126</v>
      </c>
      <c r="HN7" s="84" t="s">
        <v>126</v>
      </c>
      <c r="HO7" s="84" t="s">
        <v>126</v>
      </c>
      <c r="HP7" s="84" t="s">
        <v>126</v>
      </c>
      <c r="HQ7" s="84">
        <v>13</v>
      </c>
      <c r="HR7" s="84">
        <v>8.9</v>
      </c>
      <c r="HS7" s="84" t="s">
        <v>126</v>
      </c>
      <c r="HT7" s="84" t="s">
        <v>126</v>
      </c>
      <c r="HU7" s="84" t="s">
        <v>126</v>
      </c>
      <c r="HV7" s="84" t="s">
        <v>126</v>
      </c>
      <c r="HW7" s="84" t="s">
        <v>126</v>
      </c>
      <c r="HX7" s="84" t="s">
        <v>126</v>
      </c>
      <c r="HY7" s="84" t="s">
        <v>126</v>
      </c>
      <c r="HZ7" s="84" t="s">
        <v>126</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t="s">
        <v>126</v>
      </c>
      <c r="IT7" s="84" t="s">
        <v>126</v>
      </c>
      <c r="IU7" s="84">
        <v>52.8</v>
      </c>
      <c r="IV7" s="84">
        <v>51.2</v>
      </c>
      <c r="IW7" s="81" t="s">
        <v>126</v>
      </c>
      <c r="IX7" s="84" t="s">
        <v>126</v>
      </c>
      <c r="IY7" s="84" t="s">
        <v>126</v>
      </c>
      <c r="IZ7" s="84" t="s">
        <v>126</v>
      </c>
      <c r="JA7" s="84" t="s">
        <v>126</v>
      </c>
      <c r="JB7" s="84" t="s">
        <v>126</v>
      </c>
      <c r="JC7" s="84" t="s">
        <v>126</v>
      </c>
      <c r="JD7" s="84" t="s">
        <v>126</v>
      </c>
      <c r="JE7" s="84" t="s">
        <v>126</v>
      </c>
      <c r="JF7" s="84">
        <v>16.100000000000001</v>
      </c>
      <c r="JG7" s="84">
        <v>19.600000000000001</v>
      </c>
      <c r="JH7" s="84" t="s">
        <v>126</v>
      </c>
      <c r="JI7" s="84" t="s">
        <v>126</v>
      </c>
      <c r="JJ7" s="84" t="s">
        <v>126</v>
      </c>
      <c r="JK7" s="84" t="s">
        <v>126</v>
      </c>
      <c r="JL7" s="84" t="s">
        <v>126</v>
      </c>
      <c r="JM7" s="84" t="s">
        <v>126</v>
      </c>
      <c r="JN7" s="84" t="s">
        <v>126</v>
      </c>
      <c r="JO7" s="84" t="s">
        <v>126</v>
      </c>
      <c r="JP7" s="84">
        <v>45.4</v>
      </c>
      <c r="JQ7" s="84">
        <v>48.2</v>
      </c>
      <c r="JR7" s="84" t="s">
        <v>126</v>
      </c>
      <c r="JS7" s="84" t="s">
        <v>126</v>
      </c>
      <c r="JT7" s="84" t="s">
        <v>126</v>
      </c>
      <c r="JU7" s="84" t="s">
        <v>126</v>
      </c>
      <c r="JV7" s="84" t="s">
        <v>126</v>
      </c>
      <c r="JW7" s="84" t="s">
        <v>126</v>
      </c>
      <c r="JX7" s="84" t="s">
        <v>126</v>
      </c>
      <c r="JY7" s="84" t="s">
        <v>126</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t="s">
        <v>126</v>
      </c>
      <c r="KS7" s="84" t="s">
        <v>126</v>
      </c>
      <c r="KT7" s="84">
        <v>98.4</v>
      </c>
      <c r="KU7" s="84">
        <v>99.1</v>
      </c>
      <c r="KV7" s="81">
        <v>2354</v>
      </c>
      <c r="KW7" s="84" t="s">
        <v>126</v>
      </c>
      <c r="KX7" s="84" t="s">
        <v>126</v>
      </c>
      <c r="KY7" s="84" t="s">
        <v>126</v>
      </c>
      <c r="KZ7" s="84">
        <v>1.4</v>
      </c>
      <c r="LA7" s="84">
        <v>16.600000000000001</v>
      </c>
      <c r="LB7" s="84" t="s">
        <v>126</v>
      </c>
      <c r="LC7" s="84" t="s">
        <v>126</v>
      </c>
      <c r="LD7" s="84" t="s">
        <v>126</v>
      </c>
      <c r="LE7" s="84">
        <v>12</v>
      </c>
      <c r="LF7" s="84">
        <v>14.5</v>
      </c>
      <c r="LG7" s="84" t="s">
        <v>126</v>
      </c>
      <c r="LH7" s="84" t="s">
        <v>126</v>
      </c>
      <c r="LI7" s="84" t="s">
        <v>126</v>
      </c>
      <c r="LJ7" s="84">
        <v>0</v>
      </c>
      <c r="LK7" s="84">
        <v>0</v>
      </c>
      <c r="LL7" s="84" t="s">
        <v>126</v>
      </c>
      <c r="LM7" s="84" t="s">
        <v>126</v>
      </c>
      <c r="LN7" s="84" t="s">
        <v>126</v>
      </c>
      <c r="LO7" s="84">
        <v>0.6</v>
      </c>
      <c r="LP7" s="84">
        <v>0.3</v>
      </c>
      <c r="LQ7" s="84" t="s">
        <v>126</v>
      </c>
      <c r="LR7" s="84" t="s">
        <v>126</v>
      </c>
      <c r="LS7" s="84" t="s">
        <v>126</v>
      </c>
      <c r="LT7" s="84">
        <v>0</v>
      </c>
      <c r="LU7" s="84">
        <v>0</v>
      </c>
      <c r="LV7" s="84" t="s">
        <v>126</v>
      </c>
      <c r="LW7" s="84" t="s">
        <v>126</v>
      </c>
      <c r="LX7" s="84" t="s">
        <v>126</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v>100</v>
      </c>
      <c r="MO7" s="84">
        <v>100</v>
      </c>
      <c r="MP7" s="84" t="s">
        <v>126</v>
      </c>
      <c r="MQ7" s="84" t="s">
        <v>126</v>
      </c>
      <c r="MR7" s="84" t="s">
        <v>126</v>
      </c>
      <c r="MS7" s="84">
        <v>98.2</v>
      </c>
      <c r="MT7" s="84">
        <v>93.8</v>
      </c>
      <c r="MU7" s="84" t="s">
        <v>126</v>
      </c>
      <c r="MV7" s="84" t="s">
        <v>126</v>
      </c>
      <c r="MW7" s="84" t="s">
        <v>126</v>
      </c>
      <c r="MX7" s="84" t="s">
        <v>126</v>
      </c>
      <c r="MY7" s="84" t="s">
        <v>126</v>
      </c>
      <c r="MZ7" s="84" t="s">
        <v>126</v>
      </c>
      <c r="NA7" s="84" t="s">
        <v>126</v>
      </c>
      <c r="NB7" s="84" t="s">
        <v>126</v>
      </c>
      <c r="NC7" s="84" t="s">
        <v>126</v>
      </c>
      <c r="ND7" s="84" t="s">
        <v>126</v>
      </c>
      <c r="NE7" s="84" t="s">
        <v>126</v>
      </c>
      <c r="NF7" s="84" t="s">
        <v>126</v>
      </c>
      <c r="NG7" s="84" t="s">
        <v>126</v>
      </c>
      <c r="NH7" s="84" t="s">
        <v>126</v>
      </c>
      <c r="NI7" s="84" t="s">
        <v>126</v>
      </c>
      <c r="NJ7" s="84">
        <v>2</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（最大出力合計2,354kW）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（最大出力合計2,354kW）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t="str">
        <f>AY7</f>
        <v>-</v>
      </c>
      <c r="AZ11" s="96" t="str">
        <f>AZ7</f>
        <v>-</v>
      </c>
      <c r="BA11" s="96" t="str">
        <f>BA7</f>
        <v>-</v>
      </c>
      <c r="BB11" s="96">
        <f>BB7</f>
        <v>100</v>
      </c>
      <c r="BC11" s="96">
        <f>BC7</f>
        <v>124.2</v>
      </c>
      <c r="BD11" s="85"/>
      <c r="BE11" s="85"/>
      <c r="BF11" s="85"/>
      <c r="BG11" s="85"/>
      <c r="BH11" s="85"/>
      <c r="BI11" s="95" t="s">
        <v>139</v>
      </c>
      <c r="BJ11" s="96" t="str">
        <f>BJ7</f>
        <v>-</v>
      </c>
      <c r="BK11" s="96" t="str">
        <f>BK7</f>
        <v>-</v>
      </c>
      <c r="BL11" s="96" t="str">
        <f>BL7</f>
        <v>-</v>
      </c>
      <c r="BM11" s="96">
        <f>BM7</f>
        <v>42.1</v>
      </c>
      <c r="BN11" s="96">
        <f>BN7</f>
        <v>124.2</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t="str">
        <f>CH7</f>
        <v>-</v>
      </c>
      <c r="CI11" s="96">
        <f>CI7</f>
        <v>92013.7</v>
      </c>
      <c r="CJ11" s="96">
        <f>CJ7</f>
        <v>31358.7</v>
      </c>
      <c r="CK11" s="85"/>
      <c r="CL11" s="85"/>
      <c r="CM11" s="85"/>
      <c r="CN11" s="85"/>
      <c r="CO11" s="95" t="s">
        <v>139</v>
      </c>
      <c r="CP11" s="97" t="str">
        <f>CP7</f>
        <v>-</v>
      </c>
      <c r="CQ11" s="97" t="str">
        <f>CQ7</f>
        <v>-</v>
      </c>
      <c r="CR11" s="97" t="str">
        <f>CR7</f>
        <v>-</v>
      </c>
      <c r="CS11" s="97">
        <f>CS7</f>
        <v>-15603</v>
      </c>
      <c r="CT11" s="97">
        <f>CT7</f>
        <v>26028</v>
      </c>
      <c r="CU11" s="85"/>
      <c r="CV11" s="85"/>
      <c r="CW11" s="85"/>
      <c r="CX11" s="85"/>
      <c r="CY11" s="85"/>
      <c r="CZ11" s="95" t="s">
        <v>139</v>
      </c>
      <c r="DA11" s="96" t="str">
        <f>DA7</f>
        <v>-</v>
      </c>
      <c r="DB11" s="96" t="str">
        <f>DB7</f>
        <v>-</v>
      </c>
      <c r="DC11" s="96" t="str">
        <f>DC7</f>
        <v>-</v>
      </c>
      <c r="DD11" s="96">
        <f>DD7</f>
        <v>1.4</v>
      </c>
      <c r="DE11" s="96">
        <f>DE7</f>
        <v>16.600000000000001</v>
      </c>
      <c r="DF11" s="85"/>
      <c r="DG11" s="85"/>
      <c r="DH11" s="85"/>
      <c r="DI11" s="85"/>
      <c r="DJ11" s="95" t="s">
        <v>139</v>
      </c>
      <c r="DK11" s="96" t="str">
        <f>DK7</f>
        <v>-</v>
      </c>
      <c r="DL11" s="96" t="str">
        <f>DL7</f>
        <v>-</v>
      </c>
      <c r="DM11" s="96" t="str">
        <f>DM7</f>
        <v>-</v>
      </c>
      <c r="DN11" s="96">
        <f>DN7</f>
        <v>0</v>
      </c>
      <c r="DO11" s="96">
        <f>DO7</f>
        <v>0</v>
      </c>
      <c r="DP11" s="85"/>
      <c r="DQ11" s="85"/>
      <c r="DR11" s="85"/>
      <c r="DS11" s="85"/>
      <c r="DT11" s="95" t="s">
        <v>139</v>
      </c>
      <c r="DU11" s="96" t="str">
        <f>DU7</f>
        <v>-</v>
      </c>
      <c r="DV11" s="96" t="str">
        <f>DV7</f>
        <v>-</v>
      </c>
      <c r="DW11" s="96" t="str">
        <f>DW7</f>
        <v>-</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139</v>
      </c>
      <c r="EO11" s="96" t="str">
        <f>EO7</f>
        <v>-</v>
      </c>
      <c r="EP11" s="96" t="str">
        <f>EP7</f>
        <v>-</v>
      </c>
      <c r="EQ11" s="96" t="str">
        <f>EQ7</f>
        <v>-</v>
      </c>
      <c r="ER11" s="96">
        <f>ER7</f>
        <v>100</v>
      </c>
      <c r="ES11" s="96">
        <f>ES7</f>
        <v>100</v>
      </c>
      <c r="ET11" s="85"/>
      <c r="EU11" s="85"/>
      <c r="EV11" s="85"/>
      <c r="EW11" s="85"/>
      <c r="EX11" s="85"/>
      <c r="EY11" s="95" t="s">
        <v>139</v>
      </c>
      <c r="EZ11" s="96" t="str">
        <f>EZ7</f>
        <v>-</v>
      </c>
      <c r="FA11" s="96" t="str">
        <f>FA7</f>
        <v>-</v>
      </c>
      <c r="FB11" s="96" t="str">
        <f>FB7</f>
        <v>-</v>
      </c>
      <c r="FC11" s="96" t="str">
        <f>FC7</f>
        <v>-</v>
      </c>
      <c r="FD11" s="96" t="str">
        <f>FD7</f>
        <v>-</v>
      </c>
      <c r="FE11" s="85"/>
      <c r="FF11" s="85"/>
      <c r="FG11" s="85"/>
      <c r="FH11" s="85"/>
      <c r="FI11" s="95" t="s">
        <v>139</v>
      </c>
      <c r="FJ11" s="96" t="str">
        <f>FJ7</f>
        <v>-</v>
      </c>
      <c r="FK11" s="96" t="str">
        <f>FK7</f>
        <v>-</v>
      </c>
      <c r="FL11" s="96" t="str">
        <f>FL7</f>
        <v>-</v>
      </c>
      <c r="FM11" s="96" t="str">
        <f>FM7</f>
        <v>-</v>
      </c>
      <c r="FN11" s="96" t="str">
        <f>FN7</f>
        <v>-</v>
      </c>
      <c r="FO11" s="85"/>
      <c r="FP11" s="85"/>
      <c r="FQ11" s="85"/>
      <c r="FR11" s="85"/>
      <c r="FS11" s="95" t="s">
        <v>139</v>
      </c>
      <c r="FT11" s="96" t="str">
        <f>FT7</f>
        <v>-</v>
      </c>
      <c r="FU11" s="96" t="str">
        <f>FU7</f>
        <v>-</v>
      </c>
      <c r="FV11" s="96" t="str">
        <f>FV7</f>
        <v>-</v>
      </c>
      <c r="FW11" s="96" t="str">
        <f>FW7</f>
        <v>-</v>
      </c>
      <c r="FX11" s="96" t="str">
        <f>FX7</f>
        <v>-</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f>KZ7</f>
        <v>1.4</v>
      </c>
      <c r="LA11" s="96">
        <f>LA7</f>
        <v>16.600000000000001</v>
      </c>
      <c r="LB11" s="85"/>
      <c r="LC11" s="85"/>
      <c r="LD11" s="85"/>
      <c r="LE11" s="85"/>
      <c r="LF11" s="95" t="s">
        <v>139</v>
      </c>
      <c r="LG11" s="96" t="str">
        <f>LG7</f>
        <v>-</v>
      </c>
      <c r="LH11" s="96" t="str">
        <f>LH7</f>
        <v>-</v>
      </c>
      <c r="LI11" s="96" t="str">
        <f>LI7</f>
        <v>-</v>
      </c>
      <c r="LJ11" s="96">
        <f>LJ7</f>
        <v>0</v>
      </c>
      <c r="LK11" s="96">
        <f>LK7</f>
        <v>0</v>
      </c>
      <c r="LL11" s="85"/>
      <c r="LM11" s="85"/>
      <c r="LN11" s="85"/>
      <c r="LO11" s="85"/>
      <c r="LP11" s="95" t="s">
        <v>139</v>
      </c>
      <c r="LQ11" s="96" t="str">
        <f>LQ7</f>
        <v>-</v>
      </c>
      <c r="LR11" s="96" t="str">
        <f>LR7</f>
        <v>-</v>
      </c>
      <c r="LS11" s="96" t="str">
        <f>LS7</f>
        <v>-</v>
      </c>
      <c r="LT11" s="96">
        <f>LT7</f>
        <v>0</v>
      </c>
      <c r="LU11" s="96">
        <f>LU7</f>
        <v>0</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t="str">
        <f>BD7</f>
        <v>-</v>
      </c>
      <c r="AZ12" s="96" t="str">
        <f>BE7</f>
        <v>-</v>
      </c>
      <c r="BA12" s="96" t="str">
        <f>BF7</f>
        <v>-</v>
      </c>
      <c r="BB12" s="96">
        <f>BG7</f>
        <v>118.8</v>
      </c>
      <c r="BC12" s="96">
        <f>BH7</f>
        <v>88.8</v>
      </c>
      <c r="BD12" s="85"/>
      <c r="BE12" s="85"/>
      <c r="BF12" s="85"/>
      <c r="BG12" s="85"/>
      <c r="BH12" s="85"/>
      <c r="BI12" s="95" t="s">
        <v>144</v>
      </c>
      <c r="BJ12" s="96" t="str">
        <f>BO7</f>
        <v>-</v>
      </c>
      <c r="BK12" s="96" t="str">
        <f>BP7</f>
        <v>-</v>
      </c>
      <c r="BL12" s="96" t="str">
        <f>BQ7</f>
        <v>-</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144</v>
      </c>
      <c r="CF12" s="96" t="str">
        <f>CK7</f>
        <v>-</v>
      </c>
      <c r="CG12" s="96" t="str">
        <f>CL7</f>
        <v>-</v>
      </c>
      <c r="CH12" s="96" t="str">
        <f>CM7</f>
        <v>-</v>
      </c>
      <c r="CI12" s="96">
        <f>CN7</f>
        <v>18815.8</v>
      </c>
      <c r="CJ12" s="96">
        <f>CO7</f>
        <v>22847.9</v>
      </c>
      <c r="CK12" s="85"/>
      <c r="CL12" s="85"/>
      <c r="CM12" s="85"/>
      <c r="CN12" s="85"/>
      <c r="CO12" s="95" t="s">
        <v>146</v>
      </c>
      <c r="CP12" s="97" t="str">
        <f>CU7</f>
        <v>-</v>
      </c>
      <c r="CQ12" s="97" t="str">
        <f>CV7</f>
        <v>-</v>
      </c>
      <c r="CR12" s="97" t="str">
        <f>CW7</f>
        <v>-</v>
      </c>
      <c r="CS12" s="97">
        <f>CX7</f>
        <v>37685</v>
      </c>
      <c r="CT12" s="97">
        <f>CY7</f>
        <v>2390</v>
      </c>
      <c r="CU12" s="85"/>
      <c r="CV12" s="85"/>
      <c r="CW12" s="85"/>
      <c r="CX12" s="85"/>
      <c r="CY12" s="85"/>
      <c r="CZ12" s="95" t="s">
        <v>146</v>
      </c>
      <c r="DA12" s="96" t="str">
        <f>DF7</f>
        <v>-</v>
      </c>
      <c r="DB12" s="96" t="str">
        <f>DG7</f>
        <v>-</v>
      </c>
      <c r="DC12" s="96" t="str">
        <f>DH7</f>
        <v>-</v>
      </c>
      <c r="DD12" s="96">
        <f>DI7</f>
        <v>33.9</v>
      </c>
      <c r="DE12" s="96">
        <f>DJ7</f>
        <v>37.9</v>
      </c>
      <c r="DF12" s="85"/>
      <c r="DG12" s="85"/>
      <c r="DH12" s="85"/>
      <c r="DI12" s="85"/>
      <c r="DJ12" s="95" t="s">
        <v>146</v>
      </c>
      <c r="DK12" s="96" t="str">
        <f>DP7</f>
        <v>-</v>
      </c>
      <c r="DL12" s="96" t="str">
        <f>DQ7</f>
        <v>-</v>
      </c>
      <c r="DM12" s="96" t="str">
        <f>DR7</f>
        <v>-</v>
      </c>
      <c r="DN12" s="96">
        <f>DS7</f>
        <v>16.3</v>
      </c>
      <c r="DO12" s="96">
        <f>DT7</f>
        <v>14.2</v>
      </c>
      <c r="DP12" s="85"/>
      <c r="DQ12" s="85"/>
      <c r="DR12" s="85"/>
      <c r="DS12" s="85"/>
      <c r="DT12" s="95" t="s">
        <v>147</v>
      </c>
      <c r="DU12" s="96" t="str">
        <f>DZ7</f>
        <v>-</v>
      </c>
      <c r="DV12" s="96" t="str">
        <f>EA7</f>
        <v>-</v>
      </c>
      <c r="DW12" s="96" t="str">
        <f>EB7</f>
        <v>-</v>
      </c>
      <c r="DX12" s="96">
        <f>EC7</f>
        <v>100.3</v>
      </c>
      <c r="DY12" s="96">
        <f>ED7</f>
        <v>98.3</v>
      </c>
      <c r="DZ12" s="85"/>
      <c r="EA12" s="85"/>
      <c r="EB12" s="85"/>
      <c r="EC12" s="85"/>
      <c r="ED12" s="95" t="s">
        <v>147</v>
      </c>
      <c r="EE12" s="96" t="str">
        <f>EJ7</f>
        <v>-</v>
      </c>
      <c r="EF12" s="96" t="str">
        <f>EK7</f>
        <v>-</v>
      </c>
      <c r="EG12" s="96" t="str">
        <f>EL7</f>
        <v>-</v>
      </c>
      <c r="EH12" s="96" t="str">
        <f>EM7</f>
        <v>-</v>
      </c>
      <c r="EI12" s="96" t="str">
        <f>EN7</f>
        <v>-</v>
      </c>
      <c r="EJ12" s="85"/>
      <c r="EK12" s="85"/>
      <c r="EL12" s="85"/>
      <c r="EM12" s="85"/>
      <c r="EN12" s="95" t="s">
        <v>146</v>
      </c>
      <c r="EO12" s="96" t="str">
        <f>ET7</f>
        <v>-</v>
      </c>
      <c r="EP12" s="96" t="str">
        <f>EU7</f>
        <v>-</v>
      </c>
      <c r="EQ12" s="96" t="str">
        <f>EV7</f>
        <v>-</v>
      </c>
      <c r="ER12" s="96">
        <f>EW7</f>
        <v>73.099999999999994</v>
      </c>
      <c r="ES12" s="96">
        <f>EX7</f>
        <v>74.8</v>
      </c>
      <c r="ET12" s="85"/>
      <c r="EU12" s="85"/>
      <c r="EV12" s="85"/>
      <c r="EW12" s="85"/>
      <c r="EX12" s="85"/>
      <c r="EY12" s="95" t="s">
        <v>148</v>
      </c>
      <c r="EZ12" s="96" t="str">
        <f>IF($EZ$8,FE7,"-")</f>
        <v>-</v>
      </c>
      <c r="FA12" s="96" t="str">
        <f>IF($EZ$8,FF7,"-")</f>
        <v>-</v>
      </c>
      <c r="FB12" s="96" t="str">
        <f>IF($EZ$8,FG7,"-")</f>
        <v>-</v>
      </c>
      <c r="FC12" s="96" t="str">
        <f>IF($EZ$8,FH7,"-")</f>
        <v>-</v>
      </c>
      <c r="FD12" s="96" t="str">
        <f>IF($EZ$8,FI7,"-")</f>
        <v>-</v>
      </c>
      <c r="FE12" s="85"/>
      <c r="FF12" s="85"/>
      <c r="FG12" s="85"/>
      <c r="FH12" s="85"/>
      <c r="FI12" s="95" t="s">
        <v>148</v>
      </c>
      <c r="FJ12" s="96" t="str">
        <f>IF($FJ$8,FO7,"-")</f>
        <v>-</v>
      </c>
      <c r="FK12" s="96" t="str">
        <f>IF($FJ$8,FP7,"-")</f>
        <v>-</v>
      </c>
      <c r="FL12" s="96" t="str">
        <f>IF($FJ$8,FQ7,"-")</f>
        <v>-</v>
      </c>
      <c r="FM12" s="96" t="str">
        <f>IF($FJ$8,FR7,"-")</f>
        <v>-</v>
      </c>
      <c r="FN12" s="96" t="str">
        <f>IF($FJ$8,FS7,"-")</f>
        <v>-</v>
      </c>
      <c r="FO12" s="85"/>
      <c r="FP12" s="85"/>
      <c r="FQ12" s="85"/>
      <c r="FR12" s="85"/>
      <c r="FS12" s="95" t="s">
        <v>148</v>
      </c>
      <c r="FT12" s="96" t="str">
        <f>IF($FT$8,FY7,"-")</f>
        <v>-</v>
      </c>
      <c r="FU12" s="96" t="str">
        <f>IF($FT$8,FZ7,"-")</f>
        <v>-</v>
      </c>
      <c r="FV12" s="96" t="str">
        <f>IF($FT$8,GA7,"-")</f>
        <v>-</v>
      </c>
      <c r="FW12" s="96" t="str">
        <f>IF($FT$8,GB7,"-")</f>
        <v>-</v>
      </c>
      <c r="FX12" s="96" t="str">
        <f>IF($FT$8,GC7,"-")</f>
        <v>-</v>
      </c>
      <c r="FY12" s="85"/>
      <c r="FZ12" s="85"/>
      <c r="GA12" s="85"/>
      <c r="GB12" s="85"/>
      <c r="GC12" s="95" t="s">
        <v>148</v>
      </c>
      <c r="GD12" s="96" t="str">
        <f>IF($GD$8,GI7,"-")</f>
        <v>-</v>
      </c>
      <c r="GE12" s="96" t="str">
        <f>IF($GD$8,GJ7,"-")</f>
        <v>-</v>
      </c>
      <c r="GF12" s="96" t="str">
        <f>IF($GD$8,GK7,"-")</f>
        <v>-</v>
      </c>
      <c r="GG12" s="96" t="str">
        <f>IF($GD$8,GL7,"-")</f>
        <v>-</v>
      </c>
      <c r="GH12" s="96" t="str">
        <f>IF($GD$8,GM7,"-")</f>
        <v>-</v>
      </c>
      <c r="GI12" s="85"/>
      <c r="GJ12" s="85"/>
      <c r="GK12" s="85"/>
      <c r="GL12" s="85"/>
      <c r="GM12" s="95" t="s">
        <v>148</v>
      </c>
      <c r="GN12" s="96" t="str">
        <f>IF($GN$8,GS7,"-")</f>
        <v>-</v>
      </c>
      <c r="GO12" s="96" t="str">
        <f>IF($GN$8,GT7,"-")</f>
        <v>-</v>
      </c>
      <c r="GP12" s="96" t="str">
        <f>IF($GN$8,GU7,"-")</f>
        <v>-</v>
      </c>
      <c r="GQ12" s="96" t="str">
        <f>IF($GN$8,GV7,"-")</f>
        <v>-</v>
      </c>
      <c r="GR12" s="96" t="str">
        <f>IF($GN$8,GW7,"-")</f>
        <v>-</v>
      </c>
      <c r="GS12" s="85"/>
      <c r="GT12" s="85"/>
      <c r="GU12" s="85"/>
      <c r="GV12" s="85"/>
      <c r="GW12" s="85"/>
      <c r="GX12" s="95" t="s">
        <v>148</v>
      </c>
      <c r="GY12" s="96" t="str">
        <f>IF($GY$8,HD7,"-")</f>
        <v>-</v>
      </c>
      <c r="GZ12" s="96" t="str">
        <f>IF($GY$8,HE7,"-")</f>
        <v>-</v>
      </c>
      <c r="HA12" s="96" t="str">
        <f>IF($GY$8,HF7,"-")</f>
        <v>-</v>
      </c>
      <c r="HB12" s="96" t="str">
        <f>IF($GY$8,HG7,"-")</f>
        <v>-</v>
      </c>
      <c r="HC12" s="96" t="str">
        <f>IF($GY$8,HH7,"-")</f>
        <v>-</v>
      </c>
      <c r="HD12" s="85"/>
      <c r="HE12" s="85"/>
      <c r="HF12" s="85"/>
      <c r="HG12" s="85"/>
      <c r="HH12" s="95" t="s">
        <v>148</v>
      </c>
      <c r="HI12" s="96" t="str">
        <f>IF($HI$8,HN7,"-")</f>
        <v>-</v>
      </c>
      <c r="HJ12" s="96" t="str">
        <f>IF($HI$8,HO7,"-")</f>
        <v>-</v>
      </c>
      <c r="HK12" s="96" t="str">
        <f>IF($HI$8,HP7,"-")</f>
        <v>-</v>
      </c>
      <c r="HL12" s="96" t="str">
        <f>IF($HI$8,HQ7,"-")</f>
        <v>-</v>
      </c>
      <c r="HM12" s="96" t="str">
        <f>IF($HI$8,HR7,"-")</f>
        <v>-</v>
      </c>
      <c r="HN12" s="85"/>
      <c r="HO12" s="85"/>
      <c r="HP12" s="85"/>
      <c r="HQ12" s="85"/>
      <c r="HR12" s="95" t="s">
        <v>148</v>
      </c>
      <c r="HS12" s="96" t="str">
        <f>IF($HS$8,HX7,"-")</f>
        <v>-</v>
      </c>
      <c r="HT12" s="96" t="str">
        <f>IF($HS$8,HY7,"-")</f>
        <v>-</v>
      </c>
      <c r="HU12" s="96" t="str">
        <f>IF($HS$8,HZ7,"-")</f>
        <v>-</v>
      </c>
      <c r="HV12" s="96" t="str">
        <f>IF($HS$8,IA7,"-")</f>
        <v>-</v>
      </c>
      <c r="HW12" s="96" t="str">
        <f>IF($HS$8,IB7,"-")</f>
        <v>-</v>
      </c>
      <c r="HX12" s="85"/>
      <c r="HY12" s="85"/>
      <c r="HZ12" s="85"/>
      <c r="IA12" s="85"/>
      <c r="IB12" s="95" t="s">
        <v>148</v>
      </c>
      <c r="IC12" s="96" t="str">
        <f>IF($IC$8,IH7,"-")</f>
        <v>-</v>
      </c>
      <c r="ID12" s="96" t="str">
        <f>IF($IC$8,II7,"-")</f>
        <v>-</v>
      </c>
      <c r="IE12" s="96" t="str">
        <f>IF($IC$8,IJ7,"-")</f>
        <v>-</v>
      </c>
      <c r="IF12" s="96" t="str">
        <f>IF($IC$8,IK7,"-")</f>
        <v>-</v>
      </c>
      <c r="IG12" s="96" t="str">
        <f>IF($IC$8,IL7,"-")</f>
        <v>-</v>
      </c>
      <c r="IH12" s="85"/>
      <c r="II12" s="85"/>
      <c r="IJ12" s="85"/>
      <c r="IK12" s="85"/>
      <c r="IL12" s="95" t="s">
        <v>148</v>
      </c>
      <c r="IM12" s="96" t="str">
        <f>IF($IM$8,IR7,"-")</f>
        <v>-</v>
      </c>
      <c r="IN12" s="96" t="str">
        <f>IF($IM$8,IS7,"-")</f>
        <v>-</v>
      </c>
      <c r="IO12" s="96" t="str">
        <f>IF($IM$8,IT7,"-")</f>
        <v>-</v>
      </c>
      <c r="IP12" s="96" t="str">
        <f>IF($IM$8,IU7,"-")</f>
        <v>-</v>
      </c>
      <c r="IQ12" s="96" t="str">
        <f>IF($IM$8,IV7,"-")</f>
        <v>-</v>
      </c>
      <c r="IR12" s="85"/>
      <c r="IS12" s="85"/>
      <c r="IT12" s="85"/>
      <c r="IU12" s="85"/>
      <c r="IV12" s="85"/>
      <c r="IW12" s="95" t="s">
        <v>148</v>
      </c>
      <c r="IX12" s="96" t="str">
        <f>IF($IX$8,JC7,"-")</f>
        <v>-</v>
      </c>
      <c r="IY12" s="96" t="str">
        <f>IF($IX$8,JD7,"-")</f>
        <v>-</v>
      </c>
      <c r="IZ12" s="96" t="str">
        <f>IF($IX$8,JE7,"-")</f>
        <v>-</v>
      </c>
      <c r="JA12" s="96" t="str">
        <f>IF($IX$8,JF7,"-")</f>
        <v>-</v>
      </c>
      <c r="JB12" s="96" t="str">
        <f>IF($IX$8,JG7,"-")</f>
        <v>-</v>
      </c>
      <c r="JC12" s="85"/>
      <c r="JD12" s="85"/>
      <c r="JE12" s="85"/>
      <c r="JF12" s="85"/>
      <c r="JG12" s="95" t="s">
        <v>148</v>
      </c>
      <c r="JH12" s="96" t="str">
        <f>IF($JH$8,JM7,"-")</f>
        <v>-</v>
      </c>
      <c r="JI12" s="96" t="str">
        <f>IF($JH$8,JN7,"-")</f>
        <v>-</v>
      </c>
      <c r="JJ12" s="96" t="str">
        <f>IF($JH$8,JO7,"-")</f>
        <v>-</v>
      </c>
      <c r="JK12" s="96" t="str">
        <f>IF($JH$8,JP7,"-")</f>
        <v>-</v>
      </c>
      <c r="JL12" s="96" t="str">
        <f>IF($JH$8,JQ7,"-")</f>
        <v>-</v>
      </c>
      <c r="JM12" s="85"/>
      <c r="JN12" s="85"/>
      <c r="JO12" s="85"/>
      <c r="JP12" s="85"/>
      <c r="JQ12" s="95" t="s">
        <v>148</v>
      </c>
      <c r="JR12" s="96" t="str">
        <f>IF($JR$8,JW7,"-")</f>
        <v>-</v>
      </c>
      <c r="JS12" s="96" t="str">
        <f>IF($JR$8,JX7,"-")</f>
        <v>-</v>
      </c>
      <c r="JT12" s="96" t="str">
        <f>IF($JR$8,JY7,"-")</f>
        <v>-</v>
      </c>
      <c r="JU12" s="96" t="str">
        <f>IF($JR$8,JZ7,"-")</f>
        <v>-</v>
      </c>
      <c r="JV12" s="96" t="str">
        <f>IF($JR$8,KA7,"-")</f>
        <v>-</v>
      </c>
      <c r="JW12" s="85"/>
      <c r="JX12" s="85"/>
      <c r="JY12" s="85"/>
      <c r="JZ12" s="85"/>
      <c r="KA12" s="95" t="s">
        <v>148</v>
      </c>
      <c r="KB12" s="96" t="str">
        <f>IF($KB$8,KG7,"-")</f>
        <v>-</v>
      </c>
      <c r="KC12" s="96" t="str">
        <f>IF($KB$8,KH7,"-")</f>
        <v>-</v>
      </c>
      <c r="KD12" s="96" t="str">
        <f>IF($KB$8,KI7,"-")</f>
        <v>-</v>
      </c>
      <c r="KE12" s="96" t="str">
        <f>IF($KB$8,KJ7,"-")</f>
        <v>-</v>
      </c>
      <c r="KF12" s="96" t="str">
        <f>IF($KB$8,KK7,"-")</f>
        <v>-</v>
      </c>
      <c r="KG12" s="85"/>
      <c r="KH12" s="85"/>
      <c r="KI12" s="85"/>
      <c r="KJ12" s="85"/>
      <c r="KK12" s="95" t="s">
        <v>148</v>
      </c>
      <c r="KL12" s="96" t="str">
        <f>IF($KL$8,KQ7,"-")</f>
        <v>-</v>
      </c>
      <c r="KM12" s="96" t="str">
        <f>IF($KL$8,KR7,"-")</f>
        <v>-</v>
      </c>
      <c r="KN12" s="96" t="str">
        <f>IF($KL$8,KS7,"-")</f>
        <v>-</v>
      </c>
      <c r="KO12" s="96" t="str">
        <f>IF($KL$8,KT7,"-")</f>
        <v>-</v>
      </c>
      <c r="KP12" s="96" t="str">
        <f>IF($KL$8,KU7,"-")</f>
        <v>-</v>
      </c>
      <c r="KQ12" s="85"/>
      <c r="KR12" s="85"/>
      <c r="KS12" s="85"/>
      <c r="KT12" s="85"/>
      <c r="KU12" s="85"/>
      <c r="KV12" s="95" t="s">
        <v>148</v>
      </c>
      <c r="KW12" s="96" t="str">
        <f>IF($KW$8,LB7,"-")</f>
        <v>-</v>
      </c>
      <c r="KX12" s="96" t="str">
        <f>IF($KW$8,LC7,"-")</f>
        <v>-</v>
      </c>
      <c r="KY12" s="96" t="str">
        <f>IF($KW$8,LD7,"-")</f>
        <v>-</v>
      </c>
      <c r="KZ12" s="96">
        <f>IF($KW$8,LE7,"-")</f>
        <v>12</v>
      </c>
      <c r="LA12" s="96">
        <f>IF($KW$8,LF7,"-")</f>
        <v>14.5</v>
      </c>
      <c r="LB12" s="85"/>
      <c r="LC12" s="85"/>
      <c r="LD12" s="85"/>
      <c r="LE12" s="85"/>
      <c r="LF12" s="95" t="s">
        <v>148</v>
      </c>
      <c r="LG12" s="96" t="str">
        <f>IF($LG$8,LL7,"-")</f>
        <v>-</v>
      </c>
      <c r="LH12" s="96" t="str">
        <f>IF($LG$8,LM7,"-")</f>
        <v>-</v>
      </c>
      <c r="LI12" s="96" t="str">
        <f>IF($LG$8,LN7,"-")</f>
        <v>-</v>
      </c>
      <c r="LJ12" s="96">
        <f>IF($LG$8,LO7,"-")</f>
        <v>0.6</v>
      </c>
      <c r="LK12" s="96">
        <f>IF($LG$8,LP7,"-")</f>
        <v>0.3</v>
      </c>
      <c r="LL12" s="85"/>
      <c r="LM12" s="85"/>
      <c r="LN12" s="85"/>
      <c r="LO12" s="85"/>
      <c r="LP12" s="95" t="s">
        <v>148</v>
      </c>
      <c r="LQ12" s="96" t="str">
        <f>IF($LQ$8,LV7,"-")</f>
        <v>-</v>
      </c>
      <c r="LR12" s="96" t="str">
        <f>IF($LQ$8,LW7,"-")</f>
        <v>-</v>
      </c>
      <c r="LS12" s="96" t="str">
        <f>IF($LQ$8,LX7,"-")</f>
        <v>-</v>
      </c>
      <c r="LT12" s="96">
        <f>IF($LQ$8,LY7,"-")</f>
        <v>197.2</v>
      </c>
      <c r="LU12" s="96">
        <f>IF($LQ$8,LZ7,"-")</f>
        <v>184.6</v>
      </c>
      <c r="LV12" s="85"/>
      <c r="LW12" s="85"/>
      <c r="LX12" s="85"/>
      <c r="LY12" s="85"/>
      <c r="LZ12" s="95" t="s">
        <v>148</v>
      </c>
      <c r="MA12" s="96" t="str">
        <f>IF($MA$8,MF7,"-")</f>
        <v>-</v>
      </c>
      <c r="MB12" s="96" t="str">
        <f>IF($MA$8,MG7,"-")</f>
        <v>-</v>
      </c>
      <c r="MC12" s="96" t="str">
        <f>IF($MA$8,MH7,"-")</f>
        <v>-</v>
      </c>
      <c r="MD12" s="96" t="str">
        <f>IF($MA$8,MI7,"-")</f>
        <v>-</v>
      </c>
      <c r="ME12" s="96" t="str">
        <f>IF($MA$8,MJ7,"-")</f>
        <v>-</v>
      </c>
      <c r="MF12" s="85"/>
      <c r="MG12" s="85"/>
      <c r="MH12" s="85"/>
      <c r="MI12" s="85"/>
      <c r="MJ12" s="95" t="s">
        <v>148</v>
      </c>
      <c r="MK12" s="96" t="str">
        <f>IF($MK$8,MP7,"-")</f>
        <v>-</v>
      </c>
      <c r="ML12" s="96" t="str">
        <f>IF($MK$8,MQ7,"-")</f>
        <v>-</v>
      </c>
      <c r="MM12" s="96" t="str">
        <f>IF($MK$8,MR7,"-")</f>
        <v>-</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150</v>
      </c>
      <c r="C14" s="100"/>
      <c r="D14" s="101"/>
      <c r="E14" s="100"/>
      <c r="F14" s="204" t="s">
        <v>151</v>
      </c>
      <c r="G14" s="20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3" t="s">
        <v>152</v>
      </c>
      <c r="C15" s="203"/>
      <c r="D15" s="101"/>
      <c r="E15" s="98">
        <v>1</v>
      </c>
      <c r="F15" s="203" t="s">
        <v>13</v>
      </c>
      <c r="G15" s="203"/>
      <c r="H15" s="103" t="s">
        <v>153</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154</v>
      </c>
      <c r="AY15" s="104"/>
      <c r="AZ15" s="104"/>
      <c r="BA15" s="104"/>
      <c r="BB15" s="104"/>
      <c r="BC15" s="104"/>
      <c r="BD15" s="101"/>
      <c r="BE15" s="101"/>
      <c r="BF15" s="101"/>
      <c r="BG15" s="101"/>
      <c r="BH15" s="101"/>
      <c r="BI15" s="102" t="s">
        <v>154</v>
      </c>
      <c r="BJ15" s="104"/>
      <c r="BK15" s="104"/>
      <c r="BL15" s="104"/>
      <c r="BM15" s="104"/>
      <c r="BN15" s="104"/>
      <c r="BO15" s="101"/>
      <c r="BP15" s="101"/>
      <c r="BQ15" s="101"/>
      <c r="BR15" s="101"/>
      <c r="BS15" s="101"/>
      <c r="BT15" s="102" t="s">
        <v>154</v>
      </c>
      <c r="BU15" s="104"/>
      <c r="BV15" s="104"/>
      <c r="BW15" s="104"/>
      <c r="BX15" s="104"/>
      <c r="BY15" s="104"/>
      <c r="BZ15" s="101"/>
      <c r="CA15" s="101"/>
      <c r="CB15" s="101"/>
      <c r="CC15" s="101"/>
      <c r="CD15" s="101"/>
      <c r="CE15" s="102" t="s">
        <v>154</v>
      </c>
      <c r="CF15" s="104"/>
      <c r="CG15" s="104"/>
      <c r="CH15" s="104"/>
      <c r="CI15" s="104"/>
      <c r="CJ15" s="104"/>
      <c r="CK15" s="101"/>
      <c r="CL15" s="101"/>
      <c r="CM15" s="101"/>
      <c r="CN15" s="101"/>
      <c r="CO15" s="102" t="s">
        <v>154</v>
      </c>
      <c r="CP15" s="104"/>
      <c r="CQ15" s="104"/>
      <c r="CR15" s="104"/>
      <c r="CS15" s="104"/>
      <c r="CT15" s="104"/>
      <c r="CU15" s="101"/>
      <c r="CV15" s="101"/>
      <c r="CW15" s="101"/>
      <c r="CX15" s="101"/>
      <c r="CY15" s="101"/>
      <c r="CZ15" s="102" t="s">
        <v>154</v>
      </c>
      <c r="DA15" s="104"/>
      <c r="DB15" s="104"/>
      <c r="DC15" s="104"/>
      <c r="DD15" s="104"/>
      <c r="DE15" s="104"/>
      <c r="DF15" s="101"/>
      <c r="DG15" s="101"/>
      <c r="DH15" s="101"/>
      <c r="DI15" s="101"/>
      <c r="DJ15" s="102" t="s">
        <v>154</v>
      </c>
      <c r="DK15" s="104"/>
      <c r="DL15" s="104"/>
      <c r="DM15" s="104"/>
      <c r="DN15" s="104"/>
      <c r="DO15" s="104"/>
      <c r="DP15" s="101"/>
      <c r="DQ15" s="101"/>
      <c r="DR15" s="101"/>
      <c r="DS15" s="101"/>
      <c r="DT15" s="102" t="s">
        <v>154</v>
      </c>
      <c r="DU15" s="104"/>
      <c r="DV15" s="104"/>
      <c r="DW15" s="104"/>
      <c r="DX15" s="104"/>
      <c r="DY15" s="104"/>
      <c r="DZ15" s="101"/>
      <c r="EA15" s="101"/>
      <c r="EB15" s="101"/>
      <c r="EC15" s="101"/>
      <c r="ED15" s="102" t="s">
        <v>154</v>
      </c>
      <c r="EE15" s="104"/>
      <c r="EF15" s="104"/>
      <c r="EG15" s="104"/>
      <c r="EH15" s="104"/>
      <c r="EI15" s="104"/>
      <c r="EJ15" s="101"/>
      <c r="EK15" s="101"/>
      <c r="EL15" s="101"/>
      <c r="EM15" s="101"/>
      <c r="EN15" s="102" t="s">
        <v>154</v>
      </c>
      <c r="EO15" s="104"/>
      <c r="EP15" s="104"/>
      <c r="EQ15" s="104"/>
      <c r="ER15" s="104"/>
      <c r="ES15" s="104"/>
      <c r="ET15" s="101"/>
      <c r="EU15" s="101"/>
      <c r="EV15" s="101"/>
      <c r="EW15" s="101"/>
      <c r="EX15" s="101"/>
      <c r="EY15" s="102" t="s">
        <v>154</v>
      </c>
      <c r="EZ15" s="104"/>
      <c r="FA15" s="104"/>
      <c r="FB15" s="104"/>
      <c r="FC15" s="104"/>
      <c r="FD15" s="104"/>
      <c r="FE15" s="101"/>
      <c r="FF15" s="101"/>
      <c r="FG15" s="101"/>
      <c r="FH15" s="101"/>
      <c r="FI15" s="102" t="s">
        <v>154</v>
      </c>
      <c r="FJ15" s="104"/>
      <c r="FK15" s="104"/>
      <c r="FL15" s="104"/>
      <c r="FM15" s="104"/>
      <c r="FN15" s="104"/>
      <c r="FO15" s="101"/>
      <c r="FP15" s="101"/>
      <c r="FQ15" s="101"/>
      <c r="FR15" s="101"/>
      <c r="FS15" s="102" t="s">
        <v>154</v>
      </c>
      <c r="FT15" s="104"/>
      <c r="FU15" s="104"/>
      <c r="FV15" s="104"/>
      <c r="FW15" s="104"/>
      <c r="FX15" s="104"/>
      <c r="FY15" s="101"/>
      <c r="FZ15" s="101"/>
      <c r="GA15" s="101"/>
      <c r="GB15" s="101"/>
      <c r="GC15" s="102" t="s">
        <v>154</v>
      </c>
      <c r="GD15" s="104"/>
      <c r="GE15" s="104"/>
      <c r="GF15" s="104"/>
      <c r="GG15" s="104"/>
      <c r="GH15" s="104"/>
      <c r="GI15" s="101"/>
      <c r="GJ15" s="101"/>
      <c r="GK15" s="101"/>
      <c r="GL15" s="101"/>
      <c r="GM15" s="102" t="s">
        <v>154</v>
      </c>
      <c r="GN15" s="104"/>
      <c r="GO15" s="104"/>
      <c r="GP15" s="104"/>
      <c r="GQ15" s="104"/>
      <c r="GR15" s="104"/>
      <c r="GS15" s="101"/>
      <c r="GT15" s="101"/>
      <c r="GU15" s="101"/>
      <c r="GV15" s="101"/>
      <c r="GW15" s="101"/>
      <c r="GX15" s="102" t="s">
        <v>154</v>
      </c>
      <c r="GY15" s="104"/>
      <c r="GZ15" s="104"/>
      <c r="HA15" s="104"/>
      <c r="HB15" s="104"/>
      <c r="HC15" s="104"/>
      <c r="HD15" s="101"/>
      <c r="HE15" s="101"/>
      <c r="HF15" s="101"/>
      <c r="HG15" s="101"/>
      <c r="HH15" s="102" t="s">
        <v>154</v>
      </c>
      <c r="HI15" s="104"/>
      <c r="HJ15" s="104"/>
      <c r="HK15" s="104"/>
      <c r="HL15" s="104"/>
      <c r="HM15" s="104"/>
      <c r="HN15" s="101"/>
      <c r="HO15" s="101"/>
      <c r="HP15" s="101"/>
      <c r="HQ15" s="101"/>
      <c r="HR15" s="102" t="s">
        <v>154</v>
      </c>
      <c r="HS15" s="104"/>
      <c r="HT15" s="104"/>
      <c r="HU15" s="104"/>
      <c r="HV15" s="104"/>
      <c r="HW15" s="104"/>
      <c r="HX15" s="101"/>
      <c r="HY15" s="101"/>
      <c r="HZ15" s="101"/>
      <c r="IA15" s="101"/>
      <c r="IB15" s="102" t="s">
        <v>154</v>
      </c>
      <c r="IC15" s="104"/>
      <c r="ID15" s="104"/>
      <c r="IE15" s="104"/>
      <c r="IF15" s="104"/>
      <c r="IG15" s="104"/>
      <c r="IH15" s="101"/>
      <c r="II15" s="101"/>
      <c r="IJ15" s="101"/>
      <c r="IK15" s="101"/>
      <c r="IL15" s="102" t="s">
        <v>154</v>
      </c>
      <c r="IM15" s="104"/>
      <c r="IN15" s="104"/>
      <c r="IO15" s="104"/>
      <c r="IP15" s="104"/>
      <c r="IQ15" s="104"/>
      <c r="IR15" s="101"/>
      <c r="IS15" s="101"/>
      <c r="IT15" s="101"/>
      <c r="IU15" s="101"/>
      <c r="IV15" s="101"/>
      <c r="IW15" s="102" t="s">
        <v>154</v>
      </c>
      <c r="IX15" s="104"/>
      <c r="IY15" s="104"/>
      <c r="IZ15" s="104"/>
      <c r="JA15" s="104"/>
      <c r="JB15" s="104"/>
      <c r="JC15" s="101"/>
      <c r="JD15" s="101"/>
      <c r="JE15" s="101"/>
      <c r="JF15" s="101"/>
      <c r="JG15" s="102" t="s">
        <v>154</v>
      </c>
      <c r="JH15" s="104"/>
      <c r="JI15" s="104"/>
      <c r="JJ15" s="104"/>
      <c r="JK15" s="104"/>
      <c r="JL15" s="104"/>
      <c r="JM15" s="101"/>
      <c r="JN15" s="101"/>
      <c r="JO15" s="101"/>
      <c r="JP15" s="101"/>
      <c r="JQ15" s="102" t="s">
        <v>154</v>
      </c>
      <c r="JR15" s="104"/>
      <c r="JS15" s="104"/>
      <c r="JT15" s="104"/>
      <c r="JU15" s="104"/>
      <c r="JV15" s="104"/>
      <c r="JW15" s="101"/>
      <c r="JX15" s="101"/>
      <c r="JY15" s="101"/>
      <c r="JZ15" s="101"/>
      <c r="KA15" s="102" t="s">
        <v>154</v>
      </c>
      <c r="KB15" s="104"/>
      <c r="KC15" s="104"/>
      <c r="KD15" s="104"/>
      <c r="KE15" s="104"/>
      <c r="KF15" s="104"/>
      <c r="KG15" s="101"/>
      <c r="KH15" s="101"/>
      <c r="KI15" s="101"/>
      <c r="KJ15" s="101"/>
      <c r="KK15" s="102" t="s">
        <v>154</v>
      </c>
      <c r="KL15" s="104"/>
      <c r="KM15" s="104"/>
      <c r="KN15" s="104"/>
      <c r="KO15" s="104"/>
      <c r="KP15" s="104"/>
      <c r="KQ15" s="101"/>
      <c r="KR15" s="101"/>
      <c r="KS15" s="101"/>
      <c r="KT15" s="101"/>
      <c r="KU15" s="101"/>
      <c r="KV15" s="102" t="s">
        <v>154</v>
      </c>
      <c r="KW15" s="104"/>
      <c r="KX15" s="104"/>
      <c r="KY15" s="104"/>
      <c r="KZ15" s="104"/>
      <c r="LA15" s="104"/>
      <c r="LB15" s="101"/>
      <c r="LC15" s="101"/>
      <c r="LD15" s="101"/>
      <c r="LE15" s="101"/>
      <c r="LF15" s="102" t="s">
        <v>154</v>
      </c>
      <c r="LG15" s="104"/>
      <c r="LH15" s="104"/>
      <c r="LI15" s="104"/>
      <c r="LJ15" s="104"/>
      <c r="LK15" s="104"/>
      <c r="LL15" s="101"/>
      <c r="LM15" s="101"/>
      <c r="LN15" s="101"/>
      <c r="LO15" s="101"/>
      <c r="LP15" s="102" t="s">
        <v>154</v>
      </c>
      <c r="LQ15" s="104"/>
      <c r="LR15" s="104"/>
      <c r="LS15" s="104"/>
      <c r="LT15" s="104"/>
      <c r="LU15" s="104"/>
      <c r="LV15" s="101"/>
      <c r="LW15" s="101"/>
      <c r="LX15" s="101"/>
      <c r="LY15" s="101"/>
      <c r="LZ15" s="102" t="s">
        <v>154</v>
      </c>
      <c r="MA15" s="104"/>
      <c r="MB15" s="104"/>
      <c r="MC15" s="104"/>
      <c r="MD15" s="104"/>
      <c r="ME15" s="104"/>
      <c r="MF15" s="101"/>
      <c r="MG15" s="101"/>
      <c r="MH15" s="101"/>
      <c r="MI15" s="101"/>
      <c r="MJ15" s="102" t="s">
        <v>154</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3" t="s">
        <v>155</v>
      </c>
      <c r="C16" s="203"/>
      <c r="D16" s="101"/>
      <c r="E16" s="98">
        <f>E15+1</f>
        <v>2</v>
      </c>
      <c r="F16" s="203" t="s">
        <v>156</v>
      </c>
      <c r="G16" s="203"/>
      <c r="H16" s="103" t="s">
        <v>157</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3" t="s">
        <v>158</v>
      </c>
      <c r="C17" s="203"/>
      <c r="D17" s="101"/>
      <c r="E17" s="98">
        <f t="shared" ref="E17" si="8">E16+1</f>
        <v>3</v>
      </c>
      <c r="F17" s="203" t="s">
        <v>16</v>
      </c>
      <c r="G17" s="203"/>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t="e">
        <f>IF(AY7="-",NA(),AY7)</f>
        <v>#N/A</v>
      </c>
      <c r="AZ17" s="107" t="e">
        <f t="shared" ref="AZ17:BC17" si="9">IF(AZ7="-",NA(),AZ7)</f>
        <v>#N/A</v>
      </c>
      <c r="BA17" s="107" t="e">
        <f t="shared" si="9"/>
        <v>#N/A</v>
      </c>
      <c r="BB17" s="107">
        <f t="shared" si="9"/>
        <v>100</v>
      </c>
      <c r="BC17" s="107">
        <f t="shared" si="9"/>
        <v>124.2</v>
      </c>
      <c r="BD17" s="101"/>
      <c r="BE17" s="101"/>
      <c r="BF17" s="101"/>
      <c r="BG17" s="101"/>
      <c r="BH17" s="101"/>
      <c r="BI17" s="106" t="s">
        <v>160</v>
      </c>
      <c r="BJ17" s="107" t="e">
        <f>IF(BJ7="-",NA(),BJ7)</f>
        <v>#N/A</v>
      </c>
      <c r="BK17" s="107" t="e">
        <f t="shared" ref="BK17:BN17" si="10">IF(BK7="-",NA(),BK7)</f>
        <v>#N/A</v>
      </c>
      <c r="BL17" s="107" t="e">
        <f t="shared" si="10"/>
        <v>#N/A</v>
      </c>
      <c r="BM17" s="107">
        <f t="shared" si="10"/>
        <v>42.1</v>
      </c>
      <c r="BN17" s="107">
        <f t="shared" si="10"/>
        <v>124.2</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t="e">
        <f>IF(CF7="-",NA(),CF7)</f>
        <v>#N/A</v>
      </c>
      <c r="CG17" s="107" t="e">
        <f t="shared" ref="CG17:CJ17" si="12">IF(CG7="-",NA(),CG7)</f>
        <v>#N/A</v>
      </c>
      <c r="CH17" s="107" t="e">
        <f t="shared" si="12"/>
        <v>#N/A</v>
      </c>
      <c r="CI17" s="107">
        <f t="shared" si="12"/>
        <v>92013.7</v>
      </c>
      <c r="CJ17" s="107">
        <f t="shared" si="12"/>
        <v>31358.7</v>
      </c>
      <c r="CK17" s="101"/>
      <c r="CL17" s="101"/>
      <c r="CM17" s="101"/>
      <c r="CN17" s="101"/>
      <c r="CO17" s="106" t="s">
        <v>160</v>
      </c>
      <c r="CP17" s="108" t="e">
        <f>IF(CP7="-",NA(),CP7)</f>
        <v>#N/A</v>
      </c>
      <c r="CQ17" s="108" t="e">
        <f t="shared" ref="CQ17:CT17" si="13">IF(CQ7="-",NA(),CQ7)</f>
        <v>#N/A</v>
      </c>
      <c r="CR17" s="108" t="e">
        <f t="shared" si="13"/>
        <v>#N/A</v>
      </c>
      <c r="CS17" s="108">
        <f t="shared" si="13"/>
        <v>-15603</v>
      </c>
      <c r="CT17" s="108">
        <f t="shared" si="13"/>
        <v>26028</v>
      </c>
      <c r="CU17" s="101"/>
      <c r="CV17" s="101"/>
      <c r="CW17" s="101"/>
      <c r="CX17" s="101"/>
      <c r="CY17" s="101"/>
      <c r="CZ17" s="106" t="s">
        <v>160</v>
      </c>
      <c r="DA17" s="107" t="e">
        <f>IF(DA7="-",NA(),DA7)</f>
        <v>#N/A</v>
      </c>
      <c r="DB17" s="107" t="e">
        <f t="shared" ref="DB17:DE17" si="14">IF(DB7="-",NA(),DB7)</f>
        <v>#N/A</v>
      </c>
      <c r="DC17" s="107" t="e">
        <f t="shared" si="14"/>
        <v>#N/A</v>
      </c>
      <c r="DD17" s="107">
        <f t="shared" si="14"/>
        <v>1.4</v>
      </c>
      <c r="DE17" s="107">
        <f t="shared" si="14"/>
        <v>16.600000000000001</v>
      </c>
      <c r="DF17" s="101"/>
      <c r="DG17" s="101"/>
      <c r="DH17" s="101"/>
      <c r="DI17" s="101"/>
      <c r="DJ17" s="106" t="s">
        <v>160</v>
      </c>
      <c r="DK17" s="107" t="e">
        <f>IF(DK7="-",NA(),DK7)</f>
        <v>#N/A</v>
      </c>
      <c r="DL17" s="107" t="e">
        <f t="shared" ref="DL17:DO17" si="15">IF(DL7="-",NA(),DL7)</f>
        <v>#N/A</v>
      </c>
      <c r="DM17" s="107" t="e">
        <f t="shared" si="15"/>
        <v>#N/A</v>
      </c>
      <c r="DN17" s="107">
        <f t="shared" si="15"/>
        <v>0</v>
      </c>
      <c r="DO17" s="107">
        <f t="shared" si="15"/>
        <v>0</v>
      </c>
      <c r="DP17" s="101"/>
      <c r="DQ17" s="101"/>
      <c r="DR17" s="101"/>
      <c r="DS17" s="101"/>
      <c r="DT17" s="106" t="s">
        <v>160</v>
      </c>
      <c r="DU17" s="107" t="e">
        <f>IF(DU7="-",NA(),DU7)</f>
        <v>#N/A</v>
      </c>
      <c r="DV17" s="107" t="e">
        <f t="shared" ref="DV17:DY17" si="16">IF(DV7="-",NA(),DV7)</f>
        <v>#N/A</v>
      </c>
      <c r="DW17" s="107" t="e">
        <f t="shared" si="16"/>
        <v>#N/A</v>
      </c>
      <c r="DX17" s="107">
        <f t="shared" si="16"/>
        <v>0</v>
      </c>
      <c r="DY17" s="107">
        <f t="shared" si="16"/>
        <v>0</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t="e">
        <f>IF(EO7="-",NA(),EO7)</f>
        <v>#N/A</v>
      </c>
      <c r="EP17" s="107" t="e">
        <f t="shared" ref="EP17:ES17" si="18">IF(EP7="-",NA(),EP7)</f>
        <v>#N/A</v>
      </c>
      <c r="EQ17" s="107" t="e">
        <f t="shared" si="18"/>
        <v>#N/A</v>
      </c>
      <c r="ER17" s="107">
        <f t="shared" si="18"/>
        <v>100</v>
      </c>
      <c r="ES17" s="107">
        <f t="shared" si="18"/>
        <v>100</v>
      </c>
      <c r="ET17" s="101"/>
      <c r="EU17" s="101"/>
      <c r="EV17" s="101"/>
      <c r="EW17" s="101"/>
      <c r="EX17" s="101"/>
      <c r="EY17" s="106" t="s">
        <v>160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t="e">
        <f t="shared" si="34"/>
        <v>#N/A</v>
      </c>
      <c r="KZ17" s="107">
        <f t="shared" si="34"/>
        <v>1.4</v>
      </c>
      <c r="LA17" s="107">
        <f t="shared" si="34"/>
        <v>16.600000000000001</v>
      </c>
      <c r="LB17" s="101"/>
      <c r="LC17" s="101"/>
      <c r="LD17" s="101"/>
      <c r="LE17" s="101"/>
      <c r="LF17" s="106" t="s">
        <v>160</v>
      </c>
      <c r="LG17" s="107" t="e">
        <f>IF(LG7="-",NA(),LG7)</f>
        <v>#N/A</v>
      </c>
      <c r="LH17" s="107" t="e">
        <f t="shared" ref="LH17:LK17" si="35">IF(LH7="-",NA(),LH7)</f>
        <v>#N/A</v>
      </c>
      <c r="LI17" s="107" t="e">
        <f t="shared" si="35"/>
        <v>#N/A</v>
      </c>
      <c r="LJ17" s="107">
        <f t="shared" si="35"/>
        <v>0</v>
      </c>
      <c r="LK17" s="107">
        <f t="shared" si="35"/>
        <v>0</v>
      </c>
      <c r="LL17" s="101"/>
      <c r="LM17" s="101"/>
      <c r="LN17" s="101"/>
      <c r="LO17" s="101"/>
      <c r="LP17" s="106" t="s">
        <v>160</v>
      </c>
      <c r="LQ17" s="107" t="e">
        <f>IF(LQ7="-",NA(),LQ7)</f>
        <v>#N/A</v>
      </c>
      <c r="LR17" s="107" t="e">
        <f t="shared" ref="LR17:LU17" si="36">IF(LR7="-",NA(),LR7)</f>
        <v>#N/A</v>
      </c>
      <c r="LS17" s="107" t="e">
        <f t="shared" si="36"/>
        <v>#N/A</v>
      </c>
      <c r="LT17" s="107">
        <f t="shared" si="36"/>
        <v>0</v>
      </c>
      <c r="LU17" s="107">
        <f t="shared" si="36"/>
        <v>0</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t="e">
        <f t="shared" si="38"/>
        <v>#N/A</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3" t="s">
        <v>161</v>
      </c>
      <c r="C18" s="203"/>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t="e">
        <f>IF(BD7="-",NA(),BD7)</f>
        <v>#N/A</v>
      </c>
      <c r="AZ18" s="107" t="e">
        <f t="shared" ref="AZ18:BC18" si="39">IF(BE7="-",NA(),BE7)</f>
        <v>#N/A</v>
      </c>
      <c r="BA18" s="107" t="e">
        <f t="shared" si="39"/>
        <v>#N/A</v>
      </c>
      <c r="BB18" s="107">
        <f t="shared" si="39"/>
        <v>118.8</v>
      </c>
      <c r="BC18" s="107">
        <f t="shared" si="39"/>
        <v>88.8</v>
      </c>
      <c r="BD18" s="101"/>
      <c r="BE18" s="101"/>
      <c r="BF18" s="101"/>
      <c r="BG18" s="101"/>
      <c r="BH18" s="101"/>
      <c r="BI18" s="106" t="s">
        <v>162</v>
      </c>
      <c r="BJ18" s="107" t="e">
        <f>IF(BO7="-",NA(),BO7)</f>
        <v>#N/A</v>
      </c>
      <c r="BK18" s="107" t="e">
        <f t="shared" ref="BK18:BN18" si="40">IF(BP7="-",NA(),BP7)</f>
        <v>#N/A</v>
      </c>
      <c r="BL18" s="107" t="e">
        <f t="shared" si="40"/>
        <v>#N/A</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t="e">
        <f>IF(CK7="-",NA(),CK7)</f>
        <v>#N/A</v>
      </c>
      <c r="CG18" s="107" t="e">
        <f t="shared" ref="CG18:CJ18" si="42">IF(CL7="-",NA(),CL7)</f>
        <v>#N/A</v>
      </c>
      <c r="CH18" s="107" t="e">
        <f t="shared" si="42"/>
        <v>#N/A</v>
      </c>
      <c r="CI18" s="107">
        <f t="shared" si="42"/>
        <v>18815.8</v>
      </c>
      <c r="CJ18" s="107">
        <f t="shared" si="42"/>
        <v>22847.9</v>
      </c>
      <c r="CK18" s="101"/>
      <c r="CL18" s="101"/>
      <c r="CM18" s="101"/>
      <c r="CN18" s="101"/>
      <c r="CO18" s="106" t="s">
        <v>162</v>
      </c>
      <c r="CP18" s="108" t="e">
        <f>IF(CU7="-",NA(),CU7)</f>
        <v>#N/A</v>
      </c>
      <c r="CQ18" s="108" t="e">
        <f t="shared" ref="CQ18:CT18" si="43">IF(CV7="-",NA(),CV7)</f>
        <v>#N/A</v>
      </c>
      <c r="CR18" s="108" t="e">
        <f t="shared" si="43"/>
        <v>#N/A</v>
      </c>
      <c r="CS18" s="108">
        <f t="shared" si="43"/>
        <v>37685</v>
      </c>
      <c r="CT18" s="108">
        <f t="shared" si="43"/>
        <v>2390</v>
      </c>
      <c r="CU18" s="101"/>
      <c r="CV18" s="101"/>
      <c r="CW18" s="101"/>
      <c r="CX18" s="101"/>
      <c r="CY18" s="101"/>
      <c r="CZ18" s="106" t="s">
        <v>162</v>
      </c>
      <c r="DA18" s="107" t="e">
        <f>IF(DF7="-",NA(),DF7)</f>
        <v>#N/A</v>
      </c>
      <c r="DB18" s="107" t="e">
        <f t="shared" ref="DB18:DE18" si="44">IF(DG7="-",NA(),DG7)</f>
        <v>#N/A</v>
      </c>
      <c r="DC18" s="107" t="e">
        <f t="shared" si="44"/>
        <v>#N/A</v>
      </c>
      <c r="DD18" s="107">
        <f t="shared" si="44"/>
        <v>33.9</v>
      </c>
      <c r="DE18" s="107">
        <f t="shared" si="44"/>
        <v>37.9</v>
      </c>
      <c r="DF18" s="101"/>
      <c r="DG18" s="101"/>
      <c r="DH18" s="101"/>
      <c r="DI18" s="101"/>
      <c r="DJ18" s="106" t="s">
        <v>162</v>
      </c>
      <c r="DK18" s="107" t="e">
        <f>IF(DP7="-",NA(),DP7)</f>
        <v>#N/A</v>
      </c>
      <c r="DL18" s="107" t="e">
        <f t="shared" ref="DL18:DO18" si="45">IF(DQ7="-",NA(),DQ7)</f>
        <v>#N/A</v>
      </c>
      <c r="DM18" s="107" t="e">
        <f t="shared" si="45"/>
        <v>#N/A</v>
      </c>
      <c r="DN18" s="107">
        <f t="shared" si="45"/>
        <v>16.3</v>
      </c>
      <c r="DO18" s="107">
        <f t="shared" si="45"/>
        <v>14.2</v>
      </c>
      <c r="DP18" s="101"/>
      <c r="DQ18" s="101"/>
      <c r="DR18" s="101"/>
      <c r="DS18" s="101"/>
      <c r="DT18" s="106" t="s">
        <v>162</v>
      </c>
      <c r="DU18" s="107" t="e">
        <f>IF(DZ7="-",NA(),DZ7)</f>
        <v>#N/A</v>
      </c>
      <c r="DV18" s="107" t="e">
        <f t="shared" ref="DV18:DY18" si="46">IF(EA7="-",NA(),EA7)</f>
        <v>#N/A</v>
      </c>
      <c r="DW18" s="107" t="e">
        <f t="shared" si="46"/>
        <v>#N/A</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t="e">
        <f>IF(ET7="-",NA(),ET7)</f>
        <v>#N/A</v>
      </c>
      <c r="EP18" s="107" t="e">
        <f t="shared" ref="EP18:ES18" si="48">IF(EU7="-",NA(),EU7)</f>
        <v>#N/A</v>
      </c>
      <c r="EQ18" s="107" t="e">
        <f t="shared" si="48"/>
        <v>#N/A</v>
      </c>
      <c r="ER18" s="107">
        <f t="shared" si="48"/>
        <v>73.099999999999994</v>
      </c>
      <c r="ES18" s="107">
        <f t="shared" si="48"/>
        <v>74.8</v>
      </c>
      <c r="ET18" s="101"/>
      <c r="EU18" s="101"/>
      <c r="EV18" s="101"/>
      <c r="EW18" s="101"/>
      <c r="EX18" s="101"/>
      <c r="EY18" s="106" t="s">
        <v>162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t="e">
        <f>IF(OR(NOT($KW$8),LD7="-"),NA(),LD7)</f>
        <v>#N/A</v>
      </c>
      <c r="KZ18" s="107">
        <f>IF(OR(NOT($KW$8),LE7="-"),NA(),LE7)</f>
        <v>12</v>
      </c>
      <c r="LA18" s="107">
        <f>IF(OR(NOT($KW$8),LF7="-"),NA(),LF7)</f>
        <v>14.5</v>
      </c>
      <c r="LB18" s="101"/>
      <c r="LC18" s="101"/>
      <c r="LD18" s="101"/>
      <c r="LE18" s="101"/>
      <c r="LF18" s="106" t="s">
        <v>162</v>
      </c>
      <c r="LG18" s="107" t="e">
        <f>IF(OR(NOT($LG$8),LL7="-"),NA(),LL7)</f>
        <v>#N/A</v>
      </c>
      <c r="LH18" s="107" t="e">
        <f>IF(OR(NOT($LG$8),LM7="-"),NA(),LM7)</f>
        <v>#N/A</v>
      </c>
      <c r="LI18" s="107" t="e">
        <f>IF(OR(NOT($LG$8),LN7="-"),NA(),LN7)</f>
        <v>#N/A</v>
      </c>
      <c r="LJ18" s="107">
        <f>IF(OR(NOT($LG$8),LO7="-"),NA(),LO7)</f>
        <v>0.6</v>
      </c>
      <c r="LK18" s="107">
        <f>IF(OR(NOT($LG$8),LP7="-"),NA(),LP7)</f>
        <v>0.3</v>
      </c>
      <c r="LL18" s="101"/>
      <c r="LM18" s="101"/>
      <c r="LN18" s="101"/>
      <c r="LO18" s="101"/>
      <c r="LP18" s="106" t="s">
        <v>162</v>
      </c>
      <c r="LQ18" s="107" t="e">
        <f>IF(OR(NOT($LQ$8),LV7="-"),NA(),LV7)</f>
        <v>#N/A</v>
      </c>
      <c r="LR18" s="107" t="e">
        <f>IF(OR(NOT($LQ$8),LW7="-"),NA(),LW7)</f>
        <v>#N/A</v>
      </c>
      <c r="LS18" s="107" t="e">
        <f>IF(OR(NOT($LQ$8),LX7="-"),NA(),LX7)</f>
        <v>#N/A</v>
      </c>
      <c r="LT18" s="107">
        <f>IF(OR(NOT($LQ$8),LY7="-"),NA(),LY7)</f>
        <v>197.2</v>
      </c>
      <c r="LU18" s="107">
        <f>IF(OR(NOT($LQ$8),LZ7="-"),NA(),LZ7)</f>
        <v>184.6</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t="e">
        <f>IF(OR(NOT($MK$8),MR7="-"),NA(),MR7)</f>
        <v>#N/A</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3" t="s">
        <v>163</v>
      </c>
      <c r="C19" s="203"/>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3" t="s">
        <v>164</v>
      </c>
      <c r="C20" s="203"/>
      <c r="D20" s="101"/>
    </row>
    <row r="21" spans="1:374">
      <c r="A21" s="98">
        <f t="shared" si="7"/>
        <v>7</v>
      </c>
      <c r="B21" s="203" t="s">
        <v>165</v>
      </c>
      <c r="C21" s="203"/>
      <c r="D21" s="101"/>
    </row>
    <row r="22" spans="1:374">
      <c r="A22" s="98">
        <f t="shared" si="7"/>
        <v>8</v>
      </c>
      <c r="B22" s="203" t="s">
        <v>166</v>
      </c>
      <c r="C22" s="203"/>
      <c r="D22" s="101"/>
      <c r="E22" s="205" t="s">
        <v>167</v>
      </c>
      <c r="F22" s="206"/>
      <c r="G22" s="206"/>
      <c r="H22" s="206"/>
      <c r="I22" s="207"/>
    </row>
    <row r="23" spans="1:374">
      <c r="A23" s="98">
        <f t="shared" si="7"/>
        <v>9</v>
      </c>
      <c r="B23" s="203" t="s">
        <v>168</v>
      </c>
      <c r="C23" s="203"/>
      <c r="D23" s="101"/>
      <c r="E23" s="208"/>
      <c r="F23" s="209"/>
      <c r="G23" s="209"/>
      <c r="H23" s="209"/>
      <c r="I23" s="210"/>
    </row>
    <row r="24" spans="1:374">
      <c r="A24" s="98">
        <f t="shared" si="7"/>
        <v>10</v>
      </c>
      <c r="B24" s="203" t="s">
        <v>169</v>
      </c>
      <c r="C24" s="203"/>
      <c r="D24" s="101"/>
      <c r="E24" s="208"/>
      <c r="F24" s="209"/>
      <c r="G24" s="209"/>
      <c r="H24" s="209"/>
      <c r="I24" s="210"/>
    </row>
    <row r="25" spans="1:374">
      <c r="A25" s="98">
        <f t="shared" si="7"/>
        <v>11</v>
      </c>
      <c r="B25" s="203" t="s">
        <v>170</v>
      </c>
      <c r="C25" s="203"/>
      <c r="D25" s="101"/>
      <c r="E25" s="208"/>
      <c r="F25" s="209"/>
      <c r="G25" s="209"/>
      <c r="H25" s="209"/>
      <c r="I25" s="210"/>
    </row>
    <row r="26" spans="1:374">
      <c r="A26" s="98">
        <f t="shared" si="7"/>
        <v>12</v>
      </c>
      <c r="B26" s="203" t="s">
        <v>171</v>
      </c>
      <c r="C26" s="203"/>
      <c r="D26" s="101"/>
      <c r="E26" s="208"/>
      <c r="F26" s="209"/>
      <c r="G26" s="209"/>
      <c r="H26" s="209"/>
      <c r="I26" s="210"/>
    </row>
    <row r="27" spans="1:374">
      <c r="A27" s="98">
        <f t="shared" si="7"/>
        <v>13</v>
      </c>
      <c r="B27" s="203" t="s">
        <v>172</v>
      </c>
      <c r="C27" s="203"/>
      <c r="D27" s="101"/>
      <c r="E27" s="208"/>
      <c r="F27" s="209"/>
      <c r="G27" s="209"/>
      <c r="H27" s="209"/>
      <c r="I27" s="210"/>
    </row>
    <row r="28" spans="1:374">
      <c r="A28" s="98">
        <f t="shared" si="7"/>
        <v>14</v>
      </c>
      <c r="B28" s="203" t="s">
        <v>173</v>
      </c>
      <c r="C28" s="203"/>
      <c r="D28" s="101"/>
      <c r="E28" s="208"/>
      <c r="F28" s="209"/>
      <c r="G28" s="209"/>
      <c r="H28" s="209"/>
      <c r="I28" s="210"/>
    </row>
    <row r="29" spans="1:374">
      <c r="A29" s="98">
        <f t="shared" si="7"/>
        <v>15</v>
      </c>
      <c r="B29" s="203" t="s">
        <v>174</v>
      </c>
      <c r="C29" s="203"/>
      <c r="D29" s="101"/>
      <c r="E29" s="208"/>
      <c r="F29" s="209"/>
      <c r="G29" s="209"/>
      <c r="H29" s="209"/>
      <c r="I29" s="210"/>
    </row>
    <row r="30" spans="1:374">
      <c r="A30" s="98">
        <f t="shared" si="7"/>
        <v>16</v>
      </c>
      <c r="B30" s="203" t="s">
        <v>175</v>
      </c>
      <c r="C30" s="203"/>
      <c r="D30" s="101"/>
      <c r="E30" s="208"/>
      <c r="F30" s="209"/>
      <c r="G30" s="209"/>
      <c r="H30" s="209"/>
      <c r="I30" s="210"/>
    </row>
    <row r="31" spans="1:374">
      <c r="A31" s="98">
        <f t="shared" si="7"/>
        <v>17</v>
      </c>
      <c r="B31" s="203" t="s">
        <v>176</v>
      </c>
      <c r="C31" s="203"/>
      <c r="D31" s="101"/>
      <c r="E31" s="208"/>
      <c r="F31" s="209"/>
      <c r="G31" s="209"/>
      <c r="H31" s="209"/>
      <c r="I31" s="210"/>
    </row>
    <row r="32" spans="1:374">
      <c r="A32" s="98">
        <f t="shared" si="7"/>
        <v>18</v>
      </c>
      <c r="B32" s="203" t="s">
        <v>177</v>
      </c>
      <c r="C32" s="203"/>
      <c r="D32" s="101"/>
      <c r="E32" s="208"/>
      <c r="F32" s="209"/>
      <c r="G32" s="209"/>
      <c r="H32" s="209"/>
      <c r="I32" s="210"/>
    </row>
    <row r="33" spans="1:16">
      <c r="A33" s="98">
        <f t="shared" si="7"/>
        <v>19</v>
      </c>
      <c r="B33" s="203" t="s">
        <v>178</v>
      </c>
      <c r="C33" s="203"/>
      <c r="D33" s="101"/>
      <c r="E33" s="208"/>
      <c r="F33" s="209"/>
      <c r="G33" s="209"/>
      <c r="H33" s="209"/>
      <c r="I33" s="210"/>
    </row>
    <row r="34" spans="1:16">
      <c r="A34" s="98">
        <f t="shared" si="7"/>
        <v>20</v>
      </c>
      <c r="B34" s="203" t="s">
        <v>179</v>
      </c>
      <c r="C34" s="203"/>
      <c r="D34" s="101"/>
      <c r="E34" s="208"/>
      <c r="F34" s="209"/>
      <c r="G34" s="209"/>
      <c r="H34" s="209"/>
      <c r="I34" s="210"/>
    </row>
    <row r="35" spans="1:16" ht="25.5" customHeight="1">
      <c r="E35" s="211"/>
      <c r="F35" s="212"/>
      <c r="G35" s="212"/>
      <c r="H35" s="212"/>
      <c r="I35" s="213"/>
    </row>
    <row r="37" spans="1:16">
      <c r="L37" s="205" t="s">
        <v>167</v>
      </c>
      <c r="M37" s="206"/>
      <c r="N37" s="206"/>
      <c r="O37" s="206"/>
      <c r="P37" s="207"/>
    </row>
    <row r="38" spans="1:16">
      <c r="L38" s="208"/>
      <c r="M38" s="209"/>
      <c r="N38" s="209"/>
      <c r="O38" s="209"/>
      <c r="P38" s="210"/>
    </row>
    <row r="39" spans="1:16">
      <c r="L39" s="208"/>
      <c r="M39" s="209"/>
      <c r="N39" s="209"/>
      <c r="O39" s="209"/>
      <c r="P39" s="210"/>
    </row>
    <row r="40" spans="1:16">
      <c r="L40" s="208"/>
      <c r="M40" s="209"/>
      <c r="N40" s="209"/>
      <c r="O40" s="209"/>
      <c r="P40" s="210"/>
    </row>
    <row r="41" spans="1:16">
      <c r="L41" s="208"/>
      <c r="M41" s="209"/>
      <c r="N41" s="209"/>
      <c r="O41" s="209"/>
      <c r="P41" s="210"/>
    </row>
    <row r="42" spans="1:16">
      <c r="L42" s="208"/>
      <c r="M42" s="209"/>
      <c r="N42" s="209"/>
      <c r="O42" s="209"/>
      <c r="P42" s="210"/>
    </row>
    <row r="43" spans="1:16">
      <c r="L43" s="208"/>
      <c r="M43" s="209"/>
      <c r="N43" s="209"/>
      <c r="O43" s="209"/>
      <c r="P43" s="210"/>
    </row>
    <row r="44" spans="1:16">
      <c r="L44" s="208"/>
      <c r="M44" s="209"/>
      <c r="N44" s="209"/>
      <c r="O44" s="209"/>
      <c r="P44" s="210"/>
    </row>
    <row r="45" spans="1:16">
      <c r="L45" s="208"/>
      <c r="M45" s="209"/>
      <c r="N45" s="209"/>
      <c r="O45" s="209"/>
      <c r="P45" s="210"/>
    </row>
    <row r="46" spans="1:16">
      <c r="L46" s="208"/>
      <c r="M46" s="209"/>
      <c r="N46" s="209"/>
      <c r="O46" s="209"/>
      <c r="P46" s="210"/>
    </row>
    <row r="47" spans="1:16">
      <c r="L47" s="208"/>
      <c r="M47" s="209"/>
      <c r="N47" s="209"/>
      <c r="O47" s="209"/>
      <c r="P47" s="210"/>
    </row>
    <row r="48" spans="1:16">
      <c r="L48" s="208"/>
      <c r="M48" s="209"/>
      <c r="N48" s="209"/>
      <c r="O48" s="209"/>
      <c r="P48" s="210"/>
    </row>
    <row r="49" spans="12:16">
      <c r="L49" s="208"/>
      <c r="M49" s="209"/>
      <c r="N49" s="209"/>
      <c r="O49" s="209"/>
      <c r="P49" s="210"/>
    </row>
    <row r="50" spans="12:16" ht="26.25" customHeight="1">
      <c r="L50" s="211"/>
      <c r="M50" s="212"/>
      <c r="N50" s="212"/>
      <c r="O50" s="212"/>
      <c r="P50" s="213"/>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daisen</cp:lastModifiedBy>
  <cp:lastPrinted>2018-02-15T00:11:29Z</cp:lastPrinted>
  <dcterms:created xsi:type="dcterms:W3CDTF">2017-12-18T05:23:50Z</dcterms:created>
  <dcterms:modified xsi:type="dcterms:W3CDTF">2018-02-22T07:02:04Z</dcterms:modified>
</cp:coreProperties>
</file>