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1ORu+N0HVXZEJfirn34th6rGhO1Y6qwtcmQt8ZJfeOWWBb5S/L0piBs3z875LZThj5IfyIWlLGV9SPUsmkfNA==" workbookSaltValue="uaBYq3Elm9RjFp3WiDDAi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E16" i="5"/>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X12" i="5" s="1"/>
  <c r="KV8" i="5"/>
  <c r="KU8" i="5"/>
  <c r="KL8" i="5"/>
  <c r="KK8" i="5"/>
  <c r="KA8" i="5"/>
  <c r="JR8" i="5"/>
  <c r="JQ8" i="5"/>
  <c r="JH8" i="5"/>
  <c r="JG8" i="5"/>
  <c r="IX8" i="5"/>
  <c r="IW8" i="5"/>
  <c r="IV8" i="5"/>
  <c r="IM8" i="5"/>
  <c r="IL8" i="5"/>
  <c r="IB8" i="5"/>
  <c r="HS8" i="5"/>
  <c r="HR8" i="5"/>
  <c r="HI8" i="5"/>
  <c r="HH8" i="5"/>
  <c r="GY8" i="5"/>
  <c r="HB12" i="5" s="1"/>
  <c r="GX8" i="5"/>
  <c r="GW8" i="5"/>
  <c r="GN8" i="5"/>
  <c r="GR12" i="5" s="1"/>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FJ8" i="5" s="1"/>
  <c r="L6" i="5"/>
  <c r="K6" i="5"/>
  <c r="J3" i="4" s="1"/>
  <c r="J6" i="5"/>
  <c r="I6" i="5"/>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FK18" i="5" l="1"/>
  <c r="FN18" i="5"/>
  <c r="FJ18" i="5"/>
  <c r="FL12" i="5"/>
  <c r="FM18" i="5"/>
  <c r="FK12" i="5"/>
  <c r="FL18" i="5"/>
  <c r="FN12" i="5"/>
  <c r="FJ12" i="5"/>
  <c r="FM12" i="5"/>
  <c r="LK16" i="5"/>
  <c r="JV16" i="5"/>
  <c r="IG16" i="5"/>
  <c r="GR16" i="5"/>
  <c r="FD16" i="5"/>
  <c r="DO16" i="5"/>
  <c r="BY16" i="5"/>
  <c r="MO16" i="5"/>
  <c r="LA16" i="5"/>
  <c r="JL16" i="5"/>
  <c r="HW16" i="5"/>
  <c r="GH16" i="5"/>
  <c r="ES16" i="5"/>
  <c r="DE16" i="5"/>
  <c r="BN16" i="5"/>
  <c r="ME16" i="5"/>
  <c r="KP16" i="5"/>
  <c r="JB16" i="5"/>
  <c r="HM16" i="5"/>
  <c r="FX16" i="5"/>
  <c r="EI16" i="5"/>
  <c r="CT16" i="5"/>
  <c r="BC16" i="5"/>
  <c r="LU10" i="5"/>
  <c r="IQ16" i="5"/>
  <c r="CJ16" i="5"/>
  <c r="KF10" i="5"/>
  <c r="IQ10" i="5"/>
  <c r="HC10" i="5"/>
  <c r="FN10" i="5"/>
  <c r="DY10" i="5"/>
  <c r="CJ10" i="5"/>
  <c r="HC16" i="5"/>
  <c r="LK10" i="5"/>
  <c r="JV10" i="5"/>
  <c r="IG10" i="5"/>
  <c r="GR10" i="5"/>
  <c r="FD10" i="5"/>
  <c r="DO10" i="5"/>
  <c r="BY10" i="5"/>
  <c r="N11" i="4"/>
  <c r="LU16" i="5"/>
  <c r="FN16" i="5"/>
  <c r="MO10" i="5"/>
  <c r="ME10" i="5"/>
  <c r="LA10" i="5"/>
  <c r="JL10" i="5"/>
  <c r="HW10" i="5"/>
  <c r="GH10" i="5"/>
  <c r="ES10" i="5"/>
  <c r="DE10" i="5"/>
  <c r="BN10" i="5"/>
  <c r="KF16" i="5"/>
  <c r="DY16" i="5"/>
  <c r="KP10" i="5"/>
  <c r="JB10" i="5"/>
  <c r="HM10" i="5"/>
  <c r="FX10" i="5"/>
  <c r="EI10" i="5"/>
  <c r="CT10" i="5"/>
  <c r="BC10" i="5"/>
  <c r="EZ8" i="5"/>
  <c r="FT8" i="5"/>
  <c r="HM18" i="5"/>
  <c r="HI18" i="5"/>
  <c r="HL18" i="5"/>
  <c r="HJ12" i="5"/>
  <c r="HK18" i="5"/>
  <c r="HM12" i="5"/>
  <c r="HI12" i="5"/>
  <c r="HJ18" i="5"/>
  <c r="HL12" i="5"/>
  <c r="JB18" i="5"/>
  <c r="IX18" i="5"/>
  <c r="JA18" i="5"/>
  <c r="IY12" i="5"/>
  <c r="IZ18" i="5"/>
  <c r="JB12" i="5"/>
  <c r="IX12" i="5"/>
  <c r="IY18" i="5"/>
  <c r="JA12" i="5"/>
  <c r="JT18" i="5"/>
  <c r="JS18" i="5"/>
  <c r="JU12" i="5"/>
  <c r="JV18" i="5"/>
  <c r="JR18" i="5"/>
  <c r="JT12" i="5"/>
  <c r="JU18" i="5"/>
  <c r="JS12" i="5"/>
  <c r="LI18" i="5"/>
  <c r="LH18" i="5"/>
  <c r="LJ12" i="5"/>
  <c r="LK18" i="5"/>
  <c r="LG18" i="5"/>
  <c r="LI12" i="5"/>
  <c r="LJ18" i="5"/>
  <c r="LH12" i="5"/>
  <c r="C10" i="5"/>
  <c r="JR12" i="5"/>
  <c r="IN18" i="5"/>
  <c r="IQ18" i="5"/>
  <c r="IM18" i="5"/>
  <c r="IO12" i="5"/>
  <c r="IP18" i="5"/>
  <c r="IN12" i="5"/>
  <c r="IO18" i="5"/>
  <c r="IQ12" i="5"/>
  <c r="IM12" i="5"/>
  <c r="MN18" i="5"/>
  <c r="MM18" i="5"/>
  <c r="MO12" i="5"/>
  <c r="MK12" i="5"/>
  <c r="ML18" i="5"/>
  <c r="MN12" i="5"/>
  <c r="MO18" i="5"/>
  <c r="MK18" i="5"/>
  <c r="MM12" i="5"/>
  <c r="D10" i="5"/>
  <c r="IP12" i="5"/>
  <c r="JV12" i="5"/>
  <c r="LG12" i="5"/>
  <c r="ML12" i="5"/>
  <c r="GZ18" i="5"/>
  <c r="HC18" i="5"/>
  <c r="GY18" i="5"/>
  <c r="HA12" i="5"/>
  <c r="HB18" i="5"/>
  <c r="GZ12" i="5"/>
  <c r="HA18" i="5"/>
  <c r="HC12" i="5"/>
  <c r="GY12" i="5"/>
  <c r="HV18" i="5"/>
  <c r="HU18" i="5"/>
  <c r="HW12" i="5"/>
  <c r="HS12" i="5"/>
  <c r="HT18" i="5"/>
  <c r="HV12" i="5"/>
  <c r="HW18" i="5"/>
  <c r="HS18" i="5"/>
  <c r="HU12" i="5"/>
  <c r="JK18" i="5"/>
  <c r="JJ18" i="5"/>
  <c r="JL12" i="5"/>
  <c r="JH12" i="5"/>
  <c r="JI18" i="5"/>
  <c r="JK12" i="5"/>
  <c r="JL18" i="5"/>
  <c r="JH18" i="5"/>
  <c r="JJ12" i="5"/>
  <c r="KZ18" i="5"/>
  <c r="KY18" i="5"/>
  <c r="LA12" i="5"/>
  <c r="KW12" i="5"/>
  <c r="KX18" i="5"/>
  <c r="KZ12" i="5"/>
  <c r="LA18" i="5"/>
  <c r="KW18" i="5"/>
  <c r="KY12" i="5"/>
  <c r="LR18" i="5"/>
  <c r="LU18" i="5"/>
  <c r="LQ18" i="5"/>
  <c r="LS12" i="5"/>
  <c r="LT18" i="5"/>
  <c r="LR12" i="5"/>
  <c r="LS18" i="5"/>
  <c r="LU12" i="5"/>
  <c r="LQ12" i="5"/>
  <c r="E10" i="5"/>
  <c r="HK12" i="5"/>
  <c r="IZ12" i="5"/>
  <c r="LK12" i="5"/>
  <c r="GP18" i="5"/>
  <c r="GO18" i="5"/>
  <c r="GQ12" i="5"/>
  <c r="GR18" i="5"/>
  <c r="GN18" i="5"/>
  <c r="GP12" i="5"/>
  <c r="GQ18" i="5"/>
  <c r="GO12" i="5"/>
  <c r="KP18" i="5"/>
  <c r="KL18" i="5"/>
  <c r="KO18" i="5"/>
  <c r="KM12" i="5"/>
  <c r="KN18" i="5"/>
  <c r="KP12" i="5"/>
  <c r="KL12" i="5"/>
  <c r="KM18" i="5"/>
  <c r="KO12" i="5"/>
  <c r="B10" i="5"/>
  <c r="GN12" i="5"/>
  <c r="HT12" i="5"/>
  <c r="JI12" i="5"/>
  <c r="KN12" i="5"/>
  <c r="LT12" i="5"/>
  <c r="MC16" i="5" l="1"/>
  <c r="KN16" i="5"/>
  <c r="IZ16" i="5"/>
  <c r="HK16" i="5"/>
  <c r="FV16" i="5"/>
  <c r="EG16" i="5"/>
  <c r="CR16" i="5"/>
  <c r="BA16" i="5"/>
  <c r="LS16" i="5"/>
  <c r="KD16" i="5"/>
  <c r="IO16" i="5"/>
  <c r="HA16" i="5"/>
  <c r="FL16" i="5"/>
  <c r="DW16" i="5"/>
  <c r="CH16" i="5"/>
  <c r="LI16" i="5"/>
  <c r="JT16" i="5"/>
  <c r="IE16" i="5"/>
  <c r="GP16" i="5"/>
  <c r="FB16" i="5"/>
  <c r="DM16" i="5"/>
  <c r="BW16" i="5"/>
  <c r="MM10" i="5"/>
  <c r="MM16" i="5"/>
  <c r="GF16" i="5"/>
  <c r="KY10" i="5"/>
  <c r="JJ10" i="5"/>
  <c r="HU10" i="5"/>
  <c r="GF10" i="5"/>
  <c r="EQ10" i="5"/>
  <c r="DC10" i="5"/>
  <c r="BL10" i="5"/>
  <c r="KY16" i="5"/>
  <c r="EQ16" i="5"/>
  <c r="KN10" i="5"/>
  <c r="IZ10" i="5"/>
  <c r="HK10" i="5"/>
  <c r="FV10" i="5"/>
  <c r="EG10" i="5"/>
  <c r="CR10" i="5"/>
  <c r="BA10" i="5"/>
  <c r="J11" i="4"/>
  <c r="JJ16" i="5"/>
  <c r="DC16" i="5"/>
  <c r="KD10" i="5"/>
  <c r="IO10" i="5"/>
  <c r="HA10" i="5"/>
  <c r="FL10" i="5"/>
  <c r="DW10" i="5"/>
  <c r="CH10" i="5"/>
  <c r="HU16" i="5"/>
  <c r="BL16" i="5"/>
  <c r="MC10" i="5"/>
  <c r="LS10" i="5"/>
  <c r="LI10" i="5"/>
  <c r="JT10" i="5"/>
  <c r="IE10" i="5"/>
  <c r="GP10" i="5"/>
  <c r="FB10" i="5"/>
  <c r="DM10" i="5"/>
  <c r="BW10" i="5"/>
  <c r="ML16" i="5"/>
  <c r="KX16" i="5"/>
  <c r="JI16" i="5"/>
  <c r="HT16" i="5"/>
  <c r="GE16" i="5"/>
  <c r="EP16" i="5"/>
  <c r="DB16" i="5"/>
  <c r="BK16" i="5"/>
  <c r="MB16" i="5"/>
  <c r="KM16" i="5"/>
  <c r="IY16" i="5"/>
  <c r="HJ16" i="5"/>
  <c r="FU16" i="5"/>
  <c r="EF16" i="5"/>
  <c r="CQ16" i="5"/>
  <c r="AZ16" i="5"/>
  <c r="LR16" i="5"/>
  <c r="KC16" i="5"/>
  <c r="IN16" i="5"/>
  <c r="GZ16" i="5"/>
  <c r="FK16" i="5"/>
  <c r="DV16" i="5"/>
  <c r="CG16" i="5"/>
  <c r="LH16" i="5"/>
  <c r="FA16" i="5"/>
  <c r="ML10" i="5"/>
  <c r="MB10" i="5"/>
  <c r="LR10" i="5"/>
  <c r="LH10" i="5"/>
  <c r="JS10" i="5"/>
  <c r="ID10" i="5"/>
  <c r="GO10" i="5"/>
  <c r="FA10" i="5"/>
  <c r="DL10" i="5"/>
  <c r="BV10" i="5"/>
  <c r="JS16" i="5"/>
  <c r="DL16" i="5"/>
  <c r="KX10" i="5"/>
  <c r="JI10" i="5"/>
  <c r="HT10" i="5"/>
  <c r="GE10" i="5"/>
  <c r="EP10" i="5"/>
  <c r="DB10" i="5"/>
  <c r="BK10" i="5"/>
  <c r="H11" i="4"/>
  <c r="ID16" i="5"/>
  <c r="BV16" i="5"/>
  <c r="KM10" i="5"/>
  <c r="IY10" i="5"/>
  <c r="HJ10" i="5"/>
  <c r="FU10" i="5"/>
  <c r="EF10" i="5"/>
  <c r="CQ10" i="5"/>
  <c r="AZ10" i="5"/>
  <c r="GO16" i="5"/>
  <c r="KC10" i="5"/>
  <c r="IN10" i="5"/>
  <c r="GZ10" i="5"/>
  <c r="FK10" i="5"/>
  <c r="DV10" i="5"/>
  <c r="CG10" i="5"/>
  <c r="FB18" i="5"/>
  <c r="FA18" i="5"/>
  <c r="FC12" i="5"/>
  <c r="FD18" i="5"/>
  <c r="EZ18" i="5"/>
  <c r="FB12" i="5"/>
  <c r="FC18" i="5"/>
  <c r="FA12" i="5"/>
  <c r="FD12" i="5"/>
  <c r="EZ12" i="5"/>
  <c r="LG16" i="5"/>
  <c r="JR16" i="5"/>
  <c r="IC16" i="5"/>
  <c r="GN16" i="5"/>
  <c r="EZ16" i="5"/>
  <c r="DK16" i="5"/>
  <c r="BU16" i="5"/>
  <c r="MK16" i="5"/>
  <c r="KW16" i="5"/>
  <c r="JH16" i="5"/>
  <c r="HS16" i="5"/>
  <c r="GD16" i="5"/>
  <c r="EO16" i="5"/>
  <c r="DA16" i="5"/>
  <c r="BJ16" i="5"/>
  <c r="MA16" i="5"/>
  <c r="KL16" i="5"/>
  <c r="IX16" i="5"/>
  <c r="HI16" i="5"/>
  <c r="FT16" i="5"/>
  <c r="EE16" i="5"/>
  <c r="CP16" i="5"/>
  <c r="AY16" i="5"/>
  <c r="LQ10" i="5"/>
  <c r="KB16" i="5"/>
  <c r="DU16" i="5"/>
  <c r="KB10" i="5"/>
  <c r="IM10" i="5"/>
  <c r="GY10" i="5"/>
  <c r="FJ10" i="5"/>
  <c r="DU10" i="5"/>
  <c r="CF10" i="5"/>
  <c r="IM16" i="5"/>
  <c r="CF16" i="5"/>
  <c r="MK10" i="5"/>
  <c r="MA10" i="5"/>
  <c r="LG10" i="5"/>
  <c r="JR10" i="5"/>
  <c r="IC10" i="5"/>
  <c r="GN10" i="5"/>
  <c r="EZ10" i="5"/>
  <c r="DK10" i="5"/>
  <c r="BU10" i="5"/>
  <c r="GY16" i="5"/>
  <c r="KW10" i="5"/>
  <c r="JH10" i="5"/>
  <c r="HS10" i="5"/>
  <c r="GD10" i="5"/>
  <c r="EO10" i="5"/>
  <c r="DA10" i="5"/>
  <c r="BJ10" i="5"/>
  <c r="F11" i="4"/>
  <c r="LQ16" i="5"/>
  <c r="FJ16" i="5"/>
  <c r="KL10" i="5"/>
  <c r="IX10" i="5"/>
  <c r="HI10" i="5"/>
  <c r="FT10" i="5"/>
  <c r="EE10" i="5"/>
  <c r="CP10" i="5"/>
  <c r="AY10" i="5"/>
  <c r="LT16" i="5"/>
  <c r="KE16" i="5"/>
  <c r="IP16" i="5"/>
  <c r="HB16" i="5"/>
  <c r="FM16" i="5"/>
  <c r="DX16" i="5"/>
  <c r="CI16" i="5"/>
  <c r="LJ16" i="5"/>
  <c r="JU16" i="5"/>
  <c r="IF16" i="5"/>
  <c r="GQ16" i="5"/>
  <c r="FC16" i="5"/>
  <c r="DN16" i="5"/>
  <c r="BX16" i="5"/>
  <c r="MN16" i="5"/>
  <c r="KZ16" i="5"/>
  <c r="JK16" i="5"/>
  <c r="HV16" i="5"/>
  <c r="GG16" i="5"/>
  <c r="ER16" i="5"/>
  <c r="DD16" i="5"/>
  <c r="BM16" i="5"/>
  <c r="MD10" i="5"/>
  <c r="HL16" i="5"/>
  <c r="BB16" i="5"/>
  <c r="KO10" i="5"/>
  <c r="JA10" i="5"/>
  <c r="HL10" i="5"/>
  <c r="FW10" i="5"/>
  <c r="EH10" i="5"/>
  <c r="CS10" i="5"/>
  <c r="BB10" i="5"/>
  <c r="MD16" i="5"/>
  <c r="FW16" i="5"/>
  <c r="KE10" i="5"/>
  <c r="IP10" i="5"/>
  <c r="HB10" i="5"/>
  <c r="FM10" i="5"/>
  <c r="DX10" i="5"/>
  <c r="CI10" i="5"/>
  <c r="KO16" i="5"/>
  <c r="EH16" i="5"/>
  <c r="LT10" i="5"/>
  <c r="LJ10" i="5"/>
  <c r="JU10" i="5"/>
  <c r="IF10" i="5"/>
  <c r="GQ10" i="5"/>
  <c r="FC10" i="5"/>
  <c r="DN10" i="5"/>
  <c r="BX10" i="5"/>
  <c r="L11" i="4"/>
  <c r="JA16" i="5"/>
  <c r="CS16" i="5"/>
  <c r="MN10" i="5"/>
  <c r="KZ10" i="5"/>
  <c r="JK10" i="5"/>
  <c r="HV10" i="5"/>
  <c r="GG10" i="5"/>
  <c r="ER10" i="5"/>
  <c r="DD10" i="5"/>
  <c r="BM10" i="5"/>
  <c r="FX18" i="5"/>
  <c r="FT18" i="5"/>
  <c r="FW18" i="5"/>
  <c r="FU12" i="5"/>
  <c r="FV18" i="5"/>
  <c r="FX12" i="5"/>
  <c r="FT12" i="5"/>
  <c r="FU18" i="5"/>
  <c r="FW12" i="5"/>
  <c r="FV12" i="5"/>
</calcChain>
</file>

<file path=xl/sharedStrings.xml><?xml version="1.0" encoding="utf-8"?>
<sst xmlns="http://schemas.openxmlformats.org/spreadsheetml/2006/main" count="1067" uniqueCount="270">
  <si>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</si>
  <si>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</si>
  <si>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</si>
  <si>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</si>
  <si>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</si>
  <si>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</si>
  <si>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</si>
  <si>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</si>
  <si>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剰余金5,485千円は、平成30年度に「大仙市地球温暖化対策基金」に積み立て、地球温暖化対策を推進する事業等に活用する予定となっている。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</si>
  <si>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</si>
  <si>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</si>
  <si>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</si>
  <si>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</si>
  <si>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</si>
  <si>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</si>
  <si>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</si>
  <si>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</si>
  <si>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</si>
  <si>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</si>
  <si>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</si>
  <si>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</si>
  <si>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</si>
  <si>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</si>
  <si>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</si>
  <si>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</si>
  <si>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</si>
  <si>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</si>
  <si>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</si>
  <si>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</si>
  <si>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</si>
  <si>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</si>
  <si>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</si>
  <si>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</si>
  <si>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</si>
  <si>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</si>
  <si>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</si>
  <si>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</si>
  <si>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</si>
  <si>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</si>
  <si>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</si>
  <si>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</si>
  <si>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</si>
  <si>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</si>
  <si>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</si>
  <si>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</si>
  <si>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</si>
  <si>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</si>
  <si>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</si>
  <si>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</si>
  <si>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</si>
  <si>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</si>
  <si>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</si>
  <si>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</si>
  <si>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</si>
  <si>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</si>
  <si>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</si>
  <si>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</si>
  <si>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</si>
  <si>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</si>
  <si>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</si>
  <si>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</si>
  <si>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</si>
  <si>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</si>
  <si>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</si>
  <si>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</si>
  <si>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</si>
  <si>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</si>
  <si>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</si>
  <si>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</si>
  <si>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</si>
  <si>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</si>
  <si>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</si>
  <si>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</si>
  <si>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</si>
  <si>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</si>
  <si>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</si>
  <si>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</si>
  <si>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</si>
  <si>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</si>
  <si>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</si>
  <si>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</si>
  <si>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</si>
  <si>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</si>
  <si>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</si>
  <si>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</si>
  <si>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</si>
  <si>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</si>
  <si>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</si>
  <si>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</si>
  <si>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</si>
  <si>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</si>
  <si>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</si>
  <si>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</si>
  <si>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</si>
  <si>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</si>
  <si>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</si>
  <si>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</si>
  <si>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</si>
  <si>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</si>
  <si>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</si>
  <si>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</si>
  <si>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</si>
  <si>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</si>
  <si>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</si>
  <si>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</si>
  <si>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</si>
  <si>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</si>
  <si>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</si>
  <si>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</si>
  <si>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</si>
  <si>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</si>
  <si>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</si>
  <si>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</si>
  <si>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</si>
  <si>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</si>
  <si>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</si>
  <si>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</si>
  <si>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052124</t>
  </si>
  <si>
    <t>47</t>
  </si>
  <si>
    <t>04</t>
  </si>
  <si>
    <t>0</t>
  </si>
  <si>
    <t>000</t>
  </si>
  <si>
    <t>秋田県　大仙市</t>
  </si>
  <si>
    <t>法非適用</t>
  </si>
  <si>
    <t>電気事業</t>
  </si>
  <si>
    <t>非設置</t>
  </si>
  <si>
    <t>該当数値なし</t>
  </si>
  <si>
    <t>-</t>
  </si>
  <si>
    <t>平成47年12月24日　大仙市柏台太陽光発電所（第一発電所）、（第二発電所）</t>
  </si>
  <si>
    <t>無</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</si>
  <si>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</si>
  <si>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</si>
  <si>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</si>
  <si>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</si>
  <si>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</si>
  <si>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</si>
  <si>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</si>
  <si>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</si>
  <si>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</si>
  <si>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</si>
  <si>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</si>
  <si>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</si>
  <si>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</si>
  <si>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</si>
  <si>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</si>
  <si>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</si>
  <si>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</si>
  <si>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</si>
  <si>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</si>
  <si>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</si>
  <si>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</si>
  <si>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</si>
  <si>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</si>
  <si>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</si>
  <si>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</si>
  <si>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</si>
  <si>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</si>
  <si>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</si>
  <si>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</si>
  <si>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</si>
  <si>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</si>
  <si>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</si>
  <si>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</si>
  <si>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</si>
  <si>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</si>
  <si>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</si>
  <si>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</si>
  <si>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</si>
  <si>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</si>
  <si>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</si>
  <si>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</si>
  <si>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</si>
  <si>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</si>
  <si>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</si>
  <si>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</si>
  <si>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</si>
  <si>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</si>
  <si>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</si>
  <si>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</si>
  <si>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</si>
  <si>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</si>
  <si>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</si>
  <si>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</si>
  <si>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</si>
  <si>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</si>
  <si>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</si>
  <si>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</si>
  <si>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</si>
  <si>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</si>
  <si>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</si>
  <si>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</si>
  <si>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</si>
  <si>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</si>
  <si>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</si>
  <si>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</si>
  <si>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</si>
  <si>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</si>
  <si>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</si>
  <si>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</si>
  <si>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</si>
  <si>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</si>
  <si>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</si>
  <si>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</si>
  <si>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</si>
  <si>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</si>
  <si>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</si>
  <si>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</si>
  <si>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</si>
  <si>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</si>
  <si>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</si>
  <si>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</si>
  <si>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</si>
  <si>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</si>
  <si>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</si>
  <si>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</si>
  <si>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</si>
  <si>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</si>
  <si>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</si>
  <si>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</si>
  <si>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</si>
  <si>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</si>
  <si>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</si>
  <si>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</si>
  <si>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</si>
  <si>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</si>
  <si>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</si>
  <si>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</si>
  <si>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</si>
  <si>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</si>
  <si>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</si>
  <si>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</si>
  <si>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</si>
  <si>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</si>
  <si>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</si>
  <si>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</si>
  <si>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</si>
  <si>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</si>
  <si>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</si>
  <si>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</si>
  <si>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</si>
  <si>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</si>
  <si>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</si>
  <si>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</si>
  <si>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</si>
  <si>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</si>
  <si>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</si>
  <si>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</si>
  <si>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</si>
  <si>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</si>
  <si>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</si>
  <si>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</si>
  <si>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</si>
  <si>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</si>
  <si>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</si>
  <si>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</si>
  <si>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</si>
  <si>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</si>
  <si>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</si>
  <si>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</si>
  <si>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</si>
  <si>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</si>
  <si>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</si>
  <si>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</si>
  <si>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</si>
  <si>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</si>
  <si>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</si>
  <si>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</si>
  <si>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売電収益は「大仙市地球温暖化対策基金」に積み立て、地球温暖化対策を推進する事業等に活用する予定となっている。
　ＦＩＴ収入割合が100％となっているが、ＦＩＴ調達期間と包括的施設リース契約期間とが、ともに20年と同じであるため、事業経営上のリスクは低いものと考えられる。
　今後は平成28年度に策定した経営戦略（平成28～37年度）に基づき、健全な経営に努める。</t>
    <phoneticPr fontId="5"/>
  </si>
  <si>
    <t>【設備利用率について】
　設備利用率は14.1％となっている。東北電力刈和野変電所の変圧器取替工事に伴う発電停止（5/15～5/19、7/6～7/14）や天候不順等により、年間日射量が推定値を9.4％下回ったことが前年度より減少した要因となっている。
【修繕費比率及び企業債残高対料金収入比率について】
　修繕費比率、企業債残高対料金収入比率ともに0％となっている。この事業は民間企業と20年間の包括的施設リース契約を締結しているため、修繕は民間業者が対応し、維持修繕費が発生することはない。さらに、リース料は売電収入を充当するため、地方債を発行する予定もない。
【ＦＩＴ収入割合】
　ＦＩＴ収入割合は100％となっており、平均値よりも高くなっている。前述のとおり、この事業は民間企業と20年間の包括的施設リース契約により発電施設を借り受け、実施しており、契約期間内に発電した電気については、全て固定価格買取制度を利用し、東北電力へ売電していることから、収入が減少するリスクは少ない。</t>
    <phoneticPr fontId="5"/>
  </si>
  <si>
    <t>【収益的収支比率について】
　収益的収支比率は105.1％となっており、平均値は下回っているが黒字・赤字の目安となる100％を上回っている。
　東北電力刈和野変電所の変圧器取替工事に伴う発電停止（5/15～5/19、7/6～7/14）や天候不順等により、年間日射量が推定値を9.4％下回ったことが前年度より収益が減少した要因となっている。
　なお、平成29年度は、一般会計からの繰入は行っていない。
【営業収支比率について】
　営業収支比率は105.1％となっている。これは、収益的収支比率と同様の理由であり、平均値は下回っているが黒字・赤字の目安となる100％を上回っている。
【供給原価について】
　供給原価は37,008.9円となっている。これは、収益的収支比率と同様の理由であり、前年度の値より増加した。
【ＥＢＩＴＤＡについて】
　ＥＢＩＴＤＡは5,485千円となっている。これは、収益的収支比率と同様の理由であり、前年度より減少した。</t>
    <rPh sb="40" eb="41">
      <t>シタ</t>
    </rPh>
    <rPh sb="47" eb="49">
      <t>クロジ</t>
    </rPh>
    <rPh sb="50" eb="52">
      <t>アカジ</t>
    </rPh>
    <rPh sb="53" eb="55">
      <t>メヤス</t>
    </rPh>
    <rPh sb="63" eb="65">
      <t>ウワマワ</t>
    </rPh>
    <rPh sb="72" eb="74">
      <t>トウホク</t>
    </rPh>
    <rPh sb="74" eb="76">
      <t>デンリョク</t>
    </rPh>
    <rPh sb="76" eb="79">
      <t>カリワノ</t>
    </rPh>
    <rPh sb="79" eb="81">
      <t>ヘンデン</t>
    </rPh>
    <rPh sb="81" eb="82">
      <t>ショ</t>
    </rPh>
    <rPh sb="83" eb="86">
      <t>ヘンアツキ</t>
    </rPh>
    <rPh sb="86" eb="88">
      <t>トリカエ</t>
    </rPh>
    <rPh sb="88" eb="90">
      <t>コウジ</t>
    </rPh>
    <rPh sb="91" eb="92">
      <t>トモナ</t>
    </rPh>
    <rPh sb="93" eb="95">
      <t>ハツデン</t>
    </rPh>
    <rPh sb="95" eb="97">
      <t>テイシ</t>
    </rPh>
    <rPh sb="118" eb="120">
      <t>テンコウ</t>
    </rPh>
    <rPh sb="120" eb="122">
      <t>フジュン</t>
    </rPh>
    <rPh sb="122" eb="123">
      <t>トウ</t>
    </rPh>
    <rPh sb="127" eb="129">
      <t>ネンカン</t>
    </rPh>
    <rPh sb="129" eb="131">
      <t>ニッシャ</t>
    </rPh>
    <rPh sb="131" eb="132">
      <t>リョウ</t>
    </rPh>
    <rPh sb="133" eb="135">
      <t>スイテイ</t>
    </rPh>
    <rPh sb="135" eb="136">
      <t>チ</t>
    </rPh>
    <rPh sb="141" eb="143">
      <t>シタマワ</t>
    </rPh>
    <rPh sb="148" eb="150">
      <t>ゼンネン</t>
    </rPh>
    <rPh sb="150" eb="151">
      <t>ド</t>
    </rPh>
    <rPh sb="153" eb="155">
      <t>シュウエキ</t>
    </rPh>
    <rPh sb="156" eb="157">
      <t>ゲン</t>
    </rPh>
    <rPh sb="157" eb="158">
      <t>ショウ</t>
    </rPh>
    <rPh sb="160" eb="162">
      <t>ヨウイン</t>
    </rPh>
    <rPh sb="348" eb="349">
      <t>ド</t>
    </rPh>
    <rPh sb="353" eb="355">
      <t>ゾウカ</t>
    </rPh>
    <rPh sb="416" eb="418">
      <t>ゼンネン</t>
    </rPh>
    <rPh sb="418" eb="419">
      <t>ド</t>
    </rPh>
    <rPh sb="421" eb="42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</si>
</sst>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100</c:v>
                </c:pt>
                <c:pt idx="3">
                  <c:v>124.2</c:v>
                </c:pt>
                <c:pt idx="4">
                  <c:v>105.1</c:v>
                </c:pt>
              </c:numCache>
            </c:numRef>
          </c:val>
          <c:extLst xmlns:c16r2="http://schemas.microsoft.com/office/drawing/2015/06/chart">
            <c:ext xmlns:c16="http://schemas.microsoft.com/office/drawing/2014/chart" uri="{C3380CC4-5D6E-409C-BE32-E72D297353CC}">
              <c16:uniqueId val="{00000000-990F-4B87-AFD6-8EB164A3372B}"/>
            </c:ext>
          </c:extLst>
        </c:ser>
        <c:dLbls>
          <c:showLegendKey val="0"/>
          <c:showVal val="0"/>
          <c:showCatName val="0"/>
          <c:showSerName val="0"/>
          <c:showPercent val="0"/>
          <c:showBubbleSize val="0"/>
        </c:dLbls>
        <c:gapWidth val="180"/>
        <c:overlap val="-90"/>
        <c:axId val="112719744"/>
        <c:axId val="112721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990F-4B87-AFD6-8EB164A3372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90F-4B87-AFD6-8EB164A3372B}"/>
            </c:ext>
          </c:extLst>
        </c:ser>
        <c:dLbls>
          <c:showLegendKey val="0"/>
          <c:showVal val="0"/>
          <c:showCatName val="0"/>
          <c:showSerName val="0"/>
          <c:showPercent val="0"/>
          <c:showBubbleSize val="0"/>
        </c:dLbls>
        <c:marker val="1"/>
        <c:smooth val="0"/>
        <c:axId val="112719744"/>
        <c:axId val="112721280"/>
      </c:lineChart>
      <c:catAx>
        <c:axId val="112719744"/>
        <c:scaling>
          <c:orientation val="minMax"/>
        </c:scaling>
        <c:delete val="0"/>
        <c:axPos val="b"/>
        <c:numFmt formatCode="ge" sourceLinked="1"/>
        <c:majorTickMark val="none"/>
        <c:minorTickMark val="none"/>
        <c:tickLblPos val="none"/>
        <c:crossAx val="112721280"/>
        <c:crosses val="autoZero"/>
        <c:auto val="0"/>
        <c:lblAlgn val="ctr"/>
        <c:lblOffset val="100"/>
        <c:noMultiLvlLbl val="1"/>
      </c:catAx>
      <c:valAx>
        <c:axId val="11272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719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100</c:v>
                </c:pt>
                <c:pt idx="3">
                  <c:v>100</c:v>
                </c:pt>
                <c:pt idx="4">
                  <c:v>100</c:v>
                </c:pt>
              </c:numCache>
            </c:numRef>
          </c:val>
          <c:extLst xmlns:c16r2="http://schemas.microsoft.com/office/drawing/2015/06/chart">
            <c:ext xmlns:c16="http://schemas.microsoft.com/office/drawing/2014/chart" uri="{C3380CC4-5D6E-409C-BE32-E72D297353CC}">
              <c16:uniqueId val="{00000000-8A15-436B-B134-57310DDDB777}"/>
            </c:ext>
          </c:extLst>
        </c:ser>
        <c:dLbls>
          <c:showLegendKey val="0"/>
          <c:showVal val="0"/>
          <c:showCatName val="0"/>
          <c:showSerName val="0"/>
          <c:showPercent val="0"/>
          <c:showBubbleSize val="0"/>
        </c:dLbls>
        <c:gapWidth val="180"/>
        <c:overlap val="-90"/>
        <c:axId val="119377280"/>
        <c:axId val="1193958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8A15-436B-B134-57310DDDB777}"/>
            </c:ext>
          </c:extLst>
        </c:ser>
        <c:dLbls>
          <c:showLegendKey val="0"/>
          <c:showVal val="0"/>
          <c:showCatName val="0"/>
          <c:showSerName val="0"/>
          <c:showPercent val="0"/>
          <c:showBubbleSize val="0"/>
        </c:dLbls>
        <c:marker val="1"/>
        <c:smooth val="0"/>
        <c:axId val="119377280"/>
        <c:axId val="119395840"/>
      </c:lineChart>
      <c:catAx>
        <c:axId val="119377280"/>
        <c:scaling>
          <c:orientation val="minMax"/>
        </c:scaling>
        <c:delete val="0"/>
        <c:axPos val="b"/>
        <c:numFmt formatCode="ge" sourceLinked="1"/>
        <c:majorTickMark val="none"/>
        <c:minorTickMark val="none"/>
        <c:tickLblPos val="none"/>
        <c:crossAx val="119395840"/>
        <c:crosses val="autoZero"/>
        <c:auto val="0"/>
        <c:lblAlgn val="ctr"/>
        <c:lblOffset val="100"/>
        <c:noMultiLvlLbl val="1"/>
      </c:catAx>
      <c:valAx>
        <c:axId val="11939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377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51-4406-8FA2-88CD4720F374}"/>
            </c:ext>
          </c:extLst>
        </c:ser>
        <c:dLbls>
          <c:showLegendKey val="0"/>
          <c:showVal val="0"/>
          <c:showCatName val="0"/>
          <c:showSerName val="0"/>
          <c:showPercent val="0"/>
          <c:showBubbleSize val="0"/>
        </c:dLbls>
        <c:gapWidth val="180"/>
        <c:overlap val="-90"/>
        <c:axId val="120874112"/>
        <c:axId val="1208760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51-4406-8FA2-88CD4720F374}"/>
            </c:ext>
          </c:extLst>
        </c:ser>
        <c:dLbls>
          <c:showLegendKey val="0"/>
          <c:showVal val="0"/>
          <c:showCatName val="0"/>
          <c:showSerName val="0"/>
          <c:showPercent val="0"/>
          <c:showBubbleSize val="0"/>
        </c:dLbls>
        <c:marker val="1"/>
        <c:smooth val="0"/>
        <c:axId val="120874112"/>
        <c:axId val="120876032"/>
      </c:lineChart>
      <c:catAx>
        <c:axId val="120874112"/>
        <c:scaling>
          <c:orientation val="minMax"/>
        </c:scaling>
        <c:delete val="0"/>
        <c:axPos val="b"/>
        <c:numFmt formatCode="ge" sourceLinked="1"/>
        <c:majorTickMark val="none"/>
        <c:minorTickMark val="none"/>
        <c:tickLblPos val="none"/>
        <c:crossAx val="120876032"/>
        <c:crosses val="autoZero"/>
        <c:auto val="0"/>
        <c:lblAlgn val="ctr"/>
        <c:lblOffset val="100"/>
        <c:noMultiLvlLbl val="1"/>
      </c:catAx>
      <c:valAx>
        <c:axId val="120876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87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0F-4B86-BBE8-A75D311A9D2C}"/>
            </c:ext>
          </c:extLst>
        </c:ser>
        <c:dLbls>
          <c:showLegendKey val="0"/>
          <c:showVal val="0"/>
          <c:showCatName val="0"/>
          <c:showSerName val="0"/>
          <c:showPercent val="0"/>
          <c:showBubbleSize val="0"/>
        </c:dLbls>
        <c:gapWidth val="180"/>
        <c:overlap val="-90"/>
        <c:axId val="120922496"/>
        <c:axId val="12092441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0F-4B86-BBE8-A75D311A9D2C}"/>
            </c:ext>
          </c:extLst>
        </c:ser>
        <c:dLbls>
          <c:showLegendKey val="0"/>
          <c:showVal val="0"/>
          <c:showCatName val="0"/>
          <c:showSerName val="0"/>
          <c:showPercent val="0"/>
          <c:showBubbleSize val="0"/>
        </c:dLbls>
        <c:marker val="1"/>
        <c:smooth val="0"/>
        <c:axId val="120922496"/>
        <c:axId val="120924416"/>
      </c:lineChart>
      <c:catAx>
        <c:axId val="120922496"/>
        <c:scaling>
          <c:orientation val="minMax"/>
        </c:scaling>
        <c:delete val="0"/>
        <c:axPos val="b"/>
        <c:numFmt formatCode="ge" sourceLinked="1"/>
        <c:majorTickMark val="none"/>
        <c:minorTickMark val="none"/>
        <c:tickLblPos val="none"/>
        <c:crossAx val="120924416"/>
        <c:crosses val="autoZero"/>
        <c:auto val="0"/>
        <c:lblAlgn val="ctr"/>
        <c:lblOffset val="100"/>
        <c:noMultiLvlLbl val="1"/>
      </c:catAx>
      <c:valAx>
        <c:axId val="120924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92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D0-4F45-A217-B57FBA824005}"/>
            </c:ext>
          </c:extLst>
        </c:ser>
        <c:dLbls>
          <c:showLegendKey val="0"/>
          <c:showVal val="0"/>
          <c:showCatName val="0"/>
          <c:showSerName val="0"/>
          <c:showPercent val="0"/>
          <c:showBubbleSize val="0"/>
        </c:dLbls>
        <c:gapWidth val="180"/>
        <c:overlap val="-90"/>
        <c:axId val="120962432"/>
        <c:axId val="12096870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D0-4F45-A217-B57FBA824005}"/>
            </c:ext>
          </c:extLst>
        </c:ser>
        <c:dLbls>
          <c:showLegendKey val="0"/>
          <c:showVal val="0"/>
          <c:showCatName val="0"/>
          <c:showSerName val="0"/>
          <c:showPercent val="0"/>
          <c:showBubbleSize val="0"/>
        </c:dLbls>
        <c:marker val="1"/>
        <c:smooth val="0"/>
        <c:axId val="120962432"/>
        <c:axId val="120968704"/>
      </c:lineChart>
      <c:catAx>
        <c:axId val="120962432"/>
        <c:scaling>
          <c:orientation val="minMax"/>
        </c:scaling>
        <c:delete val="0"/>
        <c:axPos val="b"/>
        <c:numFmt formatCode="ge" sourceLinked="1"/>
        <c:majorTickMark val="none"/>
        <c:minorTickMark val="none"/>
        <c:tickLblPos val="none"/>
        <c:crossAx val="120968704"/>
        <c:crosses val="autoZero"/>
        <c:auto val="0"/>
        <c:lblAlgn val="ctr"/>
        <c:lblOffset val="100"/>
        <c:noMultiLvlLbl val="1"/>
      </c:catAx>
      <c:valAx>
        <c:axId val="12096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09624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57-4154-B5B4-CA57BCFCCE7A}"/>
            </c:ext>
          </c:extLst>
        </c:ser>
        <c:dLbls>
          <c:showLegendKey val="0"/>
          <c:showVal val="0"/>
          <c:showCatName val="0"/>
          <c:showSerName val="0"/>
          <c:showPercent val="0"/>
          <c:showBubbleSize val="0"/>
        </c:dLbls>
        <c:gapWidth val="180"/>
        <c:overlap val="-90"/>
        <c:axId val="120986240"/>
        <c:axId val="12100480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57-4154-B5B4-CA57BCFCCE7A}"/>
            </c:ext>
          </c:extLst>
        </c:ser>
        <c:dLbls>
          <c:showLegendKey val="0"/>
          <c:showVal val="0"/>
          <c:showCatName val="0"/>
          <c:showSerName val="0"/>
          <c:showPercent val="0"/>
          <c:showBubbleSize val="0"/>
        </c:dLbls>
        <c:marker val="1"/>
        <c:smooth val="0"/>
        <c:axId val="120986240"/>
        <c:axId val="121004800"/>
      </c:lineChart>
      <c:catAx>
        <c:axId val="120986240"/>
        <c:scaling>
          <c:orientation val="minMax"/>
        </c:scaling>
        <c:delete val="0"/>
        <c:axPos val="b"/>
        <c:numFmt formatCode="ge" sourceLinked="1"/>
        <c:majorTickMark val="none"/>
        <c:minorTickMark val="none"/>
        <c:tickLblPos val="none"/>
        <c:crossAx val="121004800"/>
        <c:crosses val="autoZero"/>
        <c:auto val="0"/>
        <c:lblAlgn val="ctr"/>
        <c:lblOffset val="100"/>
        <c:noMultiLvlLbl val="1"/>
      </c:catAx>
      <c:valAx>
        <c:axId val="12100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986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50-48E9-98A4-EADB8F9E5010}"/>
            </c:ext>
          </c:extLst>
        </c:ser>
        <c:dLbls>
          <c:showLegendKey val="0"/>
          <c:showVal val="0"/>
          <c:showCatName val="0"/>
          <c:showSerName val="0"/>
          <c:showPercent val="0"/>
          <c:showBubbleSize val="0"/>
        </c:dLbls>
        <c:gapWidth val="180"/>
        <c:overlap val="-90"/>
        <c:axId val="121038720"/>
        <c:axId val="12556697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50-48E9-98A4-EADB8F9E5010}"/>
            </c:ext>
          </c:extLst>
        </c:ser>
        <c:dLbls>
          <c:showLegendKey val="0"/>
          <c:showVal val="0"/>
          <c:showCatName val="0"/>
          <c:showSerName val="0"/>
          <c:showPercent val="0"/>
          <c:showBubbleSize val="0"/>
        </c:dLbls>
        <c:marker val="1"/>
        <c:smooth val="0"/>
        <c:axId val="121038720"/>
        <c:axId val="125566976"/>
      </c:lineChart>
      <c:catAx>
        <c:axId val="121038720"/>
        <c:scaling>
          <c:orientation val="minMax"/>
        </c:scaling>
        <c:delete val="0"/>
        <c:axPos val="b"/>
        <c:numFmt formatCode="ge" sourceLinked="1"/>
        <c:majorTickMark val="none"/>
        <c:minorTickMark val="none"/>
        <c:tickLblPos val="none"/>
        <c:crossAx val="125566976"/>
        <c:crosses val="autoZero"/>
        <c:auto val="0"/>
        <c:lblAlgn val="ctr"/>
        <c:lblOffset val="100"/>
        <c:noMultiLvlLbl val="1"/>
      </c:catAx>
      <c:valAx>
        <c:axId val="12556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038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8E-4FCB-AB5D-8018DA9125AF}"/>
            </c:ext>
          </c:extLst>
        </c:ser>
        <c:dLbls>
          <c:showLegendKey val="0"/>
          <c:showVal val="0"/>
          <c:showCatName val="0"/>
          <c:showSerName val="0"/>
          <c:showPercent val="0"/>
          <c:showBubbleSize val="0"/>
        </c:dLbls>
        <c:gapWidth val="180"/>
        <c:overlap val="-90"/>
        <c:axId val="125609088"/>
        <c:axId val="12561100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8E-4FCB-AB5D-8018DA9125AF}"/>
            </c:ext>
          </c:extLst>
        </c:ser>
        <c:dLbls>
          <c:showLegendKey val="0"/>
          <c:showVal val="0"/>
          <c:showCatName val="0"/>
          <c:showSerName val="0"/>
          <c:showPercent val="0"/>
          <c:showBubbleSize val="0"/>
        </c:dLbls>
        <c:marker val="1"/>
        <c:smooth val="0"/>
        <c:axId val="125609088"/>
        <c:axId val="125611008"/>
      </c:lineChart>
      <c:catAx>
        <c:axId val="125609088"/>
        <c:scaling>
          <c:orientation val="minMax"/>
        </c:scaling>
        <c:delete val="0"/>
        <c:axPos val="b"/>
        <c:numFmt formatCode="ge" sourceLinked="1"/>
        <c:majorTickMark val="none"/>
        <c:minorTickMark val="none"/>
        <c:tickLblPos val="none"/>
        <c:crossAx val="125611008"/>
        <c:crosses val="autoZero"/>
        <c:auto val="0"/>
        <c:lblAlgn val="ctr"/>
        <c:lblOffset val="100"/>
        <c:noMultiLvlLbl val="1"/>
      </c:catAx>
      <c:valAx>
        <c:axId val="12561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60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C9-44D4-B5FD-A58F37D05CB9}"/>
            </c:ext>
          </c:extLst>
        </c:ser>
        <c:dLbls>
          <c:showLegendKey val="0"/>
          <c:showVal val="0"/>
          <c:showCatName val="0"/>
          <c:showSerName val="0"/>
          <c:showPercent val="0"/>
          <c:showBubbleSize val="0"/>
        </c:dLbls>
        <c:gapWidth val="180"/>
        <c:overlap val="-90"/>
        <c:axId val="125641088"/>
        <c:axId val="12564300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C9-44D4-B5FD-A58F37D05CB9}"/>
            </c:ext>
          </c:extLst>
        </c:ser>
        <c:dLbls>
          <c:showLegendKey val="0"/>
          <c:showVal val="0"/>
          <c:showCatName val="0"/>
          <c:showSerName val="0"/>
          <c:showPercent val="0"/>
          <c:showBubbleSize val="0"/>
        </c:dLbls>
        <c:marker val="1"/>
        <c:smooth val="0"/>
        <c:axId val="125641088"/>
        <c:axId val="125643008"/>
      </c:lineChart>
      <c:catAx>
        <c:axId val="125641088"/>
        <c:scaling>
          <c:orientation val="minMax"/>
        </c:scaling>
        <c:delete val="0"/>
        <c:axPos val="b"/>
        <c:numFmt formatCode="ge" sourceLinked="1"/>
        <c:majorTickMark val="none"/>
        <c:minorTickMark val="none"/>
        <c:tickLblPos val="none"/>
        <c:crossAx val="125643008"/>
        <c:crosses val="autoZero"/>
        <c:auto val="0"/>
        <c:lblAlgn val="ctr"/>
        <c:lblOffset val="100"/>
        <c:noMultiLvlLbl val="1"/>
      </c:catAx>
      <c:valAx>
        <c:axId val="12564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641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DE-40D5-9772-0468DEBD0A39}"/>
            </c:ext>
          </c:extLst>
        </c:ser>
        <c:dLbls>
          <c:showLegendKey val="0"/>
          <c:showVal val="0"/>
          <c:showCatName val="0"/>
          <c:showSerName val="0"/>
          <c:showPercent val="0"/>
          <c:showBubbleSize val="0"/>
        </c:dLbls>
        <c:gapWidth val="180"/>
        <c:overlap val="-90"/>
        <c:axId val="125681664"/>
        <c:axId val="12568358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DE-40D5-9772-0468DEBD0A39}"/>
            </c:ext>
          </c:extLst>
        </c:ser>
        <c:dLbls>
          <c:showLegendKey val="0"/>
          <c:showVal val="0"/>
          <c:showCatName val="0"/>
          <c:showSerName val="0"/>
          <c:showPercent val="0"/>
          <c:showBubbleSize val="0"/>
        </c:dLbls>
        <c:marker val="1"/>
        <c:smooth val="0"/>
        <c:axId val="125681664"/>
        <c:axId val="125683584"/>
      </c:lineChart>
      <c:catAx>
        <c:axId val="125681664"/>
        <c:scaling>
          <c:orientation val="minMax"/>
        </c:scaling>
        <c:delete val="0"/>
        <c:axPos val="b"/>
        <c:numFmt formatCode="ge" sourceLinked="1"/>
        <c:majorTickMark val="none"/>
        <c:minorTickMark val="none"/>
        <c:tickLblPos val="none"/>
        <c:crossAx val="125683584"/>
        <c:crosses val="autoZero"/>
        <c:auto val="0"/>
        <c:lblAlgn val="ctr"/>
        <c:lblOffset val="100"/>
        <c:noMultiLvlLbl val="1"/>
      </c:catAx>
      <c:valAx>
        <c:axId val="125683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681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F5-415B-9A00-229BB9123970}"/>
            </c:ext>
          </c:extLst>
        </c:ser>
        <c:dLbls>
          <c:showLegendKey val="0"/>
          <c:showVal val="0"/>
          <c:showCatName val="0"/>
          <c:showSerName val="0"/>
          <c:showPercent val="0"/>
          <c:showBubbleSize val="0"/>
        </c:dLbls>
        <c:gapWidth val="180"/>
        <c:overlap val="-90"/>
        <c:axId val="120679808"/>
        <c:axId val="1206819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F5-415B-9A00-229BB9123970}"/>
            </c:ext>
          </c:extLst>
        </c:ser>
        <c:dLbls>
          <c:showLegendKey val="0"/>
          <c:showVal val="0"/>
          <c:showCatName val="0"/>
          <c:showSerName val="0"/>
          <c:showPercent val="0"/>
          <c:showBubbleSize val="0"/>
        </c:dLbls>
        <c:marker val="1"/>
        <c:smooth val="0"/>
        <c:axId val="120679808"/>
        <c:axId val="120681984"/>
      </c:lineChart>
      <c:catAx>
        <c:axId val="120679808"/>
        <c:scaling>
          <c:orientation val="minMax"/>
        </c:scaling>
        <c:delete val="0"/>
        <c:axPos val="b"/>
        <c:numFmt formatCode="ge" sourceLinked="1"/>
        <c:majorTickMark val="none"/>
        <c:minorTickMark val="none"/>
        <c:tickLblPos val="none"/>
        <c:crossAx val="120681984"/>
        <c:crosses val="autoZero"/>
        <c:auto val="0"/>
        <c:lblAlgn val="ctr"/>
        <c:lblOffset val="100"/>
        <c:noMultiLvlLbl val="1"/>
      </c:catAx>
      <c:valAx>
        <c:axId val="12068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67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42.1</c:v>
                </c:pt>
                <c:pt idx="3">
                  <c:v>124.2</c:v>
                </c:pt>
                <c:pt idx="4">
                  <c:v>105.1</c:v>
                </c:pt>
              </c:numCache>
            </c:numRef>
          </c:val>
          <c:extLst xmlns:c16r2="http://schemas.microsoft.com/office/drawing/2015/06/chart">
            <c:ext xmlns:c16="http://schemas.microsoft.com/office/drawing/2014/chart" uri="{C3380CC4-5D6E-409C-BE32-E72D297353CC}">
              <c16:uniqueId val="{00000000-D26D-4B9E-B956-F82E29841CD8}"/>
            </c:ext>
          </c:extLst>
        </c:ser>
        <c:dLbls>
          <c:showLegendKey val="0"/>
          <c:showVal val="0"/>
          <c:showCatName val="0"/>
          <c:showSerName val="0"/>
          <c:showPercent val="0"/>
          <c:showBubbleSize val="0"/>
        </c:dLbls>
        <c:gapWidth val="180"/>
        <c:overlap val="-90"/>
        <c:axId val="97188864"/>
        <c:axId val="9732582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D26D-4B9E-B956-F82E29841CD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26D-4B9E-B956-F82E29841CD8}"/>
            </c:ext>
          </c:extLst>
        </c:ser>
        <c:dLbls>
          <c:showLegendKey val="0"/>
          <c:showVal val="0"/>
          <c:showCatName val="0"/>
          <c:showSerName val="0"/>
          <c:showPercent val="0"/>
          <c:showBubbleSize val="0"/>
        </c:dLbls>
        <c:marker val="1"/>
        <c:smooth val="0"/>
        <c:axId val="97188864"/>
        <c:axId val="97325824"/>
      </c:lineChart>
      <c:catAx>
        <c:axId val="97188864"/>
        <c:scaling>
          <c:orientation val="minMax"/>
        </c:scaling>
        <c:delete val="0"/>
        <c:axPos val="b"/>
        <c:numFmt formatCode="ge" sourceLinked="1"/>
        <c:majorTickMark val="none"/>
        <c:minorTickMark val="none"/>
        <c:tickLblPos val="none"/>
        <c:crossAx val="97325824"/>
        <c:crosses val="autoZero"/>
        <c:auto val="0"/>
        <c:lblAlgn val="ctr"/>
        <c:lblOffset val="100"/>
        <c:noMultiLvlLbl val="1"/>
      </c:catAx>
      <c:valAx>
        <c:axId val="97325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188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FF-4F71-96BA-E800E7BF2BBB}"/>
            </c:ext>
          </c:extLst>
        </c:ser>
        <c:dLbls>
          <c:showLegendKey val="0"/>
          <c:showVal val="0"/>
          <c:showCatName val="0"/>
          <c:showSerName val="0"/>
          <c:showPercent val="0"/>
          <c:showBubbleSize val="0"/>
        </c:dLbls>
        <c:gapWidth val="180"/>
        <c:overlap val="-90"/>
        <c:axId val="120720000"/>
        <c:axId val="1207262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FF-4F71-96BA-E800E7BF2BBB}"/>
            </c:ext>
          </c:extLst>
        </c:ser>
        <c:dLbls>
          <c:showLegendKey val="0"/>
          <c:showVal val="0"/>
          <c:showCatName val="0"/>
          <c:showSerName val="0"/>
          <c:showPercent val="0"/>
          <c:showBubbleSize val="0"/>
        </c:dLbls>
        <c:marker val="1"/>
        <c:smooth val="0"/>
        <c:axId val="120720000"/>
        <c:axId val="120726272"/>
      </c:lineChart>
      <c:catAx>
        <c:axId val="120720000"/>
        <c:scaling>
          <c:orientation val="minMax"/>
        </c:scaling>
        <c:delete val="0"/>
        <c:axPos val="b"/>
        <c:numFmt formatCode="ge" sourceLinked="1"/>
        <c:majorTickMark val="none"/>
        <c:minorTickMark val="none"/>
        <c:tickLblPos val="none"/>
        <c:crossAx val="120726272"/>
        <c:crosses val="autoZero"/>
        <c:auto val="0"/>
        <c:lblAlgn val="ctr"/>
        <c:lblOffset val="100"/>
        <c:noMultiLvlLbl val="1"/>
      </c:catAx>
      <c:valAx>
        <c:axId val="12072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720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E1-4D66-9B1A-5ED9A4448F94}"/>
            </c:ext>
          </c:extLst>
        </c:ser>
        <c:dLbls>
          <c:showLegendKey val="0"/>
          <c:showVal val="0"/>
          <c:showCatName val="0"/>
          <c:showSerName val="0"/>
          <c:showPercent val="0"/>
          <c:showBubbleSize val="0"/>
        </c:dLbls>
        <c:gapWidth val="180"/>
        <c:overlap val="-90"/>
        <c:axId val="120760576"/>
        <c:axId val="12077094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E1-4D66-9B1A-5ED9A4448F94}"/>
            </c:ext>
          </c:extLst>
        </c:ser>
        <c:dLbls>
          <c:showLegendKey val="0"/>
          <c:showVal val="0"/>
          <c:showCatName val="0"/>
          <c:showSerName val="0"/>
          <c:showPercent val="0"/>
          <c:showBubbleSize val="0"/>
        </c:dLbls>
        <c:marker val="1"/>
        <c:smooth val="0"/>
        <c:axId val="120760576"/>
        <c:axId val="120770944"/>
      </c:lineChart>
      <c:catAx>
        <c:axId val="120760576"/>
        <c:scaling>
          <c:orientation val="minMax"/>
        </c:scaling>
        <c:delete val="0"/>
        <c:axPos val="b"/>
        <c:numFmt formatCode="ge" sourceLinked="1"/>
        <c:majorTickMark val="none"/>
        <c:minorTickMark val="none"/>
        <c:tickLblPos val="none"/>
        <c:crossAx val="120770944"/>
        <c:crosses val="autoZero"/>
        <c:auto val="0"/>
        <c:lblAlgn val="ctr"/>
        <c:lblOffset val="100"/>
        <c:noMultiLvlLbl val="1"/>
      </c:catAx>
      <c:valAx>
        <c:axId val="120770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76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25-486F-905C-A7CAC6EA5463}"/>
            </c:ext>
          </c:extLst>
        </c:ser>
        <c:dLbls>
          <c:showLegendKey val="0"/>
          <c:showVal val="0"/>
          <c:showCatName val="0"/>
          <c:showSerName val="0"/>
          <c:showPercent val="0"/>
          <c:showBubbleSize val="0"/>
        </c:dLbls>
        <c:gapWidth val="180"/>
        <c:overlap val="-90"/>
        <c:axId val="120804864"/>
        <c:axId val="12080678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25-486F-905C-A7CAC6EA5463}"/>
            </c:ext>
          </c:extLst>
        </c:ser>
        <c:dLbls>
          <c:showLegendKey val="0"/>
          <c:showVal val="0"/>
          <c:showCatName val="0"/>
          <c:showSerName val="0"/>
          <c:showPercent val="0"/>
          <c:showBubbleSize val="0"/>
        </c:dLbls>
        <c:marker val="1"/>
        <c:smooth val="0"/>
        <c:axId val="120804864"/>
        <c:axId val="120806784"/>
      </c:lineChart>
      <c:catAx>
        <c:axId val="120804864"/>
        <c:scaling>
          <c:orientation val="minMax"/>
        </c:scaling>
        <c:delete val="0"/>
        <c:axPos val="b"/>
        <c:numFmt formatCode="ge" sourceLinked="1"/>
        <c:majorTickMark val="none"/>
        <c:minorTickMark val="none"/>
        <c:tickLblPos val="none"/>
        <c:crossAx val="120806784"/>
        <c:crosses val="autoZero"/>
        <c:auto val="0"/>
        <c:lblAlgn val="ctr"/>
        <c:lblOffset val="100"/>
        <c:noMultiLvlLbl val="1"/>
      </c:catAx>
      <c:valAx>
        <c:axId val="120806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80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A6-4288-B972-4B89B41B2D52}"/>
            </c:ext>
          </c:extLst>
        </c:ser>
        <c:dLbls>
          <c:showLegendKey val="0"/>
          <c:showVal val="0"/>
          <c:showCatName val="0"/>
          <c:showSerName val="0"/>
          <c:showPercent val="0"/>
          <c:showBubbleSize val="0"/>
        </c:dLbls>
        <c:gapWidth val="180"/>
        <c:overlap val="-90"/>
        <c:axId val="126042496"/>
        <c:axId val="12604441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A6-4288-B972-4B89B41B2D52}"/>
            </c:ext>
          </c:extLst>
        </c:ser>
        <c:dLbls>
          <c:showLegendKey val="0"/>
          <c:showVal val="0"/>
          <c:showCatName val="0"/>
          <c:showSerName val="0"/>
          <c:showPercent val="0"/>
          <c:showBubbleSize val="0"/>
        </c:dLbls>
        <c:marker val="1"/>
        <c:smooth val="0"/>
        <c:axId val="126042496"/>
        <c:axId val="126044416"/>
      </c:lineChart>
      <c:catAx>
        <c:axId val="126042496"/>
        <c:scaling>
          <c:orientation val="minMax"/>
        </c:scaling>
        <c:delete val="0"/>
        <c:axPos val="b"/>
        <c:numFmt formatCode="ge" sourceLinked="1"/>
        <c:majorTickMark val="none"/>
        <c:minorTickMark val="none"/>
        <c:tickLblPos val="none"/>
        <c:crossAx val="126044416"/>
        <c:crosses val="autoZero"/>
        <c:auto val="0"/>
        <c:lblAlgn val="ctr"/>
        <c:lblOffset val="100"/>
        <c:noMultiLvlLbl val="1"/>
      </c:catAx>
      <c:valAx>
        <c:axId val="126044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04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39-4564-9FD1-9B46943E7F9F}"/>
            </c:ext>
          </c:extLst>
        </c:ser>
        <c:dLbls>
          <c:showLegendKey val="0"/>
          <c:showVal val="0"/>
          <c:showCatName val="0"/>
          <c:showSerName val="0"/>
          <c:showPercent val="0"/>
          <c:showBubbleSize val="0"/>
        </c:dLbls>
        <c:gapWidth val="180"/>
        <c:overlap val="-90"/>
        <c:axId val="126070144"/>
        <c:axId val="1260887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39-4564-9FD1-9B46943E7F9F}"/>
            </c:ext>
          </c:extLst>
        </c:ser>
        <c:dLbls>
          <c:showLegendKey val="0"/>
          <c:showVal val="0"/>
          <c:showCatName val="0"/>
          <c:showSerName val="0"/>
          <c:showPercent val="0"/>
          <c:showBubbleSize val="0"/>
        </c:dLbls>
        <c:marker val="1"/>
        <c:smooth val="0"/>
        <c:axId val="126070144"/>
        <c:axId val="126088704"/>
      </c:lineChart>
      <c:catAx>
        <c:axId val="126070144"/>
        <c:scaling>
          <c:orientation val="minMax"/>
        </c:scaling>
        <c:delete val="0"/>
        <c:axPos val="b"/>
        <c:numFmt formatCode="ge" sourceLinked="1"/>
        <c:majorTickMark val="none"/>
        <c:minorTickMark val="none"/>
        <c:tickLblPos val="none"/>
        <c:crossAx val="126088704"/>
        <c:crosses val="autoZero"/>
        <c:auto val="0"/>
        <c:lblAlgn val="ctr"/>
        <c:lblOffset val="100"/>
        <c:noMultiLvlLbl val="1"/>
      </c:catAx>
      <c:valAx>
        <c:axId val="12608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0701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5D-42C5-8BE3-8AA0E55FEB71}"/>
            </c:ext>
          </c:extLst>
        </c:ser>
        <c:dLbls>
          <c:showLegendKey val="0"/>
          <c:showVal val="0"/>
          <c:showCatName val="0"/>
          <c:showSerName val="0"/>
          <c:showPercent val="0"/>
          <c:showBubbleSize val="0"/>
        </c:dLbls>
        <c:gapWidth val="180"/>
        <c:overlap val="-90"/>
        <c:axId val="126106240"/>
        <c:axId val="1261125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5D-42C5-8BE3-8AA0E55FEB71}"/>
            </c:ext>
          </c:extLst>
        </c:ser>
        <c:dLbls>
          <c:showLegendKey val="0"/>
          <c:showVal val="0"/>
          <c:showCatName val="0"/>
          <c:showSerName val="0"/>
          <c:showPercent val="0"/>
          <c:showBubbleSize val="0"/>
        </c:dLbls>
        <c:marker val="1"/>
        <c:smooth val="0"/>
        <c:axId val="126106240"/>
        <c:axId val="126112512"/>
      </c:lineChart>
      <c:catAx>
        <c:axId val="126106240"/>
        <c:scaling>
          <c:orientation val="minMax"/>
        </c:scaling>
        <c:delete val="0"/>
        <c:axPos val="b"/>
        <c:numFmt formatCode="ge" sourceLinked="1"/>
        <c:majorTickMark val="none"/>
        <c:minorTickMark val="none"/>
        <c:tickLblPos val="none"/>
        <c:crossAx val="126112512"/>
        <c:crosses val="autoZero"/>
        <c:auto val="0"/>
        <c:lblAlgn val="ctr"/>
        <c:lblOffset val="100"/>
        <c:noMultiLvlLbl val="1"/>
      </c:catAx>
      <c:valAx>
        <c:axId val="12611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106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1.4</c:v>
                </c:pt>
                <c:pt idx="3">
                  <c:v>16.600000000000001</c:v>
                </c:pt>
                <c:pt idx="4">
                  <c:v>14.1</c:v>
                </c:pt>
              </c:numCache>
            </c:numRef>
          </c:val>
          <c:extLst xmlns:c16r2="http://schemas.microsoft.com/office/drawing/2015/06/chart">
            <c:ext xmlns:c16="http://schemas.microsoft.com/office/drawing/2014/chart" uri="{C3380CC4-5D6E-409C-BE32-E72D297353CC}">
              <c16:uniqueId val="{00000000-9757-4215-B364-B6C06452ED6B}"/>
            </c:ext>
          </c:extLst>
        </c:ser>
        <c:dLbls>
          <c:showLegendKey val="0"/>
          <c:showVal val="0"/>
          <c:showCatName val="0"/>
          <c:showSerName val="0"/>
          <c:showPercent val="0"/>
          <c:showBubbleSize val="0"/>
        </c:dLbls>
        <c:gapWidth val="180"/>
        <c:overlap val="-90"/>
        <c:axId val="126154624"/>
        <c:axId val="12615680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9757-4215-B364-B6C06452ED6B}"/>
            </c:ext>
          </c:extLst>
        </c:ser>
        <c:dLbls>
          <c:showLegendKey val="0"/>
          <c:showVal val="0"/>
          <c:showCatName val="0"/>
          <c:showSerName val="0"/>
          <c:showPercent val="0"/>
          <c:showBubbleSize val="0"/>
        </c:dLbls>
        <c:marker val="1"/>
        <c:smooth val="0"/>
        <c:axId val="126154624"/>
        <c:axId val="126156800"/>
      </c:lineChart>
      <c:catAx>
        <c:axId val="126154624"/>
        <c:scaling>
          <c:orientation val="minMax"/>
        </c:scaling>
        <c:delete val="0"/>
        <c:axPos val="b"/>
        <c:numFmt formatCode="ge" sourceLinked="1"/>
        <c:majorTickMark val="none"/>
        <c:minorTickMark val="none"/>
        <c:tickLblPos val="none"/>
        <c:crossAx val="126156800"/>
        <c:crosses val="autoZero"/>
        <c:auto val="0"/>
        <c:lblAlgn val="ctr"/>
        <c:lblOffset val="100"/>
        <c:noMultiLvlLbl val="1"/>
      </c:catAx>
      <c:valAx>
        <c:axId val="126156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154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1364-4C16-BBFC-3286A951C096}"/>
            </c:ext>
          </c:extLst>
        </c:ser>
        <c:dLbls>
          <c:showLegendKey val="0"/>
          <c:showVal val="0"/>
          <c:showCatName val="0"/>
          <c:showSerName val="0"/>
          <c:showPercent val="0"/>
          <c:showBubbleSize val="0"/>
        </c:dLbls>
        <c:gapWidth val="180"/>
        <c:overlap val="-90"/>
        <c:axId val="126207104"/>
        <c:axId val="1262090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1364-4C16-BBFC-3286A951C096}"/>
            </c:ext>
          </c:extLst>
        </c:ser>
        <c:dLbls>
          <c:showLegendKey val="0"/>
          <c:showVal val="0"/>
          <c:showCatName val="0"/>
          <c:showSerName val="0"/>
          <c:showPercent val="0"/>
          <c:showBubbleSize val="0"/>
        </c:dLbls>
        <c:marker val="1"/>
        <c:smooth val="0"/>
        <c:axId val="126207104"/>
        <c:axId val="126209024"/>
      </c:lineChart>
      <c:catAx>
        <c:axId val="126207104"/>
        <c:scaling>
          <c:orientation val="minMax"/>
        </c:scaling>
        <c:delete val="0"/>
        <c:axPos val="b"/>
        <c:numFmt formatCode="ge" sourceLinked="1"/>
        <c:majorTickMark val="none"/>
        <c:minorTickMark val="none"/>
        <c:tickLblPos val="none"/>
        <c:crossAx val="126209024"/>
        <c:crosses val="autoZero"/>
        <c:auto val="0"/>
        <c:lblAlgn val="ctr"/>
        <c:lblOffset val="100"/>
        <c:noMultiLvlLbl val="1"/>
      </c:catAx>
      <c:valAx>
        <c:axId val="12620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207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3747-4F0F-94BB-0BDD6DAF9746}"/>
            </c:ext>
          </c:extLst>
        </c:ser>
        <c:dLbls>
          <c:showLegendKey val="0"/>
          <c:showVal val="0"/>
          <c:showCatName val="0"/>
          <c:showSerName val="0"/>
          <c:showPercent val="0"/>
          <c:showBubbleSize val="0"/>
        </c:dLbls>
        <c:gapWidth val="180"/>
        <c:overlap val="-90"/>
        <c:axId val="125792256"/>
        <c:axId val="12579417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3747-4F0F-94BB-0BDD6DAF9746}"/>
            </c:ext>
          </c:extLst>
        </c:ser>
        <c:dLbls>
          <c:showLegendKey val="0"/>
          <c:showVal val="0"/>
          <c:showCatName val="0"/>
          <c:showSerName val="0"/>
          <c:showPercent val="0"/>
          <c:showBubbleSize val="0"/>
        </c:dLbls>
        <c:marker val="1"/>
        <c:smooth val="0"/>
        <c:axId val="125792256"/>
        <c:axId val="125794176"/>
      </c:lineChart>
      <c:catAx>
        <c:axId val="125792256"/>
        <c:scaling>
          <c:orientation val="minMax"/>
        </c:scaling>
        <c:delete val="0"/>
        <c:axPos val="b"/>
        <c:numFmt formatCode="ge" sourceLinked="1"/>
        <c:majorTickMark val="none"/>
        <c:minorTickMark val="none"/>
        <c:tickLblPos val="none"/>
        <c:crossAx val="125794176"/>
        <c:crosses val="autoZero"/>
        <c:auto val="0"/>
        <c:lblAlgn val="ctr"/>
        <c:lblOffset val="100"/>
        <c:noMultiLvlLbl val="1"/>
      </c:catAx>
      <c:valAx>
        <c:axId val="12579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792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AC-40F0-B5E0-45A4F3E6AA0B}"/>
            </c:ext>
          </c:extLst>
        </c:ser>
        <c:dLbls>
          <c:showLegendKey val="0"/>
          <c:showVal val="0"/>
          <c:showCatName val="0"/>
          <c:showSerName val="0"/>
          <c:showPercent val="0"/>
          <c:showBubbleSize val="0"/>
        </c:dLbls>
        <c:gapWidth val="180"/>
        <c:overlap val="-90"/>
        <c:axId val="125828096"/>
        <c:axId val="12583436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AC-40F0-B5E0-45A4F3E6AA0B}"/>
            </c:ext>
          </c:extLst>
        </c:ser>
        <c:dLbls>
          <c:showLegendKey val="0"/>
          <c:showVal val="0"/>
          <c:showCatName val="0"/>
          <c:showSerName val="0"/>
          <c:showPercent val="0"/>
          <c:showBubbleSize val="0"/>
        </c:dLbls>
        <c:marker val="1"/>
        <c:smooth val="0"/>
        <c:axId val="125828096"/>
        <c:axId val="125834368"/>
      </c:lineChart>
      <c:catAx>
        <c:axId val="125828096"/>
        <c:scaling>
          <c:orientation val="minMax"/>
        </c:scaling>
        <c:delete val="0"/>
        <c:axPos val="b"/>
        <c:numFmt formatCode="ge" sourceLinked="1"/>
        <c:majorTickMark val="none"/>
        <c:minorTickMark val="none"/>
        <c:tickLblPos val="none"/>
        <c:crossAx val="125834368"/>
        <c:crosses val="autoZero"/>
        <c:auto val="0"/>
        <c:lblAlgn val="ctr"/>
        <c:lblOffset val="100"/>
        <c:noMultiLvlLbl val="1"/>
      </c:catAx>
      <c:valAx>
        <c:axId val="125834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828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6C-4E20-B49D-6D8874D716BA}"/>
            </c:ext>
          </c:extLst>
        </c:ser>
        <c:dLbls>
          <c:showLegendKey val="0"/>
          <c:showVal val="0"/>
          <c:showCatName val="0"/>
          <c:showSerName val="0"/>
          <c:showPercent val="0"/>
          <c:showBubbleSize val="0"/>
        </c:dLbls>
        <c:gapWidth val="180"/>
        <c:overlap val="-90"/>
        <c:axId val="97370496"/>
        <c:axId val="973720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6C-4E20-B49D-6D8874D716B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D86C-4E20-B49D-6D8874D716BA}"/>
            </c:ext>
          </c:extLst>
        </c:ser>
        <c:dLbls>
          <c:showLegendKey val="0"/>
          <c:showVal val="0"/>
          <c:showCatName val="0"/>
          <c:showSerName val="0"/>
          <c:showPercent val="0"/>
          <c:showBubbleSize val="0"/>
        </c:dLbls>
        <c:marker val="1"/>
        <c:smooth val="0"/>
        <c:axId val="97370496"/>
        <c:axId val="97372032"/>
      </c:lineChart>
      <c:catAx>
        <c:axId val="97370496"/>
        <c:scaling>
          <c:orientation val="minMax"/>
        </c:scaling>
        <c:delete val="0"/>
        <c:axPos val="b"/>
        <c:numFmt formatCode="ge" sourceLinked="1"/>
        <c:majorTickMark val="none"/>
        <c:minorTickMark val="none"/>
        <c:tickLblPos val="none"/>
        <c:crossAx val="97372032"/>
        <c:crosses val="autoZero"/>
        <c:auto val="0"/>
        <c:lblAlgn val="ctr"/>
        <c:lblOffset val="100"/>
        <c:noMultiLvlLbl val="1"/>
      </c:catAx>
      <c:valAx>
        <c:axId val="9737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370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100</c:v>
                </c:pt>
                <c:pt idx="3">
                  <c:v>100</c:v>
                </c:pt>
                <c:pt idx="4">
                  <c:v>100</c:v>
                </c:pt>
              </c:numCache>
            </c:numRef>
          </c:val>
          <c:extLst xmlns:c16r2="http://schemas.microsoft.com/office/drawing/2015/06/chart">
            <c:ext xmlns:c16="http://schemas.microsoft.com/office/drawing/2014/chart" uri="{C3380CC4-5D6E-409C-BE32-E72D297353CC}">
              <c16:uniqueId val="{00000000-2F38-47DB-BA44-FBA14F8036E8}"/>
            </c:ext>
          </c:extLst>
        </c:ser>
        <c:dLbls>
          <c:showLegendKey val="0"/>
          <c:showVal val="0"/>
          <c:showCatName val="0"/>
          <c:showSerName val="0"/>
          <c:showPercent val="0"/>
          <c:showBubbleSize val="0"/>
        </c:dLbls>
        <c:gapWidth val="180"/>
        <c:overlap val="-90"/>
        <c:axId val="125872384"/>
        <c:axId val="12587865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2F38-47DB-BA44-FBA14F8036E8}"/>
            </c:ext>
          </c:extLst>
        </c:ser>
        <c:dLbls>
          <c:showLegendKey val="0"/>
          <c:showVal val="0"/>
          <c:showCatName val="0"/>
          <c:showSerName val="0"/>
          <c:showPercent val="0"/>
          <c:showBubbleSize val="0"/>
        </c:dLbls>
        <c:marker val="1"/>
        <c:smooth val="0"/>
        <c:axId val="125872384"/>
        <c:axId val="125878656"/>
      </c:lineChart>
      <c:catAx>
        <c:axId val="125872384"/>
        <c:scaling>
          <c:orientation val="minMax"/>
        </c:scaling>
        <c:delete val="0"/>
        <c:axPos val="b"/>
        <c:numFmt formatCode="ge" sourceLinked="1"/>
        <c:majorTickMark val="none"/>
        <c:minorTickMark val="none"/>
        <c:tickLblPos val="none"/>
        <c:crossAx val="125878656"/>
        <c:crosses val="autoZero"/>
        <c:auto val="0"/>
        <c:lblAlgn val="ctr"/>
        <c:lblOffset val="100"/>
        <c:noMultiLvlLbl val="1"/>
      </c:catAx>
      <c:valAx>
        <c:axId val="12587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872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92013.7</c:v>
                </c:pt>
                <c:pt idx="3">
                  <c:v>31358.7</c:v>
                </c:pt>
                <c:pt idx="4">
                  <c:v>37008.9</c:v>
                </c:pt>
              </c:numCache>
            </c:numRef>
          </c:val>
          <c:extLst xmlns:c16r2="http://schemas.microsoft.com/office/drawing/2015/06/chart">
            <c:ext xmlns:c16="http://schemas.microsoft.com/office/drawing/2014/chart" uri="{C3380CC4-5D6E-409C-BE32-E72D297353CC}">
              <c16:uniqueId val="{00000000-AE0C-469D-9F38-D874CF05EC6F}"/>
            </c:ext>
          </c:extLst>
        </c:ser>
        <c:dLbls>
          <c:showLegendKey val="0"/>
          <c:showVal val="0"/>
          <c:showCatName val="0"/>
          <c:showSerName val="0"/>
          <c:showPercent val="0"/>
          <c:showBubbleSize val="0"/>
        </c:dLbls>
        <c:gapWidth val="180"/>
        <c:overlap val="-90"/>
        <c:axId val="118832128"/>
        <c:axId val="11886297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AE0C-469D-9F38-D874CF05EC6F}"/>
            </c:ext>
          </c:extLst>
        </c:ser>
        <c:dLbls>
          <c:showLegendKey val="0"/>
          <c:showVal val="0"/>
          <c:showCatName val="0"/>
          <c:showSerName val="0"/>
          <c:showPercent val="0"/>
          <c:showBubbleSize val="0"/>
        </c:dLbls>
        <c:marker val="1"/>
        <c:smooth val="0"/>
        <c:axId val="118832128"/>
        <c:axId val="118862976"/>
      </c:lineChart>
      <c:catAx>
        <c:axId val="118832128"/>
        <c:scaling>
          <c:orientation val="minMax"/>
        </c:scaling>
        <c:delete val="0"/>
        <c:axPos val="b"/>
        <c:numFmt formatCode="ge" sourceLinked="1"/>
        <c:majorTickMark val="none"/>
        <c:minorTickMark val="none"/>
        <c:tickLblPos val="none"/>
        <c:crossAx val="118862976"/>
        <c:crosses val="autoZero"/>
        <c:auto val="0"/>
        <c:lblAlgn val="ctr"/>
        <c:lblOffset val="100"/>
        <c:noMultiLvlLbl val="1"/>
      </c:catAx>
      <c:valAx>
        <c:axId val="118862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832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-15603</c:v>
                </c:pt>
                <c:pt idx="3">
                  <c:v>26028</c:v>
                </c:pt>
                <c:pt idx="4">
                  <c:v>5485</c:v>
                </c:pt>
              </c:numCache>
            </c:numRef>
          </c:val>
          <c:extLst xmlns:c16r2="http://schemas.microsoft.com/office/drawing/2015/06/chart">
            <c:ext xmlns:c16="http://schemas.microsoft.com/office/drawing/2014/chart" uri="{C3380CC4-5D6E-409C-BE32-E72D297353CC}">
              <c16:uniqueId val="{00000000-E403-4E29-8F17-6B019A39AE51}"/>
            </c:ext>
          </c:extLst>
        </c:ser>
        <c:dLbls>
          <c:showLegendKey val="0"/>
          <c:showVal val="0"/>
          <c:showCatName val="0"/>
          <c:showSerName val="0"/>
          <c:showPercent val="0"/>
          <c:showBubbleSize val="0"/>
        </c:dLbls>
        <c:gapWidth val="180"/>
        <c:overlap val="-90"/>
        <c:axId val="120457472"/>
        <c:axId val="12046374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E403-4E29-8F17-6B019A39AE51}"/>
            </c:ext>
          </c:extLst>
        </c:ser>
        <c:dLbls>
          <c:showLegendKey val="0"/>
          <c:showVal val="0"/>
          <c:showCatName val="0"/>
          <c:showSerName val="0"/>
          <c:showPercent val="0"/>
          <c:showBubbleSize val="0"/>
        </c:dLbls>
        <c:marker val="1"/>
        <c:smooth val="0"/>
        <c:axId val="120457472"/>
        <c:axId val="120463744"/>
      </c:lineChart>
      <c:catAx>
        <c:axId val="120457472"/>
        <c:scaling>
          <c:orientation val="minMax"/>
        </c:scaling>
        <c:delete val="0"/>
        <c:axPos val="b"/>
        <c:numFmt formatCode="ge" sourceLinked="1"/>
        <c:majorTickMark val="none"/>
        <c:minorTickMark val="none"/>
        <c:tickLblPos val="none"/>
        <c:crossAx val="120463744"/>
        <c:crosses val="autoZero"/>
        <c:auto val="0"/>
        <c:lblAlgn val="ctr"/>
        <c:lblOffset val="100"/>
        <c:noMultiLvlLbl val="1"/>
      </c:catAx>
      <c:valAx>
        <c:axId val="12046374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45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1.4</c:v>
                </c:pt>
                <c:pt idx="3">
                  <c:v>16.600000000000001</c:v>
                </c:pt>
                <c:pt idx="4">
                  <c:v>14.1</c:v>
                </c:pt>
              </c:numCache>
            </c:numRef>
          </c:val>
          <c:extLst xmlns:c16r2="http://schemas.microsoft.com/office/drawing/2015/06/chart">
            <c:ext xmlns:c16="http://schemas.microsoft.com/office/drawing/2014/chart" uri="{C3380CC4-5D6E-409C-BE32-E72D297353CC}">
              <c16:uniqueId val="{00000000-D99D-4273-8661-3A2EF791E299}"/>
            </c:ext>
          </c:extLst>
        </c:ser>
        <c:dLbls>
          <c:showLegendKey val="0"/>
          <c:showVal val="0"/>
          <c:showCatName val="0"/>
          <c:showSerName val="0"/>
          <c:showPercent val="0"/>
          <c:showBubbleSize val="0"/>
        </c:dLbls>
        <c:gapWidth val="180"/>
        <c:overlap val="-90"/>
        <c:axId val="119147904"/>
        <c:axId val="11915008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D99D-4273-8661-3A2EF791E299}"/>
            </c:ext>
          </c:extLst>
        </c:ser>
        <c:dLbls>
          <c:showLegendKey val="0"/>
          <c:showVal val="0"/>
          <c:showCatName val="0"/>
          <c:showSerName val="0"/>
          <c:showPercent val="0"/>
          <c:showBubbleSize val="0"/>
        </c:dLbls>
        <c:marker val="1"/>
        <c:smooth val="0"/>
        <c:axId val="119147904"/>
        <c:axId val="119150080"/>
      </c:lineChart>
      <c:catAx>
        <c:axId val="119147904"/>
        <c:scaling>
          <c:orientation val="minMax"/>
        </c:scaling>
        <c:delete val="0"/>
        <c:axPos val="b"/>
        <c:numFmt formatCode="ge" sourceLinked="1"/>
        <c:majorTickMark val="none"/>
        <c:minorTickMark val="none"/>
        <c:tickLblPos val="none"/>
        <c:crossAx val="119150080"/>
        <c:crosses val="autoZero"/>
        <c:auto val="0"/>
        <c:lblAlgn val="ctr"/>
        <c:lblOffset val="100"/>
        <c:noMultiLvlLbl val="1"/>
      </c:catAx>
      <c:valAx>
        <c:axId val="11915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14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ECD0-47CE-91B7-9F571914A1DA}"/>
            </c:ext>
          </c:extLst>
        </c:ser>
        <c:dLbls>
          <c:showLegendKey val="0"/>
          <c:showVal val="0"/>
          <c:showCatName val="0"/>
          <c:showSerName val="0"/>
          <c:showPercent val="0"/>
          <c:showBubbleSize val="0"/>
        </c:dLbls>
        <c:gapWidth val="180"/>
        <c:overlap val="-90"/>
        <c:axId val="119188096"/>
        <c:axId val="11919846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ECD0-47CE-91B7-9F571914A1DA}"/>
            </c:ext>
          </c:extLst>
        </c:ser>
        <c:dLbls>
          <c:showLegendKey val="0"/>
          <c:showVal val="0"/>
          <c:showCatName val="0"/>
          <c:showSerName val="0"/>
          <c:showPercent val="0"/>
          <c:showBubbleSize val="0"/>
        </c:dLbls>
        <c:marker val="1"/>
        <c:smooth val="0"/>
        <c:axId val="119188096"/>
        <c:axId val="119198464"/>
      </c:lineChart>
      <c:catAx>
        <c:axId val="119188096"/>
        <c:scaling>
          <c:orientation val="minMax"/>
        </c:scaling>
        <c:delete val="0"/>
        <c:axPos val="b"/>
        <c:numFmt formatCode="ge" sourceLinked="1"/>
        <c:majorTickMark val="none"/>
        <c:minorTickMark val="none"/>
        <c:tickLblPos val="none"/>
        <c:crossAx val="119198464"/>
        <c:crosses val="autoZero"/>
        <c:auto val="0"/>
        <c:lblAlgn val="ctr"/>
        <c:lblOffset val="100"/>
        <c:noMultiLvlLbl val="1"/>
      </c:catAx>
      <c:valAx>
        <c:axId val="119198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188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AD45-46BE-963C-889D7F12B80F}"/>
            </c:ext>
          </c:extLst>
        </c:ser>
        <c:dLbls>
          <c:showLegendKey val="0"/>
          <c:showVal val="0"/>
          <c:showCatName val="0"/>
          <c:showSerName val="0"/>
          <c:showPercent val="0"/>
          <c:showBubbleSize val="0"/>
        </c:dLbls>
        <c:gapWidth val="180"/>
        <c:overlap val="-90"/>
        <c:axId val="119297536"/>
        <c:axId val="11929945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AD45-46BE-963C-889D7F12B80F}"/>
            </c:ext>
          </c:extLst>
        </c:ser>
        <c:dLbls>
          <c:showLegendKey val="0"/>
          <c:showVal val="0"/>
          <c:showCatName val="0"/>
          <c:showSerName val="0"/>
          <c:showPercent val="0"/>
          <c:showBubbleSize val="0"/>
        </c:dLbls>
        <c:marker val="1"/>
        <c:smooth val="0"/>
        <c:axId val="119297536"/>
        <c:axId val="119299456"/>
      </c:lineChart>
      <c:catAx>
        <c:axId val="119297536"/>
        <c:scaling>
          <c:orientation val="minMax"/>
        </c:scaling>
        <c:delete val="0"/>
        <c:axPos val="b"/>
        <c:numFmt formatCode="ge" sourceLinked="1"/>
        <c:majorTickMark val="none"/>
        <c:minorTickMark val="none"/>
        <c:tickLblPos val="none"/>
        <c:crossAx val="119299456"/>
        <c:crosses val="autoZero"/>
        <c:auto val="0"/>
        <c:lblAlgn val="ctr"/>
        <c:lblOffset val="100"/>
        <c:noMultiLvlLbl val="1"/>
      </c:catAx>
      <c:valAx>
        <c:axId val="119299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297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4F-48CF-86EB-4A0DEF9AE4C6}"/>
            </c:ext>
          </c:extLst>
        </c:ser>
        <c:dLbls>
          <c:showLegendKey val="0"/>
          <c:showVal val="0"/>
          <c:showCatName val="0"/>
          <c:showSerName val="0"/>
          <c:showPercent val="0"/>
          <c:showBubbleSize val="0"/>
        </c:dLbls>
        <c:gapWidth val="180"/>
        <c:overlap val="-90"/>
        <c:axId val="119353728"/>
        <c:axId val="11935564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4F-48CF-86EB-4A0DEF9AE4C6}"/>
            </c:ext>
          </c:extLst>
        </c:ser>
        <c:dLbls>
          <c:showLegendKey val="0"/>
          <c:showVal val="0"/>
          <c:showCatName val="0"/>
          <c:showSerName val="0"/>
          <c:showPercent val="0"/>
          <c:showBubbleSize val="0"/>
        </c:dLbls>
        <c:marker val="1"/>
        <c:smooth val="0"/>
        <c:axId val="119353728"/>
        <c:axId val="119355648"/>
      </c:lineChart>
      <c:catAx>
        <c:axId val="119353728"/>
        <c:scaling>
          <c:orientation val="minMax"/>
        </c:scaling>
        <c:delete val="0"/>
        <c:axPos val="b"/>
        <c:numFmt formatCode="ge" sourceLinked="1"/>
        <c:majorTickMark val="none"/>
        <c:minorTickMark val="none"/>
        <c:tickLblPos val="none"/>
        <c:crossAx val="119355648"/>
        <c:crosses val="autoZero"/>
        <c:auto val="0"/>
        <c:lblAlgn val="ctr"/>
        <c:lblOffset val="100"/>
        <c:noMultiLvlLbl val="1"/>
      </c:catAx>
      <c:valAx>
        <c:axId val="119355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93537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（最大出力合計2,354kW）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（最大出力合計2,354kW）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21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21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21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22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22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22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22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22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22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22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22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22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22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23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23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23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23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23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23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23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23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23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23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24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24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242"/>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243"/>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244"/>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245"/>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24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24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24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24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25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25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25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25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25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25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25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257"/>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258"/>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259"/>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26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261"/>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262"/>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263"/>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264"/>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J6" sqref="AJ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秋田県　大仙市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269</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204" t="s">
        <v>128</v>
      </c>
      <c r="G7" s="205"/>
      <c r="H7" s="205"/>
      <c r="I7" s="205"/>
      <c r="J7" s="206" t="s">
        <v>128</v>
      </c>
      <c r="K7" s="206"/>
      <c r="L7" s="206"/>
      <c r="M7" s="206"/>
      <c r="N7" s="145" t="str">
        <f>データ!T6</f>
        <v>無</v>
      </c>
      <c r="O7" s="145"/>
      <c r="P7" s="145"/>
      <c r="Q7" s="146"/>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49" t="s">
        <v>130</v>
      </c>
      <c r="C9" s="150"/>
      <c r="D9" s="150"/>
      <c r="E9" s="150"/>
      <c r="F9" s="151" t="str">
        <f>データ!V6</f>
        <v>-</v>
      </c>
      <c r="G9" s="151"/>
      <c r="H9" s="151"/>
      <c r="I9" s="151"/>
      <c r="J9" s="152"/>
      <c r="K9" s="152"/>
      <c r="L9" s="152"/>
      <c r="M9" s="152"/>
      <c r="N9" s="153"/>
      <c r="O9" s="153"/>
      <c r="P9" s="153"/>
      <c r="Q9" s="154"/>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5">
        <f>データ!B10</f>
        <v>41275</v>
      </c>
      <c r="G11" s="156"/>
      <c r="H11" s="155">
        <f>データ!C10</f>
        <v>41640</v>
      </c>
      <c r="I11" s="156"/>
      <c r="J11" s="155">
        <f>データ!D10</f>
        <v>42005</v>
      </c>
      <c r="K11" s="156"/>
      <c r="L11" s="155">
        <f>データ!E10</f>
        <v>42370</v>
      </c>
      <c r="M11" s="156"/>
      <c r="N11" s="155">
        <f>データ!F10</f>
        <v>42736</v>
      </c>
      <c r="O11" s="157"/>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58" t="str">
        <f>データ!W6</f>
        <v>-</v>
      </c>
      <c r="G12" s="159"/>
      <c r="H12" s="158" t="str">
        <f>データ!X6</f>
        <v>-</v>
      </c>
      <c r="I12" s="159"/>
      <c r="J12" s="158" t="str">
        <f>データ!Y6</f>
        <v>-</v>
      </c>
      <c r="K12" s="159"/>
      <c r="L12" s="158" t="str">
        <f>データ!Z6</f>
        <v>-</v>
      </c>
      <c r="M12" s="159"/>
      <c r="N12" s="147" t="str">
        <f>データ!AA6</f>
        <v>-</v>
      </c>
      <c r="O12" s="148"/>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0" t="s">
        <v>22</v>
      </c>
      <c r="C13" s="161"/>
      <c r="D13" s="161"/>
      <c r="E13" s="162"/>
      <c r="F13" s="158" t="str">
        <f>データ!AB6</f>
        <v>-</v>
      </c>
      <c r="G13" s="159"/>
      <c r="H13" s="158" t="str">
        <f>データ!AC6</f>
        <v>-</v>
      </c>
      <c r="I13" s="159"/>
      <c r="J13" s="158" t="str">
        <f>データ!AD6</f>
        <v>-</v>
      </c>
      <c r="K13" s="159"/>
      <c r="L13" s="158" t="str">
        <f>データ!AE6</f>
        <v>-</v>
      </c>
      <c r="M13" s="159"/>
      <c r="N13" s="147" t="str">
        <f>データ!AF6</f>
        <v>-</v>
      </c>
      <c r="O13" s="148"/>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0" t="s">
        <v>23</v>
      </c>
      <c r="C14" s="161"/>
      <c r="D14" s="161"/>
      <c r="E14" s="162"/>
      <c r="F14" s="158" t="str">
        <f>データ!AG6</f>
        <v>-</v>
      </c>
      <c r="G14" s="159"/>
      <c r="H14" s="158" t="str">
        <f>データ!AH6</f>
        <v>-</v>
      </c>
      <c r="I14" s="159"/>
      <c r="J14" s="158" t="str">
        <f>データ!AI6</f>
        <v>-</v>
      </c>
      <c r="K14" s="159"/>
      <c r="L14" s="158" t="str">
        <f>データ!AJ6</f>
        <v>-</v>
      </c>
      <c r="M14" s="159"/>
      <c r="N14" s="147" t="str">
        <f>データ!AK6</f>
        <v>-</v>
      </c>
      <c r="O14" s="148"/>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5" t="s">
        <v>24</v>
      </c>
      <c r="C15" s="166"/>
      <c r="D15" s="166"/>
      <c r="E15" s="167"/>
      <c r="F15" s="168" t="str">
        <f>データ!AL6</f>
        <v>-</v>
      </c>
      <c r="G15" s="168"/>
      <c r="H15" s="168" t="str">
        <f>データ!AM6</f>
        <v>-</v>
      </c>
      <c r="I15" s="168"/>
      <c r="J15" s="168">
        <f>データ!AN6</f>
        <v>293</v>
      </c>
      <c r="K15" s="168"/>
      <c r="L15" s="168">
        <f>データ!AO6</f>
        <v>3426</v>
      </c>
      <c r="M15" s="168"/>
      <c r="N15" s="169">
        <f>データ!AP6</f>
        <v>2907</v>
      </c>
      <c r="O15" s="170"/>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1" t="s">
        <v>25</v>
      </c>
      <c r="C16" s="172"/>
      <c r="D16" s="172"/>
      <c r="E16" s="173"/>
      <c r="F16" s="174" t="str">
        <f>データ!AQ6</f>
        <v>-</v>
      </c>
      <c r="G16" s="174"/>
      <c r="H16" s="174" t="str">
        <f>データ!AR6</f>
        <v>-</v>
      </c>
      <c r="I16" s="174"/>
      <c r="J16" s="174">
        <f>データ!AS6</f>
        <v>293</v>
      </c>
      <c r="K16" s="174"/>
      <c r="L16" s="174">
        <f>データ!AT6</f>
        <v>3426</v>
      </c>
      <c r="M16" s="174"/>
      <c r="N16" s="163">
        <f>データ!AU6</f>
        <v>2907</v>
      </c>
      <c r="O16" s="164"/>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5"/>
      <c r="C18" s="176"/>
      <c r="D18" s="176"/>
      <c r="E18" s="176"/>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1" t="s">
        <v>28</v>
      </c>
      <c r="C19" s="172"/>
      <c r="D19" s="172"/>
      <c r="E19" s="173"/>
      <c r="F19" s="177" t="str">
        <f>データ!AV6</f>
        <v>-</v>
      </c>
      <c r="G19" s="177"/>
      <c r="H19" s="177"/>
      <c r="I19" s="177">
        <f>データ!AW6</f>
        <v>104693</v>
      </c>
      <c r="J19" s="177"/>
      <c r="K19" s="177"/>
      <c r="L19" s="177">
        <f>データ!AX6</f>
        <v>104693</v>
      </c>
      <c r="M19" s="177"/>
      <c r="N19" s="177"/>
      <c r="O19" s="178"/>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9" t="s">
        <v>31</v>
      </c>
      <c r="AL39" s="180"/>
      <c r="AM39" s="180"/>
      <c r="AN39" s="180"/>
      <c r="AO39" s="180"/>
      <c r="AP39" s="180"/>
      <c r="AQ39" s="18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268</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2"/>
      <c r="C42" s="183"/>
      <c r="D42" s="183"/>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9" t="s">
        <v>34</v>
      </c>
      <c r="AL97" s="180"/>
      <c r="AM97" s="180"/>
      <c r="AN97" s="180"/>
      <c r="AO97" s="180"/>
      <c r="AP97" s="180"/>
      <c r="AQ97" s="18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4"/>
      <c r="AL98" s="185"/>
      <c r="AM98" s="185"/>
      <c r="AN98" s="185"/>
      <c r="AO98" s="185"/>
      <c r="AP98" s="185"/>
      <c r="AQ98" s="186"/>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87" t="s">
        <v>267</v>
      </c>
      <c r="AL99" s="188"/>
      <c r="AM99" s="188"/>
      <c r="AN99" s="188"/>
      <c r="AO99" s="188"/>
      <c r="AP99" s="188"/>
      <c r="AQ99" s="189"/>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87"/>
      <c r="AL100" s="188"/>
      <c r="AM100" s="188"/>
      <c r="AN100" s="188"/>
      <c r="AO100" s="188"/>
      <c r="AP100" s="188"/>
      <c r="AQ100" s="189"/>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87"/>
      <c r="AL101" s="188"/>
      <c r="AM101" s="188"/>
      <c r="AN101" s="188"/>
      <c r="AO101" s="188"/>
      <c r="AP101" s="188"/>
      <c r="AQ101" s="189"/>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87"/>
      <c r="AL102" s="188"/>
      <c r="AM102" s="188"/>
      <c r="AN102" s="188"/>
      <c r="AO102" s="188"/>
      <c r="AP102" s="188"/>
      <c r="AQ102" s="189"/>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87"/>
      <c r="AL103" s="188"/>
      <c r="AM103" s="188"/>
      <c r="AN103" s="188"/>
      <c r="AO103" s="188"/>
      <c r="AP103" s="188"/>
      <c r="AQ103" s="189"/>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87"/>
      <c r="AL104" s="188"/>
      <c r="AM104" s="188"/>
      <c r="AN104" s="188"/>
      <c r="AO104" s="188"/>
      <c r="AP104" s="188"/>
      <c r="AQ104" s="189"/>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87"/>
      <c r="AL105" s="188"/>
      <c r="AM105" s="188"/>
      <c r="AN105" s="188"/>
      <c r="AO105" s="188"/>
      <c r="AP105" s="188"/>
      <c r="AQ105" s="189"/>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87"/>
      <c r="AL106" s="188"/>
      <c r="AM106" s="188"/>
      <c r="AN106" s="188"/>
      <c r="AO106" s="188"/>
      <c r="AP106" s="188"/>
      <c r="AQ106" s="189"/>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87"/>
      <c r="AL107" s="188"/>
      <c r="AM107" s="188"/>
      <c r="AN107" s="188"/>
      <c r="AO107" s="188"/>
      <c r="AP107" s="188"/>
      <c r="AQ107" s="189"/>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87"/>
      <c r="AL108" s="188"/>
      <c r="AM108" s="188"/>
      <c r="AN108" s="188"/>
      <c r="AO108" s="188"/>
      <c r="AP108" s="188"/>
      <c r="AQ108" s="189"/>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87"/>
      <c r="AL109" s="188"/>
      <c r="AM109" s="188"/>
      <c r="AN109" s="188"/>
      <c r="AO109" s="188"/>
      <c r="AP109" s="188"/>
      <c r="AQ109" s="189"/>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87"/>
      <c r="AL110" s="188"/>
      <c r="AM110" s="188"/>
      <c r="AN110" s="188"/>
      <c r="AO110" s="188"/>
      <c r="AP110" s="188"/>
      <c r="AQ110" s="189"/>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87"/>
      <c r="AL111" s="188"/>
      <c r="AM111" s="188"/>
      <c r="AN111" s="188"/>
      <c r="AO111" s="188"/>
      <c r="AP111" s="188"/>
      <c r="AQ111" s="189"/>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87"/>
      <c r="AL112" s="188"/>
      <c r="AM112" s="188"/>
      <c r="AN112" s="188"/>
      <c r="AO112" s="188"/>
      <c r="AP112" s="188"/>
      <c r="AQ112" s="189"/>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87"/>
      <c r="AL113" s="188"/>
      <c r="AM113" s="188"/>
      <c r="AN113" s="188"/>
      <c r="AO113" s="188"/>
      <c r="AP113" s="188"/>
      <c r="AQ113" s="189"/>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87"/>
      <c r="AL114" s="188"/>
      <c r="AM114" s="188"/>
      <c r="AN114" s="188"/>
      <c r="AO114" s="188"/>
      <c r="AP114" s="188"/>
      <c r="AQ114" s="189"/>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87"/>
      <c r="AL115" s="188"/>
      <c r="AM115" s="188"/>
      <c r="AN115" s="188"/>
      <c r="AO115" s="188"/>
      <c r="AP115" s="188"/>
      <c r="AQ115" s="189"/>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87"/>
      <c r="AL116" s="188"/>
      <c r="AM116" s="188"/>
      <c r="AN116" s="188"/>
      <c r="AO116" s="188"/>
      <c r="AP116" s="188"/>
      <c r="AQ116" s="189"/>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0"/>
      <c r="AL117" s="191"/>
      <c r="AM117" s="191"/>
      <c r="AN117" s="191"/>
      <c r="AO117" s="191"/>
      <c r="AP117" s="191"/>
      <c r="AQ117" s="192"/>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BKszt9a89dIAQaONKjTWQW6RC+cB3CYku8dkGK98PVlQzrcH2txRvZ2A7QsDRZ8biukCd1Qv9KSjpngecKPSQ==" saltValue="TIAyQIuzAIZDSg2rQxEsK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94.5">
      <c r="A6" s="49" t="s">
        <v>115</v>
      </c>
      <c r="B6" s="67" t="str">
        <f>B7</f>
        <v>2017</v>
      </c>
      <c r="C6" s="67" t="str">
        <f t="shared" ref="C6:AX6" si="6">C7</f>
        <v>052124</v>
      </c>
      <c r="D6" s="67" t="str">
        <f t="shared" si="6"/>
        <v>47</v>
      </c>
      <c r="E6" s="67" t="str">
        <f t="shared" si="6"/>
        <v>04</v>
      </c>
      <c r="F6" s="67" t="str">
        <f t="shared" si="6"/>
        <v>0</v>
      </c>
      <c r="G6" s="67" t="str">
        <f t="shared" si="6"/>
        <v>000</v>
      </c>
      <c r="H6" s="67" t="str">
        <f t="shared" si="6"/>
        <v>秋田県　大仙市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平成47年12月24日　大仙市柏台太陽光発電所（第一発電所）、（第二発電所）</v>
      </c>
      <c r="S6" s="71" t="str">
        <f t="shared" si="6"/>
        <v>平成47年12月24日　大仙市柏台太陽光発電所（第一発電所）、（第二発電所）</v>
      </c>
      <c r="T6" s="67" t="str">
        <f t="shared" si="6"/>
        <v>無</v>
      </c>
      <c r="U6" s="71" t="str">
        <f t="shared" si="6"/>
        <v>東北電力株式会社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f t="shared" si="6"/>
        <v>293</v>
      </c>
      <c r="AO6" s="69">
        <f t="shared" si="6"/>
        <v>3426</v>
      </c>
      <c r="AP6" s="69">
        <f t="shared" si="6"/>
        <v>2907</v>
      </c>
      <c r="AQ6" s="69" t="str">
        <f t="shared" si="6"/>
        <v>-</v>
      </c>
      <c r="AR6" s="69" t="str">
        <f t="shared" si="6"/>
        <v>-</v>
      </c>
      <c r="AS6" s="69">
        <f t="shared" si="6"/>
        <v>293</v>
      </c>
      <c r="AT6" s="69">
        <f t="shared" si="6"/>
        <v>3426</v>
      </c>
      <c r="AU6" s="69">
        <f t="shared" si="6"/>
        <v>2907</v>
      </c>
      <c r="AV6" s="69" t="str">
        <f t="shared" si="6"/>
        <v>-</v>
      </c>
      <c r="AW6" s="69">
        <f t="shared" si="6"/>
        <v>104693</v>
      </c>
      <c r="AX6" s="69">
        <f t="shared" si="6"/>
        <v>104693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4.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2</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t="s">
        <v>127</v>
      </c>
      <c r="AM7" s="80" t="s">
        <v>127</v>
      </c>
      <c r="AN7" s="80">
        <v>293</v>
      </c>
      <c r="AO7" s="80">
        <v>3426</v>
      </c>
      <c r="AP7" s="80">
        <v>2907</v>
      </c>
      <c r="AQ7" s="80" t="s">
        <v>127</v>
      </c>
      <c r="AR7" s="80" t="s">
        <v>127</v>
      </c>
      <c r="AS7" s="80">
        <v>293</v>
      </c>
      <c r="AT7" s="80">
        <v>3426</v>
      </c>
      <c r="AU7" s="80">
        <v>2907</v>
      </c>
      <c r="AV7" s="80" t="s">
        <v>127</v>
      </c>
      <c r="AW7" s="80">
        <v>104693</v>
      </c>
      <c r="AX7" s="80">
        <v>104693</v>
      </c>
      <c r="AY7" s="83" t="s">
        <v>127</v>
      </c>
      <c r="AZ7" s="83" t="s">
        <v>127</v>
      </c>
      <c r="BA7" s="83">
        <v>100</v>
      </c>
      <c r="BB7" s="83">
        <v>124.2</v>
      </c>
      <c r="BC7" s="83">
        <v>105.1</v>
      </c>
      <c r="BD7" s="83" t="s">
        <v>127</v>
      </c>
      <c r="BE7" s="83" t="s">
        <v>127</v>
      </c>
      <c r="BF7" s="83">
        <v>118.8</v>
      </c>
      <c r="BG7" s="83">
        <v>88.8</v>
      </c>
      <c r="BH7" s="83">
        <v>121.3</v>
      </c>
      <c r="BI7" s="83">
        <v>100</v>
      </c>
      <c r="BJ7" s="83" t="s">
        <v>127</v>
      </c>
      <c r="BK7" s="83" t="s">
        <v>127</v>
      </c>
      <c r="BL7" s="83">
        <v>42.1</v>
      </c>
      <c r="BM7" s="83">
        <v>124.2</v>
      </c>
      <c r="BN7" s="83">
        <v>105.1</v>
      </c>
      <c r="BO7" s="83" t="s">
        <v>127</v>
      </c>
      <c r="BP7" s="83" t="s">
        <v>127</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t="s">
        <v>127</v>
      </c>
      <c r="CG7" s="83" t="s">
        <v>127</v>
      </c>
      <c r="CH7" s="83">
        <v>92013.7</v>
      </c>
      <c r="CI7" s="83">
        <v>31358.7</v>
      </c>
      <c r="CJ7" s="83">
        <v>37008.9</v>
      </c>
      <c r="CK7" s="83" t="s">
        <v>127</v>
      </c>
      <c r="CL7" s="83" t="s">
        <v>127</v>
      </c>
      <c r="CM7" s="83">
        <v>18815.8</v>
      </c>
      <c r="CN7" s="83">
        <v>22847.9</v>
      </c>
      <c r="CO7" s="83">
        <v>19210.5</v>
      </c>
      <c r="CP7" s="80" t="s">
        <v>127</v>
      </c>
      <c r="CQ7" s="80" t="s">
        <v>127</v>
      </c>
      <c r="CR7" s="80">
        <v>-15603</v>
      </c>
      <c r="CS7" s="80">
        <v>26028</v>
      </c>
      <c r="CT7" s="80">
        <v>5485</v>
      </c>
      <c r="CU7" s="80" t="s">
        <v>127</v>
      </c>
      <c r="CV7" s="80" t="s">
        <v>127</v>
      </c>
      <c r="CW7" s="80">
        <v>37685</v>
      </c>
      <c r="CX7" s="80">
        <v>2390</v>
      </c>
      <c r="CY7" s="80">
        <v>32739</v>
      </c>
      <c r="CZ7" s="80">
        <v>2354</v>
      </c>
      <c r="DA7" s="83" t="s">
        <v>127</v>
      </c>
      <c r="DB7" s="83" t="s">
        <v>127</v>
      </c>
      <c r="DC7" s="83">
        <v>1.4</v>
      </c>
      <c r="DD7" s="83">
        <v>16.600000000000001</v>
      </c>
      <c r="DE7" s="83">
        <v>14.1</v>
      </c>
      <c r="DF7" s="83" t="s">
        <v>127</v>
      </c>
      <c r="DG7" s="83" t="s">
        <v>127</v>
      </c>
      <c r="DH7" s="83">
        <v>32.299999999999997</v>
      </c>
      <c r="DI7" s="83">
        <v>35.799999999999997</v>
      </c>
      <c r="DJ7" s="83">
        <v>31.7</v>
      </c>
      <c r="DK7" s="83" t="s">
        <v>127</v>
      </c>
      <c r="DL7" s="83" t="s">
        <v>127</v>
      </c>
      <c r="DM7" s="83">
        <v>0</v>
      </c>
      <c r="DN7" s="83">
        <v>0</v>
      </c>
      <c r="DO7" s="83">
        <v>0</v>
      </c>
      <c r="DP7" s="83" t="s">
        <v>127</v>
      </c>
      <c r="DQ7" s="83" t="s">
        <v>127</v>
      </c>
      <c r="DR7" s="83">
        <v>17.3</v>
      </c>
      <c r="DS7" s="83">
        <v>14.6</v>
      </c>
      <c r="DT7" s="83">
        <v>11.9</v>
      </c>
      <c r="DU7" s="83" t="s">
        <v>127</v>
      </c>
      <c r="DV7" s="83" t="s">
        <v>127</v>
      </c>
      <c r="DW7" s="83">
        <v>0</v>
      </c>
      <c r="DX7" s="83">
        <v>0</v>
      </c>
      <c r="DY7" s="83">
        <v>0</v>
      </c>
      <c r="DZ7" s="83" t="s">
        <v>127</v>
      </c>
      <c r="EA7" s="83" t="s">
        <v>127</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t="s">
        <v>127</v>
      </c>
      <c r="EP7" s="83" t="s">
        <v>127</v>
      </c>
      <c r="EQ7" s="83">
        <v>100</v>
      </c>
      <c r="ER7" s="83">
        <v>100</v>
      </c>
      <c r="ES7" s="83">
        <v>100</v>
      </c>
      <c r="ET7" s="83" t="s">
        <v>127</v>
      </c>
      <c r="EU7" s="83" t="s">
        <v>127</v>
      </c>
      <c r="EV7" s="83">
        <v>77.099999999999994</v>
      </c>
      <c r="EW7" s="83">
        <v>79.8</v>
      </c>
      <c r="EX7" s="83">
        <v>88</v>
      </c>
      <c r="EY7" s="80" t="s">
        <v>127</v>
      </c>
      <c r="EZ7" s="83" t="s">
        <v>127</v>
      </c>
      <c r="FA7" s="83" t="s">
        <v>127</v>
      </c>
      <c r="FB7" s="83" t="s">
        <v>127</v>
      </c>
      <c r="FC7" s="83" t="s">
        <v>127</v>
      </c>
      <c r="FD7" s="83" t="s">
        <v>127</v>
      </c>
      <c r="FE7" s="83" t="s">
        <v>127</v>
      </c>
      <c r="FF7" s="83" t="s">
        <v>127</v>
      </c>
      <c r="FG7" s="83">
        <v>61.8</v>
      </c>
      <c r="FH7" s="83">
        <v>61.6</v>
      </c>
      <c r="FI7" s="83">
        <v>57.3</v>
      </c>
      <c r="FJ7" s="83" t="s">
        <v>127</v>
      </c>
      <c r="FK7" s="83" t="s">
        <v>127</v>
      </c>
      <c r="FL7" s="83" t="s">
        <v>127</v>
      </c>
      <c r="FM7" s="83" t="s">
        <v>127</v>
      </c>
      <c r="FN7" s="83" t="s">
        <v>127</v>
      </c>
      <c r="FO7" s="83" t="s">
        <v>127</v>
      </c>
      <c r="FP7" s="83" t="s">
        <v>127</v>
      </c>
      <c r="FQ7" s="83">
        <v>8.6999999999999993</v>
      </c>
      <c r="FR7" s="83">
        <v>5.7</v>
      </c>
      <c r="FS7" s="83">
        <v>4.2</v>
      </c>
      <c r="FT7" s="83" t="s">
        <v>127</v>
      </c>
      <c r="FU7" s="83" t="s">
        <v>127</v>
      </c>
      <c r="FV7" s="83" t="s">
        <v>127</v>
      </c>
      <c r="FW7" s="83" t="s">
        <v>127</v>
      </c>
      <c r="FX7" s="83" t="s">
        <v>127</v>
      </c>
      <c r="FY7" s="83" t="s">
        <v>127</v>
      </c>
      <c r="FZ7" s="83" t="s">
        <v>127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t="s">
        <v>127</v>
      </c>
      <c r="GT7" s="83" t="s">
        <v>127</v>
      </c>
      <c r="GU7" s="83">
        <v>80.599999999999994</v>
      </c>
      <c r="GV7" s="83">
        <v>85.6</v>
      </c>
      <c r="GW7" s="83">
        <v>92</v>
      </c>
      <c r="GX7" s="80" t="s">
        <v>127</v>
      </c>
      <c r="GY7" s="83" t="s">
        <v>127</v>
      </c>
      <c r="GZ7" s="83" t="s">
        <v>127</v>
      </c>
      <c r="HA7" s="83" t="s">
        <v>127</v>
      </c>
      <c r="HB7" s="83" t="s">
        <v>127</v>
      </c>
      <c r="HC7" s="83" t="s">
        <v>127</v>
      </c>
      <c r="HD7" s="83" t="s">
        <v>127</v>
      </c>
      <c r="HE7" s="83" t="s">
        <v>127</v>
      </c>
      <c r="HF7" s="83">
        <v>47.8</v>
      </c>
      <c r="HG7" s="83">
        <v>53.5</v>
      </c>
      <c r="HH7" s="83">
        <v>62.3</v>
      </c>
      <c r="HI7" s="83" t="s">
        <v>127</v>
      </c>
      <c r="HJ7" s="83" t="s">
        <v>127</v>
      </c>
      <c r="HK7" s="83" t="s">
        <v>127</v>
      </c>
      <c r="HL7" s="83" t="s">
        <v>127</v>
      </c>
      <c r="HM7" s="83" t="s">
        <v>127</v>
      </c>
      <c r="HN7" s="83" t="s">
        <v>127</v>
      </c>
      <c r="HO7" s="83" t="s">
        <v>127</v>
      </c>
      <c r="HP7" s="83">
        <v>13.8</v>
      </c>
      <c r="HQ7" s="83">
        <v>9.4</v>
      </c>
      <c r="HR7" s="83">
        <v>8.1999999999999993</v>
      </c>
      <c r="HS7" s="83" t="s">
        <v>127</v>
      </c>
      <c r="HT7" s="83" t="s">
        <v>127</v>
      </c>
      <c r="HU7" s="83" t="s">
        <v>127</v>
      </c>
      <c r="HV7" s="83" t="s">
        <v>127</v>
      </c>
      <c r="HW7" s="83" t="s">
        <v>127</v>
      </c>
      <c r="HX7" s="83" t="s">
        <v>127</v>
      </c>
      <c r="HY7" s="83" t="s">
        <v>127</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t="s">
        <v>127</v>
      </c>
      <c r="IS7" s="83" t="s">
        <v>127</v>
      </c>
      <c r="IT7" s="83">
        <v>57.2</v>
      </c>
      <c r="IU7" s="83">
        <v>54.1</v>
      </c>
      <c r="IV7" s="83">
        <v>58.2</v>
      </c>
      <c r="IW7" s="80" t="s">
        <v>127</v>
      </c>
      <c r="IX7" s="83" t="s">
        <v>127</v>
      </c>
      <c r="IY7" s="83" t="s">
        <v>127</v>
      </c>
      <c r="IZ7" s="83" t="s">
        <v>127</v>
      </c>
      <c r="JA7" s="83" t="s">
        <v>127</v>
      </c>
      <c r="JB7" s="83" t="s">
        <v>127</v>
      </c>
      <c r="JC7" s="83" t="s">
        <v>127</v>
      </c>
      <c r="JD7" s="83" t="s">
        <v>127</v>
      </c>
      <c r="JE7" s="83">
        <v>16.100000000000001</v>
      </c>
      <c r="JF7" s="83">
        <v>19.600000000000001</v>
      </c>
      <c r="JG7" s="83">
        <v>17.899999999999999</v>
      </c>
      <c r="JH7" s="83" t="s">
        <v>127</v>
      </c>
      <c r="JI7" s="83" t="s">
        <v>127</v>
      </c>
      <c r="JJ7" s="83" t="s">
        <v>127</v>
      </c>
      <c r="JK7" s="83" t="s">
        <v>127</v>
      </c>
      <c r="JL7" s="83" t="s">
        <v>127</v>
      </c>
      <c r="JM7" s="83" t="s">
        <v>127</v>
      </c>
      <c r="JN7" s="83" t="s">
        <v>127</v>
      </c>
      <c r="JO7" s="83">
        <v>48.3</v>
      </c>
      <c r="JP7" s="83">
        <v>48.2</v>
      </c>
      <c r="JQ7" s="83">
        <v>34.5</v>
      </c>
      <c r="JR7" s="83" t="s">
        <v>127</v>
      </c>
      <c r="JS7" s="83" t="s">
        <v>127</v>
      </c>
      <c r="JT7" s="83" t="s">
        <v>127</v>
      </c>
      <c r="JU7" s="83" t="s">
        <v>127</v>
      </c>
      <c r="JV7" s="83" t="s">
        <v>127</v>
      </c>
      <c r="JW7" s="83" t="s">
        <v>127</v>
      </c>
      <c r="JX7" s="83" t="s">
        <v>127</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t="s">
        <v>127</v>
      </c>
      <c r="KR7" s="83" t="s">
        <v>127</v>
      </c>
      <c r="KS7" s="83">
        <v>98.4</v>
      </c>
      <c r="KT7" s="83">
        <v>99.1</v>
      </c>
      <c r="KU7" s="83">
        <v>98.8</v>
      </c>
      <c r="KV7" s="80">
        <v>2354</v>
      </c>
      <c r="KW7" s="83" t="s">
        <v>127</v>
      </c>
      <c r="KX7" s="83" t="s">
        <v>127</v>
      </c>
      <c r="KY7" s="83">
        <v>1.4</v>
      </c>
      <c r="KZ7" s="83">
        <v>16.600000000000001</v>
      </c>
      <c r="LA7" s="83">
        <v>14.1</v>
      </c>
      <c r="LB7" s="83" t="s">
        <v>127</v>
      </c>
      <c r="LC7" s="83" t="s">
        <v>127</v>
      </c>
      <c r="LD7" s="83">
        <v>12</v>
      </c>
      <c r="LE7" s="83">
        <v>14.5</v>
      </c>
      <c r="LF7" s="83">
        <v>14.9</v>
      </c>
      <c r="LG7" s="83" t="s">
        <v>127</v>
      </c>
      <c r="LH7" s="83" t="s">
        <v>127</v>
      </c>
      <c r="LI7" s="83">
        <v>0</v>
      </c>
      <c r="LJ7" s="83">
        <v>0</v>
      </c>
      <c r="LK7" s="83">
        <v>0</v>
      </c>
      <c r="LL7" s="83" t="s">
        <v>127</v>
      </c>
      <c r="LM7" s="83" t="s">
        <v>127</v>
      </c>
      <c r="LN7" s="83">
        <v>0.3</v>
      </c>
      <c r="LO7" s="83">
        <v>0.3</v>
      </c>
      <c r="LP7" s="83">
        <v>0.3</v>
      </c>
      <c r="LQ7" s="83" t="s">
        <v>127</v>
      </c>
      <c r="LR7" s="83" t="s">
        <v>127</v>
      </c>
      <c r="LS7" s="83">
        <v>0</v>
      </c>
      <c r="LT7" s="83">
        <v>0</v>
      </c>
      <c r="LU7" s="83">
        <v>0</v>
      </c>
      <c r="LV7" s="83" t="s">
        <v>127</v>
      </c>
      <c r="LW7" s="83" t="s">
        <v>127</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v>100</v>
      </c>
      <c r="MN7" s="83">
        <v>100</v>
      </c>
      <c r="MO7" s="83">
        <v>100</v>
      </c>
      <c r="MP7" s="83" t="s">
        <v>127</v>
      </c>
      <c r="MQ7" s="83" t="s">
        <v>127</v>
      </c>
      <c r="MR7" s="83">
        <v>98.2</v>
      </c>
      <c r="MS7" s="83">
        <v>98.8</v>
      </c>
      <c r="MT7" s="83">
        <v>98.3</v>
      </c>
      <c r="MU7" s="83" t="s">
        <v>127</v>
      </c>
      <c r="MV7" s="83" t="s">
        <v>127</v>
      </c>
      <c r="MW7" s="83" t="s">
        <v>127</v>
      </c>
      <c r="MX7" s="83" t="s">
        <v>127</v>
      </c>
      <c r="MY7" s="83" t="s">
        <v>127</v>
      </c>
      <c r="MZ7" s="83" t="s">
        <v>127</v>
      </c>
      <c r="NA7" s="83" t="s">
        <v>127</v>
      </c>
      <c r="NB7" s="83" t="s">
        <v>127</v>
      </c>
      <c r="NC7" s="83" t="s">
        <v>127</v>
      </c>
      <c r="ND7" s="83" t="s">
        <v>127</v>
      </c>
      <c r="NE7" s="83" t="s">
        <v>127</v>
      </c>
      <c r="NF7" s="83" t="s">
        <v>127</v>
      </c>
      <c r="NG7" s="83" t="s">
        <v>127</v>
      </c>
      <c r="NH7" s="83" t="s">
        <v>127</v>
      </c>
      <c r="NI7" s="83">
        <v>2</v>
      </c>
      <c r="NJ7" s="83">
        <v>2</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（最大出力合計2,354kW）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（最大出力合計2,354kW）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t="str">
        <f>AY7</f>
        <v>-</v>
      </c>
      <c r="AZ11" s="95" t="str">
        <f>AZ7</f>
        <v>-</v>
      </c>
      <c r="BA11" s="95">
        <f>BA7</f>
        <v>100</v>
      </c>
      <c r="BB11" s="95">
        <f>BB7</f>
        <v>124.2</v>
      </c>
      <c r="BC11" s="95">
        <f>BC7</f>
        <v>105.1</v>
      </c>
      <c r="BD11" s="84"/>
      <c r="BE11" s="84"/>
      <c r="BF11" s="84"/>
      <c r="BG11" s="84"/>
      <c r="BH11" s="84"/>
      <c r="BI11" s="94" t="s">
        <v>141</v>
      </c>
      <c r="BJ11" s="95" t="str">
        <f>BJ7</f>
        <v>-</v>
      </c>
      <c r="BK11" s="95" t="str">
        <f>BK7</f>
        <v>-</v>
      </c>
      <c r="BL11" s="95">
        <f>BL7</f>
        <v>42.1</v>
      </c>
      <c r="BM11" s="95">
        <f>BM7</f>
        <v>124.2</v>
      </c>
      <c r="BN11" s="95">
        <f>BN7</f>
        <v>105.1</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t="str">
        <f>CF7</f>
        <v>-</v>
      </c>
      <c r="CG11" s="95" t="str">
        <f>CG7</f>
        <v>-</v>
      </c>
      <c r="CH11" s="95">
        <f>CH7</f>
        <v>92013.7</v>
      </c>
      <c r="CI11" s="95">
        <f>CI7</f>
        <v>31358.7</v>
      </c>
      <c r="CJ11" s="95">
        <f>CJ7</f>
        <v>37008.9</v>
      </c>
      <c r="CK11" s="84"/>
      <c r="CL11" s="84"/>
      <c r="CM11" s="84"/>
      <c r="CN11" s="84"/>
      <c r="CO11" s="94" t="s">
        <v>142</v>
      </c>
      <c r="CP11" s="96" t="str">
        <f>CP7</f>
        <v>-</v>
      </c>
      <c r="CQ11" s="96" t="str">
        <f>CQ7</f>
        <v>-</v>
      </c>
      <c r="CR11" s="96">
        <f>CR7</f>
        <v>-15603</v>
      </c>
      <c r="CS11" s="96">
        <f>CS7</f>
        <v>26028</v>
      </c>
      <c r="CT11" s="96">
        <f>CT7</f>
        <v>5485</v>
      </c>
      <c r="CU11" s="84"/>
      <c r="CV11" s="84"/>
      <c r="CW11" s="84"/>
      <c r="CX11" s="84"/>
      <c r="CY11" s="84"/>
      <c r="CZ11" s="94" t="s">
        <v>141</v>
      </c>
      <c r="DA11" s="95" t="str">
        <f>DA7</f>
        <v>-</v>
      </c>
      <c r="DB11" s="95" t="str">
        <f>DB7</f>
        <v>-</v>
      </c>
      <c r="DC11" s="95">
        <f>DC7</f>
        <v>1.4</v>
      </c>
      <c r="DD11" s="95">
        <f>DD7</f>
        <v>16.600000000000001</v>
      </c>
      <c r="DE11" s="95">
        <f>DE7</f>
        <v>14.1</v>
      </c>
      <c r="DF11" s="84"/>
      <c r="DG11" s="84"/>
      <c r="DH11" s="84"/>
      <c r="DI11" s="84"/>
      <c r="DJ11" s="94" t="s">
        <v>143</v>
      </c>
      <c r="DK11" s="95" t="str">
        <f>DK7</f>
        <v>-</v>
      </c>
      <c r="DL11" s="95" t="str">
        <f>DL7</f>
        <v>-</v>
      </c>
      <c r="DM11" s="95">
        <f>DM7</f>
        <v>0</v>
      </c>
      <c r="DN11" s="95">
        <f>DN7</f>
        <v>0</v>
      </c>
      <c r="DO11" s="95">
        <f>DO7</f>
        <v>0</v>
      </c>
      <c r="DP11" s="84"/>
      <c r="DQ11" s="84"/>
      <c r="DR11" s="84"/>
      <c r="DS11" s="84"/>
      <c r="DT11" s="94" t="s">
        <v>142</v>
      </c>
      <c r="DU11" s="95" t="str">
        <f>DU7</f>
        <v>-</v>
      </c>
      <c r="DV11" s="95" t="str">
        <f>DV7</f>
        <v>-</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142</v>
      </c>
      <c r="EO11" s="95" t="str">
        <f>EO7</f>
        <v>-</v>
      </c>
      <c r="EP11" s="95" t="str">
        <f>EP7</f>
        <v>-</v>
      </c>
      <c r="EQ11" s="95">
        <f>EQ7</f>
        <v>100</v>
      </c>
      <c r="ER11" s="95">
        <f>ER7</f>
        <v>100</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142</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144</v>
      </c>
      <c r="KW11" s="95" t="str">
        <f>KW7</f>
        <v>-</v>
      </c>
      <c r="KX11" s="95" t="str">
        <f>KX7</f>
        <v>-</v>
      </c>
      <c r="KY11" s="95">
        <f>KY7</f>
        <v>1.4</v>
      </c>
      <c r="KZ11" s="95">
        <f>KZ7</f>
        <v>16.600000000000001</v>
      </c>
      <c r="LA11" s="95">
        <f>LA7</f>
        <v>14.1</v>
      </c>
      <c r="LB11" s="84"/>
      <c r="LC11" s="84"/>
      <c r="LD11" s="84"/>
      <c r="LE11" s="84"/>
      <c r="LF11" s="94" t="s">
        <v>142</v>
      </c>
      <c r="LG11" s="95" t="str">
        <f>LG7</f>
        <v>-</v>
      </c>
      <c r="LH11" s="95" t="str">
        <f>LH7</f>
        <v>-</v>
      </c>
      <c r="LI11" s="95">
        <f>LI7</f>
        <v>0</v>
      </c>
      <c r="LJ11" s="95">
        <f>LJ7</f>
        <v>0</v>
      </c>
      <c r="LK11" s="95">
        <f>LK7</f>
        <v>0</v>
      </c>
      <c r="LL11" s="84"/>
      <c r="LM11" s="84"/>
      <c r="LN11" s="84"/>
      <c r="LO11" s="84"/>
      <c r="LP11" s="94" t="s">
        <v>142</v>
      </c>
      <c r="LQ11" s="95" t="str">
        <f>LQ7</f>
        <v>-</v>
      </c>
      <c r="LR11" s="95" t="str">
        <f>LR7</f>
        <v>-</v>
      </c>
      <c r="LS11" s="95">
        <f>LS7</f>
        <v>0</v>
      </c>
      <c r="LT11" s="95">
        <f>LT7</f>
        <v>0</v>
      </c>
      <c r="LU11" s="95">
        <f>LU7</f>
        <v>0</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t="str">
        <f>BD7</f>
        <v>-</v>
      </c>
      <c r="AZ12" s="95" t="str">
        <f>BE7</f>
        <v>-</v>
      </c>
      <c r="BA12" s="95">
        <f>BF7</f>
        <v>118.8</v>
      </c>
      <c r="BB12" s="95">
        <f>BG7</f>
        <v>88.8</v>
      </c>
      <c r="BC12" s="95">
        <f>BH7</f>
        <v>121.3</v>
      </c>
      <c r="BD12" s="84"/>
      <c r="BE12" s="84"/>
      <c r="BF12" s="84"/>
      <c r="BG12" s="84"/>
      <c r="BH12" s="84"/>
      <c r="BI12" s="94" t="s">
        <v>145</v>
      </c>
      <c r="BJ12" s="95" t="str">
        <f>BO7</f>
        <v>-</v>
      </c>
      <c r="BK12" s="95" t="str">
        <f>BP7</f>
        <v>-</v>
      </c>
      <c r="BL12" s="95">
        <f>BQ7</f>
        <v>255.4</v>
      </c>
      <c r="BM12" s="95">
        <f>BR7</f>
        <v>269.8</v>
      </c>
      <c r="BN12" s="95">
        <f>BS7</f>
        <v>247.9</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t="str">
        <f>CK7</f>
        <v>-</v>
      </c>
      <c r="CG12" s="95" t="str">
        <f>CL7</f>
        <v>-</v>
      </c>
      <c r="CH12" s="95">
        <f>CM7</f>
        <v>18815.8</v>
      </c>
      <c r="CI12" s="95">
        <f>CN7</f>
        <v>22847.9</v>
      </c>
      <c r="CJ12" s="95">
        <f>CO7</f>
        <v>19210.5</v>
      </c>
      <c r="CK12" s="84"/>
      <c r="CL12" s="84"/>
      <c r="CM12" s="84"/>
      <c r="CN12" s="84"/>
      <c r="CO12" s="94" t="s">
        <v>145</v>
      </c>
      <c r="CP12" s="96" t="str">
        <f>CU7</f>
        <v>-</v>
      </c>
      <c r="CQ12" s="96" t="str">
        <f>CV7</f>
        <v>-</v>
      </c>
      <c r="CR12" s="96">
        <f>CW7</f>
        <v>37685</v>
      </c>
      <c r="CS12" s="96">
        <f>CX7</f>
        <v>2390</v>
      </c>
      <c r="CT12" s="96">
        <f>CY7</f>
        <v>32739</v>
      </c>
      <c r="CU12" s="84"/>
      <c r="CV12" s="84"/>
      <c r="CW12" s="84"/>
      <c r="CX12" s="84"/>
      <c r="CY12" s="84"/>
      <c r="CZ12" s="94" t="s">
        <v>146</v>
      </c>
      <c r="DA12" s="95" t="str">
        <f>DF7</f>
        <v>-</v>
      </c>
      <c r="DB12" s="95" t="str">
        <f>DG7</f>
        <v>-</v>
      </c>
      <c r="DC12" s="95">
        <f>DH7</f>
        <v>32.299999999999997</v>
      </c>
      <c r="DD12" s="95">
        <f>DI7</f>
        <v>35.799999999999997</v>
      </c>
      <c r="DE12" s="95">
        <f>DJ7</f>
        <v>31.7</v>
      </c>
      <c r="DF12" s="84"/>
      <c r="DG12" s="84"/>
      <c r="DH12" s="84"/>
      <c r="DI12" s="84"/>
      <c r="DJ12" s="94" t="s">
        <v>145</v>
      </c>
      <c r="DK12" s="95" t="str">
        <f>DP7</f>
        <v>-</v>
      </c>
      <c r="DL12" s="95" t="str">
        <f>DQ7</f>
        <v>-</v>
      </c>
      <c r="DM12" s="95">
        <f>DR7</f>
        <v>17.3</v>
      </c>
      <c r="DN12" s="95">
        <f>DS7</f>
        <v>14.6</v>
      </c>
      <c r="DO12" s="95">
        <f>DT7</f>
        <v>11.9</v>
      </c>
      <c r="DP12" s="84"/>
      <c r="DQ12" s="84"/>
      <c r="DR12" s="84"/>
      <c r="DS12" s="84"/>
      <c r="DT12" s="94" t="s">
        <v>145</v>
      </c>
      <c r="DU12" s="95" t="str">
        <f>DZ7</f>
        <v>-</v>
      </c>
      <c r="DV12" s="95" t="str">
        <f>EA7</f>
        <v>-</v>
      </c>
      <c r="DW12" s="95">
        <f>EB7</f>
        <v>100.7</v>
      </c>
      <c r="DX12" s="95">
        <f>EC7</f>
        <v>100.1</v>
      </c>
      <c r="DY12" s="95">
        <f>ED7</f>
        <v>132.80000000000001</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145</v>
      </c>
      <c r="EO12" s="95" t="str">
        <f>ET7</f>
        <v>-</v>
      </c>
      <c r="EP12" s="95" t="str">
        <f>EU7</f>
        <v>-</v>
      </c>
      <c r="EQ12" s="95">
        <f>EV7</f>
        <v>77.099999999999994</v>
      </c>
      <c r="ER12" s="95">
        <f>EW7</f>
        <v>79.8</v>
      </c>
      <c r="ES12" s="95">
        <f>EX7</f>
        <v>88</v>
      </c>
      <c r="ET12" s="84"/>
      <c r="EU12" s="84"/>
      <c r="EV12" s="84"/>
      <c r="EW12" s="84"/>
      <c r="EX12" s="84"/>
      <c r="EY12" s="94" t="s">
        <v>145</v>
      </c>
      <c r="EZ12" s="95" t="str">
        <f>IF($EZ$8,FE7,"-")</f>
        <v>-</v>
      </c>
      <c r="FA12" s="95" t="str">
        <f>IF($EZ$8,FF7,"-")</f>
        <v>-</v>
      </c>
      <c r="FB12" s="95" t="str">
        <f>IF($EZ$8,FG7,"-")</f>
        <v>-</v>
      </c>
      <c r="FC12" s="95" t="str">
        <f>IF($EZ$8,FH7,"-")</f>
        <v>-</v>
      </c>
      <c r="FD12" s="95" t="str">
        <f>IF($EZ$8,FI7,"-")</f>
        <v>-</v>
      </c>
      <c r="FE12" s="84"/>
      <c r="FF12" s="84"/>
      <c r="FG12" s="84"/>
      <c r="FH12" s="84"/>
      <c r="FI12" s="94" t="s">
        <v>145</v>
      </c>
      <c r="FJ12" s="95" t="str">
        <f>IF($FJ$8,FO7,"-")</f>
        <v>-</v>
      </c>
      <c r="FK12" s="95" t="str">
        <f>IF($FJ$8,FP7,"-")</f>
        <v>-</v>
      </c>
      <c r="FL12" s="95" t="str">
        <f>IF($FJ$8,FQ7,"-")</f>
        <v>-</v>
      </c>
      <c r="FM12" s="95" t="str">
        <f>IF($FJ$8,FR7,"-")</f>
        <v>-</v>
      </c>
      <c r="FN12" s="95" t="str">
        <f>IF($FJ$8,FS7,"-")</f>
        <v>-</v>
      </c>
      <c r="FO12" s="84"/>
      <c r="FP12" s="84"/>
      <c r="FQ12" s="84"/>
      <c r="FR12" s="84"/>
      <c r="FS12" s="94" t="s">
        <v>145</v>
      </c>
      <c r="FT12" s="95" t="str">
        <f>IF($FT$8,FY7,"-")</f>
        <v>-</v>
      </c>
      <c r="FU12" s="95" t="str">
        <f>IF($FT$8,FZ7,"-")</f>
        <v>-</v>
      </c>
      <c r="FV12" s="95" t="str">
        <f>IF($FT$8,GA7,"-")</f>
        <v>-</v>
      </c>
      <c r="FW12" s="95" t="str">
        <f>IF($FT$8,GB7,"-")</f>
        <v>-</v>
      </c>
      <c r="FX12" s="95" t="str">
        <f>IF($FT$8,GC7,"-")</f>
        <v>-</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t="str">
        <f>IF($GN$8,GS7,"-")</f>
        <v>-</v>
      </c>
      <c r="GO12" s="95" t="str">
        <f>IF($GN$8,GT7,"-")</f>
        <v>-</v>
      </c>
      <c r="GP12" s="95" t="str">
        <f>IF($GN$8,GU7,"-")</f>
        <v>-</v>
      </c>
      <c r="GQ12" s="95" t="str">
        <f>IF($GN$8,GV7,"-")</f>
        <v>-</v>
      </c>
      <c r="GR12" s="95" t="str">
        <f>IF($GN$8,GW7,"-")</f>
        <v>-</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t="str">
        <f>IF($KW$8,LB7,"-")</f>
        <v>-</v>
      </c>
      <c r="KX12" s="95" t="str">
        <f>IF($KW$8,LC7,"-")</f>
        <v>-</v>
      </c>
      <c r="KY12" s="95">
        <f>IF($KW$8,LD7,"-")</f>
        <v>12</v>
      </c>
      <c r="KZ12" s="95">
        <f>IF($KW$8,LE7,"-")</f>
        <v>14.5</v>
      </c>
      <c r="LA12" s="95">
        <f>IF($KW$8,LF7,"-")</f>
        <v>14.9</v>
      </c>
      <c r="LB12" s="84"/>
      <c r="LC12" s="84"/>
      <c r="LD12" s="84"/>
      <c r="LE12" s="84"/>
      <c r="LF12" s="94" t="s">
        <v>145</v>
      </c>
      <c r="LG12" s="95" t="str">
        <f>IF($LG$8,LL7,"-")</f>
        <v>-</v>
      </c>
      <c r="LH12" s="95" t="str">
        <f>IF($LG$8,LM7,"-")</f>
        <v>-</v>
      </c>
      <c r="LI12" s="95">
        <f>IF($LG$8,LN7,"-")</f>
        <v>0.3</v>
      </c>
      <c r="LJ12" s="95">
        <f>IF($LG$8,LO7,"-")</f>
        <v>0.3</v>
      </c>
      <c r="LK12" s="95">
        <f>IF($LG$8,LP7,"-")</f>
        <v>0.3</v>
      </c>
      <c r="LL12" s="84"/>
      <c r="LM12" s="84"/>
      <c r="LN12" s="84"/>
      <c r="LO12" s="84"/>
      <c r="LP12" s="94" t="s">
        <v>145</v>
      </c>
      <c r="LQ12" s="95" t="str">
        <f>IF($LQ$8,LV7,"-")</f>
        <v>-</v>
      </c>
      <c r="LR12" s="95" t="str">
        <f>IF($LQ$8,LW7,"-")</f>
        <v>-</v>
      </c>
      <c r="LS12" s="95">
        <f>IF($LQ$8,LX7,"-")</f>
        <v>197.2</v>
      </c>
      <c r="LT12" s="95">
        <f>IF($LQ$8,LY7,"-")</f>
        <v>184.6</v>
      </c>
      <c r="LU12" s="95">
        <f>IF($LQ$8,LZ7,"-")</f>
        <v>174.5</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145</v>
      </c>
      <c r="MK12" s="95" t="str">
        <f>IF($MK$8,MP7,"-")</f>
        <v>-</v>
      </c>
      <c r="ML12" s="95" t="str">
        <f>IF($MK$8,MQ7,"-")</f>
        <v>-</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148</v>
      </c>
      <c r="C14" s="99"/>
      <c r="D14" s="100"/>
      <c r="E14" s="99"/>
      <c r="F14" s="194" t="s">
        <v>149</v>
      </c>
      <c r="G14" s="194"/>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3" t="s">
        <v>150</v>
      </c>
      <c r="C15" s="193"/>
      <c r="D15" s="100"/>
      <c r="E15" s="97">
        <v>1</v>
      </c>
      <c r="F15" s="193" t="s">
        <v>151</v>
      </c>
      <c r="G15" s="193"/>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3" t="s">
        <v>154</v>
      </c>
      <c r="C16" s="193"/>
      <c r="D16" s="100"/>
      <c r="E16" s="97">
        <f>E15+1</f>
        <v>2</v>
      </c>
      <c r="F16" s="193" t="s">
        <v>155</v>
      </c>
      <c r="G16" s="193"/>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3" t="s">
        <v>157</v>
      </c>
      <c r="C17" s="193"/>
      <c r="D17" s="100"/>
      <c r="E17" s="97">
        <f t="shared" ref="E17" si="8">E16+1</f>
        <v>3</v>
      </c>
      <c r="F17" s="193" t="s">
        <v>158</v>
      </c>
      <c r="G17" s="193"/>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t="e">
        <f>IF(AY7="-",NA(),AY7)</f>
        <v>#N/A</v>
      </c>
      <c r="AZ17" s="106" t="e">
        <f t="shared" ref="AZ17:BC17" si="9">IF(AZ7="-",NA(),AZ7)</f>
        <v>#N/A</v>
      </c>
      <c r="BA17" s="106">
        <f t="shared" si="9"/>
        <v>100</v>
      </c>
      <c r="BB17" s="106">
        <f t="shared" si="9"/>
        <v>124.2</v>
      </c>
      <c r="BC17" s="106">
        <f t="shared" si="9"/>
        <v>105.1</v>
      </c>
      <c r="BD17" s="100"/>
      <c r="BE17" s="100"/>
      <c r="BF17" s="100"/>
      <c r="BG17" s="100"/>
      <c r="BH17" s="100"/>
      <c r="BI17" s="105" t="s">
        <v>161</v>
      </c>
      <c r="BJ17" s="106" t="e">
        <f>IF(BJ7="-",NA(),BJ7)</f>
        <v>#N/A</v>
      </c>
      <c r="BK17" s="106" t="e">
        <f t="shared" ref="BK17:BN17" si="10">IF(BK7="-",NA(),BK7)</f>
        <v>#N/A</v>
      </c>
      <c r="BL17" s="106">
        <f t="shared" si="10"/>
        <v>42.1</v>
      </c>
      <c r="BM17" s="106">
        <f t="shared" si="10"/>
        <v>124.2</v>
      </c>
      <c r="BN17" s="106">
        <f t="shared" si="10"/>
        <v>105.1</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t="e">
        <f>IF(CF7="-",NA(),CF7)</f>
        <v>#N/A</v>
      </c>
      <c r="CG17" s="106" t="e">
        <f t="shared" ref="CG17:CJ17" si="12">IF(CG7="-",NA(),CG7)</f>
        <v>#N/A</v>
      </c>
      <c r="CH17" s="106">
        <f t="shared" si="12"/>
        <v>92013.7</v>
      </c>
      <c r="CI17" s="106">
        <f t="shared" si="12"/>
        <v>31358.7</v>
      </c>
      <c r="CJ17" s="106">
        <f t="shared" si="12"/>
        <v>37008.9</v>
      </c>
      <c r="CK17" s="100"/>
      <c r="CL17" s="100"/>
      <c r="CM17" s="100"/>
      <c r="CN17" s="100"/>
      <c r="CO17" s="105" t="s">
        <v>161</v>
      </c>
      <c r="CP17" s="107" t="e">
        <f>IF(CP7="-",NA(),CP7)</f>
        <v>#N/A</v>
      </c>
      <c r="CQ17" s="107" t="e">
        <f t="shared" ref="CQ17:CT17" si="13">IF(CQ7="-",NA(),CQ7)</f>
        <v>#N/A</v>
      </c>
      <c r="CR17" s="107">
        <f t="shared" si="13"/>
        <v>-15603</v>
      </c>
      <c r="CS17" s="107">
        <f t="shared" si="13"/>
        <v>26028</v>
      </c>
      <c r="CT17" s="107">
        <f t="shared" si="13"/>
        <v>5485</v>
      </c>
      <c r="CU17" s="100"/>
      <c r="CV17" s="100"/>
      <c r="CW17" s="100"/>
      <c r="CX17" s="100"/>
      <c r="CY17" s="100"/>
      <c r="CZ17" s="105" t="s">
        <v>160</v>
      </c>
      <c r="DA17" s="106" t="e">
        <f>IF(DA7="-",NA(),DA7)</f>
        <v>#N/A</v>
      </c>
      <c r="DB17" s="106" t="e">
        <f t="shared" ref="DB17:DE17" si="14">IF(DB7="-",NA(),DB7)</f>
        <v>#N/A</v>
      </c>
      <c r="DC17" s="106">
        <f t="shared" si="14"/>
        <v>1.4</v>
      </c>
      <c r="DD17" s="106">
        <f t="shared" si="14"/>
        <v>16.600000000000001</v>
      </c>
      <c r="DE17" s="106">
        <f t="shared" si="14"/>
        <v>14.1</v>
      </c>
      <c r="DF17" s="100"/>
      <c r="DG17" s="100"/>
      <c r="DH17" s="100"/>
      <c r="DI17" s="100"/>
      <c r="DJ17" s="105" t="s">
        <v>161</v>
      </c>
      <c r="DK17" s="106" t="e">
        <f>IF(DK7="-",NA(),DK7)</f>
        <v>#N/A</v>
      </c>
      <c r="DL17" s="106" t="e">
        <f t="shared" ref="DL17:DO17" si="15">IF(DL7="-",NA(),DL7)</f>
        <v>#N/A</v>
      </c>
      <c r="DM17" s="106">
        <f t="shared" si="15"/>
        <v>0</v>
      </c>
      <c r="DN17" s="106">
        <f t="shared" si="15"/>
        <v>0</v>
      </c>
      <c r="DO17" s="106">
        <f t="shared" si="15"/>
        <v>0</v>
      </c>
      <c r="DP17" s="100"/>
      <c r="DQ17" s="100"/>
      <c r="DR17" s="100"/>
      <c r="DS17" s="100"/>
      <c r="DT17" s="105" t="s">
        <v>160</v>
      </c>
      <c r="DU17" s="106" t="e">
        <f>IF(DU7="-",NA(),DU7)</f>
        <v>#N/A</v>
      </c>
      <c r="DV17" s="106" t="e">
        <f t="shared" ref="DV17:DY17" si="16">IF(DV7="-",NA(),DV7)</f>
        <v>#N/A</v>
      </c>
      <c r="DW17" s="106">
        <f t="shared" si="16"/>
        <v>0</v>
      </c>
      <c r="DX17" s="106">
        <f t="shared" si="16"/>
        <v>0</v>
      </c>
      <c r="DY17" s="106">
        <f t="shared" si="16"/>
        <v>0</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t="e">
        <f>IF(EO7="-",NA(),EO7)</f>
        <v>#N/A</v>
      </c>
      <c r="EP17" s="106" t="e">
        <f t="shared" ref="EP17:ES17" si="18">IF(EP7="-",NA(),EP7)</f>
        <v>#N/A</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f t="shared" si="34"/>
        <v>1.4</v>
      </c>
      <c r="KZ17" s="106">
        <f t="shared" si="34"/>
        <v>16.600000000000001</v>
      </c>
      <c r="LA17" s="106">
        <f t="shared" si="34"/>
        <v>14.1</v>
      </c>
      <c r="LB17" s="100"/>
      <c r="LC17" s="100"/>
      <c r="LD17" s="100"/>
      <c r="LE17" s="100"/>
      <c r="LF17" s="105" t="s">
        <v>161</v>
      </c>
      <c r="LG17" s="106" t="e">
        <f>IF(LG7="-",NA(),LG7)</f>
        <v>#N/A</v>
      </c>
      <c r="LH17" s="106" t="e">
        <f t="shared" ref="LH17:LK17" si="35">IF(LH7="-",NA(),LH7)</f>
        <v>#N/A</v>
      </c>
      <c r="LI17" s="106">
        <f t="shared" si="35"/>
        <v>0</v>
      </c>
      <c r="LJ17" s="106">
        <f t="shared" si="35"/>
        <v>0</v>
      </c>
      <c r="LK17" s="106">
        <f t="shared" si="35"/>
        <v>0</v>
      </c>
      <c r="LL17" s="100"/>
      <c r="LM17" s="100"/>
      <c r="LN17" s="100"/>
      <c r="LO17" s="100"/>
      <c r="LP17" s="105" t="s">
        <v>160</v>
      </c>
      <c r="LQ17" s="106" t="e">
        <f>IF(LQ7="-",NA(),LQ7)</f>
        <v>#N/A</v>
      </c>
      <c r="LR17" s="106" t="e">
        <f t="shared" ref="LR17:LU17" si="36">IF(LR7="-",NA(),LR7)</f>
        <v>#N/A</v>
      </c>
      <c r="LS17" s="106">
        <f t="shared" si="36"/>
        <v>0</v>
      </c>
      <c r="LT17" s="106">
        <f t="shared" si="36"/>
        <v>0</v>
      </c>
      <c r="LU17" s="106">
        <f t="shared" si="36"/>
        <v>0</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3" t="s">
        <v>163</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t="e">
        <f>IF(BD7="-",NA(),BD7)</f>
        <v>#N/A</v>
      </c>
      <c r="AZ18" s="106" t="e">
        <f t="shared" ref="AZ18:BC18" si="39">IF(BE7="-",NA(),BE7)</f>
        <v>#N/A</v>
      </c>
      <c r="BA18" s="106">
        <f t="shared" si="39"/>
        <v>118.8</v>
      </c>
      <c r="BB18" s="106">
        <f t="shared" si="39"/>
        <v>88.8</v>
      </c>
      <c r="BC18" s="106">
        <f t="shared" si="39"/>
        <v>121.3</v>
      </c>
      <c r="BD18" s="100"/>
      <c r="BE18" s="100"/>
      <c r="BF18" s="100"/>
      <c r="BG18" s="100"/>
      <c r="BH18" s="100"/>
      <c r="BI18" s="105" t="s">
        <v>165</v>
      </c>
      <c r="BJ18" s="106" t="e">
        <f>IF(BO7="-",NA(),BO7)</f>
        <v>#N/A</v>
      </c>
      <c r="BK18" s="106" t="e">
        <f t="shared" ref="BK18:BN18" si="40">IF(BP7="-",NA(),BP7)</f>
        <v>#N/A</v>
      </c>
      <c r="BL18" s="106">
        <f t="shared" si="40"/>
        <v>255.4</v>
      </c>
      <c r="BM18" s="106">
        <f t="shared" si="40"/>
        <v>269.8</v>
      </c>
      <c r="BN18" s="106">
        <f t="shared" si="40"/>
        <v>247.9</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164</v>
      </c>
      <c r="CF18" s="106" t="e">
        <f>IF(CK7="-",NA(),CK7)</f>
        <v>#N/A</v>
      </c>
      <c r="CG18" s="106" t="e">
        <f t="shared" ref="CG18:CJ18" si="42">IF(CL7="-",NA(),CL7)</f>
        <v>#N/A</v>
      </c>
      <c r="CH18" s="106">
        <f t="shared" si="42"/>
        <v>18815.8</v>
      </c>
      <c r="CI18" s="106">
        <f t="shared" si="42"/>
        <v>22847.9</v>
      </c>
      <c r="CJ18" s="106">
        <f t="shared" si="42"/>
        <v>19210.5</v>
      </c>
      <c r="CK18" s="100"/>
      <c r="CL18" s="100"/>
      <c r="CM18" s="100"/>
      <c r="CN18" s="100"/>
      <c r="CO18" s="105" t="s">
        <v>165</v>
      </c>
      <c r="CP18" s="107" t="e">
        <f>IF(CU7="-",NA(),CU7)</f>
        <v>#N/A</v>
      </c>
      <c r="CQ18" s="107" t="e">
        <f t="shared" ref="CQ18:CT18" si="43">IF(CV7="-",NA(),CV7)</f>
        <v>#N/A</v>
      </c>
      <c r="CR18" s="107">
        <f t="shared" si="43"/>
        <v>37685</v>
      </c>
      <c r="CS18" s="107">
        <f t="shared" si="43"/>
        <v>2390</v>
      </c>
      <c r="CT18" s="107">
        <f t="shared" si="43"/>
        <v>32739</v>
      </c>
      <c r="CU18" s="100"/>
      <c r="CV18" s="100"/>
      <c r="CW18" s="100"/>
      <c r="CX18" s="100"/>
      <c r="CY18" s="100"/>
      <c r="CZ18" s="105" t="s">
        <v>165</v>
      </c>
      <c r="DA18" s="106" t="e">
        <f>IF(DF7="-",NA(),DF7)</f>
        <v>#N/A</v>
      </c>
      <c r="DB18" s="106" t="e">
        <f t="shared" ref="DB18:DE18" si="44">IF(DG7="-",NA(),DG7)</f>
        <v>#N/A</v>
      </c>
      <c r="DC18" s="106">
        <f t="shared" si="44"/>
        <v>32.299999999999997</v>
      </c>
      <c r="DD18" s="106">
        <f t="shared" si="44"/>
        <v>35.799999999999997</v>
      </c>
      <c r="DE18" s="106">
        <f t="shared" si="44"/>
        <v>31.7</v>
      </c>
      <c r="DF18" s="100"/>
      <c r="DG18" s="100"/>
      <c r="DH18" s="100"/>
      <c r="DI18" s="100"/>
      <c r="DJ18" s="105" t="s">
        <v>165</v>
      </c>
      <c r="DK18" s="106" t="e">
        <f>IF(DP7="-",NA(),DP7)</f>
        <v>#N/A</v>
      </c>
      <c r="DL18" s="106" t="e">
        <f t="shared" ref="DL18:DO18" si="45">IF(DQ7="-",NA(),DQ7)</f>
        <v>#N/A</v>
      </c>
      <c r="DM18" s="106">
        <f t="shared" si="45"/>
        <v>17.3</v>
      </c>
      <c r="DN18" s="106">
        <f t="shared" si="45"/>
        <v>14.6</v>
      </c>
      <c r="DO18" s="106">
        <f t="shared" si="45"/>
        <v>11.9</v>
      </c>
      <c r="DP18" s="100"/>
      <c r="DQ18" s="100"/>
      <c r="DR18" s="100"/>
      <c r="DS18" s="100"/>
      <c r="DT18" s="105" t="s">
        <v>165</v>
      </c>
      <c r="DU18" s="106" t="e">
        <f>IF(DZ7="-",NA(),DZ7)</f>
        <v>#N/A</v>
      </c>
      <c r="DV18" s="106" t="e">
        <f t="shared" ref="DV18:DY18" si="46">IF(EA7="-",NA(),EA7)</f>
        <v>#N/A</v>
      </c>
      <c r="DW18" s="106">
        <f t="shared" si="46"/>
        <v>100.7</v>
      </c>
      <c r="DX18" s="106">
        <f t="shared" si="46"/>
        <v>100.1</v>
      </c>
      <c r="DY18" s="106">
        <f t="shared" si="46"/>
        <v>132.80000000000001</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t="e">
        <f>IF(ET7="-",NA(),ET7)</f>
        <v>#N/A</v>
      </c>
      <c r="EP18" s="106" t="e">
        <f t="shared" ref="EP18:ES18" si="48">IF(EU7="-",NA(),EU7)</f>
        <v>#N/A</v>
      </c>
      <c r="EQ18" s="106">
        <f t="shared" si="48"/>
        <v>77.099999999999994</v>
      </c>
      <c r="ER18" s="106">
        <f t="shared" si="48"/>
        <v>79.8</v>
      </c>
      <c r="ES18" s="106">
        <f t="shared" si="48"/>
        <v>88</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t="e">
        <f>IF(OR(NOT($KW$8),LB7="-"),NA(),LB7)</f>
        <v>#N/A</v>
      </c>
      <c r="KX18" s="106" t="e">
        <f>IF(OR(NOT($KW$8),LC7="-"),NA(),LC7)</f>
        <v>#N/A</v>
      </c>
      <c r="KY18" s="106">
        <f>IF(OR(NOT($KW$8),LD7="-"),NA(),LD7)</f>
        <v>12</v>
      </c>
      <c r="KZ18" s="106">
        <f>IF(OR(NOT($KW$8),LE7="-"),NA(),LE7)</f>
        <v>14.5</v>
      </c>
      <c r="LA18" s="106">
        <f>IF(OR(NOT($KW$8),LF7="-"),NA(),LF7)</f>
        <v>14.9</v>
      </c>
      <c r="LB18" s="100"/>
      <c r="LC18" s="100"/>
      <c r="LD18" s="100"/>
      <c r="LE18" s="100"/>
      <c r="LF18" s="105" t="s">
        <v>165</v>
      </c>
      <c r="LG18" s="106" t="e">
        <f>IF(OR(NOT($LG$8),LL7="-"),NA(),LL7)</f>
        <v>#N/A</v>
      </c>
      <c r="LH18" s="106" t="e">
        <f>IF(OR(NOT($LG$8),LM7="-"),NA(),LM7)</f>
        <v>#N/A</v>
      </c>
      <c r="LI18" s="106">
        <f>IF(OR(NOT($LG$8),LN7="-"),NA(),LN7)</f>
        <v>0.3</v>
      </c>
      <c r="LJ18" s="106">
        <f>IF(OR(NOT($LG$8),LO7="-"),NA(),LO7)</f>
        <v>0.3</v>
      </c>
      <c r="LK18" s="106">
        <f>IF(OR(NOT($LG$8),LP7="-"),NA(),LP7)</f>
        <v>0.3</v>
      </c>
      <c r="LL18" s="100"/>
      <c r="LM18" s="100"/>
      <c r="LN18" s="100"/>
      <c r="LO18" s="100"/>
      <c r="LP18" s="105" t="s">
        <v>164</v>
      </c>
      <c r="LQ18" s="106" t="e">
        <f>IF(OR(NOT($LQ$8),LV7="-"),NA(),LV7)</f>
        <v>#N/A</v>
      </c>
      <c r="LR18" s="106" t="e">
        <f>IF(OR(NOT($LQ$8),LW7="-"),NA(),LW7)</f>
        <v>#N/A</v>
      </c>
      <c r="LS18" s="106">
        <f>IF(OR(NOT($LQ$8),LX7="-"),NA(),LX7)</f>
        <v>197.2</v>
      </c>
      <c r="LT18" s="106">
        <f>IF(OR(NOT($LQ$8),LY7="-"),NA(),LY7)</f>
        <v>184.6</v>
      </c>
      <c r="LU18" s="106">
        <f>IF(OR(NOT($LQ$8),LZ7="-"),NA(),LZ7)</f>
        <v>174.5</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3" t="s">
        <v>166</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3" t="s">
        <v>167</v>
      </c>
      <c r="C20" s="193"/>
      <c r="D20" s="100"/>
    </row>
    <row r="21" spans="1:374">
      <c r="A21" s="97">
        <f t="shared" si="7"/>
        <v>7</v>
      </c>
      <c r="B21" s="193" t="s">
        <v>168</v>
      </c>
      <c r="C21" s="193"/>
      <c r="D21" s="100"/>
    </row>
    <row r="22" spans="1:374">
      <c r="A22" s="97">
        <f t="shared" si="7"/>
        <v>8</v>
      </c>
      <c r="B22" s="193" t="s">
        <v>169</v>
      </c>
      <c r="C22" s="193"/>
      <c r="D22" s="100"/>
      <c r="E22" s="195" t="s">
        <v>170</v>
      </c>
      <c r="F22" s="196"/>
      <c r="G22" s="196"/>
      <c r="H22" s="196"/>
      <c r="I22" s="197"/>
    </row>
    <row r="23" spans="1:374">
      <c r="A23" s="97">
        <f t="shared" si="7"/>
        <v>9</v>
      </c>
      <c r="B23" s="193" t="s">
        <v>171</v>
      </c>
      <c r="C23" s="193"/>
      <c r="D23" s="100"/>
      <c r="E23" s="198"/>
      <c r="F23" s="199"/>
      <c r="G23" s="199"/>
      <c r="H23" s="199"/>
      <c r="I23" s="200"/>
    </row>
    <row r="24" spans="1:374">
      <c r="A24" s="97">
        <f t="shared" si="7"/>
        <v>10</v>
      </c>
      <c r="B24" s="193" t="s">
        <v>172</v>
      </c>
      <c r="C24" s="193"/>
      <c r="D24" s="100"/>
      <c r="E24" s="198"/>
      <c r="F24" s="199"/>
      <c r="G24" s="199"/>
      <c r="H24" s="199"/>
      <c r="I24" s="200"/>
    </row>
    <row r="25" spans="1:374">
      <c r="A25" s="97">
        <f t="shared" si="7"/>
        <v>11</v>
      </c>
      <c r="B25" s="193" t="s">
        <v>173</v>
      </c>
      <c r="C25" s="193"/>
      <c r="D25" s="100"/>
      <c r="E25" s="198"/>
      <c r="F25" s="199"/>
      <c r="G25" s="199"/>
      <c r="H25" s="199"/>
      <c r="I25" s="200"/>
    </row>
    <row r="26" spans="1:374">
      <c r="A26" s="97">
        <f t="shared" si="7"/>
        <v>12</v>
      </c>
      <c r="B26" s="193" t="s">
        <v>174</v>
      </c>
      <c r="C26" s="193"/>
      <c r="D26" s="100"/>
      <c r="E26" s="198"/>
      <c r="F26" s="199"/>
      <c r="G26" s="199"/>
      <c r="H26" s="199"/>
      <c r="I26" s="200"/>
    </row>
    <row r="27" spans="1:374">
      <c r="A27" s="97">
        <f t="shared" si="7"/>
        <v>13</v>
      </c>
      <c r="B27" s="193" t="s">
        <v>175</v>
      </c>
      <c r="C27" s="193"/>
      <c r="D27" s="100"/>
      <c r="E27" s="198"/>
      <c r="F27" s="199"/>
      <c r="G27" s="199"/>
      <c r="H27" s="199"/>
      <c r="I27" s="200"/>
    </row>
    <row r="28" spans="1:374">
      <c r="A28" s="97">
        <f t="shared" si="7"/>
        <v>14</v>
      </c>
      <c r="B28" s="193" t="s">
        <v>176</v>
      </c>
      <c r="C28" s="193"/>
      <c r="D28" s="100"/>
      <c r="E28" s="198"/>
      <c r="F28" s="199"/>
      <c r="G28" s="199"/>
      <c r="H28" s="199"/>
      <c r="I28" s="200"/>
    </row>
    <row r="29" spans="1:374">
      <c r="A29" s="97">
        <f t="shared" si="7"/>
        <v>15</v>
      </c>
      <c r="B29" s="193" t="s">
        <v>177</v>
      </c>
      <c r="C29" s="193"/>
      <c r="D29" s="100"/>
      <c r="E29" s="198"/>
      <c r="F29" s="199"/>
      <c r="G29" s="199"/>
      <c r="H29" s="199"/>
      <c r="I29" s="200"/>
    </row>
    <row r="30" spans="1:374">
      <c r="A30" s="97">
        <f t="shared" si="7"/>
        <v>16</v>
      </c>
      <c r="B30" s="193" t="s">
        <v>178</v>
      </c>
      <c r="C30" s="193"/>
      <c r="D30" s="100"/>
      <c r="E30" s="198"/>
      <c r="F30" s="199"/>
      <c r="G30" s="199"/>
      <c r="H30" s="199"/>
      <c r="I30" s="200"/>
    </row>
    <row r="31" spans="1:374">
      <c r="A31" s="97">
        <f t="shared" si="7"/>
        <v>17</v>
      </c>
      <c r="B31" s="193" t="s">
        <v>179</v>
      </c>
      <c r="C31" s="193"/>
      <c r="D31" s="100"/>
      <c r="E31" s="198"/>
      <c r="F31" s="199"/>
      <c r="G31" s="199"/>
      <c r="H31" s="199"/>
      <c r="I31" s="200"/>
    </row>
    <row r="32" spans="1:374">
      <c r="A32" s="97">
        <f t="shared" si="7"/>
        <v>18</v>
      </c>
      <c r="B32" s="193" t="s">
        <v>180</v>
      </c>
      <c r="C32" s="193"/>
      <c r="D32" s="100"/>
      <c r="E32" s="198"/>
      <c r="F32" s="199"/>
      <c r="G32" s="199"/>
      <c r="H32" s="199"/>
      <c r="I32" s="200"/>
    </row>
    <row r="33" spans="1:16">
      <c r="A33" s="97">
        <f t="shared" si="7"/>
        <v>19</v>
      </c>
      <c r="B33" s="193" t="s">
        <v>181</v>
      </c>
      <c r="C33" s="193"/>
      <c r="D33" s="100"/>
      <c r="E33" s="198"/>
      <c r="F33" s="199"/>
      <c r="G33" s="199"/>
      <c r="H33" s="199"/>
      <c r="I33" s="200"/>
    </row>
    <row r="34" spans="1:16">
      <c r="A34" s="97">
        <f t="shared" si="7"/>
        <v>20</v>
      </c>
      <c r="B34" s="193" t="s">
        <v>182</v>
      </c>
      <c r="C34" s="193"/>
      <c r="D34" s="100"/>
      <c r="E34" s="198"/>
      <c r="F34" s="199"/>
      <c r="G34" s="199"/>
      <c r="H34" s="199"/>
      <c r="I34" s="200"/>
    </row>
    <row r="35" spans="1:16" ht="25.5" customHeight="1">
      <c r="E35" s="201"/>
      <c r="F35" s="202"/>
      <c r="G35" s="202"/>
      <c r="H35" s="202"/>
      <c r="I35" s="203"/>
    </row>
    <row r="36" spans="1:16">
      <c r="A36" t="s">
        <v>183</v>
      </c>
      <c r="B36" t="s">
        <v>184</v>
      </c>
    </row>
    <row r="37" spans="1:16">
      <c r="A37" t="s">
        <v>185</v>
      </c>
      <c r="B37" t="s">
        <v>186</v>
      </c>
      <c r="L37" s="195" t="s">
        <v>170</v>
      </c>
      <c r="M37" s="196"/>
      <c r="N37" s="196"/>
      <c r="O37" s="196"/>
      <c r="P37" s="197"/>
    </row>
    <row r="38" spans="1:16">
      <c r="A38" t="s">
        <v>187</v>
      </c>
      <c r="B38" t="s">
        <v>188</v>
      </c>
      <c r="L38" s="198"/>
      <c r="M38" s="199"/>
      <c r="N38" s="199"/>
      <c r="O38" s="199"/>
      <c r="P38" s="200"/>
    </row>
    <row r="39" spans="1:16">
      <c r="A39" t="s">
        <v>189</v>
      </c>
      <c r="B39" t="s">
        <v>190</v>
      </c>
      <c r="L39" s="198"/>
      <c r="M39" s="199"/>
      <c r="N39" s="199"/>
      <c r="O39" s="199"/>
      <c r="P39" s="200"/>
    </row>
    <row r="40" spans="1:16">
      <c r="A40" t="s">
        <v>191</v>
      </c>
      <c r="B40" t="s">
        <v>192</v>
      </c>
      <c r="L40" s="198"/>
      <c r="M40" s="199"/>
      <c r="N40" s="199"/>
      <c r="O40" s="199"/>
      <c r="P40" s="200"/>
    </row>
    <row r="41" spans="1:16">
      <c r="A41" t="s">
        <v>193</v>
      </c>
      <c r="B41" t="s">
        <v>194</v>
      </c>
      <c r="L41" s="198"/>
      <c r="M41" s="199"/>
      <c r="N41" s="199"/>
      <c r="O41" s="199"/>
      <c r="P41" s="200"/>
    </row>
    <row r="42" spans="1:16">
      <c r="A42" t="s">
        <v>195</v>
      </c>
      <c r="B42" t="s">
        <v>196</v>
      </c>
      <c r="L42" s="198"/>
      <c r="M42" s="199"/>
      <c r="N42" s="199"/>
      <c r="O42" s="199"/>
      <c r="P42" s="200"/>
    </row>
    <row r="43" spans="1:16">
      <c r="A43" t="s">
        <v>197</v>
      </c>
      <c r="B43" t="s">
        <v>198</v>
      </c>
      <c r="L43" s="198"/>
      <c r="M43" s="199"/>
      <c r="N43" s="199"/>
      <c r="O43" s="199"/>
      <c r="P43" s="200"/>
    </row>
    <row r="44" spans="1:16">
      <c r="A44" t="s">
        <v>199</v>
      </c>
      <c r="B44" t="s">
        <v>200</v>
      </c>
      <c r="L44" s="198"/>
      <c r="M44" s="199"/>
      <c r="N44" s="199"/>
      <c r="O44" s="199"/>
      <c r="P44" s="200"/>
    </row>
    <row r="45" spans="1:16">
      <c r="A45" t="s">
        <v>201</v>
      </c>
      <c r="B45" t="s">
        <v>202</v>
      </c>
      <c r="L45" s="198"/>
      <c r="M45" s="199"/>
      <c r="N45" s="199"/>
      <c r="O45" s="199"/>
      <c r="P45" s="200"/>
    </row>
    <row r="46" spans="1:16">
      <c r="A46" t="s">
        <v>203</v>
      </c>
      <c r="B46" t="s">
        <v>204</v>
      </c>
      <c r="L46" s="198"/>
      <c r="M46" s="199"/>
      <c r="N46" s="199"/>
      <c r="O46" s="199"/>
      <c r="P46" s="200"/>
    </row>
    <row r="47" spans="1:16">
      <c r="A47" t="s">
        <v>205</v>
      </c>
      <c r="B47" t="s">
        <v>206</v>
      </c>
      <c r="L47" s="198"/>
      <c r="M47" s="199"/>
      <c r="N47" s="199"/>
      <c r="O47" s="199"/>
      <c r="P47" s="200"/>
    </row>
    <row r="48" spans="1:16">
      <c r="A48" t="s">
        <v>207</v>
      </c>
      <c r="B48" t="s">
        <v>208</v>
      </c>
      <c r="L48" s="198"/>
      <c r="M48" s="199"/>
      <c r="N48" s="199"/>
      <c r="O48" s="199"/>
      <c r="P48" s="200"/>
    </row>
    <row r="49" spans="1:16">
      <c r="A49" t="s">
        <v>209</v>
      </c>
      <c r="B49" t="s">
        <v>210</v>
      </c>
      <c r="L49" s="198"/>
      <c r="M49" s="199"/>
      <c r="N49" s="199"/>
      <c r="O49" s="199"/>
      <c r="P49" s="200"/>
    </row>
    <row r="50" spans="1:16" ht="26.25" customHeight="1">
      <c r="A50" t="s">
        <v>211</v>
      </c>
      <c r="B50" t="s">
        <v>212</v>
      </c>
      <c r="L50" s="201"/>
      <c r="M50" s="202"/>
      <c r="N50" s="202"/>
      <c r="O50" s="202"/>
      <c r="P50" s="203"/>
    </row>
    <row r="51" spans="1:16">
      <c r="A51" t="s">
        <v>213</v>
      </c>
      <c r="B51" t="s">
        <v>214</v>
      </c>
    </row>
    <row r="52" spans="1:16">
      <c r="A52" t="s">
        <v>215</v>
      </c>
      <c r="B52" t="s">
        <v>216</v>
      </c>
    </row>
    <row r="53" spans="1:16">
      <c r="A53" t="s">
        <v>217</v>
      </c>
      <c r="B53" t="s">
        <v>218</v>
      </c>
    </row>
    <row r="54" spans="1:16">
      <c r="A54" t="s">
        <v>219</v>
      </c>
      <c r="B54" t="s">
        <v>220</v>
      </c>
    </row>
    <row r="55" spans="1:16">
      <c r="A55" t="s">
        <v>221</v>
      </c>
      <c r="B55" t="s">
        <v>222</v>
      </c>
    </row>
    <row r="56" spans="1:16">
      <c r="A56" t="s">
        <v>223</v>
      </c>
      <c r="B56" t="s">
        <v>224</v>
      </c>
    </row>
    <row r="57" spans="1:16">
      <c r="A57" t="s">
        <v>225</v>
      </c>
      <c r="B57" t="s">
        <v>226</v>
      </c>
    </row>
    <row r="58" spans="1:16">
      <c r="A58" t="s">
        <v>227</v>
      </c>
      <c r="B58" t="s">
        <v>228</v>
      </c>
    </row>
    <row r="59" spans="1:16">
      <c r="A59" t="s">
        <v>229</v>
      </c>
      <c r="B59" t="s">
        <v>230</v>
      </c>
    </row>
    <row r="60" spans="1:16">
      <c r="A60" t="s">
        <v>231</v>
      </c>
      <c r="B60" t="s">
        <v>232</v>
      </c>
    </row>
    <row r="61" spans="1:16">
      <c r="A61" t="s">
        <v>233</v>
      </c>
      <c r="B61" t="s">
        <v>234</v>
      </c>
    </row>
    <row r="62" spans="1:16">
      <c r="A62" t="s">
        <v>235</v>
      </c>
      <c r="B62" t="s">
        <v>236</v>
      </c>
    </row>
    <row r="63" spans="1:16">
      <c r="A63" t="s">
        <v>237</v>
      </c>
      <c r="B63" t="s">
        <v>238</v>
      </c>
    </row>
    <row r="64" spans="1:16">
      <c r="A64" t="s">
        <v>239</v>
      </c>
      <c r="B64" t="s">
        <v>240</v>
      </c>
    </row>
    <row r="65" spans="1:2">
      <c r="A65" t="s">
        <v>241</v>
      </c>
      <c r="B65" t="s">
        <v>242</v>
      </c>
    </row>
    <row r="66" spans="1:2">
      <c r="A66" t="s">
        <v>243</v>
      </c>
      <c r="B66" t="s">
        <v>244</v>
      </c>
    </row>
    <row r="67" spans="1:2">
      <c r="A67" t="s">
        <v>245</v>
      </c>
      <c r="B67" t="s">
        <v>244</v>
      </c>
    </row>
    <row r="68" spans="1:2">
      <c r="A68" t="s">
        <v>246</v>
      </c>
      <c r="B68" t="s">
        <v>244</v>
      </c>
    </row>
    <row r="69" spans="1:2">
      <c r="A69" t="s">
        <v>247</v>
      </c>
      <c r="B69" t="s">
        <v>244</v>
      </c>
    </row>
    <row r="70" spans="1:2">
      <c r="A70" t="s">
        <v>248</v>
      </c>
      <c r="B70" t="s">
        <v>244</v>
      </c>
    </row>
    <row r="71" spans="1:2">
      <c r="A71" t="s">
        <v>249</v>
      </c>
      <c r="B71" t="s">
        <v>244</v>
      </c>
    </row>
    <row r="72" spans="1:2">
      <c r="A72" t="s">
        <v>250</v>
      </c>
      <c r="B72" t="s">
        <v>244</v>
      </c>
    </row>
    <row r="73" spans="1:2">
      <c r="A73" t="s">
        <v>251</v>
      </c>
      <c r="B73" t="s">
        <v>244</v>
      </c>
    </row>
    <row r="74" spans="1:2">
      <c r="A74" t="s">
        <v>252</v>
      </c>
      <c r="B74" t="s">
        <v>244</v>
      </c>
    </row>
    <row r="75" spans="1:2">
      <c r="A75" t="s">
        <v>253</v>
      </c>
      <c r="B75" t="s">
        <v>244</v>
      </c>
    </row>
    <row r="76" spans="1:2">
      <c r="A76" t="s">
        <v>254</v>
      </c>
      <c r="B76" t="s">
        <v>244</v>
      </c>
    </row>
    <row r="77" spans="1:2">
      <c r="A77" t="s">
        <v>255</v>
      </c>
      <c r="B77" t="s">
        <v>244</v>
      </c>
    </row>
    <row r="78" spans="1:2">
      <c r="A78" t="s">
        <v>256</v>
      </c>
      <c r="B78" t="s">
        <v>244</v>
      </c>
    </row>
    <row r="79" spans="1:2">
      <c r="A79" t="s">
        <v>257</v>
      </c>
      <c r="B79" t="s">
        <v>244</v>
      </c>
    </row>
    <row r="80" spans="1:2">
      <c r="A80" t="s">
        <v>258</v>
      </c>
      <c r="B80" t="s">
        <v>244</v>
      </c>
    </row>
    <row r="81" spans="1:2">
      <c r="A81" t="s">
        <v>259</v>
      </c>
      <c r="B81" t="s">
        <v>244</v>
      </c>
    </row>
    <row r="82" spans="1:2">
      <c r="A82" t="s">
        <v>260</v>
      </c>
      <c r="B82" t="s">
        <v>244</v>
      </c>
    </row>
    <row r="83" spans="1:2">
      <c r="A83" t="s">
        <v>261</v>
      </c>
      <c r="B83" t="s">
        <v>244</v>
      </c>
    </row>
    <row r="84" spans="1:2">
      <c r="A84" t="s">
        <v>262</v>
      </c>
      <c r="B84" t="s">
        <v>244</v>
      </c>
    </row>
    <row r="85" spans="1:2">
      <c r="A85" t="s">
        <v>263</v>
      </c>
      <c r="B85" t="s">
        <v>244</v>
      </c>
    </row>
    <row r="86" spans="1:2">
      <c r="A86" t="s">
        <v>264</v>
      </c>
      <c r="B86" t="s">
        <v>265</v>
      </c>
    </row>
    <row r="87" spans="1:2">
      <c r="A87" t="s">
        <v>266</v>
      </c>
      <c r="B87" t="s">
        <v>265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daisen</cp:lastModifiedBy>
  <cp:lastPrinted>2019-01-24T05:59:37Z</cp:lastPrinted>
  <dcterms:created xsi:type="dcterms:W3CDTF">2018-12-13T02:08:43Z</dcterms:created>
  <dcterms:modified xsi:type="dcterms:W3CDTF">2019-01-24T06:00:40Z</dcterms:modified>
  <cp:category/>
</cp:coreProperties>
</file>