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U/qHX3ILaCPURH3yH5avm78IfhI1UAKOYbzE91dX6M/uRWr0ZngyZiAW5ZhXT4B5f0I/I8Fbne6aG5Cipl+8A==" workbookSaltValue="/Pxg8ulRsao12sK42N0go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<sst xmlns="http://schemas.openxmlformats.org/spreadsheetml/2006/main" count="1028" uniqueCount="270">
  <si>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</si>
  <si>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</si>
  <si>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</si>
  <si>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</si>
  <si>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</si>
  <si>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</si>
  <si>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</si>
  <si>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</si>
  <si>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剰余金17,813千円は、平成31年度に「大仙市地球温暖化対策基金」に積み立て、地球温暖化対策を推進する事業等に活用する予定となっている。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</si>
  <si>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</si>
  <si>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</si>
  <si>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</si>
  <si>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</si>
  <si>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</si>
  <si>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</si>
  <si>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</si>
  <si>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</si>
  <si>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</si>
  <si>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</si>
  <si>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</si>
  <si>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</si>
  <si>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</si>
  <si>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</si>
  <si>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</si>
  <si>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</si>
  <si>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</si>
  <si>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</si>
  <si>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</si>
  <si>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</si>
  <si>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</si>
  <si>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</si>
  <si>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</si>
  <si>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</si>
  <si>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</si>
  <si>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</si>
  <si>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</si>
  <si>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</si>
  <si>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</si>
  <si>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</si>
  <si>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</si>
  <si>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</si>
  <si>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</si>
  <si>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</si>
  <si>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</si>
  <si>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</si>
  <si>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</si>
  <si>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</si>
  <si>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</si>
  <si>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</si>
  <si>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</si>
  <si>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</si>
  <si>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</si>
  <si>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</si>
  <si>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</si>
  <si>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</si>
  <si>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</si>
  <si>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</si>
  <si>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</si>
  <si>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</si>
  <si>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</si>
  <si>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</si>
  <si>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</si>
  <si>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</si>
  <si>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</si>
  <si>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</si>
  <si>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</si>
  <si>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</si>
  <si>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</si>
  <si>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</si>
  <si>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</si>
  <si>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</si>
  <si>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</si>
  <si>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</si>
  <si>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</si>
  <si>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</si>
  <si>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</si>
  <si>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</si>
  <si>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</si>
  <si>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</si>
  <si>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</si>
  <si>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</si>
  <si>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</si>
  <si>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</si>
  <si>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</si>
  <si>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</si>
  <si>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</si>
  <si>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</si>
  <si>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</si>
  <si>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</si>
  <si>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</si>
  <si>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</si>
  <si>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</si>
  <si>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</si>
  <si>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</si>
  <si>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</si>
  <si>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</si>
  <si>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</si>
  <si>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</si>
  <si>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</si>
  <si>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</si>
  <si>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</si>
  <si>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</si>
  <si>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</si>
  <si>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</si>
  <si>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</si>
  <si>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</si>
  <si>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</si>
  <si>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</si>
  <si>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</si>
  <si>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</si>
  <si>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</si>
  <si>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</si>
  <si>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</si>
  <si>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</si>
  <si>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</si>
  <si>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</si>
  <si>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</si>
  <si>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052124</t>
  </si>
  <si>
    <t>47</t>
  </si>
  <si>
    <t>04</t>
  </si>
  <si>
    <t>0</t>
  </si>
  <si>
    <t>000</t>
  </si>
  <si>
    <t>秋田県　大仙市</t>
  </si>
  <si>
    <t>法非適用</t>
  </si>
  <si>
    <t>電気事業</t>
  </si>
  <si>
    <t>非設置</t>
  </si>
  <si>
    <t>該当数値なし</t>
  </si>
  <si>
    <t>-</t>
  </si>
  <si>
    <t>令和17年12月24日　大仙市柏台太陽光発電所（第一発電所）、（第二発電所）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</si>
  <si>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</si>
  <si>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</si>
  <si>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</si>
  <si>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</si>
  <si>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</si>
  <si>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</si>
  <si>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</si>
  <si>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</si>
  <si>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</si>
  <si>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</si>
  <si>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</si>
  <si>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</si>
  <si>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</si>
  <si>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</si>
  <si>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</si>
  <si>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</si>
  <si>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</si>
  <si>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</si>
  <si>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</si>
  <si>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</si>
  <si>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</si>
  <si>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</si>
  <si>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</si>
  <si>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</si>
  <si>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</si>
  <si>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</si>
  <si>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</si>
  <si>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</si>
  <si>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</si>
  <si>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</si>
  <si>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</si>
  <si>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</si>
  <si>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</si>
  <si>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</si>
  <si>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</si>
  <si>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</si>
  <si>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</si>
  <si>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</si>
  <si>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</si>
  <si>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</si>
  <si>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</si>
  <si>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</si>
  <si>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</si>
  <si>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</si>
  <si>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</si>
  <si>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</si>
  <si>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</si>
  <si>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</si>
  <si>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</si>
  <si>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</si>
  <si>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</si>
  <si>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</si>
  <si>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</si>
  <si>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</si>
  <si>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</si>
  <si>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</si>
  <si>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</si>
  <si>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</si>
  <si>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</si>
  <si>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</si>
  <si>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</si>
  <si>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</si>
  <si>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</si>
  <si>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</si>
  <si>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</si>
  <si>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</si>
  <si>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</si>
  <si>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</si>
  <si>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</si>
  <si>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</si>
  <si>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</si>
  <si>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</si>
  <si>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</si>
  <si>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</si>
  <si>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</si>
  <si>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</si>
  <si>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</si>
  <si>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</si>
  <si>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</si>
  <si>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</si>
  <si>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</si>
  <si>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</si>
  <si>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</si>
  <si>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</si>
  <si>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</si>
  <si>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</si>
  <si>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</si>
  <si>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</si>
  <si>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</si>
  <si>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</si>
  <si>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</si>
  <si>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</si>
  <si>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</si>
  <si>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</si>
  <si>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</si>
  <si>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</si>
  <si>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</si>
  <si>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</si>
  <si>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</si>
  <si>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</si>
  <si>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</si>
  <si>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</si>
  <si>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</si>
  <si>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</si>
  <si>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</si>
  <si>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</si>
  <si>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</si>
  <si>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</si>
  <si>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</si>
  <si>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</si>
  <si>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</si>
  <si>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</si>
  <si>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</si>
  <si>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</si>
  <si>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</si>
  <si>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</si>
  <si>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</si>
  <si>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</si>
  <si>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</si>
  <si>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</si>
  <si>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</si>
  <si>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</si>
  <si>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</si>
  <si>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</si>
  <si>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</si>
  <si>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</si>
  <si>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</si>
  <si>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</si>
  <si>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</si>
  <si>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</si>
  <si>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</si>
  <si>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</si>
  <si>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</si>
  <si>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</si>
  <si>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</si>
  <si>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</si>
  <si>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</si>
  <si>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令和17年12月24日　大仙市柏台太陽光発電所（第一発電所）、（第二発電所）</t>
    <phoneticPr fontId="5"/>
  </si>
  <si>
    <t>【収益的収支比率について】
　収益的収支比率は119.6％となっており、平均値は下回っているが黒字・赤字の目安となる100％を上回っている。
　比較的好天に恵まれ、年間日射量が前年を7.1％上回ったことが、収益増加の要因となっている。
　なお、平成30年度は、一般会計からの繰入は行っていない。
【営業収支比率について】
　営業収支比率は119.6％となっている。収益的収支比率と同様に平均値は下回っているが黒字・赤字の目安となる100％を上回っている。
【供給原価について】
　供給原価は32,519.5円となっている。これは、収益的収支比率と同様の理由であり、前年度より減少した。
【ＥＢＩＴＤＡについて】
　ＥＢＩＴＤＡは21,063千円となっている。これは、収益的収支比率と同様の理由であり、前年度より増加した。</t>
    <rPh sb="40" eb="41">
      <t>シタ</t>
    </rPh>
    <rPh sb="47" eb="49">
      <t>クロジ</t>
    </rPh>
    <rPh sb="50" eb="52">
      <t>アカジ</t>
    </rPh>
    <rPh sb="53" eb="55">
      <t>メヤス</t>
    </rPh>
    <rPh sb="63" eb="65">
      <t>ウワマワ</t>
    </rPh>
    <rPh sb="72" eb="75">
      <t>ヒカクテキ</t>
    </rPh>
    <rPh sb="75" eb="77">
      <t>コウテン</t>
    </rPh>
    <rPh sb="78" eb="79">
      <t>メグ</t>
    </rPh>
    <rPh sb="82" eb="84">
      <t>ネンカン</t>
    </rPh>
    <rPh sb="84" eb="86">
      <t>ニッシャ</t>
    </rPh>
    <rPh sb="86" eb="87">
      <t>リョウ</t>
    </rPh>
    <rPh sb="88" eb="90">
      <t>ゼンネン</t>
    </rPh>
    <rPh sb="95" eb="97">
      <t>ウワマワ</t>
    </rPh>
    <rPh sb="103" eb="105">
      <t>シュウエキ</t>
    </rPh>
    <rPh sb="105" eb="107">
      <t>ゾウカ</t>
    </rPh>
    <rPh sb="108" eb="110">
      <t>ヨウイン</t>
    </rPh>
    <rPh sb="286" eb="287">
      <t>ド</t>
    </rPh>
    <rPh sb="289" eb="291">
      <t>ゲンショウ</t>
    </rPh>
    <rPh sb="353" eb="355">
      <t>ゼンネン</t>
    </rPh>
    <rPh sb="355" eb="356">
      <t>ド</t>
    </rPh>
    <rPh sb="358" eb="360">
      <t>ゾウカ</t>
    </rPh>
    <phoneticPr fontId="5"/>
  </si>
  <si>
    <t>【設備利用率について】
　設備利用率は16.0％となっている。比較的好天に恵まれ、年間日射量が前年を7.1％上回ったことが、設備利用率増加の要因となっている。
【修繕費比率及び企業債残高対料金収入比率について】
　修繕費比率、企業債残高対料金収入比率ともに0％となっている。この事業は民間企業と20年間の包括的施設リース契約を締結しているため、修繕は民間業者が対応し、維持修繕費が発生することはない。さらに、リース料は売電収入を充当するため、地方債を発行する予定もない。
【ＦＩＴ収入割合】
　ＦＩＴ収入割合は100％となっており、平均値よりも高くなっている。前述のとおり、この事業は民間企業と20年間の包括的施設リース契約により発電施設を借り受け、実施しており、契約期間内に発電した電気については、全て固定価格買取制度を利用し、東北電力へ売電していることから、収入が減少するリスクは少ない。</t>
    <rPh sb="62" eb="64">
      <t>セツビ</t>
    </rPh>
    <rPh sb="64" eb="67">
      <t>リヨウリツ</t>
    </rPh>
    <phoneticPr fontId="5"/>
  </si>
  <si>
    <t>　売電収益は「大仙市地球温暖化対策基金」に積み立て、地球温暖化対策を推進する事業等に活用する予定となっている。
　FIT収入割合が100％となっているが、FIT調達期間と包括的施設リース契約期間とが、ともに20年と同じであるため、事業経営上のリスクは低いものと考えられる。
　今後は、平成28年度に策定した経営戦略（平成28～37年度）に基づき、健全な経営に努める。</t>
    <rPh sb="1" eb="3">
      <t>バイデン</t>
    </rPh>
    <rPh sb="3" eb="5">
      <t>シュウエキ</t>
    </rPh>
    <rPh sb="7" eb="9">
      <t>ダイセン</t>
    </rPh>
    <rPh sb="9" eb="10">
      <t>シ</t>
    </rPh>
    <rPh sb="10" eb="12">
      <t>チキュウ</t>
    </rPh>
    <rPh sb="12" eb="15">
      <t>オンダンカ</t>
    </rPh>
    <rPh sb="15" eb="17">
      <t>タイサク</t>
    </rPh>
    <rPh sb="17" eb="19">
      <t>キキン</t>
    </rPh>
    <rPh sb="21" eb="22">
      <t>ツ</t>
    </rPh>
    <rPh sb="23" eb="24">
      <t>タ</t>
    </rPh>
    <rPh sb="26" eb="28">
      <t>チキュウ</t>
    </rPh>
    <rPh sb="28" eb="31">
      <t>オンダンカ</t>
    </rPh>
    <rPh sb="31" eb="33">
      <t>タイサク</t>
    </rPh>
    <rPh sb="34" eb="36">
      <t>スイシン</t>
    </rPh>
    <rPh sb="38" eb="40">
      <t>ジギョウ</t>
    </rPh>
    <rPh sb="40" eb="41">
      <t>トウ</t>
    </rPh>
    <rPh sb="42" eb="44">
      <t>カツヨウ</t>
    </rPh>
    <rPh sb="46" eb="48">
      <t>ヨテイ</t>
    </rPh>
    <rPh sb="60" eb="62">
      <t>シュウニュウ</t>
    </rPh>
    <rPh sb="62" eb="64">
      <t>ワリアイ</t>
    </rPh>
    <rPh sb="80" eb="82">
      <t>チョウタツ</t>
    </rPh>
    <rPh sb="82" eb="84">
      <t>キカン</t>
    </rPh>
    <rPh sb="85" eb="88">
      <t>ホウカツテキ</t>
    </rPh>
    <rPh sb="88" eb="90">
      <t>シセツ</t>
    </rPh>
    <rPh sb="93" eb="95">
      <t>ケイヤク</t>
    </rPh>
    <rPh sb="95" eb="97">
      <t>キカン</t>
    </rPh>
    <rPh sb="105" eb="106">
      <t>ネン</t>
    </rPh>
    <rPh sb="107" eb="108">
      <t>オナ</t>
    </rPh>
    <rPh sb="115" eb="117">
      <t>ジギョウ</t>
    </rPh>
    <rPh sb="117" eb="119">
      <t>ケイエイ</t>
    </rPh>
    <rPh sb="119" eb="120">
      <t>ジョウ</t>
    </rPh>
    <rPh sb="125" eb="126">
      <t>ヒク</t>
    </rPh>
    <rPh sb="130" eb="131">
      <t>カンガ</t>
    </rPh>
    <rPh sb="138" eb="140">
      <t>コンゴ</t>
    </rPh>
    <rPh sb="142" eb="144">
      <t>ヘイセイ</t>
    </rPh>
    <rPh sb="146" eb="148">
      <t>ネンド</t>
    </rPh>
    <rPh sb="149" eb="151">
      <t>サクテイ</t>
    </rPh>
    <rPh sb="153" eb="155">
      <t>ケイエイ</t>
    </rPh>
    <rPh sb="155" eb="157">
      <t>センリャク</t>
    </rPh>
    <rPh sb="158" eb="160">
      <t>ヘイセイ</t>
    </rPh>
    <rPh sb="165" eb="167">
      <t>ネンド</t>
    </rPh>
    <rPh sb="169" eb="170">
      <t>モト</t>
    </rPh>
    <rPh sb="173" eb="175">
      <t>ケンゼン</t>
    </rPh>
    <rPh sb="176" eb="178">
      <t>ケイエイ</t>
    </rPh>
    <rPh sb="179" eb="18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</si>
</sst>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0">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14" fontId="10" fillId="0" borderId="23" xfId="2" applyNumberFormat="1" applyFont="1" applyFill="1" applyBorder="1" applyAlignment="1" applyProtection="1">
      <alignment horizontal="center" vertical="center" shrinkToFit="1"/>
      <protection locked="0"/>
    </xf>
    <xf numFmtId="0" fontId="10" fillId="0" borderId="27" xfId="2" applyNumberFormat="1" applyFont="1" applyFill="1" applyBorder="1" applyAlignment="1" applyProtection="1">
      <alignment horizontal="center" vertical="center" shrinkToFit="1"/>
      <protection locked="0"/>
    </xf>
    <xf numFmtId="0" fontId="10" fillId="0" borderId="24" xfId="2" applyNumberFormat="1" applyFont="1" applyFill="1" applyBorder="1" applyAlignment="1" applyProtection="1">
      <alignment horizontal="center" vertical="center" shrinkToFit="1"/>
      <protection locked="0"/>
    </xf>
    <xf numFmtId="0" fontId="10" fillId="0" borderId="23" xfId="2" applyFont="1" applyBorder="1" applyAlignment="1" applyProtection="1">
      <alignment horizontal="center" vertical="center" shrinkToFit="1"/>
      <protection locked="0"/>
    </xf>
    <xf numFmtId="0" fontId="10" fillId="0" borderId="27" xfId="2" applyFont="1" applyBorder="1" applyAlignment="1" applyProtection="1">
      <alignment horizontal="center" vertical="center" shrinkToFit="1"/>
      <protection locked="0"/>
    </xf>
    <xf numFmtId="0" fontId="10" fillId="0" borderId="24"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100</c:v>
                </c:pt>
                <c:pt idx="2">
                  <c:v>124.2</c:v>
                </c:pt>
                <c:pt idx="3">
                  <c:v>105.1</c:v>
                </c:pt>
                <c:pt idx="4">
                  <c:v>119.6</c:v>
                </c:pt>
              </c:numCache>
            </c:numRef>
          </c:val>
          <c:extLst xmlns:c16r2="http://schemas.microsoft.com/office/drawing/2015/06/chart">
            <c:ext xmlns:c16="http://schemas.microsoft.com/office/drawing/2014/chart" uri="{C3380CC4-5D6E-409C-BE32-E72D297353CC}">
              <c16:uniqueId val="{00000000-3DA7-4004-A0D8-985A7CF64B29}"/>
            </c:ext>
          </c:extLst>
        </c:ser>
        <c:dLbls>
          <c:showLegendKey val="0"/>
          <c:showVal val="0"/>
          <c:showCatName val="0"/>
          <c:showSerName val="0"/>
          <c:showPercent val="0"/>
          <c:showBubbleSize val="0"/>
        </c:dLbls>
        <c:gapWidth val="180"/>
        <c:overlap val="-90"/>
        <c:axId val="103347712"/>
        <c:axId val="1033492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3DA7-4004-A0D8-985A7CF64B2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DA7-4004-A0D8-985A7CF64B29}"/>
            </c:ext>
          </c:extLst>
        </c:ser>
        <c:dLbls>
          <c:showLegendKey val="0"/>
          <c:showVal val="0"/>
          <c:showCatName val="0"/>
          <c:showSerName val="0"/>
          <c:showPercent val="0"/>
          <c:showBubbleSize val="0"/>
        </c:dLbls>
        <c:marker val="1"/>
        <c:smooth val="0"/>
        <c:axId val="103347712"/>
        <c:axId val="103349248"/>
      </c:lineChart>
      <c:catAx>
        <c:axId val="103347712"/>
        <c:scaling>
          <c:orientation val="minMax"/>
        </c:scaling>
        <c:delete val="0"/>
        <c:axPos val="b"/>
        <c:numFmt formatCode="ge" sourceLinked="1"/>
        <c:majorTickMark val="none"/>
        <c:minorTickMark val="none"/>
        <c:tickLblPos val="none"/>
        <c:crossAx val="103349248"/>
        <c:crosses val="autoZero"/>
        <c:auto val="0"/>
        <c:lblAlgn val="ctr"/>
        <c:lblOffset val="100"/>
        <c:noMultiLvlLbl val="1"/>
      </c:catAx>
      <c:valAx>
        <c:axId val="10334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347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209-4ADC-98D8-59B4FACF5574}"/>
            </c:ext>
          </c:extLst>
        </c:ser>
        <c:dLbls>
          <c:showLegendKey val="0"/>
          <c:showVal val="0"/>
          <c:showCatName val="0"/>
          <c:showSerName val="0"/>
          <c:showPercent val="0"/>
          <c:showBubbleSize val="0"/>
        </c:dLbls>
        <c:gapWidth val="180"/>
        <c:overlap val="-90"/>
        <c:axId val="111970176"/>
        <c:axId val="1119969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8209-4ADC-98D8-59B4FACF5574}"/>
            </c:ext>
          </c:extLst>
        </c:ser>
        <c:dLbls>
          <c:showLegendKey val="0"/>
          <c:showVal val="0"/>
          <c:showCatName val="0"/>
          <c:showSerName val="0"/>
          <c:showPercent val="0"/>
          <c:showBubbleSize val="0"/>
        </c:dLbls>
        <c:marker val="1"/>
        <c:smooth val="0"/>
        <c:axId val="111970176"/>
        <c:axId val="111996928"/>
      </c:lineChart>
      <c:catAx>
        <c:axId val="111970176"/>
        <c:scaling>
          <c:orientation val="minMax"/>
        </c:scaling>
        <c:delete val="0"/>
        <c:axPos val="b"/>
        <c:numFmt formatCode="ge" sourceLinked="1"/>
        <c:majorTickMark val="none"/>
        <c:minorTickMark val="none"/>
        <c:tickLblPos val="none"/>
        <c:crossAx val="111996928"/>
        <c:crosses val="autoZero"/>
        <c:auto val="0"/>
        <c:lblAlgn val="ctr"/>
        <c:lblOffset val="100"/>
        <c:noMultiLvlLbl val="1"/>
      </c:catAx>
      <c:valAx>
        <c:axId val="11199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970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4D-4E0B-99F3-C32C2FBA3109}"/>
            </c:ext>
          </c:extLst>
        </c:ser>
        <c:dLbls>
          <c:showLegendKey val="0"/>
          <c:showVal val="0"/>
          <c:showCatName val="0"/>
          <c:showSerName val="0"/>
          <c:showPercent val="0"/>
          <c:showBubbleSize val="0"/>
        </c:dLbls>
        <c:gapWidth val="180"/>
        <c:overlap val="-90"/>
        <c:axId val="112026752"/>
        <c:axId val="11202867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4D-4E0B-99F3-C32C2FBA3109}"/>
            </c:ext>
          </c:extLst>
        </c:ser>
        <c:dLbls>
          <c:showLegendKey val="0"/>
          <c:showVal val="0"/>
          <c:showCatName val="0"/>
          <c:showSerName val="0"/>
          <c:showPercent val="0"/>
          <c:showBubbleSize val="0"/>
        </c:dLbls>
        <c:marker val="1"/>
        <c:smooth val="0"/>
        <c:axId val="112026752"/>
        <c:axId val="112028672"/>
      </c:lineChart>
      <c:catAx>
        <c:axId val="112026752"/>
        <c:scaling>
          <c:orientation val="minMax"/>
        </c:scaling>
        <c:delete val="0"/>
        <c:axPos val="b"/>
        <c:numFmt formatCode="ge" sourceLinked="1"/>
        <c:majorTickMark val="none"/>
        <c:minorTickMark val="none"/>
        <c:tickLblPos val="none"/>
        <c:crossAx val="112028672"/>
        <c:crosses val="autoZero"/>
        <c:auto val="0"/>
        <c:lblAlgn val="ctr"/>
        <c:lblOffset val="100"/>
        <c:noMultiLvlLbl val="1"/>
      </c:catAx>
      <c:valAx>
        <c:axId val="11202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02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F6-48A1-B1D1-BC0462E4CE7D}"/>
            </c:ext>
          </c:extLst>
        </c:ser>
        <c:dLbls>
          <c:showLegendKey val="0"/>
          <c:showVal val="0"/>
          <c:showCatName val="0"/>
          <c:showSerName val="0"/>
          <c:showPercent val="0"/>
          <c:showBubbleSize val="0"/>
        </c:dLbls>
        <c:gapWidth val="180"/>
        <c:overlap val="-90"/>
        <c:axId val="112079232"/>
        <c:axId val="1120811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F6-48A1-B1D1-BC0462E4CE7D}"/>
            </c:ext>
          </c:extLst>
        </c:ser>
        <c:dLbls>
          <c:showLegendKey val="0"/>
          <c:showVal val="0"/>
          <c:showCatName val="0"/>
          <c:showSerName val="0"/>
          <c:showPercent val="0"/>
          <c:showBubbleSize val="0"/>
        </c:dLbls>
        <c:marker val="1"/>
        <c:smooth val="0"/>
        <c:axId val="112079232"/>
        <c:axId val="112081152"/>
      </c:lineChart>
      <c:catAx>
        <c:axId val="112079232"/>
        <c:scaling>
          <c:orientation val="minMax"/>
        </c:scaling>
        <c:delete val="0"/>
        <c:axPos val="b"/>
        <c:numFmt formatCode="ge" sourceLinked="1"/>
        <c:majorTickMark val="none"/>
        <c:minorTickMark val="none"/>
        <c:tickLblPos val="none"/>
        <c:crossAx val="112081152"/>
        <c:crosses val="autoZero"/>
        <c:auto val="0"/>
        <c:lblAlgn val="ctr"/>
        <c:lblOffset val="100"/>
        <c:noMultiLvlLbl val="1"/>
      </c:catAx>
      <c:valAx>
        <c:axId val="11208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07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DB-4558-A75D-8FE9C488A9C0}"/>
            </c:ext>
          </c:extLst>
        </c:ser>
        <c:dLbls>
          <c:showLegendKey val="0"/>
          <c:showVal val="0"/>
          <c:showCatName val="0"/>
          <c:showSerName val="0"/>
          <c:showPercent val="0"/>
          <c:showBubbleSize val="0"/>
        </c:dLbls>
        <c:gapWidth val="180"/>
        <c:overlap val="-90"/>
        <c:axId val="112119168"/>
        <c:axId val="11212544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B-4558-A75D-8FE9C488A9C0}"/>
            </c:ext>
          </c:extLst>
        </c:ser>
        <c:dLbls>
          <c:showLegendKey val="0"/>
          <c:showVal val="0"/>
          <c:showCatName val="0"/>
          <c:showSerName val="0"/>
          <c:showPercent val="0"/>
          <c:showBubbleSize val="0"/>
        </c:dLbls>
        <c:marker val="1"/>
        <c:smooth val="0"/>
        <c:axId val="112119168"/>
        <c:axId val="112125440"/>
      </c:lineChart>
      <c:catAx>
        <c:axId val="112119168"/>
        <c:scaling>
          <c:orientation val="minMax"/>
        </c:scaling>
        <c:delete val="0"/>
        <c:axPos val="b"/>
        <c:numFmt formatCode="ge" sourceLinked="1"/>
        <c:majorTickMark val="none"/>
        <c:minorTickMark val="none"/>
        <c:tickLblPos val="none"/>
        <c:crossAx val="112125440"/>
        <c:crosses val="autoZero"/>
        <c:auto val="0"/>
        <c:lblAlgn val="ctr"/>
        <c:lblOffset val="100"/>
        <c:noMultiLvlLbl val="1"/>
      </c:catAx>
      <c:valAx>
        <c:axId val="11212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21191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AA-4B59-BA24-CED33DC331AF}"/>
            </c:ext>
          </c:extLst>
        </c:ser>
        <c:dLbls>
          <c:showLegendKey val="0"/>
          <c:showVal val="0"/>
          <c:showCatName val="0"/>
          <c:showSerName val="0"/>
          <c:showPercent val="0"/>
          <c:showBubbleSize val="0"/>
        </c:dLbls>
        <c:gapWidth val="180"/>
        <c:overlap val="-90"/>
        <c:axId val="112142976"/>
        <c:axId val="1121533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AA-4B59-BA24-CED33DC331AF}"/>
            </c:ext>
          </c:extLst>
        </c:ser>
        <c:dLbls>
          <c:showLegendKey val="0"/>
          <c:showVal val="0"/>
          <c:showCatName val="0"/>
          <c:showSerName val="0"/>
          <c:showPercent val="0"/>
          <c:showBubbleSize val="0"/>
        </c:dLbls>
        <c:marker val="1"/>
        <c:smooth val="0"/>
        <c:axId val="112142976"/>
        <c:axId val="112153344"/>
      </c:lineChart>
      <c:catAx>
        <c:axId val="112142976"/>
        <c:scaling>
          <c:orientation val="minMax"/>
        </c:scaling>
        <c:delete val="0"/>
        <c:axPos val="b"/>
        <c:numFmt formatCode="ge" sourceLinked="1"/>
        <c:majorTickMark val="none"/>
        <c:minorTickMark val="none"/>
        <c:tickLblPos val="none"/>
        <c:crossAx val="112153344"/>
        <c:crosses val="autoZero"/>
        <c:auto val="0"/>
        <c:lblAlgn val="ctr"/>
        <c:lblOffset val="100"/>
        <c:noMultiLvlLbl val="1"/>
      </c:catAx>
      <c:valAx>
        <c:axId val="11215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14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DA-4716-9294-5550350BC880}"/>
            </c:ext>
          </c:extLst>
        </c:ser>
        <c:dLbls>
          <c:showLegendKey val="0"/>
          <c:showVal val="0"/>
          <c:showCatName val="0"/>
          <c:showSerName val="0"/>
          <c:showPercent val="0"/>
          <c:showBubbleSize val="0"/>
        </c:dLbls>
        <c:gapWidth val="180"/>
        <c:overlap val="-90"/>
        <c:axId val="112195456"/>
        <c:axId val="11337728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DA-4716-9294-5550350BC880}"/>
            </c:ext>
          </c:extLst>
        </c:ser>
        <c:dLbls>
          <c:showLegendKey val="0"/>
          <c:showVal val="0"/>
          <c:showCatName val="0"/>
          <c:showSerName val="0"/>
          <c:showPercent val="0"/>
          <c:showBubbleSize val="0"/>
        </c:dLbls>
        <c:marker val="1"/>
        <c:smooth val="0"/>
        <c:axId val="112195456"/>
        <c:axId val="113377280"/>
      </c:lineChart>
      <c:catAx>
        <c:axId val="112195456"/>
        <c:scaling>
          <c:orientation val="minMax"/>
        </c:scaling>
        <c:delete val="0"/>
        <c:axPos val="b"/>
        <c:numFmt formatCode="ge" sourceLinked="1"/>
        <c:majorTickMark val="none"/>
        <c:minorTickMark val="none"/>
        <c:tickLblPos val="none"/>
        <c:crossAx val="113377280"/>
        <c:crosses val="autoZero"/>
        <c:auto val="0"/>
        <c:lblAlgn val="ctr"/>
        <c:lblOffset val="100"/>
        <c:noMultiLvlLbl val="1"/>
      </c:catAx>
      <c:valAx>
        <c:axId val="11337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19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39-4727-A734-BDE852BEA872}"/>
            </c:ext>
          </c:extLst>
        </c:ser>
        <c:dLbls>
          <c:showLegendKey val="0"/>
          <c:showVal val="0"/>
          <c:showCatName val="0"/>
          <c:showSerName val="0"/>
          <c:showPercent val="0"/>
          <c:showBubbleSize val="0"/>
        </c:dLbls>
        <c:gapWidth val="180"/>
        <c:overlap val="-90"/>
        <c:axId val="113419392"/>
        <c:axId val="1134213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39-4727-A734-BDE852BEA872}"/>
            </c:ext>
          </c:extLst>
        </c:ser>
        <c:dLbls>
          <c:showLegendKey val="0"/>
          <c:showVal val="0"/>
          <c:showCatName val="0"/>
          <c:showSerName val="0"/>
          <c:showPercent val="0"/>
          <c:showBubbleSize val="0"/>
        </c:dLbls>
        <c:marker val="1"/>
        <c:smooth val="0"/>
        <c:axId val="113419392"/>
        <c:axId val="113421312"/>
      </c:lineChart>
      <c:catAx>
        <c:axId val="113419392"/>
        <c:scaling>
          <c:orientation val="minMax"/>
        </c:scaling>
        <c:delete val="0"/>
        <c:axPos val="b"/>
        <c:numFmt formatCode="ge" sourceLinked="1"/>
        <c:majorTickMark val="none"/>
        <c:minorTickMark val="none"/>
        <c:tickLblPos val="none"/>
        <c:crossAx val="113421312"/>
        <c:crosses val="autoZero"/>
        <c:auto val="0"/>
        <c:lblAlgn val="ctr"/>
        <c:lblOffset val="100"/>
        <c:noMultiLvlLbl val="1"/>
      </c:catAx>
      <c:valAx>
        <c:axId val="11342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41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45-4E12-86A5-7D9E93141DF3}"/>
            </c:ext>
          </c:extLst>
        </c:ser>
        <c:dLbls>
          <c:showLegendKey val="0"/>
          <c:showVal val="0"/>
          <c:showCatName val="0"/>
          <c:showSerName val="0"/>
          <c:showPercent val="0"/>
          <c:showBubbleSize val="0"/>
        </c:dLbls>
        <c:gapWidth val="180"/>
        <c:overlap val="-90"/>
        <c:axId val="113455488"/>
        <c:axId val="11345740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45-4E12-86A5-7D9E93141DF3}"/>
            </c:ext>
          </c:extLst>
        </c:ser>
        <c:dLbls>
          <c:showLegendKey val="0"/>
          <c:showVal val="0"/>
          <c:showCatName val="0"/>
          <c:showSerName val="0"/>
          <c:showPercent val="0"/>
          <c:showBubbleSize val="0"/>
        </c:dLbls>
        <c:marker val="1"/>
        <c:smooth val="0"/>
        <c:axId val="113455488"/>
        <c:axId val="113457408"/>
      </c:lineChart>
      <c:catAx>
        <c:axId val="113455488"/>
        <c:scaling>
          <c:orientation val="minMax"/>
        </c:scaling>
        <c:delete val="0"/>
        <c:axPos val="b"/>
        <c:numFmt formatCode="ge" sourceLinked="1"/>
        <c:majorTickMark val="none"/>
        <c:minorTickMark val="none"/>
        <c:tickLblPos val="none"/>
        <c:crossAx val="113457408"/>
        <c:crosses val="autoZero"/>
        <c:auto val="0"/>
        <c:lblAlgn val="ctr"/>
        <c:lblOffset val="100"/>
        <c:noMultiLvlLbl val="1"/>
      </c:catAx>
      <c:valAx>
        <c:axId val="11345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455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DC-4364-B987-33D3E7D98BE8}"/>
            </c:ext>
          </c:extLst>
        </c:ser>
        <c:dLbls>
          <c:showLegendKey val="0"/>
          <c:showVal val="0"/>
          <c:showCatName val="0"/>
          <c:showSerName val="0"/>
          <c:showPercent val="0"/>
          <c:showBubbleSize val="0"/>
        </c:dLbls>
        <c:gapWidth val="180"/>
        <c:overlap val="-90"/>
        <c:axId val="113492352"/>
        <c:axId val="11349427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DC-4364-B987-33D3E7D98BE8}"/>
            </c:ext>
          </c:extLst>
        </c:ser>
        <c:dLbls>
          <c:showLegendKey val="0"/>
          <c:showVal val="0"/>
          <c:showCatName val="0"/>
          <c:showSerName val="0"/>
          <c:showPercent val="0"/>
          <c:showBubbleSize val="0"/>
        </c:dLbls>
        <c:marker val="1"/>
        <c:smooth val="0"/>
        <c:axId val="113492352"/>
        <c:axId val="113494272"/>
      </c:lineChart>
      <c:catAx>
        <c:axId val="113492352"/>
        <c:scaling>
          <c:orientation val="minMax"/>
        </c:scaling>
        <c:delete val="0"/>
        <c:axPos val="b"/>
        <c:numFmt formatCode="ge" sourceLinked="1"/>
        <c:majorTickMark val="none"/>
        <c:minorTickMark val="none"/>
        <c:tickLblPos val="none"/>
        <c:crossAx val="113494272"/>
        <c:crosses val="autoZero"/>
        <c:auto val="0"/>
        <c:lblAlgn val="ctr"/>
        <c:lblOffset val="100"/>
        <c:noMultiLvlLbl val="1"/>
      </c:catAx>
      <c:valAx>
        <c:axId val="11349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492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C4-4CEA-90C0-C2D2B60D651D}"/>
            </c:ext>
          </c:extLst>
        </c:ser>
        <c:dLbls>
          <c:showLegendKey val="0"/>
          <c:showVal val="0"/>
          <c:showCatName val="0"/>
          <c:showSerName val="0"/>
          <c:showPercent val="0"/>
          <c:showBubbleSize val="0"/>
        </c:dLbls>
        <c:gapWidth val="180"/>
        <c:overlap val="-90"/>
        <c:axId val="113602560"/>
        <c:axId val="11360448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C4-4CEA-90C0-C2D2B60D651D}"/>
            </c:ext>
          </c:extLst>
        </c:ser>
        <c:dLbls>
          <c:showLegendKey val="0"/>
          <c:showVal val="0"/>
          <c:showCatName val="0"/>
          <c:showSerName val="0"/>
          <c:showPercent val="0"/>
          <c:showBubbleSize val="0"/>
        </c:dLbls>
        <c:marker val="1"/>
        <c:smooth val="0"/>
        <c:axId val="113602560"/>
        <c:axId val="113604480"/>
      </c:lineChart>
      <c:catAx>
        <c:axId val="113602560"/>
        <c:scaling>
          <c:orientation val="minMax"/>
        </c:scaling>
        <c:delete val="0"/>
        <c:axPos val="b"/>
        <c:numFmt formatCode="ge" sourceLinked="1"/>
        <c:majorTickMark val="none"/>
        <c:minorTickMark val="none"/>
        <c:tickLblPos val="none"/>
        <c:crossAx val="113604480"/>
        <c:crosses val="autoZero"/>
        <c:auto val="0"/>
        <c:lblAlgn val="ctr"/>
        <c:lblOffset val="100"/>
        <c:noMultiLvlLbl val="1"/>
      </c:catAx>
      <c:valAx>
        <c:axId val="11360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60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42.1</c:v>
                </c:pt>
                <c:pt idx="2">
                  <c:v>124.2</c:v>
                </c:pt>
                <c:pt idx="3">
                  <c:v>105.1</c:v>
                </c:pt>
                <c:pt idx="4">
                  <c:v>119.6</c:v>
                </c:pt>
              </c:numCache>
            </c:numRef>
          </c:val>
          <c:extLst xmlns:c16r2="http://schemas.microsoft.com/office/drawing/2015/06/chart">
            <c:ext xmlns:c16="http://schemas.microsoft.com/office/drawing/2014/chart" uri="{C3380CC4-5D6E-409C-BE32-E72D297353CC}">
              <c16:uniqueId val="{00000000-F925-475F-9363-940619976F2B}"/>
            </c:ext>
          </c:extLst>
        </c:ser>
        <c:dLbls>
          <c:showLegendKey val="0"/>
          <c:showVal val="0"/>
          <c:showCatName val="0"/>
          <c:showSerName val="0"/>
          <c:showPercent val="0"/>
          <c:showBubbleSize val="0"/>
        </c:dLbls>
        <c:gapWidth val="180"/>
        <c:overlap val="-90"/>
        <c:axId val="78445184"/>
        <c:axId val="7865177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F925-475F-9363-940619976F2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925-475F-9363-940619976F2B}"/>
            </c:ext>
          </c:extLst>
        </c:ser>
        <c:dLbls>
          <c:showLegendKey val="0"/>
          <c:showVal val="0"/>
          <c:showCatName val="0"/>
          <c:showSerName val="0"/>
          <c:showPercent val="0"/>
          <c:showBubbleSize val="0"/>
        </c:dLbls>
        <c:marker val="1"/>
        <c:smooth val="0"/>
        <c:axId val="78445184"/>
        <c:axId val="78651776"/>
      </c:lineChart>
      <c:catAx>
        <c:axId val="78445184"/>
        <c:scaling>
          <c:orientation val="minMax"/>
        </c:scaling>
        <c:delete val="0"/>
        <c:axPos val="b"/>
        <c:numFmt formatCode="ge" sourceLinked="1"/>
        <c:majorTickMark val="none"/>
        <c:minorTickMark val="none"/>
        <c:tickLblPos val="none"/>
        <c:crossAx val="78651776"/>
        <c:crosses val="autoZero"/>
        <c:auto val="0"/>
        <c:lblAlgn val="ctr"/>
        <c:lblOffset val="100"/>
        <c:noMultiLvlLbl val="1"/>
      </c:catAx>
      <c:valAx>
        <c:axId val="78651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44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3A-4696-B65D-E21C574F5CA1}"/>
            </c:ext>
          </c:extLst>
        </c:ser>
        <c:dLbls>
          <c:showLegendKey val="0"/>
          <c:showVal val="0"/>
          <c:showCatName val="0"/>
          <c:showSerName val="0"/>
          <c:showPercent val="0"/>
          <c:showBubbleSize val="0"/>
        </c:dLbls>
        <c:gapWidth val="180"/>
        <c:overlap val="-90"/>
        <c:axId val="113642496"/>
        <c:axId val="11364876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3A-4696-B65D-E21C574F5CA1}"/>
            </c:ext>
          </c:extLst>
        </c:ser>
        <c:dLbls>
          <c:showLegendKey val="0"/>
          <c:showVal val="0"/>
          <c:showCatName val="0"/>
          <c:showSerName val="0"/>
          <c:showPercent val="0"/>
          <c:showBubbleSize val="0"/>
        </c:dLbls>
        <c:marker val="1"/>
        <c:smooth val="0"/>
        <c:axId val="113642496"/>
        <c:axId val="113648768"/>
      </c:lineChart>
      <c:catAx>
        <c:axId val="113642496"/>
        <c:scaling>
          <c:orientation val="minMax"/>
        </c:scaling>
        <c:delete val="0"/>
        <c:axPos val="b"/>
        <c:numFmt formatCode="ge" sourceLinked="1"/>
        <c:majorTickMark val="none"/>
        <c:minorTickMark val="none"/>
        <c:tickLblPos val="none"/>
        <c:crossAx val="113648768"/>
        <c:crosses val="autoZero"/>
        <c:auto val="0"/>
        <c:lblAlgn val="ctr"/>
        <c:lblOffset val="100"/>
        <c:noMultiLvlLbl val="1"/>
      </c:catAx>
      <c:valAx>
        <c:axId val="11364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64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CF-4311-B912-17A0E0CA3009}"/>
            </c:ext>
          </c:extLst>
        </c:ser>
        <c:dLbls>
          <c:showLegendKey val="0"/>
          <c:showVal val="0"/>
          <c:showCatName val="0"/>
          <c:showSerName val="0"/>
          <c:showPercent val="0"/>
          <c:showBubbleSize val="0"/>
        </c:dLbls>
        <c:gapWidth val="180"/>
        <c:overlap val="-90"/>
        <c:axId val="113683072"/>
        <c:axId val="11369753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CF-4311-B912-17A0E0CA3009}"/>
            </c:ext>
          </c:extLst>
        </c:ser>
        <c:dLbls>
          <c:showLegendKey val="0"/>
          <c:showVal val="0"/>
          <c:showCatName val="0"/>
          <c:showSerName val="0"/>
          <c:showPercent val="0"/>
          <c:showBubbleSize val="0"/>
        </c:dLbls>
        <c:marker val="1"/>
        <c:smooth val="0"/>
        <c:axId val="113683072"/>
        <c:axId val="113697536"/>
      </c:lineChart>
      <c:catAx>
        <c:axId val="113683072"/>
        <c:scaling>
          <c:orientation val="minMax"/>
        </c:scaling>
        <c:delete val="0"/>
        <c:axPos val="b"/>
        <c:numFmt formatCode="ge" sourceLinked="1"/>
        <c:majorTickMark val="none"/>
        <c:minorTickMark val="none"/>
        <c:tickLblPos val="none"/>
        <c:crossAx val="113697536"/>
        <c:crosses val="autoZero"/>
        <c:auto val="0"/>
        <c:lblAlgn val="ctr"/>
        <c:lblOffset val="100"/>
        <c:noMultiLvlLbl val="1"/>
      </c:catAx>
      <c:valAx>
        <c:axId val="11369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68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83-465D-931C-9FBB14F8E170}"/>
            </c:ext>
          </c:extLst>
        </c:ser>
        <c:dLbls>
          <c:showLegendKey val="0"/>
          <c:showVal val="0"/>
          <c:showCatName val="0"/>
          <c:showSerName val="0"/>
          <c:showPercent val="0"/>
          <c:showBubbleSize val="0"/>
        </c:dLbls>
        <c:gapWidth val="180"/>
        <c:overlap val="-90"/>
        <c:axId val="113731456"/>
        <c:axId val="11373772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83-465D-931C-9FBB14F8E170}"/>
            </c:ext>
          </c:extLst>
        </c:ser>
        <c:dLbls>
          <c:showLegendKey val="0"/>
          <c:showVal val="0"/>
          <c:showCatName val="0"/>
          <c:showSerName val="0"/>
          <c:showPercent val="0"/>
          <c:showBubbleSize val="0"/>
        </c:dLbls>
        <c:marker val="1"/>
        <c:smooth val="0"/>
        <c:axId val="113731456"/>
        <c:axId val="113737728"/>
      </c:lineChart>
      <c:catAx>
        <c:axId val="113731456"/>
        <c:scaling>
          <c:orientation val="minMax"/>
        </c:scaling>
        <c:delete val="0"/>
        <c:axPos val="b"/>
        <c:numFmt formatCode="ge" sourceLinked="1"/>
        <c:majorTickMark val="none"/>
        <c:minorTickMark val="none"/>
        <c:tickLblPos val="none"/>
        <c:crossAx val="113737728"/>
        <c:crosses val="autoZero"/>
        <c:auto val="0"/>
        <c:lblAlgn val="ctr"/>
        <c:lblOffset val="100"/>
        <c:noMultiLvlLbl val="1"/>
      </c:catAx>
      <c:valAx>
        <c:axId val="11373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73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F3-4ED2-B6AB-B4434ECB3D2C}"/>
            </c:ext>
          </c:extLst>
        </c:ser>
        <c:dLbls>
          <c:showLegendKey val="0"/>
          <c:showVal val="0"/>
          <c:showCatName val="0"/>
          <c:showSerName val="0"/>
          <c:showPercent val="0"/>
          <c:showBubbleSize val="0"/>
        </c:dLbls>
        <c:gapWidth val="180"/>
        <c:overlap val="-90"/>
        <c:axId val="113849088"/>
        <c:axId val="1138510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F3-4ED2-B6AB-B4434ECB3D2C}"/>
            </c:ext>
          </c:extLst>
        </c:ser>
        <c:dLbls>
          <c:showLegendKey val="0"/>
          <c:showVal val="0"/>
          <c:showCatName val="0"/>
          <c:showSerName val="0"/>
          <c:showPercent val="0"/>
          <c:showBubbleSize val="0"/>
        </c:dLbls>
        <c:marker val="1"/>
        <c:smooth val="0"/>
        <c:axId val="113849088"/>
        <c:axId val="113851008"/>
      </c:lineChart>
      <c:catAx>
        <c:axId val="113849088"/>
        <c:scaling>
          <c:orientation val="minMax"/>
        </c:scaling>
        <c:delete val="0"/>
        <c:axPos val="b"/>
        <c:numFmt formatCode="ge" sourceLinked="1"/>
        <c:majorTickMark val="none"/>
        <c:minorTickMark val="none"/>
        <c:tickLblPos val="none"/>
        <c:crossAx val="113851008"/>
        <c:crosses val="autoZero"/>
        <c:auto val="0"/>
        <c:lblAlgn val="ctr"/>
        <c:lblOffset val="100"/>
        <c:noMultiLvlLbl val="1"/>
      </c:catAx>
      <c:valAx>
        <c:axId val="11385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84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D4-41A2-A9A8-00102F005C5F}"/>
            </c:ext>
          </c:extLst>
        </c:ser>
        <c:dLbls>
          <c:showLegendKey val="0"/>
          <c:showVal val="0"/>
          <c:showCatName val="0"/>
          <c:showSerName val="0"/>
          <c:showPercent val="0"/>
          <c:showBubbleSize val="0"/>
        </c:dLbls>
        <c:gapWidth val="180"/>
        <c:overlap val="-90"/>
        <c:axId val="113897472"/>
        <c:axId val="1138993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D4-41A2-A9A8-00102F005C5F}"/>
            </c:ext>
          </c:extLst>
        </c:ser>
        <c:dLbls>
          <c:showLegendKey val="0"/>
          <c:showVal val="0"/>
          <c:showCatName val="0"/>
          <c:showSerName val="0"/>
          <c:showPercent val="0"/>
          <c:showBubbleSize val="0"/>
        </c:dLbls>
        <c:marker val="1"/>
        <c:smooth val="0"/>
        <c:axId val="113897472"/>
        <c:axId val="113899392"/>
      </c:lineChart>
      <c:catAx>
        <c:axId val="113897472"/>
        <c:scaling>
          <c:orientation val="minMax"/>
        </c:scaling>
        <c:delete val="0"/>
        <c:axPos val="b"/>
        <c:numFmt formatCode="ge" sourceLinked="1"/>
        <c:majorTickMark val="none"/>
        <c:minorTickMark val="none"/>
        <c:tickLblPos val="none"/>
        <c:crossAx val="113899392"/>
        <c:crosses val="autoZero"/>
        <c:auto val="0"/>
        <c:lblAlgn val="ctr"/>
        <c:lblOffset val="100"/>
        <c:noMultiLvlLbl val="1"/>
      </c:catAx>
      <c:valAx>
        <c:axId val="113899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8974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A1-4719-AD4E-A047A5845C77}"/>
            </c:ext>
          </c:extLst>
        </c:ser>
        <c:dLbls>
          <c:showLegendKey val="0"/>
          <c:showVal val="0"/>
          <c:showCatName val="0"/>
          <c:showSerName val="0"/>
          <c:showPercent val="0"/>
          <c:showBubbleSize val="0"/>
        </c:dLbls>
        <c:gapWidth val="180"/>
        <c:overlap val="-90"/>
        <c:axId val="113982464"/>
        <c:axId val="113988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A1-4719-AD4E-A047A5845C77}"/>
            </c:ext>
          </c:extLst>
        </c:ser>
        <c:dLbls>
          <c:showLegendKey val="0"/>
          <c:showVal val="0"/>
          <c:showCatName val="0"/>
          <c:showSerName val="0"/>
          <c:showPercent val="0"/>
          <c:showBubbleSize val="0"/>
        </c:dLbls>
        <c:marker val="1"/>
        <c:smooth val="0"/>
        <c:axId val="113982464"/>
        <c:axId val="113988736"/>
      </c:lineChart>
      <c:catAx>
        <c:axId val="113982464"/>
        <c:scaling>
          <c:orientation val="minMax"/>
        </c:scaling>
        <c:delete val="0"/>
        <c:axPos val="b"/>
        <c:numFmt formatCode="ge" sourceLinked="1"/>
        <c:majorTickMark val="none"/>
        <c:minorTickMark val="none"/>
        <c:tickLblPos val="none"/>
        <c:crossAx val="113988736"/>
        <c:crosses val="autoZero"/>
        <c:auto val="0"/>
        <c:lblAlgn val="ctr"/>
        <c:lblOffset val="100"/>
        <c:noMultiLvlLbl val="1"/>
      </c:catAx>
      <c:valAx>
        <c:axId val="11398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398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1.4</c:v>
                </c:pt>
                <c:pt idx="2">
                  <c:v>16.600000000000001</c:v>
                </c:pt>
                <c:pt idx="3">
                  <c:v>14.1</c:v>
                </c:pt>
                <c:pt idx="4">
                  <c:v>16</c:v>
                </c:pt>
              </c:numCache>
            </c:numRef>
          </c:val>
          <c:extLst xmlns:c16r2="http://schemas.microsoft.com/office/drawing/2015/06/chart">
            <c:ext xmlns:c16="http://schemas.microsoft.com/office/drawing/2014/chart" uri="{C3380CC4-5D6E-409C-BE32-E72D297353CC}">
              <c16:uniqueId val="{00000000-F7CA-4F2D-8BB5-0FD439E92B07}"/>
            </c:ext>
          </c:extLst>
        </c:ser>
        <c:dLbls>
          <c:showLegendKey val="0"/>
          <c:showVal val="0"/>
          <c:showCatName val="0"/>
          <c:showSerName val="0"/>
          <c:showPercent val="0"/>
          <c:showBubbleSize val="0"/>
        </c:dLbls>
        <c:gapWidth val="180"/>
        <c:overlap val="-90"/>
        <c:axId val="114034944"/>
        <c:axId val="11403712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F7CA-4F2D-8BB5-0FD439E92B07}"/>
            </c:ext>
          </c:extLst>
        </c:ser>
        <c:dLbls>
          <c:showLegendKey val="0"/>
          <c:showVal val="0"/>
          <c:showCatName val="0"/>
          <c:showSerName val="0"/>
          <c:showPercent val="0"/>
          <c:showBubbleSize val="0"/>
        </c:dLbls>
        <c:marker val="1"/>
        <c:smooth val="0"/>
        <c:axId val="114034944"/>
        <c:axId val="114037120"/>
      </c:lineChart>
      <c:catAx>
        <c:axId val="114034944"/>
        <c:scaling>
          <c:orientation val="minMax"/>
        </c:scaling>
        <c:delete val="0"/>
        <c:axPos val="b"/>
        <c:numFmt formatCode="ge" sourceLinked="1"/>
        <c:majorTickMark val="none"/>
        <c:minorTickMark val="none"/>
        <c:tickLblPos val="none"/>
        <c:crossAx val="114037120"/>
        <c:crosses val="autoZero"/>
        <c:auto val="0"/>
        <c:lblAlgn val="ctr"/>
        <c:lblOffset val="100"/>
        <c:noMultiLvlLbl val="1"/>
      </c:catAx>
      <c:valAx>
        <c:axId val="11403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03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AC-487F-B5C3-2250FA7BEABE}"/>
            </c:ext>
          </c:extLst>
        </c:ser>
        <c:dLbls>
          <c:showLegendKey val="0"/>
          <c:showVal val="0"/>
          <c:showCatName val="0"/>
          <c:showSerName val="0"/>
          <c:showPercent val="0"/>
          <c:showBubbleSize val="0"/>
        </c:dLbls>
        <c:gapWidth val="180"/>
        <c:overlap val="-90"/>
        <c:axId val="114082944"/>
        <c:axId val="1140848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73AC-487F-B5C3-2250FA7BEABE}"/>
            </c:ext>
          </c:extLst>
        </c:ser>
        <c:dLbls>
          <c:showLegendKey val="0"/>
          <c:showVal val="0"/>
          <c:showCatName val="0"/>
          <c:showSerName val="0"/>
          <c:showPercent val="0"/>
          <c:showBubbleSize val="0"/>
        </c:dLbls>
        <c:marker val="1"/>
        <c:smooth val="0"/>
        <c:axId val="114082944"/>
        <c:axId val="114084864"/>
      </c:lineChart>
      <c:catAx>
        <c:axId val="114082944"/>
        <c:scaling>
          <c:orientation val="minMax"/>
        </c:scaling>
        <c:delete val="0"/>
        <c:axPos val="b"/>
        <c:numFmt formatCode="ge" sourceLinked="1"/>
        <c:majorTickMark val="none"/>
        <c:minorTickMark val="none"/>
        <c:tickLblPos val="none"/>
        <c:crossAx val="114084864"/>
        <c:crosses val="autoZero"/>
        <c:auto val="0"/>
        <c:lblAlgn val="ctr"/>
        <c:lblOffset val="100"/>
        <c:noMultiLvlLbl val="1"/>
      </c:catAx>
      <c:valAx>
        <c:axId val="11408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08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94-49C8-BD08-3B177554C61B}"/>
            </c:ext>
          </c:extLst>
        </c:ser>
        <c:dLbls>
          <c:showLegendKey val="0"/>
          <c:showVal val="0"/>
          <c:showCatName val="0"/>
          <c:showSerName val="0"/>
          <c:showPercent val="0"/>
          <c:showBubbleSize val="0"/>
        </c:dLbls>
        <c:gapWidth val="180"/>
        <c:overlap val="-90"/>
        <c:axId val="111767552"/>
        <c:axId val="11176947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7594-49C8-BD08-3B177554C61B}"/>
            </c:ext>
          </c:extLst>
        </c:ser>
        <c:dLbls>
          <c:showLegendKey val="0"/>
          <c:showVal val="0"/>
          <c:showCatName val="0"/>
          <c:showSerName val="0"/>
          <c:showPercent val="0"/>
          <c:showBubbleSize val="0"/>
        </c:dLbls>
        <c:marker val="1"/>
        <c:smooth val="0"/>
        <c:axId val="111767552"/>
        <c:axId val="111769472"/>
      </c:lineChart>
      <c:catAx>
        <c:axId val="111767552"/>
        <c:scaling>
          <c:orientation val="minMax"/>
        </c:scaling>
        <c:delete val="0"/>
        <c:axPos val="b"/>
        <c:numFmt formatCode="ge" sourceLinked="1"/>
        <c:majorTickMark val="none"/>
        <c:minorTickMark val="none"/>
        <c:tickLblPos val="none"/>
        <c:crossAx val="111769472"/>
        <c:crosses val="autoZero"/>
        <c:auto val="0"/>
        <c:lblAlgn val="ctr"/>
        <c:lblOffset val="100"/>
        <c:noMultiLvlLbl val="1"/>
      </c:catAx>
      <c:valAx>
        <c:axId val="11176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76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6C-472B-A382-3530BF867B56}"/>
            </c:ext>
          </c:extLst>
        </c:ser>
        <c:dLbls>
          <c:showLegendKey val="0"/>
          <c:showVal val="0"/>
          <c:showCatName val="0"/>
          <c:showSerName val="0"/>
          <c:showPercent val="0"/>
          <c:showBubbleSize val="0"/>
        </c:dLbls>
        <c:gapWidth val="180"/>
        <c:overlap val="-90"/>
        <c:axId val="111803392"/>
        <c:axId val="11180966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6C-472B-A382-3530BF867B56}"/>
            </c:ext>
          </c:extLst>
        </c:ser>
        <c:dLbls>
          <c:showLegendKey val="0"/>
          <c:showVal val="0"/>
          <c:showCatName val="0"/>
          <c:showSerName val="0"/>
          <c:showPercent val="0"/>
          <c:showBubbleSize val="0"/>
        </c:dLbls>
        <c:marker val="1"/>
        <c:smooth val="0"/>
        <c:axId val="111803392"/>
        <c:axId val="111809664"/>
      </c:lineChart>
      <c:catAx>
        <c:axId val="111803392"/>
        <c:scaling>
          <c:orientation val="minMax"/>
        </c:scaling>
        <c:delete val="0"/>
        <c:axPos val="b"/>
        <c:numFmt formatCode="ge" sourceLinked="1"/>
        <c:majorTickMark val="none"/>
        <c:minorTickMark val="none"/>
        <c:tickLblPos val="none"/>
        <c:crossAx val="111809664"/>
        <c:crosses val="autoZero"/>
        <c:auto val="0"/>
        <c:lblAlgn val="ctr"/>
        <c:lblOffset val="100"/>
        <c:noMultiLvlLbl val="1"/>
      </c:catAx>
      <c:valAx>
        <c:axId val="111809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03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49-4ACD-BCC5-2B1D7E10033D}"/>
            </c:ext>
          </c:extLst>
        </c:ser>
        <c:dLbls>
          <c:showLegendKey val="0"/>
          <c:showVal val="0"/>
          <c:showCatName val="0"/>
          <c:showSerName val="0"/>
          <c:showPercent val="0"/>
          <c:showBubbleSize val="0"/>
        </c:dLbls>
        <c:gapWidth val="180"/>
        <c:overlap val="-90"/>
        <c:axId val="78696448"/>
        <c:axId val="7869798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49-4ACD-BCC5-2B1D7E10033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5B49-4ACD-BCC5-2B1D7E10033D}"/>
            </c:ext>
          </c:extLst>
        </c:ser>
        <c:dLbls>
          <c:showLegendKey val="0"/>
          <c:showVal val="0"/>
          <c:showCatName val="0"/>
          <c:showSerName val="0"/>
          <c:showPercent val="0"/>
          <c:showBubbleSize val="0"/>
        </c:dLbls>
        <c:marker val="1"/>
        <c:smooth val="0"/>
        <c:axId val="78696448"/>
        <c:axId val="78697984"/>
      </c:lineChart>
      <c:catAx>
        <c:axId val="78696448"/>
        <c:scaling>
          <c:orientation val="minMax"/>
        </c:scaling>
        <c:delete val="0"/>
        <c:axPos val="b"/>
        <c:numFmt formatCode="ge" sourceLinked="1"/>
        <c:majorTickMark val="none"/>
        <c:minorTickMark val="none"/>
        <c:tickLblPos val="none"/>
        <c:crossAx val="78697984"/>
        <c:crosses val="autoZero"/>
        <c:auto val="0"/>
        <c:lblAlgn val="ctr"/>
        <c:lblOffset val="100"/>
        <c:noMultiLvlLbl val="1"/>
      </c:catAx>
      <c:valAx>
        <c:axId val="7869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69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78A-40C4-BB5F-DBEE8AA8B5EF}"/>
            </c:ext>
          </c:extLst>
        </c:ser>
        <c:dLbls>
          <c:showLegendKey val="0"/>
          <c:showVal val="0"/>
          <c:showCatName val="0"/>
          <c:showSerName val="0"/>
          <c:showPercent val="0"/>
          <c:showBubbleSize val="0"/>
        </c:dLbls>
        <c:gapWidth val="180"/>
        <c:overlap val="-90"/>
        <c:axId val="111847680"/>
        <c:axId val="11185395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778A-40C4-BB5F-DBEE8AA8B5EF}"/>
            </c:ext>
          </c:extLst>
        </c:ser>
        <c:dLbls>
          <c:showLegendKey val="0"/>
          <c:showVal val="0"/>
          <c:showCatName val="0"/>
          <c:showSerName val="0"/>
          <c:showPercent val="0"/>
          <c:showBubbleSize val="0"/>
        </c:dLbls>
        <c:marker val="1"/>
        <c:smooth val="0"/>
        <c:axId val="111847680"/>
        <c:axId val="111853952"/>
      </c:lineChart>
      <c:catAx>
        <c:axId val="111847680"/>
        <c:scaling>
          <c:orientation val="minMax"/>
        </c:scaling>
        <c:delete val="0"/>
        <c:axPos val="b"/>
        <c:numFmt formatCode="ge" sourceLinked="1"/>
        <c:majorTickMark val="none"/>
        <c:minorTickMark val="none"/>
        <c:tickLblPos val="none"/>
        <c:crossAx val="111853952"/>
        <c:crosses val="autoZero"/>
        <c:auto val="0"/>
        <c:lblAlgn val="ctr"/>
        <c:lblOffset val="100"/>
        <c:noMultiLvlLbl val="1"/>
      </c:catAx>
      <c:valAx>
        <c:axId val="11185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4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92013.7</c:v>
                </c:pt>
                <c:pt idx="2">
                  <c:v>31358.7</c:v>
                </c:pt>
                <c:pt idx="3">
                  <c:v>37008.9</c:v>
                </c:pt>
                <c:pt idx="4">
                  <c:v>32519.5</c:v>
                </c:pt>
              </c:numCache>
            </c:numRef>
          </c:val>
          <c:extLst xmlns:c16r2="http://schemas.microsoft.com/office/drawing/2015/06/chart">
            <c:ext xmlns:c16="http://schemas.microsoft.com/office/drawing/2014/chart" uri="{C3380CC4-5D6E-409C-BE32-E72D297353CC}">
              <c16:uniqueId val="{00000000-70A7-4729-B35E-70626B149586}"/>
            </c:ext>
          </c:extLst>
        </c:ser>
        <c:dLbls>
          <c:showLegendKey val="0"/>
          <c:showVal val="0"/>
          <c:showCatName val="0"/>
          <c:showSerName val="0"/>
          <c:showPercent val="0"/>
          <c:showBubbleSize val="0"/>
        </c:dLbls>
        <c:gapWidth val="180"/>
        <c:overlap val="-90"/>
        <c:axId val="111577728"/>
        <c:axId val="11158809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70A7-4729-B35E-70626B149586}"/>
            </c:ext>
          </c:extLst>
        </c:ser>
        <c:dLbls>
          <c:showLegendKey val="0"/>
          <c:showVal val="0"/>
          <c:showCatName val="0"/>
          <c:showSerName val="0"/>
          <c:showPercent val="0"/>
          <c:showBubbleSize val="0"/>
        </c:dLbls>
        <c:marker val="1"/>
        <c:smooth val="0"/>
        <c:axId val="111577728"/>
        <c:axId val="111588096"/>
      </c:lineChart>
      <c:catAx>
        <c:axId val="111577728"/>
        <c:scaling>
          <c:orientation val="minMax"/>
        </c:scaling>
        <c:delete val="0"/>
        <c:axPos val="b"/>
        <c:numFmt formatCode="ge" sourceLinked="1"/>
        <c:majorTickMark val="none"/>
        <c:minorTickMark val="none"/>
        <c:tickLblPos val="none"/>
        <c:crossAx val="111588096"/>
        <c:crosses val="autoZero"/>
        <c:auto val="0"/>
        <c:lblAlgn val="ctr"/>
        <c:lblOffset val="100"/>
        <c:noMultiLvlLbl val="1"/>
      </c:catAx>
      <c:valAx>
        <c:axId val="111588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577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-15603</c:v>
                </c:pt>
                <c:pt idx="2">
                  <c:v>26028</c:v>
                </c:pt>
                <c:pt idx="3">
                  <c:v>5485</c:v>
                </c:pt>
                <c:pt idx="4">
                  <c:v>21063</c:v>
                </c:pt>
              </c:numCache>
            </c:numRef>
          </c:val>
          <c:extLst xmlns:c16r2="http://schemas.microsoft.com/office/drawing/2015/06/chart">
            <c:ext xmlns:c16="http://schemas.microsoft.com/office/drawing/2014/chart" uri="{C3380CC4-5D6E-409C-BE32-E72D297353CC}">
              <c16:uniqueId val="{00000000-5650-49CE-9D60-FA2120D5F8E2}"/>
            </c:ext>
          </c:extLst>
        </c:ser>
        <c:dLbls>
          <c:showLegendKey val="0"/>
          <c:showVal val="0"/>
          <c:showCatName val="0"/>
          <c:showSerName val="0"/>
          <c:showPercent val="0"/>
          <c:showBubbleSize val="0"/>
        </c:dLbls>
        <c:gapWidth val="180"/>
        <c:overlap val="-90"/>
        <c:axId val="111616000"/>
        <c:axId val="1116179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5650-49CE-9D60-FA2120D5F8E2}"/>
            </c:ext>
          </c:extLst>
        </c:ser>
        <c:dLbls>
          <c:showLegendKey val="0"/>
          <c:showVal val="0"/>
          <c:showCatName val="0"/>
          <c:showSerName val="0"/>
          <c:showPercent val="0"/>
          <c:showBubbleSize val="0"/>
        </c:dLbls>
        <c:marker val="1"/>
        <c:smooth val="0"/>
        <c:axId val="111616000"/>
        <c:axId val="111617920"/>
      </c:lineChart>
      <c:catAx>
        <c:axId val="111616000"/>
        <c:scaling>
          <c:orientation val="minMax"/>
        </c:scaling>
        <c:delete val="0"/>
        <c:axPos val="b"/>
        <c:numFmt formatCode="ge" sourceLinked="1"/>
        <c:majorTickMark val="none"/>
        <c:minorTickMark val="none"/>
        <c:tickLblPos val="none"/>
        <c:crossAx val="111617920"/>
        <c:crosses val="autoZero"/>
        <c:auto val="0"/>
        <c:lblAlgn val="ctr"/>
        <c:lblOffset val="100"/>
        <c:noMultiLvlLbl val="1"/>
      </c:catAx>
      <c:valAx>
        <c:axId val="1116179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61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1.4</c:v>
                </c:pt>
                <c:pt idx="2">
                  <c:v>16.600000000000001</c:v>
                </c:pt>
                <c:pt idx="3">
                  <c:v>14.1</c:v>
                </c:pt>
                <c:pt idx="4">
                  <c:v>16</c:v>
                </c:pt>
              </c:numCache>
            </c:numRef>
          </c:val>
          <c:extLst xmlns:c16r2="http://schemas.microsoft.com/office/drawing/2015/06/chart">
            <c:ext xmlns:c16="http://schemas.microsoft.com/office/drawing/2014/chart" uri="{C3380CC4-5D6E-409C-BE32-E72D297353CC}">
              <c16:uniqueId val="{00000000-D4C8-4C7B-BB06-8B3677DD4E7C}"/>
            </c:ext>
          </c:extLst>
        </c:ser>
        <c:dLbls>
          <c:showLegendKey val="0"/>
          <c:showVal val="0"/>
          <c:showCatName val="0"/>
          <c:showSerName val="0"/>
          <c:showPercent val="0"/>
          <c:showBubbleSize val="0"/>
        </c:dLbls>
        <c:gapWidth val="180"/>
        <c:overlap val="-90"/>
        <c:axId val="105843712"/>
        <c:axId val="1058458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D4C8-4C7B-BB06-8B3677DD4E7C}"/>
            </c:ext>
          </c:extLst>
        </c:ser>
        <c:dLbls>
          <c:showLegendKey val="0"/>
          <c:showVal val="0"/>
          <c:showCatName val="0"/>
          <c:showSerName val="0"/>
          <c:showPercent val="0"/>
          <c:showBubbleSize val="0"/>
        </c:dLbls>
        <c:marker val="1"/>
        <c:smooth val="0"/>
        <c:axId val="105843712"/>
        <c:axId val="105845888"/>
      </c:lineChart>
      <c:catAx>
        <c:axId val="105843712"/>
        <c:scaling>
          <c:orientation val="minMax"/>
        </c:scaling>
        <c:delete val="0"/>
        <c:axPos val="b"/>
        <c:numFmt formatCode="ge" sourceLinked="1"/>
        <c:majorTickMark val="none"/>
        <c:minorTickMark val="none"/>
        <c:tickLblPos val="none"/>
        <c:crossAx val="105845888"/>
        <c:crosses val="autoZero"/>
        <c:auto val="0"/>
        <c:lblAlgn val="ctr"/>
        <c:lblOffset val="100"/>
        <c:noMultiLvlLbl val="1"/>
      </c:catAx>
      <c:valAx>
        <c:axId val="105845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43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07-442E-8A2B-0B6877294837}"/>
            </c:ext>
          </c:extLst>
        </c:ser>
        <c:dLbls>
          <c:showLegendKey val="0"/>
          <c:showVal val="0"/>
          <c:showCatName val="0"/>
          <c:showSerName val="0"/>
          <c:showPercent val="0"/>
          <c:showBubbleSize val="0"/>
        </c:dLbls>
        <c:gapWidth val="180"/>
        <c:overlap val="-90"/>
        <c:axId val="105882368"/>
        <c:axId val="10588428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6307-442E-8A2B-0B6877294837}"/>
            </c:ext>
          </c:extLst>
        </c:ser>
        <c:dLbls>
          <c:showLegendKey val="0"/>
          <c:showVal val="0"/>
          <c:showCatName val="0"/>
          <c:showSerName val="0"/>
          <c:showPercent val="0"/>
          <c:showBubbleSize val="0"/>
        </c:dLbls>
        <c:marker val="1"/>
        <c:smooth val="0"/>
        <c:axId val="105882368"/>
        <c:axId val="105884288"/>
      </c:lineChart>
      <c:catAx>
        <c:axId val="105882368"/>
        <c:scaling>
          <c:orientation val="minMax"/>
        </c:scaling>
        <c:delete val="0"/>
        <c:axPos val="b"/>
        <c:numFmt formatCode="ge" sourceLinked="1"/>
        <c:majorTickMark val="none"/>
        <c:minorTickMark val="none"/>
        <c:tickLblPos val="none"/>
        <c:crossAx val="105884288"/>
        <c:crosses val="autoZero"/>
        <c:auto val="0"/>
        <c:lblAlgn val="ctr"/>
        <c:lblOffset val="100"/>
        <c:noMultiLvlLbl val="1"/>
      </c:catAx>
      <c:valAx>
        <c:axId val="10588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8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64-4808-8669-C887624D1D30}"/>
            </c:ext>
          </c:extLst>
        </c:ser>
        <c:dLbls>
          <c:showLegendKey val="0"/>
          <c:showVal val="0"/>
          <c:showCatName val="0"/>
          <c:showSerName val="0"/>
          <c:showPercent val="0"/>
          <c:showBubbleSize val="0"/>
        </c:dLbls>
        <c:gapWidth val="180"/>
        <c:overlap val="-90"/>
        <c:axId val="105905536"/>
        <c:axId val="1059855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1264-4808-8669-C887624D1D30}"/>
            </c:ext>
          </c:extLst>
        </c:ser>
        <c:dLbls>
          <c:showLegendKey val="0"/>
          <c:showVal val="0"/>
          <c:showCatName val="0"/>
          <c:showSerName val="0"/>
          <c:showPercent val="0"/>
          <c:showBubbleSize val="0"/>
        </c:dLbls>
        <c:marker val="1"/>
        <c:smooth val="0"/>
        <c:axId val="105905536"/>
        <c:axId val="105985536"/>
      </c:lineChart>
      <c:catAx>
        <c:axId val="105905536"/>
        <c:scaling>
          <c:orientation val="minMax"/>
        </c:scaling>
        <c:delete val="0"/>
        <c:axPos val="b"/>
        <c:numFmt formatCode="ge" sourceLinked="1"/>
        <c:majorTickMark val="none"/>
        <c:minorTickMark val="none"/>
        <c:tickLblPos val="none"/>
        <c:crossAx val="105985536"/>
        <c:crosses val="autoZero"/>
        <c:auto val="0"/>
        <c:lblAlgn val="ctr"/>
        <c:lblOffset val="100"/>
        <c:noMultiLvlLbl val="1"/>
      </c:catAx>
      <c:valAx>
        <c:axId val="105985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0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56-4DE5-941C-C787EF935F98}"/>
            </c:ext>
          </c:extLst>
        </c:ser>
        <c:dLbls>
          <c:showLegendKey val="0"/>
          <c:showVal val="0"/>
          <c:showCatName val="0"/>
          <c:showSerName val="0"/>
          <c:showPercent val="0"/>
          <c:showBubbleSize val="0"/>
        </c:dLbls>
        <c:gapWidth val="180"/>
        <c:overlap val="-90"/>
        <c:axId val="111946368"/>
        <c:axId val="11195264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56-4DE5-941C-C787EF935F98}"/>
            </c:ext>
          </c:extLst>
        </c:ser>
        <c:dLbls>
          <c:showLegendKey val="0"/>
          <c:showVal val="0"/>
          <c:showCatName val="0"/>
          <c:showSerName val="0"/>
          <c:showPercent val="0"/>
          <c:showBubbleSize val="0"/>
        </c:dLbls>
        <c:marker val="1"/>
        <c:smooth val="0"/>
        <c:axId val="111946368"/>
        <c:axId val="111952640"/>
      </c:lineChart>
      <c:catAx>
        <c:axId val="111946368"/>
        <c:scaling>
          <c:orientation val="minMax"/>
        </c:scaling>
        <c:delete val="0"/>
        <c:axPos val="b"/>
        <c:numFmt formatCode="ge" sourceLinked="1"/>
        <c:majorTickMark val="none"/>
        <c:minorTickMark val="none"/>
        <c:tickLblPos val="none"/>
        <c:crossAx val="111952640"/>
        <c:crosses val="autoZero"/>
        <c:auto val="0"/>
        <c:lblAlgn val="ctr"/>
        <c:lblOffset val="100"/>
        <c:noMultiLvlLbl val="1"/>
      </c:catAx>
      <c:valAx>
        <c:axId val="1119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1946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秋田県　大仙市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204" t="s">
        <v>128</v>
      </c>
      <c r="G7" s="205"/>
      <c r="H7" s="205"/>
      <c r="I7" s="206"/>
      <c r="J7" s="207" t="s">
        <v>266</v>
      </c>
      <c r="K7" s="208"/>
      <c r="L7" s="208"/>
      <c r="M7" s="209"/>
      <c r="N7" s="145" t="str">
        <f>データ!T6</f>
        <v>無</v>
      </c>
      <c r="O7" s="145"/>
      <c r="P7" s="145"/>
      <c r="Q7" s="146"/>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49" t="s">
        <v>130</v>
      </c>
      <c r="C9" s="150"/>
      <c r="D9" s="150"/>
      <c r="E9" s="150"/>
      <c r="F9" s="151" t="str">
        <f>データ!V6</f>
        <v>-</v>
      </c>
      <c r="G9" s="151"/>
      <c r="H9" s="151"/>
      <c r="I9" s="151"/>
      <c r="J9" s="152"/>
      <c r="K9" s="152"/>
      <c r="L9" s="152"/>
      <c r="M9" s="152"/>
      <c r="N9" s="153"/>
      <c r="O9" s="153"/>
      <c r="P9" s="153"/>
      <c r="Q9" s="154"/>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5">
        <f>データ!B10</f>
        <v>41640</v>
      </c>
      <c r="G11" s="156"/>
      <c r="H11" s="155">
        <f>データ!C10</f>
        <v>42005</v>
      </c>
      <c r="I11" s="156"/>
      <c r="J11" s="155">
        <f>データ!D10</f>
        <v>42370</v>
      </c>
      <c r="K11" s="156"/>
      <c r="L11" s="155">
        <f>データ!E10</f>
        <v>42736</v>
      </c>
      <c r="M11" s="156"/>
      <c r="N11" s="155">
        <f>データ!F10</f>
        <v>43101</v>
      </c>
      <c r="O11" s="157"/>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58" t="str">
        <f>データ!W6</f>
        <v>-</v>
      </c>
      <c r="G12" s="159"/>
      <c r="H12" s="158" t="str">
        <f>データ!X6</f>
        <v>-</v>
      </c>
      <c r="I12" s="159"/>
      <c r="J12" s="158" t="str">
        <f>データ!Y6</f>
        <v>-</v>
      </c>
      <c r="K12" s="159"/>
      <c r="L12" s="158" t="str">
        <f>データ!Z6</f>
        <v>-</v>
      </c>
      <c r="M12" s="159"/>
      <c r="N12" s="147" t="str">
        <f>データ!AA6</f>
        <v>-</v>
      </c>
      <c r="O12" s="148"/>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0" t="s">
        <v>22</v>
      </c>
      <c r="C13" s="161"/>
      <c r="D13" s="161"/>
      <c r="E13" s="162"/>
      <c r="F13" s="158" t="str">
        <f>データ!AB6</f>
        <v>-</v>
      </c>
      <c r="G13" s="159"/>
      <c r="H13" s="158" t="str">
        <f>データ!AC6</f>
        <v>-</v>
      </c>
      <c r="I13" s="159"/>
      <c r="J13" s="158" t="str">
        <f>データ!AD6</f>
        <v>-</v>
      </c>
      <c r="K13" s="159"/>
      <c r="L13" s="158" t="str">
        <f>データ!AE6</f>
        <v>-</v>
      </c>
      <c r="M13" s="159"/>
      <c r="N13" s="147" t="str">
        <f>データ!AF6</f>
        <v>-</v>
      </c>
      <c r="O13" s="148"/>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0" t="s">
        <v>23</v>
      </c>
      <c r="C14" s="161"/>
      <c r="D14" s="161"/>
      <c r="E14" s="162"/>
      <c r="F14" s="158" t="str">
        <f>データ!AG6</f>
        <v>-</v>
      </c>
      <c r="G14" s="159"/>
      <c r="H14" s="158" t="str">
        <f>データ!AH6</f>
        <v>-</v>
      </c>
      <c r="I14" s="159"/>
      <c r="J14" s="158" t="str">
        <f>データ!AI6</f>
        <v>-</v>
      </c>
      <c r="K14" s="159"/>
      <c r="L14" s="158" t="str">
        <f>データ!AJ6</f>
        <v>-</v>
      </c>
      <c r="M14" s="159"/>
      <c r="N14" s="147" t="str">
        <f>データ!AK6</f>
        <v>-</v>
      </c>
      <c r="O14" s="148"/>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5" t="s">
        <v>24</v>
      </c>
      <c r="C15" s="166"/>
      <c r="D15" s="166"/>
      <c r="E15" s="167"/>
      <c r="F15" s="168" t="str">
        <f>データ!AL6</f>
        <v>-</v>
      </c>
      <c r="G15" s="168"/>
      <c r="H15" s="168">
        <f>データ!AM6</f>
        <v>293</v>
      </c>
      <c r="I15" s="168"/>
      <c r="J15" s="168">
        <f>データ!AN6</f>
        <v>3426</v>
      </c>
      <c r="K15" s="168"/>
      <c r="L15" s="168">
        <f>データ!AO6</f>
        <v>2907</v>
      </c>
      <c r="M15" s="168"/>
      <c r="N15" s="169">
        <f>データ!AP6</f>
        <v>3305</v>
      </c>
      <c r="O15" s="170"/>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1" t="s">
        <v>25</v>
      </c>
      <c r="C16" s="172"/>
      <c r="D16" s="172"/>
      <c r="E16" s="173"/>
      <c r="F16" s="174" t="str">
        <f>データ!AQ6</f>
        <v>-</v>
      </c>
      <c r="G16" s="174"/>
      <c r="H16" s="174">
        <f>データ!AR6</f>
        <v>293</v>
      </c>
      <c r="I16" s="174"/>
      <c r="J16" s="174">
        <f>データ!AS6</f>
        <v>3426</v>
      </c>
      <c r="K16" s="174"/>
      <c r="L16" s="174">
        <f>データ!AT6</f>
        <v>2907</v>
      </c>
      <c r="M16" s="174"/>
      <c r="N16" s="163">
        <f>データ!AU6</f>
        <v>3305</v>
      </c>
      <c r="O16" s="164"/>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5"/>
      <c r="C18" s="176"/>
      <c r="D18" s="176"/>
      <c r="E18" s="176"/>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1" t="s">
        <v>28</v>
      </c>
      <c r="C19" s="172"/>
      <c r="D19" s="172"/>
      <c r="E19" s="173"/>
      <c r="F19" s="177" t="str">
        <f>データ!AV6</f>
        <v>-</v>
      </c>
      <c r="G19" s="177"/>
      <c r="H19" s="177"/>
      <c r="I19" s="177">
        <f>データ!AW6</f>
        <v>119018</v>
      </c>
      <c r="J19" s="177"/>
      <c r="K19" s="177"/>
      <c r="L19" s="177">
        <f>データ!AX6</f>
        <v>119018</v>
      </c>
      <c r="M19" s="177"/>
      <c r="N19" s="177"/>
      <c r="O19" s="178"/>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9" t="s">
        <v>31</v>
      </c>
      <c r="AL39" s="180"/>
      <c r="AM39" s="180"/>
      <c r="AN39" s="180"/>
      <c r="AO39" s="180"/>
      <c r="AP39" s="180"/>
      <c r="AQ39" s="18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2"/>
      <c r="C42" s="183"/>
      <c r="D42" s="18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9" t="s">
        <v>34</v>
      </c>
      <c r="AL97" s="180"/>
      <c r="AM97" s="180"/>
      <c r="AN97" s="180"/>
      <c r="AO97" s="180"/>
      <c r="AP97" s="180"/>
      <c r="AQ97" s="18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4"/>
      <c r="AL98" s="185"/>
      <c r="AM98" s="185"/>
      <c r="AN98" s="185"/>
      <c r="AO98" s="185"/>
      <c r="AP98" s="185"/>
      <c r="AQ98" s="186"/>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7" t="s">
        <v>269</v>
      </c>
      <c r="AL99" s="188"/>
      <c r="AM99" s="188"/>
      <c r="AN99" s="188"/>
      <c r="AO99" s="188"/>
      <c r="AP99" s="188"/>
      <c r="AQ99" s="189"/>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7"/>
      <c r="AL100" s="188"/>
      <c r="AM100" s="188"/>
      <c r="AN100" s="188"/>
      <c r="AO100" s="188"/>
      <c r="AP100" s="188"/>
      <c r="AQ100" s="189"/>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7"/>
      <c r="AL101" s="188"/>
      <c r="AM101" s="188"/>
      <c r="AN101" s="188"/>
      <c r="AO101" s="188"/>
      <c r="AP101" s="188"/>
      <c r="AQ101" s="189"/>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7"/>
      <c r="AL102" s="188"/>
      <c r="AM102" s="188"/>
      <c r="AN102" s="188"/>
      <c r="AO102" s="188"/>
      <c r="AP102" s="188"/>
      <c r="AQ102" s="189"/>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7"/>
      <c r="AL103" s="188"/>
      <c r="AM103" s="188"/>
      <c r="AN103" s="188"/>
      <c r="AO103" s="188"/>
      <c r="AP103" s="188"/>
      <c r="AQ103" s="189"/>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7"/>
      <c r="AL104" s="188"/>
      <c r="AM104" s="188"/>
      <c r="AN104" s="188"/>
      <c r="AO104" s="188"/>
      <c r="AP104" s="188"/>
      <c r="AQ104" s="189"/>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7"/>
      <c r="AL105" s="188"/>
      <c r="AM105" s="188"/>
      <c r="AN105" s="188"/>
      <c r="AO105" s="188"/>
      <c r="AP105" s="188"/>
      <c r="AQ105" s="189"/>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7"/>
      <c r="AL106" s="188"/>
      <c r="AM106" s="188"/>
      <c r="AN106" s="188"/>
      <c r="AO106" s="188"/>
      <c r="AP106" s="188"/>
      <c r="AQ106" s="189"/>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7"/>
      <c r="AL107" s="188"/>
      <c r="AM107" s="188"/>
      <c r="AN107" s="188"/>
      <c r="AO107" s="188"/>
      <c r="AP107" s="188"/>
      <c r="AQ107" s="189"/>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7"/>
      <c r="AL108" s="188"/>
      <c r="AM108" s="188"/>
      <c r="AN108" s="188"/>
      <c r="AO108" s="188"/>
      <c r="AP108" s="188"/>
      <c r="AQ108" s="189"/>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7"/>
      <c r="AL109" s="188"/>
      <c r="AM109" s="188"/>
      <c r="AN109" s="188"/>
      <c r="AO109" s="188"/>
      <c r="AP109" s="188"/>
      <c r="AQ109" s="189"/>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7"/>
      <c r="AL110" s="188"/>
      <c r="AM110" s="188"/>
      <c r="AN110" s="188"/>
      <c r="AO110" s="188"/>
      <c r="AP110" s="188"/>
      <c r="AQ110" s="189"/>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7"/>
      <c r="AL111" s="188"/>
      <c r="AM111" s="188"/>
      <c r="AN111" s="188"/>
      <c r="AO111" s="188"/>
      <c r="AP111" s="188"/>
      <c r="AQ111" s="189"/>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7"/>
      <c r="AL112" s="188"/>
      <c r="AM112" s="188"/>
      <c r="AN112" s="188"/>
      <c r="AO112" s="188"/>
      <c r="AP112" s="188"/>
      <c r="AQ112" s="189"/>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7"/>
      <c r="AL113" s="188"/>
      <c r="AM113" s="188"/>
      <c r="AN113" s="188"/>
      <c r="AO113" s="188"/>
      <c r="AP113" s="188"/>
      <c r="AQ113" s="189"/>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7"/>
      <c r="AL114" s="188"/>
      <c r="AM114" s="188"/>
      <c r="AN114" s="188"/>
      <c r="AO114" s="188"/>
      <c r="AP114" s="188"/>
      <c r="AQ114" s="189"/>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7"/>
      <c r="AL115" s="188"/>
      <c r="AM115" s="188"/>
      <c r="AN115" s="188"/>
      <c r="AO115" s="188"/>
      <c r="AP115" s="188"/>
      <c r="AQ115" s="189"/>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7"/>
      <c r="AL116" s="188"/>
      <c r="AM116" s="188"/>
      <c r="AN116" s="188"/>
      <c r="AO116" s="188"/>
      <c r="AP116" s="188"/>
      <c r="AQ116" s="189"/>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0"/>
      <c r="AL117" s="191"/>
      <c r="AM117" s="191"/>
      <c r="AN117" s="191"/>
      <c r="AO117" s="191"/>
      <c r="AP117" s="191"/>
      <c r="AQ117" s="192"/>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0XvAyzqLtHmBWC+kZDuf5/LDurK3Eb9V9u/wola01i9Z1PBjOy1ZV09ukmsFW/rH1DYdbaEWFMPZgHn9Oqsfw==" saltValue="za7MK6Bwt5cWL2GrIC6cY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4.5">
      <c r="A6" s="49" t="s">
        <v>115</v>
      </c>
      <c r="B6" s="67" t="str">
        <f>B7</f>
        <v>2018</v>
      </c>
      <c r="C6" s="67" t="str">
        <f t="shared" ref="C6:AX6" si="6">C7</f>
        <v>052124</v>
      </c>
      <c r="D6" s="67" t="str">
        <f t="shared" si="6"/>
        <v>47</v>
      </c>
      <c r="E6" s="67" t="str">
        <f t="shared" si="6"/>
        <v>04</v>
      </c>
      <c r="F6" s="67" t="str">
        <f t="shared" si="6"/>
        <v>0</v>
      </c>
      <c r="G6" s="67" t="str">
        <f t="shared" si="6"/>
        <v>000</v>
      </c>
      <c r="H6" s="67" t="str">
        <f t="shared" si="6"/>
        <v>秋田県　大仙市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令和17年12月24日　大仙市柏台太陽光発電所（第一発電所）、（第二発電所）</v>
      </c>
      <c r="S6" s="71" t="str">
        <f t="shared" si="6"/>
        <v>令和17年12月24日　大仙市柏台太陽光発電所（第一発電所）、（第二発電所）</v>
      </c>
      <c r="T6" s="67" t="str">
        <f t="shared" si="6"/>
        <v>無</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293</v>
      </c>
      <c r="AN6" s="69">
        <f t="shared" si="6"/>
        <v>3426</v>
      </c>
      <c r="AO6" s="69">
        <f t="shared" si="6"/>
        <v>2907</v>
      </c>
      <c r="AP6" s="69">
        <f t="shared" si="6"/>
        <v>3305</v>
      </c>
      <c r="AQ6" s="69" t="str">
        <f t="shared" si="6"/>
        <v>-</v>
      </c>
      <c r="AR6" s="69">
        <f t="shared" si="6"/>
        <v>293</v>
      </c>
      <c r="AS6" s="69">
        <f t="shared" si="6"/>
        <v>3426</v>
      </c>
      <c r="AT6" s="69">
        <f t="shared" si="6"/>
        <v>2907</v>
      </c>
      <c r="AU6" s="69">
        <f t="shared" si="6"/>
        <v>3305</v>
      </c>
      <c r="AV6" s="69" t="str">
        <f t="shared" si="6"/>
        <v>-</v>
      </c>
      <c r="AW6" s="69">
        <f t="shared" si="6"/>
        <v>119018</v>
      </c>
      <c r="AX6" s="69">
        <f t="shared" si="6"/>
        <v>119018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2</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v>293</v>
      </c>
      <c r="AN7" s="80">
        <v>3426</v>
      </c>
      <c r="AO7" s="80">
        <v>2907</v>
      </c>
      <c r="AP7" s="80">
        <v>3305</v>
      </c>
      <c r="AQ7" s="80" t="s">
        <v>127</v>
      </c>
      <c r="AR7" s="80">
        <v>293</v>
      </c>
      <c r="AS7" s="80">
        <v>3426</v>
      </c>
      <c r="AT7" s="80">
        <v>2907</v>
      </c>
      <c r="AU7" s="80">
        <v>3305</v>
      </c>
      <c r="AV7" s="80" t="s">
        <v>127</v>
      </c>
      <c r="AW7" s="80">
        <v>119018</v>
      </c>
      <c r="AX7" s="80">
        <v>119018</v>
      </c>
      <c r="AY7" s="83" t="s">
        <v>127</v>
      </c>
      <c r="AZ7" s="83">
        <v>100</v>
      </c>
      <c r="BA7" s="83">
        <v>124.2</v>
      </c>
      <c r="BB7" s="83">
        <v>105.1</v>
      </c>
      <c r="BC7" s="83">
        <v>119.6</v>
      </c>
      <c r="BD7" s="83" t="s">
        <v>127</v>
      </c>
      <c r="BE7" s="83">
        <v>118.8</v>
      </c>
      <c r="BF7" s="83">
        <v>88.8</v>
      </c>
      <c r="BG7" s="83">
        <v>121.3</v>
      </c>
      <c r="BH7" s="83">
        <v>123.2</v>
      </c>
      <c r="BI7" s="83">
        <v>100</v>
      </c>
      <c r="BJ7" s="83" t="s">
        <v>127</v>
      </c>
      <c r="BK7" s="83">
        <v>42.1</v>
      </c>
      <c r="BL7" s="83">
        <v>124.2</v>
      </c>
      <c r="BM7" s="83">
        <v>105.1</v>
      </c>
      <c r="BN7" s="83">
        <v>119.6</v>
      </c>
      <c r="BO7" s="83" t="s">
        <v>127</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v>92013.7</v>
      </c>
      <c r="CH7" s="83">
        <v>31358.7</v>
      </c>
      <c r="CI7" s="83">
        <v>37008.9</v>
      </c>
      <c r="CJ7" s="83">
        <v>32519.5</v>
      </c>
      <c r="CK7" s="83" t="s">
        <v>127</v>
      </c>
      <c r="CL7" s="83">
        <v>18815.8</v>
      </c>
      <c r="CM7" s="83">
        <v>22847.9</v>
      </c>
      <c r="CN7" s="83">
        <v>19199</v>
      </c>
      <c r="CO7" s="83">
        <v>19830.400000000001</v>
      </c>
      <c r="CP7" s="80" t="s">
        <v>127</v>
      </c>
      <c r="CQ7" s="80">
        <v>-15603</v>
      </c>
      <c r="CR7" s="80">
        <v>26028</v>
      </c>
      <c r="CS7" s="80">
        <v>5485</v>
      </c>
      <c r="CT7" s="80">
        <v>21063</v>
      </c>
      <c r="CU7" s="80" t="s">
        <v>127</v>
      </c>
      <c r="CV7" s="80">
        <v>37685</v>
      </c>
      <c r="CW7" s="80">
        <v>2390</v>
      </c>
      <c r="CX7" s="80">
        <v>32739</v>
      </c>
      <c r="CY7" s="80">
        <v>34140</v>
      </c>
      <c r="CZ7" s="80">
        <v>2354</v>
      </c>
      <c r="DA7" s="83" t="s">
        <v>127</v>
      </c>
      <c r="DB7" s="83">
        <v>1.4</v>
      </c>
      <c r="DC7" s="83">
        <v>16.600000000000001</v>
      </c>
      <c r="DD7" s="83">
        <v>14.1</v>
      </c>
      <c r="DE7" s="83">
        <v>16</v>
      </c>
      <c r="DF7" s="83" t="s">
        <v>127</v>
      </c>
      <c r="DG7" s="83">
        <v>31</v>
      </c>
      <c r="DH7" s="83">
        <v>34.700000000000003</v>
      </c>
      <c r="DI7" s="83">
        <v>30</v>
      </c>
      <c r="DJ7" s="83">
        <v>30.2</v>
      </c>
      <c r="DK7" s="83" t="s">
        <v>127</v>
      </c>
      <c r="DL7" s="83">
        <v>0</v>
      </c>
      <c r="DM7" s="83">
        <v>0</v>
      </c>
      <c r="DN7" s="83">
        <v>0</v>
      </c>
      <c r="DO7" s="83">
        <v>0</v>
      </c>
      <c r="DP7" s="83" t="s">
        <v>127</v>
      </c>
      <c r="DQ7" s="83">
        <v>17.5</v>
      </c>
      <c r="DR7" s="83">
        <v>14.4</v>
      </c>
      <c r="DS7" s="83">
        <v>11.8</v>
      </c>
      <c r="DT7" s="83">
        <v>14.2</v>
      </c>
      <c r="DU7" s="83" t="s">
        <v>127</v>
      </c>
      <c r="DV7" s="83">
        <v>0</v>
      </c>
      <c r="DW7" s="83">
        <v>0</v>
      </c>
      <c r="DX7" s="83">
        <v>0</v>
      </c>
      <c r="DY7" s="83">
        <v>0</v>
      </c>
      <c r="DZ7" s="83" t="s">
        <v>127</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t="s">
        <v>127</v>
      </c>
      <c r="EP7" s="83">
        <v>100</v>
      </c>
      <c r="EQ7" s="83">
        <v>100</v>
      </c>
      <c r="ER7" s="83">
        <v>100</v>
      </c>
      <c r="ES7" s="83">
        <v>100</v>
      </c>
      <c r="ET7" s="83" t="s">
        <v>127</v>
      </c>
      <c r="EU7" s="83">
        <v>75.599999999999994</v>
      </c>
      <c r="EV7" s="83">
        <v>78.8</v>
      </c>
      <c r="EW7" s="83">
        <v>87.3</v>
      </c>
      <c r="EX7" s="83">
        <v>82.1</v>
      </c>
      <c r="EY7" s="80" t="s">
        <v>127</v>
      </c>
      <c r="EZ7" s="83" t="s">
        <v>127</v>
      </c>
      <c r="FA7" s="83" t="s">
        <v>127</v>
      </c>
      <c r="FB7" s="83" t="s">
        <v>127</v>
      </c>
      <c r="FC7" s="83" t="s">
        <v>127</v>
      </c>
      <c r="FD7" s="83" t="s">
        <v>127</v>
      </c>
      <c r="FE7" s="83" t="s">
        <v>127</v>
      </c>
      <c r="FF7" s="83">
        <v>61.8</v>
      </c>
      <c r="FG7" s="83">
        <v>61.6</v>
      </c>
      <c r="FH7" s="83">
        <v>57.7</v>
      </c>
      <c r="FI7" s="83">
        <v>57.6</v>
      </c>
      <c r="FJ7" s="83" t="s">
        <v>127</v>
      </c>
      <c r="FK7" s="83" t="s">
        <v>127</v>
      </c>
      <c r="FL7" s="83" t="s">
        <v>127</v>
      </c>
      <c r="FM7" s="83" t="s">
        <v>127</v>
      </c>
      <c r="FN7" s="83" t="s">
        <v>127</v>
      </c>
      <c r="FO7" s="83" t="s">
        <v>127</v>
      </c>
      <c r="FP7" s="83">
        <v>8.6999999999999993</v>
      </c>
      <c r="FQ7" s="83">
        <v>6.4</v>
      </c>
      <c r="FR7" s="83">
        <v>5.4</v>
      </c>
      <c r="FS7" s="83">
        <v>8.6999999999999993</v>
      </c>
      <c r="FT7" s="83" t="s">
        <v>127</v>
      </c>
      <c r="FU7" s="83" t="s">
        <v>127</v>
      </c>
      <c r="FV7" s="83" t="s">
        <v>127</v>
      </c>
      <c r="FW7" s="83" t="s">
        <v>127</v>
      </c>
      <c r="FX7" s="83" t="s">
        <v>127</v>
      </c>
      <c r="FY7" s="83" t="s">
        <v>127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t="s">
        <v>127</v>
      </c>
      <c r="GT7" s="83">
        <v>80.599999999999994</v>
      </c>
      <c r="GU7" s="83">
        <v>85.6</v>
      </c>
      <c r="GV7" s="83">
        <v>92</v>
      </c>
      <c r="GW7" s="83">
        <v>94.7</v>
      </c>
      <c r="GX7" s="80" t="s">
        <v>127</v>
      </c>
      <c r="GY7" s="83" t="s">
        <v>127</v>
      </c>
      <c r="GZ7" s="83" t="s">
        <v>127</v>
      </c>
      <c r="HA7" s="83" t="s">
        <v>127</v>
      </c>
      <c r="HB7" s="83" t="s">
        <v>127</v>
      </c>
      <c r="HC7" s="83" t="s">
        <v>127</v>
      </c>
      <c r="HD7" s="83" t="s">
        <v>127</v>
      </c>
      <c r="HE7" s="83">
        <v>46.6</v>
      </c>
      <c r="HF7" s="83">
        <v>53.1</v>
      </c>
      <c r="HG7" s="83">
        <v>63.3</v>
      </c>
      <c r="HH7" s="83">
        <v>65.099999999999994</v>
      </c>
      <c r="HI7" s="83" t="s">
        <v>127</v>
      </c>
      <c r="HJ7" s="83" t="s">
        <v>127</v>
      </c>
      <c r="HK7" s="83" t="s">
        <v>127</v>
      </c>
      <c r="HL7" s="83" t="s">
        <v>127</v>
      </c>
      <c r="HM7" s="83" t="s">
        <v>127</v>
      </c>
      <c r="HN7" s="83" t="s">
        <v>127</v>
      </c>
      <c r="HO7" s="83">
        <v>14</v>
      </c>
      <c r="HP7" s="83">
        <v>8.9</v>
      </c>
      <c r="HQ7" s="83">
        <v>7.4</v>
      </c>
      <c r="HR7" s="83">
        <v>6.8</v>
      </c>
      <c r="HS7" s="83" t="s">
        <v>127</v>
      </c>
      <c r="HT7" s="83" t="s">
        <v>127</v>
      </c>
      <c r="HU7" s="83" t="s">
        <v>127</v>
      </c>
      <c r="HV7" s="83" t="s">
        <v>127</v>
      </c>
      <c r="HW7" s="83" t="s">
        <v>127</v>
      </c>
      <c r="HX7" s="83" t="s">
        <v>127</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v>50.8</v>
      </c>
      <c r="IT7" s="83">
        <v>47.7</v>
      </c>
      <c r="IU7" s="83">
        <v>46.5</v>
      </c>
      <c r="IV7" s="83">
        <v>27.1</v>
      </c>
      <c r="IW7" s="80" t="s">
        <v>127</v>
      </c>
      <c r="IX7" s="83" t="s">
        <v>127</v>
      </c>
      <c r="IY7" s="83" t="s">
        <v>127</v>
      </c>
      <c r="IZ7" s="83" t="s">
        <v>127</v>
      </c>
      <c r="JA7" s="83" t="s">
        <v>127</v>
      </c>
      <c r="JB7" s="83" t="s">
        <v>127</v>
      </c>
      <c r="JC7" s="83" t="s">
        <v>127</v>
      </c>
      <c r="JD7" s="83">
        <v>16.100000000000001</v>
      </c>
      <c r="JE7" s="83">
        <v>19.600000000000001</v>
      </c>
      <c r="JF7" s="83">
        <v>17.899999999999999</v>
      </c>
      <c r="JG7" s="83">
        <v>16.399999999999999</v>
      </c>
      <c r="JH7" s="83" t="s">
        <v>127</v>
      </c>
      <c r="JI7" s="83" t="s">
        <v>127</v>
      </c>
      <c r="JJ7" s="83" t="s">
        <v>127</v>
      </c>
      <c r="JK7" s="83" t="s">
        <v>127</v>
      </c>
      <c r="JL7" s="83" t="s">
        <v>127</v>
      </c>
      <c r="JM7" s="83" t="s">
        <v>127</v>
      </c>
      <c r="JN7" s="83">
        <v>48.3</v>
      </c>
      <c r="JO7" s="83">
        <v>48.2</v>
      </c>
      <c r="JP7" s="83">
        <v>34.5</v>
      </c>
      <c r="JQ7" s="83">
        <v>45.8</v>
      </c>
      <c r="JR7" s="83" t="s">
        <v>127</v>
      </c>
      <c r="JS7" s="83" t="s">
        <v>127</v>
      </c>
      <c r="JT7" s="83" t="s">
        <v>127</v>
      </c>
      <c r="JU7" s="83" t="s">
        <v>127</v>
      </c>
      <c r="JV7" s="83" t="s">
        <v>127</v>
      </c>
      <c r="JW7" s="83" t="s">
        <v>127</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v>98.4</v>
      </c>
      <c r="KS7" s="83">
        <v>99.1</v>
      </c>
      <c r="KT7" s="83">
        <v>98.8</v>
      </c>
      <c r="KU7" s="83">
        <v>94.9</v>
      </c>
      <c r="KV7" s="80">
        <v>2354</v>
      </c>
      <c r="KW7" s="83" t="s">
        <v>127</v>
      </c>
      <c r="KX7" s="83">
        <v>1.4</v>
      </c>
      <c r="KY7" s="83">
        <v>16.600000000000001</v>
      </c>
      <c r="KZ7" s="83">
        <v>14.1</v>
      </c>
      <c r="LA7" s="83">
        <v>16</v>
      </c>
      <c r="LB7" s="83" t="s">
        <v>127</v>
      </c>
      <c r="LC7" s="83">
        <v>12</v>
      </c>
      <c r="LD7" s="83">
        <v>14.5</v>
      </c>
      <c r="LE7" s="83">
        <v>14.9</v>
      </c>
      <c r="LF7" s="83">
        <v>15.2</v>
      </c>
      <c r="LG7" s="83" t="s">
        <v>127</v>
      </c>
      <c r="LH7" s="83">
        <v>0</v>
      </c>
      <c r="LI7" s="83">
        <v>0</v>
      </c>
      <c r="LJ7" s="83">
        <v>0</v>
      </c>
      <c r="LK7" s="83">
        <v>0</v>
      </c>
      <c r="LL7" s="83" t="s">
        <v>127</v>
      </c>
      <c r="LM7" s="83">
        <v>0.3</v>
      </c>
      <c r="LN7" s="83">
        <v>0.3</v>
      </c>
      <c r="LO7" s="83">
        <v>0.3</v>
      </c>
      <c r="LP7" s="83">
        <v>0.7</v>
      </c>
      <c r="LQ7" s="83" t="s">
        <v>127</v>
      </c>
      <c r="LR7" s="83">
        <v>0</v>
      </c>
      <c r="LS7" s="83">
        <v>0</v>
      </c>
      <c r="LT7" s="83">
        <v>0</v>
      </c>
      <c r="LU7" s="83">
        <v>0</v>
      </c>
      <c r="LV7" s="83" t="s">
        <v>127</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v>100</v>
      </c>
      <c r="MM7" s="83">
        <v>100</v>
      </c>
      <c r="MN7" s="83">
        <v>100</v>
      </c>
      <c r="MO7" s="83">
        <v>100</v>
      </c>
      <c r="MP7" s="83" t="s">
        <v>127</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t="s">
        <v>127</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（最大出力合計2,354kW）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（最大出力合計2,354kW）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f>AZ7</f>
        <v>100</v>
      </c>
      <c r="BA11" s="95">
        <f>BA7</f>
        <v>124.2</v>
      </c>
      <c r="BB11" s="95">
        <f>BB7</f>
        <v>105.1</v>
      </c>
      <c r="BC11" s="95">
        <f>BC7</f>
        <v>119.6</v>
      </c>
      <c r="BD11" s="84"/>
      <c r="BE11" s="84"/>
      <c r="BF11" s="84"/>
      <c r="BG11" s="84"/>
      <c r="BH11" s="84"/>
      <c r="BI11" s="94" t="s">
        <v>140</v>
      </c>
      <c r="BJ11" s="95" t="str">
        <f>BJ7</f>
        <v>-</v>
      </c>
      <c r="BK11" s="95">
        <f>BK7</f>
        <v>42.1</v>
      </c>
      <c r="BL11" s="95">
        <f>BL7</f>
        <v>124.2</v>
      </c>
      <c r="BM11" s="95">
        <f>BM7</f>
        <v>105.1</v>
      </c>
      <c r="BN11" s="95">
        <f>BN7</f>
        <v>119.6</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t="str">
        <f>CF7</f>
        <v>-</v>
      </c>
      <c r="CG11" s="95">
        <f>CG7</f>
        <v>92013.7</v>
      </c>
      <c r="CH11" s="95">
        <f>CH7</f>
        <v>31358.7</v>
      </c>
      <c r="CI11" s="95">
        <f>CI7</f>
        <v>37008.9</v>
      </c>
      <c r="CJ11" s="95">
        <f>CJ7</f>
        <v>32519.5</v>
      </c>
      <c r="CK11" s="84"/>
      <c r="CL11" s="84"/>
      <c r="CM11" s="84"/>
      <c r="CN11" s="84"/>
      <c r="CO11" s="94" t="s">
        <v>140</v>
      </c>
      <c r="CP11" s="96" t="str">
        <f>CP7</f>
        <v>-</v>
      </c>
      <c r="CQ11" s="96">
        <f>CQ7</f>
        <v>-15603</v>
      </c>
      <c r="CR11" s="96">
        <f>CR7</f>
        <v>26028</v>
      </c>
      <c r="CS11" s="96">
        <f>CS7</f>
        <v>5485</v>
      </c>
      <c r="CT11" s="96">
        <f>CT7</f>
        <v>21063</v>
      </c>
      <c r="CU11" s="84"/>
      <c r="CV11" s="84"/>
      <c r="CW11" s="84"/>
      <c r="CX11" s="84"/>
      <c r="CY11" s="84"/>
      <c r="CZ11" s="94" t="s">
        <v>140</v>
      </c>
      <c r="DA11" s="95" t="str">
        <f>DA7</f>
        <v>-</v>
      </c>
      <c r="DB11" s="95">
        <f>DB7</f>
        <v>1.4</v>
      </c>
      <c r="DC11" s="95">
        <f>DC7</f>
        <v>16.600000000000001</v>
      </c>
      <c r="DD11" s="95">
        <f>DD7</f>
        <v>14.1</v>
      </c>
      <c r="DE11" s="95">
        <f>DE7</f>
        <v>16</v>
      </c>
      <c r="DF11" s="84"/>
      <c r="DG11" s="84"/>
      <c r="DH11" s="84"/>
      <c r="DI11" s="84"/>
      <c r="DJ11" s="94" t="s">
        <v>140</v>
      </c>
      <c r="DK11" s="95" t="str">
        <f>DK7</f>
        <v>-</v>
      </c>
      <c r="DL11" s="95">
        <f>DL7</f>
        <v>0</v>
      </c>
      <c r="DM11" s="95">
        <f>DM7</f>
        <v>0</v>
      </c>
      <c r="DN11" s="95">
        <f>DN7</f>
        <v>0</v>
      </c>
      <c r="DO11" s="95">
        <f>DO7</f>
        <v>0</v>
      </c>
      <c r="DP11" s="84"/>
      <c r="DQ11" s="84"/>
      <c r="DR11" s="84"/>
      <c r="DS11" s="84"/>
      <c r="DT11" s="94" t="s">
        <v>140</v>
      </c>
      <c r="DU11" s="95" t="str">
        <f>DU7</f>
        <v>-</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141</v>
      </c>
      <c r="EO11" s="95" t="str">
        <f>EO7</f>
        <v>-</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f>KX7</f>
        <v>1.4</v>
      </c>
      <c r="KY11" s="95">
        <f>KY7</f>
        <v>16.600000000000001</v>
      </c>
      <c r="KZ11" s="95">
        <f>KZ7</f>
        <v>14.1</v>
      </c>
      <c r="LA11" s="95">
        <f>LA7</f>
        <v>16</v>
      </c>
      <c r="LB11" s="84"/>
      <c r="LC11" s="84"/>
      <c r="LD11" s="84"/>
      <c r="LE11" s="84"/>
      <c r="LF11" s="94" t="s">
        <v>140</v>
      </c>
      <c r="LG11" s="95" t="str">
        <f>LG7</f>
        <v>-</v>
      </c>
      <c r="LH11" s="95">
        <f>LH7</f>
        <v>0</v>
      </c>
      <c r="LI11" s="95">
        <f>LI7</f>
        <v>0</v>
      </c>
      <c r="LJ11" s="95">
        <f>LJ7</f>
        <v>0</v>
      </c>
      <c r="LK11" s="95">
        <f>LK7</f>
        <v>0</v>
      </c>
      <c r="LL11" s="84"/>
      <c r="LM11" s="84"/>
      <c r="LN11" s="84"/>
      <c r="LO11" s="84"/>
      <c r="LP11" s="94" t="s">
        <v>140</v>
      </c>
      <c r="LQ11" s="95" t="str">
        <f>LQ7</f>
        <v>-</v>
      </c>
      <c r="LR11" s="95">
        <f>LR7</f>
        <v>0</v>
      </c>
      <c r="LS11" s="95">
        <f>LS7</f>
        <v>0</v>
      </c>
      <c r="LT11" s="95">
        <f>LT7</f>
        <v>0</v>
      </c>
      <c r="LU11" s="95">
        <f>LU7</f>
        <v>0</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t="str">
        <f>BD7</f>
        <v>-</v>
      </c>
      <c r="AZ12" s="95">
        <f>BE7</f>
        <v>118.8</v>
      </c>
      <c r="BA12" s="95">
        <f>BF7</f>
        <v>88.8</v>
      </c>
      <c r="BB12" s="95">
        <f>BG7</f>
        <v>121.3</v>
      </c>
      <c r="BC12" s="95">
        <f>BH7</f>
        <v>123.2</v>
      </c>
      <c r="BD12" s="84"/>
      <c r="BE12" s="84"/>
      <c r="BF12" s="84"/>
      <c r="BG12" s="84"/>
      <c r="BH12" s="84"/>
      <c r="BI12" s="94" t="s">
        <v>145</v>
      </c>
      <c r="BJ12" s="95" t="str">
        <f>BO7</f>
        <v>-</v>
      </c>
      <c r="BK12" s="95">
        <f>BP7</f>
        <v>255.4</v>
      </c>
      <c r="BL12" s="95">
        <f>BQ7</f>
        <v>269.8</v>
      </c>
      <c r="BM12" s="95">
        <f>BR7</f>
        <v>247.9</v>
      </c>
      <c r="BN12" s="95">
        <f>BS7</f>
        <v>240.1</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t="str">
        <f>CK7</f>
        <v>-</v>
      </c>
      <c r="CG12" s="95">
        <f>CL7</f>
        <v>18815.8</v>
      </c>
      <c r="CH12" s="95">
        <f>CM7</f>
        <v>22847.9</v>
      </c>
      <c r="CI12" s="95">
        <f>CN7</f>
        <v>19199</v>
      </c>
      <c r="CJ12" s="95">
        <f>CO7</f>
        <v>19830.400000000001</v>
      </c>
      <c r="CK12" s="84"/>
      <c r="CL12" s="84"/>
      <c r="CM12" s="84"/>
      <c r="CN12" s="84"/>
      <c r="CO12" s="94" t="s">
        <v>145</v>
      </c>
      <c r="CP12" s="96" t="str">
        <f>CU7</f>
        <v>-</v>
      </c>
      <c r="CQ12" s="96">
        <f>CV7</f>
        <v>37685</v>
      </c>
      <c r="CR12" s="96">
        <f>CW7</f>
        <v>2390</v>
      </c>
      <c r="CS12" s="96">
        <f>CX7</f>
        <v>32739</v>
      </c>
      <c r="CT12" s="96">
        <f>CY7</f>
        <v>34140</v>
      </c>
      <c r="CU12" s="84"/>
      <c r="CV12" s="84"/>
      <c r="CW12" s="84"/>
      <c r="CX12" s="84"/>
      <c r="CY12" s="84"/>
      <c r="CZ12" s="94" t="s">
        <v>145</v>
      </c>
      <c r="DA12" s="95" t="str">
        <f>DF7</f>
        <v>-</v>
      </c>
      <c r="DB12" s="95">
        <f>DG7</f>
        <v>31</v>
      </c>
      <c r="DC12" s="95">
        <f>DH7</f>
        <v>34.700000000000003</v>
      </c>
      <c r="DD12" s="95">
        <f>DI7</f>
        <v>30</v>
      </c>
      <c r="DE12" s="95">
        <f>DJ7</f>
        <v>30.2</v>
      </c>
      <c r="DF12" s="84"/>
      <c r="DG12" s="84"/>
      <c r="DH12" s="84"/>
      <c r="DI12" s="84"/>
      <c r="DJ12" s="94" t="s">
        <v>145</v>
      </c>
      <c r="DK12" s="95" t="str">
        <f>DP7</f>
        <v>-</v>
      </c>
      <c r="DL12" s="95">
        <f>DQ7</f>
        <v>17.5</v>
      </c>
      <c r="DM12" s="95">
        <f>DR7</f>
        <v>14.4</v>
      </c>
      <c r="DN12" s="95">
        <f>DS7</f>
        <v>11.8</v>
      </c>
      <c r="DO12" s="95">
        <f>DT7</f>
        <v>14.2</v>
      </c>
      <c r="DP12" s="84"/>
      <c r="DQ12" s="84"/>
      <c r="DR12" s="84"/>
      <c r="DS12" s="84"/>
      <c r="DT12" s="94" t="s">
        <v>145</v>
      </c>
      <c r="DU12" s="95" t="str">
        <f>DZ7</f>
        <v>-</v>
      </c>
      <c r="DV12" s="95">
        <f>EA7</f>
        <v>107.3</v>
      </c>
      <c r="DW12" s="95">
        <f>EB7</f>
        <v>104.1</v>
      </c>
      <c r="DX12" s="95">
        <f>EC7</f>
        <v>136</v>
      </c>
      <c r="DY12" s="95">
        <f>ED7</f>
        <v>133.5</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146</v>
      </c>
      <c r="EO12" s="95" t="str">
        <f>ET7</f>
        <v>-</v>
      </c>
      <c r="EP12" s="95">
        <f>EU7</f>
        <v>75.599999999999994</v>
      </c>
      <c r="EQ12" s="95">
        <f>EV7</f>
        <v>78.8</v>
      </c>
      <c r="ER12" s="95">
        <f>EW7</f>
        <v>87.3</v>
      </c>
      <c r="ES12" s="95">
        <f>EX7</f>
        <v>82.1</v>
      </c>
      <c r="ET12" s="84"/>
      <c r="EU12" s="84"/>
      <c r="EV12" s="84"/>
      <c r="EW12" s="84"/>
      <c r="EX12" s="84"/>
      <c r="EY12" s="94" t="s">
        <v>145</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t="str">
        <f>IF($KW$8,LB7,"-")</f>
        <v>-</v>
      </c>
      <c r="KX12" s="95">
        <f>IF($KW$8,LC7,"-")</f>
        <v>12</v>
      </c>
      <c r="KY12" s="95">
        <f>IF($KW$8,LD7,"-")</f>
        <v>14.5</v>
      </c>
      <c r="KZ12" s="95">
        <f>IF($KW$8,LE7,"-")</f>
        <v>14.9</v>
      </c>
      <c r="LA12" s="95">
        <f>IF($KW$8,LF7,"-")</f>
        <v>15.2</v>
      </c>
      <c r="LB12" s="84"/>
      <c r="LC12" s="84"/>
      <c r="LD12" s="84"/>
      <c r="LE12" s="84"/>
      <c r="LF12" s="94" t="s">
        <v>146</v>
      </c>
      <c r="LG12" s="95" t="str">
        <f>IF($LG$8,LL7,"-")</f>
        <v>-</v>
      </c>
      <c r="LH12" s="95">
        <f>IF($LG$8,LM7,"-")</f>
        <v>0.3</v>
      </c>
      <c r="LI12" s="95">
        <f>IF($LG$8,LN7,"-")</f>
        <v>0.3</v>
      </c>
      <c r="LJ12" s="95">
        <f>IF($LG$8,LO7,"-")</f>
        <v>0.3</v>
      </c>
      <c r="LK12" s="95">
        <f>IF($LG$8,LP7,"-")</f>
        <v>0.7</v>
      </c>
      <c r="LL12" s="84"/>
      <c r="LM12" s="84"/>
      <c r="LN12" s="84"/>
      <c r="LO12" s="84"/>
      <c r="LP12" s="94" t="s">
        <v>145</v>
      </c>
      <c r="LQ12" s="95" t="str">
        <f>IF($LQ$8,LV7,"-")</f>
        <v>-</v>
      </c>
      <c r="LR12" s="95">
        <f>IF($LQ$8,LW7,"-")</f>
        <v>197.2</v>
      </c>
      <c r="LS12" s="95">
        <f>IF($LQ$8,LX7,"-")</f>
        <v>181.3</v>
      </c>
      <c r="LT12" s="95">
        <f>IF($LQ$8,LY7,"-")</f>
        <v>164.9</v>
      </c>
      <c r="LU12" s="95">
        <f>IF($LQ$8,LZ7,"-")</f>
        <v>146.19999999999999</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145</v>
      </c>
      <c r="MK12" s="95" t="str">
        <f>IF($MK$8,MP7,"-")</f>
        <v>-</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148</v>
      </c>
      <c r="C14" s="99"/>
      <c r="D14" s="100"/>
      <c r="E14" s="99"/>
      <c r="F14" s="194" t="s">
        <v>149</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3" t="s">
        <v>150</v>
      </c>
      <c r="C15" s="193"/>
      <c r="D15" s="100"/>
      <c r="E15" s="97">
        <v>1</v>
      </c>
      <c r="F15" s="193" t="s">
        <v>151</v>
      </c>
      <c r="G15" s="193"/>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3" t="s">
        <v>154</v>
      </c>
      <c r="C16" s="193"/>
      <c r="D16" s="100"/>
      <c r="E16" s="97">
        <f>E15+1</f>
        <v>2</v>
      </c>
      <c r="F16" s="193" t="s">
        <v>155</v>
      </c>
      <c r="G16" s="193"/>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3" t="s">
        <v>157</v>
      </c>
      <c r="C17" s="193"/>
      <c r="D17" s="100"/>
      <c r="E17" s="97">
        <f t="shared" ref="E17" si="8">E16+1</f>
        <v>3</v>
      </c>
      <c r="F17" s="193" t="s">
        <v>158</v>
      </c>
      <c r="G17" s="193"/>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t="e">
        <f>IF(AY7="-",NA(),AY7)</f>
        <v>#N/A</v>
      </c>
      <c r="AZ17" s="106">
        <f t="shared" ref="AZ17:BC17" si="9">IF(AZ7="-",NA(),AZ7)</f>
        <v>100</v>
      </c>
      <c r="BA17" s="106">
        <f t="shared" si="9"/>
        <v>124.2</v>
      </c>
      <c r="BB17" s="106">
        <f t="shared" si="9"/>
        <v>105.1</v>
      </c>
      <c r="BC17" s="106">
        <f t="shared" si="9"/>
        <v>119.6</v>
      </c>
      <c r="BD17" s="100"/>
      <c r="BE17" s="100"/>
      <c r="BF17" s="100"/>
      <c r="BG17" s="100"/>
      <c r="BH17" s="100"/>
      <c r="BI17" s="105" t="s">
        <v>160</v>
      </c>
      <c r="BJ17" s="106" t="e">
        <f>IF(BJ7="-",NA(),BJ7)</f>
        <v>#N/A</v>
      </c>
      <c r="BK17" s="106">
        <f t="shared" ref="BK17:BN17" si="10">IF(BK7="-",NA(),BK7)</f>
        <v>42.1</v>
      </c>
      <c r="BL17" s="106">
        <f t="shared" si="10"/>
        <v>124.2</v>
      </c>
      <c r="BM17" s="106">
        <f t="shared" si="10"/>
        <v>105.1</v>
      </c>
      <c r="BN17" s="106">
        <f t="shared" si="10"/>
        <v>119.6</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t="e">
        <f>IF(CF7="-",NA(),CF7)</f>
        <v>#N/A</v>
      </c>
      <c r="CG17" s="106">
        <f t="shared" ref="CG17:CJ17" si="12">IF(CG7="-",NA(),CG7)</f>
        <v>92013.7</v>
      </c>
      <c r="CH17" s="106">
        <f t="shared" si="12"/>
        <v>31358.7</v>
      </c>
      <c r="CI17" s="106">
        <f t="shared" si="12"/>
        <v>37008.9</v>
      </c>
      <c r="CJ17" s="106">
        <f t="shared" si="12"/>
        <v>32519.5</v>
      </c>
      <c r="CK17" s="100"/>
      <c r="CL17" s="100"/>
      <c r="CM17" s="100"/>
      <c r="CN17" s="100"/>
      <c r="CO17" s="105" t="s">
        <v>161</v>
      </c>
      <c r="CP17" s="107" t="e">
        <f>IF(CP7="-",NA(),CP7)</f>
        <v>#N/A</v>
      </c>
      <c r="CQ17" s="107">
        <f t="shared" ref="CQ17:CT17" si="13">IF(CQ7="-",NA(),CQ7)</f>
        <v>-15603</v>
      </c>
      <c r="CR17" s="107">
        <f t="shared" si="13"/>
        <v>26028</v>
      </c>
      <c r="CS17" s="107">
        <f t="shared" si="13"/>
        <v>5485</v>
      </c>
      <c r="CT17" s="107">
        <f t="shared" si="13"/>
        <v>21063</v>
      </c>
      <c r="CU17" s="100"/>
      <c r="CV17" s="100"/>
      <c r="CW17" s="100"/>
      <c r="CX17" s="100"/>
      <c r="CY17" s="100"/>
      <c r="CZ17" s="105" t="s">
        <v>160</v>
      </c>
      <c r="DA17" s="106" t="e">
        <f>IF(DA7="-",NA(),DA7)</f>
        <v>#N/A</v>
      </c>
      <c r="DB17" s="106">
        <f t="shared" ref="DB17:DE17" si="14">IF(DB7="-",NA(),DB7)</f>
        <v>1.4</v>
      </c>
      <c r="DC17" s="106">
        <f t="shared" si="14"/>
        <v>16.600000000000001</v>
      </c>
      <c r="DD17" s="106">
        <f t="shared" si="14"/>
        <v>14.1</v>
      </c>
      <c r="DE17" s="106">
        <f t="shared" si="14"/>
        <v>16</v>
      </c>
      <c r="DF17" s="100"/>
      <c r="DG17" s="100"/>
      <c r="DH17" s="100"/>
      <c r="DI17" s="100"/>
      <c r="DJ17" s="105" t="s">
        <v>161</v>
      </c>
      <c r="DK17" s="106" t="e">
        <f>IF(DK7="-",NA(),DK7)</f>
        <v>#N/A</v>
      </c>
      <c r="DL17" s="106">
        <f t="shared" ref="DL17:DO17" si="15">IF(DL7="-",NA(),DL7)</f>
        <v>0</v>
      </c>
      <c r="DM17" s="106">
        <f t="shared" si="15"/>
        <v>0</v>
      </c>
      <c r="DN17" s="106">
        <f t="shared" si="15"/>
        <v>0</v>
      </c>
      <c r="DO17" s="106">
        <f t="shared" si="15"/>
        <v>0</v>
      </c>
      <c r="DP17" s="100"/>
      <c r="DQ17" s="100"/>
      <c r="DR17" s="100"/>
      <c r="DS17" s="100"/>
      <c r="DT17" s="105" t="s">
        <v>161</v>
      </c>
      <c r="DU17" s="106" t="e">
        <f>IF(DU7="-",NA(),DU7)</f>
        <v>#N/A</v>
      </c>
      <c r="DV17" s="106">
        <f t="shared" ref="DV17:DY17" si="16">IF(DV7="-",NA(),DV7)</f>
        <v>0</v>
      </c>
      <c r="DW17" s="106">
        <f t="shared" si="16"/>
        <v>0</v>
      </c>
      <c r="DX17" s="106">
        <f t="shared" si="16"/>
        <v>0</v>
      </c>
      <c r="DY17" s="106">
        <f t="shared" si="16"/>
        <v>0</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t="e">
        <f>IF(KW7="-",NA(),KW7)</f>
        <v>#N/A</v>
      </c>
      <c r="KX17" s="106">
        <f t="shared" ref="KX17:LA17" si="34">IF(KX7="-",NA(),KX7)</f>
        <v>1.4</v>
      </c>
      <c r="KY17" s="106">
        <f t="shared" si="34"/>
        <v>16.600000000000001</v>
      </c>
      <c r="KZ17" s="106">
        <f t="shared" si="34"/>
        <v>14.1</v>
      </c>
      <c r="LA17" s="106">
        <f t="shared" si="34"/>
        <v>16</v>
      </c>
      <c r="LB17" s="100"/>
      <c r="LC17" s="100"/>
      <c r="LD17" s="100"/>
      <c r="LE17" s="100"/>
      <c r="LF17" s="105" t="s">
        <v>160</v>
      </c>
      <c r="LG17" s="106" t="e">
        <f>IF(LG7="-",NA(),LG7)</f>
        <v>#N/A</v>
      </c>
      <c r="LH17" s="106">
        <f t="shared" ref="LH17:LK17" si="35">IF(LH7="-",NA(),LH7)</f>
        <v>0</v>
      </c>
      <c r="LI17" s="106">
        <f t="shared" si="35"/>
        <v>0</v>
      </c>
      <c r="LJ17" s="106">
        <f t="shared" si="35"/>
        <v>0</v>
      </c>
      <c r="LK17" s="106">
        <f t="shared" si="35"/>
        <v>0</v>
      </c>
      <c r="LL17" s="100"/>
      <c r="LM17" s="100"/>
      <c r="LN17" s="100"/>
      <c r="LO17" s="100"/>
      <c r="LP17" s="105" t="s">
        <v>160</v>
      </c>
      <c r="LQ17" s="106" t="e">
        <f>IF(LQ7="-",NA(),LQ7)</f>
        <v>#N/A</v>
      </c>
      <c r="LR17" s="106">
        <f t="shared" ref="LR17:LU17" si="36">IF(LR7="-",NA(),LR7)</f>
        <v>0</v>
      </c>
      <c r="LS17" s="106">
        <f t="shared" si="36"/>
        <v>0</v>
      </c>
      <c r="LT17" s="106">
        <f t="shared" si="36"/>
        <v>0</v>
      </c>
      <c r="LU17" s="106">
        <f t="shared" si="36"/>
        <v>0</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3" t="s">
        <v>162</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t="e">
        <f>IF(BD7="-",NA(),BD7)</f>
        <v>#N/A</v>
      </c>
      <c r="AZ18" s="106">
        <f t="shared" ref="AZ18:BC18" si="39">IF(BE7="-",NA(),BE7)</f>
        <v>118.8</v>
      </c>
      <c r="BA18" s="106">
        <f t="shared" si="39"/>
        <v>88.8</v>
      </c>
      <c r="BB18" s="106">
        <f t="shared" si="39"/>
        <v>121.3</v>
      </c>
      <c r="BC18" s="106">
        <f t="shared" si="39"/>
        <v>123.2</v>
      </c>
      <c r="BD18" s="100"/>
      <c r="BE18" s="100"/>
      <c r="BF18" s="100"/>
      <c r="BG18" s="100"/>
      <c r="BH18" s="100"/>
      <c r="BI18" s="105" t="s">
        <v>163</v>
      </c>
      <c r="BJ18" s="106" t="e">
        <f>IF(BO7="-",NA(),BO7)</f>
        <v>#N/A</v>
      </c>
      <c r="BK18" s="106">
        <f t="shared" ref="BK18:BN18" si="40">IF(BP7="-",NA(),BP7)</f>
        <v>255.4</v>
      </c>
      <c r="BL18" s="106">
        <f t="shared" si="40"/>
        <v>269.8</v>
      </c>
      <c r="BM18" s="106">
        <f t="shared" si="40"/>
        <v>247.9</v>
      </c>
      <c r="BN18" s="106">
        <f t="shared" si="40"/>
        <v>240.1</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t="e">
        <f>IF(CK7="-",NA(),CK7)</f>
        <v>#N/A</v>
      </c>
      <c r="CG18" s="106">
        <f t="shared" ref="CG18:CJ18" si="42">IF(CL7="-",NA(),CL7)</f>
        <v>18815.8</v>
      </c>
      <c r="CH18" s="106">
        <f t="shared" si="42"/>
        <v>22847.9</v>
      </c>
      <c r="CI18" s="106">
        <f t="shared" si="42"/>
        <v>19199</v>
      </c>
      <c r="CJ18" s="106">
        <f t="shared" si="42"/>
        <v>19830.400000000001</v>
      </c>
      <c r="CK18" s="100"/>
      <c r="CL18" s="100"/>
      <c r="CM18" s="100"/>
      <c r="CN18" s="100"/>
      <c r="CO18" s="105" t="s">
        <v>163</v>
      </c>
      <c r="CP18" s="107" t="e">
        <f>IF(CU7="-",NA(),CU7)</f>
        <v>#N/A</v>
      </c>
      <c r="CQ18" s="107">
        <f t="shared" ref="CQ18:CT18" si="43">IF(CV7="-",NA(),CV7)</f>
        <v>37685</v>
      </c>
      <c r="CR18" s="107">
        <f t="shared" si="43"/>
        <v>2390</v>
      </c>
      <c r="CS18" s="107">
        <f t="shared" si="43"/>
        <v>32739</v>
      </c>
      <c r="CT18" s="107">
        <f t="shared" si="43"/>
        <v>34140</v>
      </c>
      <c r="CU18" s="100"/>
      <c r="CV18" s="100"/>
      <c r="CW18" s="100"/>
      <c r="CX18" s="100"/>
      <c r="CY18" s="100"/>
      <c r="CZ18" s="105" t="s">
        <v>163</v>
      </c>
      <c r="DA18" s="106" t="e">
        <f>IF(DF7="-",NA(),DF7)</f>
        <v>#N/A</v>
      </c>
      <c r="DB18" s="106">
        <f t="shared" ref="DB18:DE18" si="44">IF(DG7="-",NA(),DG7)</f>
        <v>31</v>
      </c>
      <c r="DC18" s="106">
        <f t="shared" si="44"/>
        <v>34.700000000000003</v>
      </c>
      <c r="DD18" s="106">
        <f t="shared" si="44"/>
        <v>30</v>
      </c>
      <c r="DE18" s="106">
        <f t="shared" si="44"/>
        <v>30.2</v>
      </c>
      <c r="DF18" s="100"/>
      <c r="DG18" s="100"/>
      <c r="DH18" s="100"/>
      <c r="DI18" s="100"/>
      <c r="DJ18" s="105" t="s">
        <v>163</v>
      </c>
      <c r="DK18" s="106" t="e">
        <f>IF(DP7="-",NA(),DP7)</f>
        <v>#N/A</v>
      </c>
      <c r="DL18" s="106">
        <f t="shared" ref="DL18:DO18" si="45">IF(DQ7="-",NA(),DQ7)</f>
        <v>17.5</v>
      </c>
      <c r="DM18" s="106">
        <f t="shared" si="45"/>
        <v>14.4</v>
      </c>
      <c r="DN18" s="106">
        <f t="shared" si="45"/>
        <v>11.8</v>
      </c>
      <c r="DO18" s="106">
        <f t="shared" si="45"/>
        <v>14.2</v>
      </c>
      <c r="DP18" s="100"/>
      <c r="DQ18" s="100"/>
      <c r="DR18" s="100"/>
      <c r="DS18" s="100"/>
      <c r="DT18" s="105" t="s">
        <v>164</v>
      </c>
      <c r="DU18" s="106" t="e">
        <f>IF(DZ7="-",NA(),DZ7)</f>
        <v>#N/A</v>
      </c>
      <c r="DV18" s="106">
        <f t="shared" ref="DV18:DY18" si="46">IF(EA7="-",NA(),EA7)</f>
        <v>107.3</v>
      </c>
      <c r="DW18" s="106">
        <f t="shared" si="46"/>
        <v>104.1</v>
      </c>
      <c r="DX18" s="106">
        <f t="shared" si="46"/>
        <v>136</v>
      </c>
      <c r="DY18" s="106">
        <f t="shared" si="46"/>
        <v>133.5</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t="e">
        <f>IF(ET7="-",NA(),ET7)</f>
        <v>#N/A</v>
      </c>
      <c r="EP18" s="106">
        <f t="shared" ref="EP18:ES18" si="48">IF(EU7="-",NA(),EU7)</f>
        <v>75.599999999999994</v>
      </c>
      <c r="EQ18" s="106">
        <f t="shared" si="48"/>
        <v>78.8</v>
      </c>
      <c r="ER18" s="106">
        <f t="shared" si="48"/>
        <v>87.3</v>
      </c>
      <c r="ES18" s="106">
        <f t="shared" si="48"/>
        <v>82.1</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f>IF(OR(NOT($KW$8),LC7="-"),NA(),LC7)</f>
        <v>12</v>
      </c>
      <c r="KY18" s="106">
        <f>IF(OR(NOT($KW$8),LD7="-"),NA(),LD7)</f>
        <v>14.5</v>
      </c>
      <c r="KZ18" s="106">
        <f>IF(OR(NOT($KW$8),LE7="-"),NA(),LE7)</f>
        <v>14.9</v>
      </c>
      <c r="LA18" s="106">
        <f>IF(OR(NOT($KW$8),LF7="-"),NA(),LF7)</f>
        <v>15.2</v>
      </c>
      <c r="LB18" s="100"/>
      <c r="LC18" s="100"/>
      <c r="LD18" s="100"/>
      <c r="LE18" s="100"/>
      <c r="LF18" s="105" t="s">
        <v>164</v>
      </c>
      <c r="LG18" s="106" t="e">
        <f>IF(OR(NOT($LG$8),LL7="-"),NA(),LL7)</f>
        <v>#N/A</v>
      </c>
      <c r="LH18" s="106">
        <f>IF(OR(NOT($LG$8),LM7="-"),NA(),LM7)</f>
        <v>0.3</v>
      </c>
      <c r="LI18" s="106">
        <f>IF(OR(NOT($LG$8),LN7="-"),NA(),LN7)</f>
        <v>0.3</v>
      </c>
      <c r="LJ18" s="106">
        <f>IF(OR(NOT($LG$8),LO7="-"),NA(),LO7)</f>
        <v>0.3</v>
      </c>
      <c r="LK18" s="106">
        <f>IF(OR(NOT($LG$8),LP7="-"),NA(),LP7)</f>
        <v>0.7</v>
      </c>
      <c r="LL18" s="100"/>
      <c r="LM18" s="100"/>
      <c r="LN18" s="100"/>
      <c r="LO18" s="100"/>
      <c r="LP18" s="105" t="s">
        <v>164</v>
      </c>
      <c r="LQ18" s="106" t="e">
        <f>IF(OR(NOT($LQ$8),LV7="-"),NA(),LV7)</f>
        <v>#N/A</v>
      </c>
      <c r="LR18" s="106">
        <f>IF(OR(NOT($LQ$8),LW7="-"),NA(),LW7)</f>
        <v>197.2</v>
      </c>
      <c r="LS18" s="106">
        <f>IF(OR(NOT($LQ$8),LX7="-"),NA(),LX7)</f>
        <v>181.3</v>
      </c>
      <c r="LT18" s="106">
        <f>IF(OR(NOT($LQ$8),LY7="-"),NA(),LY7)</f>
        <v>164.9</v>
      </c>
      <c r="LU18" s="106">
        <f>IF(OR(NOT($LQ$8),LZ7="-"),NA(),LZ7)</f>
        <v>146.19999999999999</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3" t="s">
        <v>165</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3" t="s">
        <v>166</v>
      </c>
      <c r="C20" s="193"/>
      <c r="D20" s="100"/>
    </row>
    <row r="21" spans="1:374">
      <c r="A21" s="97">
        <f t="shared" si="7"/>
        <v>7</v>
      </c>
      <c r="B21" s="193" t="s">
        <v>167</v>
      </c>
      <c r="C21" s="193"/>
      <c r="D21" s="100"/>
    </row>
    <row r="22" spans="1:374">
      <c r="A22" s="97">
        <f t="shared" si="7"/>
        <v>8</v>
      </c>
      <c r="B22" s="193" t="s">
        <v>168</v>
      </c>
      <c r="C22" s="193"/>
      <c r="D22" s="100"/>
      <c r="E22" s="195" t="s">
        <v>169</v>
      </c>
      <c r="F22" s="196"/>
      <c r="G22" s="196"/>
      <c r="H22" s="196"/>
      <c r="I22" s="197"/>
    </row>
    <row r="23" spans="1:374">
      <c r="A23" s="97">
        <f t="shared" si="7"/>
        <v>9</v>
      </c>
      <c r="B23" s="193" t="s">
        <v>170</v>
      </c>
      <c r="C23" s="193"/>
      <c r="D23" s="100"/>
      <c r="E23" s="198"/>
      <c r="F23" s="199"/>
      <c r="G23" s="199"/>
      <c r="H23" s="199"/>
      <c r="I23" s="200"/>
    </row>
    <row r="24" spans="1:374">
      <c r="A24" s="97">
        <f t="shared" si="7"/>
        <v>10</v>
      </c>
      <c r="B24" s="193" t="s">
        <v>171</v>
      </c>
      <c r="C24" s="193"/>
      <c r="D24" s="100"/>
      <c r="E24" s="198"/>
      <c r="F24" s="199"/>
      <c r="G24" s="199"/>
      <c r="H24" s="199"/>
      <c r="I24" s="200"/>
    </row>
    <row r="25" spans="1:374">
      <c r="A25" s="97">
        <f t="shared" si="7"/>
        <v>11</v>
      </c>
      <c r="B25" s="193" t="s">
        <v>172</v>
      </c>
      <c r="C25" s="193"/>
      <c r="D25" s="100"/>
      <c r="E25" s="198"/>
      <c r="F25" s="199"/>
      <c r="G25" s="199"/>
      <c r="H25" s="199"/>
      <c r="I25" s="200"/>
    </row>
    <row r="26" spans="1:374">
      <c r="A26" s="97">
        <f t="shared" si="7"/>
        <v>12</v>
      </c>
      <c r="B26" s="193" t="s">
        <v>173</v>
      </c>
      <c r="C26" s="193"/>
      <c r="D26" s="100"/>
      <c r="E26" s="198"/>
      <c r="F26" s="199"/>
      <c r="G26" s="199"/>
      <c r="H26" s="199"/>
      <c r="I26" s="200"/>
    </row>
    <row r="27" spans="1:374">
      <c r="A27" s="97">
        <f t="shared" si="7"/>
        <v>13</v>
      </c>
      <c r="B27" s="193" t="s">
        <v>174</v>
      </c>
      <c r="C27" s="193"/>
      <c r="D27" s="100"/>
      <c r="E27" s="198"/>
      <c r="F27" s="199"/>
      <c r="G27" s="199"/>
      <c r="H27" s="199"/>
      <c r="I27" s="200"/>
    </row>
    <row r="28" spans="1:374">
      <c r="A28" s="97">
        <f t="shared" si="7"/>
        <v>14</v>
      </c>
      <c r="B28" s="193" t="s">
        <v>175</v>
      </c>
      <c r="C28" s="193"/>
      <c r="D28" s="100"/>
      <c r="E28" s="198"/>
      <c r="F28" s="199"/>
      <c r="G28" s="199"/>
      <c r="H28" s="199"/>
      <c r="I28" s="200"/>
    </row>
    <row r="29" spans="1:374">
      <c r="A29" s="97">
        <f t="shared" si="7"/>
        <v>15</v>
      </c>
      <c r="B29" s="193" t="s">
        <v>176</v>
      </c>
      <c r="C29" s="193"/>
      <c r="D29" s="100"/>
      <c r="E29" s="198"/>
      <c r="F29" s="199"/>
      <c r="G29" s="199"/>
      <c r="H29" s="199"/>
      <c r="I29" s="200"/>
    </row>
    <row r="30" spans="1:374">
      <c r="A30" s="97">
        <f t="shared" si="7"/>
        <v>16</v>
      </c>
      <c r="B30" s="193" t="s">
        <v>177</v>
      </c>
      <c r="C30" s="193"/>
      <c r="D30" s="100"/>
      <c r="E30" s="198"/>
      <c r="F30" s="199"/>
      <c r="G30" s="199"/>
      <c r="H30" s="199"/>
      <c r="I30" s="200"/>
    </row>
    <row r="31" spans="1:374">
      <c r="A31" s="97">
        <f t="shared" si="7"/>
        <v>17</v>
      </c>
      <c r="B31" s="193" t="s">
        <v>178</v>
      </c>
      <c r="C31" s="193"/>
      <c r="D31" s="100"/>
      <c r="E31" s="198"/>
      <c r="F31" s="199"/>
      <c r="G31" s="199"/>
      <c r="H31" s="199"/>
      <c r="I31" s="200"/>
    </row>
    <row r="32" spans="1:374">
      <c r="A32" s="97">
        <f t="shared" si="7"/>
        <v>18</v>
      </c>
      <c r="B32" s="193" t="s">
        <v>179</v>
      </c>
      <c r="C32" s="193"/>
      <c r="D32" s="100"/>
      <c r="E32" s="198"/>
      <c r="F32" s="199"/>
      <c r="G32" s="199"/>
      <c r="H32" s="199"/>
      <c r="I32" s="200"/>
    </row>
    <row r="33" spans="1:16">
      <c r="A33" s="97">
        <f t="shared" si="7"/>
        <v>19</v>
      </c>
      <c r="B33" s="193" t="s">
        <v>180</v>
      </c>
      <c r="C33" s="193"/>
      <c r="D33" s="100"/>
      <c r="E33" s="198"/>
      <c r="F33" s="199"/>
      <c r="G33" s="199"/>
      <c r="H33" s="199"/>
      <c r="I33" s="200"/>
    </row>
    <row r="34" spans="1:16">
      <c r="A34" s="97">
        <f t="shared" si="7"/>
        <v>20</v>
      </c>
      <c r="B34" s="193" t="s">
        <v>181</v>
      </c>
      <c r="C34" s="193"/>
      <c r="D34" s="100"/>
      <c r="E34" s="198"/>
      <c r="F34" s="199"/>
      <c r="G34" s="199"/>
      <c r="H34" s="199"/>
      <c r="I34" s="200"/>
    </row>
    <row r="35" spans="1:16" ht="25.5" customHeight="1">
      <c r="E35" s="201"/>
      <c r="F35" s="202"/>
      <c r="G35" s="202"/>
      <c r="H35" s="202"/>
      <c r="I35" s="203"/>
    </row>
    <row r="36" spans="1:16">
      <c r="A36" t="s">
        <v>182</v>
      </c>
      <c r="B36" t="s">
        <v>183</v>
      </c>
    </row>
    <row r="37" spans="1:16">
      <c r="A37" t="s">
        <v>184</v>
      </c>
      <c r="B37" t="s">
        <v>185</v>
      </c>
      <c r="L37" s="195" t="s">
        <v>169</v>
      </c>
      <c r="M37" s="196"/>
      <c r="N37" s="196"/>
      <c r="O37" s="196"/>
      <c r="P37" s="197"/>
    </row>
    <row r="38" spans="1:16">
      <c r="A38" t="s">
        <v>186</v>
      </c>
      <c r="B38" t="s">
        <v>187</v>
      </c>
      <c r="L38" s="198"/>
      <c r="M38" s="199"/>
      <c r="N38" s="199"/>
      <c r="O38" s="199"/>
      <c r="P38" s="200"/>
    </row>
    <row r="39" spans="1:16">
      <c r="A39" t="s">
        <v>188</v>
      </c>
      <c r="B39" t="s">
        <v>189</v>
      </c>
      <c r="L39" s="198"/>
      <c r="M39" s="199"/>
      <c r="N39" s="199"/>
      <c r="O39" s="199"/>
      <c r="P39" s="200"/>
    </row>
    <row r="40" spans="1:16">
      <c r="A40" t="s">
        <v>190</v>
      </c>
      <c r="B40" t="s">
        <v>191</v>
      </c>
      <c r="L40" s="198"/>
      <c r="M40" s="199"/>
      <c r="N40" s="199"/>
      <c r="O40" s="199"/>
      <c r="P40" s="200"/>
    </row>
    <row r="41" spans="1:16">
      <c r="A41" t="s">
        <v>192</v>
      </c>
      <c r="B41" t="s">
        <v>193</v>
      </c>
      <c r="L41" s="198"/>
      <c r="M41" s="199"/>
      <c r="N41" s="199"/>
      <c r="O41" s="199"/>
      <c r="P41" s="200"/>
    </row>
    <row r="42" spans="1:16">
      <c r="A42" t="s">
        <v>194</v>
      </c>
      <c r="B42" t="s">
        <v>195</v>
      </c>
      <c r="L42" s="198"/>
      <c r="M42" s="199"/>
      <c r="N42" s="199"/>
      <c r="O42" s="199"/>
      <c r="P42" s="200"/>
    </row>
    <row r="43" spans="1:16">
      <c r="A43" t="s">
        <v>196</v>
      </c>
      <c r="B43" t="s">
        <v>197</v>
      </c>
      <c r="L43" s="198"/>
      <c r="M43" s="199"/>
      <c r="N43" s="199"/>
      <c r="O43" s="199"/>
      <c r="P43" s="200"/>
    </row>
    <row r="44" spans="1:16">
      <c r="A44" t="s">
        <v>198</v>
      </c>
      <c r="B44" t="s">
        <v>199</v>
      </c>
      <c r="L44" s="198"/>
      <c r="M44" s="199"/>
      <c r="N44" s="199"/>
      <c r="O44" s="199"/>
      <c r="P44" s="200"/>
    </row>
    <row r="45" spans="1:16">
      <c r="A45" t="s">
        <v>200</v>
      </c>
      <c r="B45" t="s">
        <v>201</v>
      </c>
      <c r="L45" s="198"/>
      <c r="M45" s="199"/>
      <c r="N45" s="199"/>
      <c r="O45" s="199"/>
      <c r="P45" s="200"/>
    </row>
    <row r="46" spans="1:16">
      <c r="A46" t="s">
        <v>202</v>
      </c>
      <c r="B46" t="s">
        <v>203</v>
      </c>
      <c r="L46" s="198"/>
      <c r="M46" s="199"/>
      <c r="N46" s="199"/>
      <c r="O46" s="199"/>
      <c r="P46" s="200"/>
    </row>
    <row r="47" spans="1:16">
      <c r="A47" t="s">
        <v>204</v>
      </c>
      <c r="B47" t="s">
        <v>205</v>
      </c>
      <c r="L47" s="198"/>
      <c r="M47" s="199"/>
      <c r="N47" s="199"/>
      <c r="O47" s="199"/>
      <c r="P47" s="200"/>
    </row>
    <row r="48" spans="1:16">
      <c r="A48" t="s">
        <v>206</v>
      </c>
      <c r="B48" t="s">
        <v>207</v>
      </c>
      <c r="L48" s="198"/>
      <c r="M48" s="199"/>
      <c r="N48" s="199"/>
      <c r="O48" s="199"/>
      <c r="P48" s="200"/>
    </row>
    <row r="49" spans="1:16">
      <c r="A49" t="s">
        <v>208</v>
      </c>
      <c r="B49" t="s">
        <v>209</v>
      </c>
      <c r="L49" s="198"/>
      <c r="M49" s="199"/>
      <c r="N49" s="199"/>
      <c r="O49" s="199"/>
      <c r="P49" s="200"/>
    </row>
    <row r="50" spans="1:16" ht="26.25" customHeight="1">
      <c r="A50" t="s">
        <v>210</v>
      </c>
      <c r="B50" t="s">
        <v>211</v>
      </c>
      <c r="L50" s="201"/>
      <c r="M50" s="202"/>
      <c r="N50" s="202"/>
      <c r="O50" s="202"/>
      <c r="P50" s="203"/>
    </row>
    <row r="51" spans="1:16">
      <c r="A51" t="s">
        <v>212</v>
      </c>
      <c r="B51" t="s">
        <v>213</v>
      </c>
    </row>
    <row r="52" spans="1:16">
      <c r="A52" t="s">
        <v>214</v>
      </c>
      <c r="B52" t="s">
        <v>215</v>
      </c>
    </row>
    <row r="53" spans="1:16">
      <c r="A53" t="s">
        <v>216</v>
      </c>
      <c r="B53" t="s">
        <v>217</v>
      </c>
    </row>
    <row r="54" spans="1:16">
      <c r="A54" t="s">
        <v>218</v>
      </c>
      <c r="B54" t="s">
        <v>219</v>
      </c>
    </row>
    <row r="55" spans="1:16">
      <c r="A55" t="s">
        <v>220</v>
      </c>
      <c r="B55" t="s">
        <v>221</v>
      </c>
    </row>
    <row r="56" spans="1:16">
      <c r="A56" t="s">
        <v>222</v>
      </c>
      <c r="B56" t="s">
        <v>223</v>
      </c>
    </row>
    <row r="57" spans="1:16">
      <c r="A57" t="s">
        <v>224</v>
      </c>
      <c r="B57" t="s">
        <v>225</v>
      </c>
    </row>
    <row r="58" spans="1:16">
      <c r="A58" t="s">
        <v>226</v>
      </c>
      <c r="B58" t="s">
        <v>227</v>
      </c>
    </row>
    <row r="59" spans="1:16">
      <c r="A59" t="s">
        <v>228</v>
      </c>
      <c r="B59" t="s">
        <v>229</v>
      </c>
    </row>
    <row r="60" spans="1:16">
      <c r="A60" t="s">
        <v>230</v>
      </c>
      <c r="B60" t="s">
        <v>231</v>
      </c>
    </row>
    <row r="61" spans="1:16">
      <c r="A61" t="s">
        <v>232</v>
      </c>
      <c r="B61" t="s">
        <v>233</v>
      </c>
    </row>
    <row r="62" spans="1:16">
      <c r="A62" t="s">
        <v>234</v>
      </c>
      <c r="B62" t="s">
        <v>235</v>
      </c>
    </row>
    <row r="63" spans="1:16">
      <c r="A63" t="s">
        <v>236</v>
      </c>
      <c r="B63" t="s">
        <v>237</v>
      </c>
    </row>
    <row r="64" spans="1:16">
      <c r="A64" t="s">
        <v>238</v>
      </c>
      <c r="B64" t="s">
        <v>239</v>
      </c>
    </row>
    <row r="65" spans="1:2">
      <c r="A65" t="s">
        <v>240</v>
      </c>
      <c r="B65" t="s">
        <v>241</v>
      </c>
    </row>
    <row r="66" spans="1:2">
      <c r="A66" t="s">
        <v>242</v>
      </c>
      <c r="B66" t="s">
        <v>243</v>
      </c>
    </row>
    <row r="67" spans="1:2">
      <c r="A67" t="s">
        <v>244</v>
      </c>
      <c r="B67" t="s">
        <v>243</v>
      </c>
    </row>
    <row r="68" spans="1:2">
      <c r="A68" t="s">
        <v>245</v>
      </c>
      <c r="B68" t="s">
        <v>243</v>
      </c>
    </row>
    <row r="69" spans="1:2">
      <c r="A69" t="s">
        <v>246</v>
      </c>
      <c r="B69" t="s">
        <v>243</v>
      </c>
    </row>
    <row r="70" spans="1:2">
      <c r="A70" t="s">
        <v>247</v>
      </c>
      <c r="B70" t="s">
        <v>243</v>
      </c>
    </row>
    <row r="71" spans="1:2">
      <c r="A71" t="s">
        <v>248</v>
      </c>
      <c r="B71" t="s">
        <v>243</v>
      </c>
    </row>
    <row r="72" spans="1:2">
      <c r="A72" t="s">
        <v>249</v>
      </c>
      <c r="B72" t="s">
        <v>243</v>
      </c>
    </row>
    <row r="73" spans="1:2">
      <c r="A73" t="s">
        <v>250</v>
      </c>
      <c r="B73" t="s">
        <v>243</v>
      </c>
    </row>
    <row r="74" spans="1:2">
      <c r="A74" t="s">
        <v>251</v>
      </c>
      <c r="B74" t="s">
        <v>243</v>
      </c>
    </row>
    <row r="75" spans="1:2">
      <c r="A75" t="s">
        <v>252</v>
      </c>
      <c r="B75" t="s">
        <v>243</v>
      </c>
    </row>
    <row r="76" spans="1:2">
      <c r="A76" t="s">
        <v>253</v>
      </c>
      <c r="B76" t="s">
        <v>243</v>
      </c>
    </row>
    <row r="77" spans="1:2">
      <c r="A77" t="s">
        <v>254</v>
      </c>
      <c r="B77" t="s">
        <v>243</v>
      </c>
    </row>
    <row r="78" spans="1:2">
      <c r="A78" t="s">
        <v>255</v>
      </c>
      <c r="B78" t="s">
        <v>243</v>
      </c>
    </row>
    <row r="79" spans="1:2">
      <c r="A79" t="s">
        <v>256</v>
      </c>
      <c r="B79" t="s">
        <v>243</v>
      </c>
    </row>
    <row r="80" spans="1:2">
      <c r="A80" t="s">
        <v>257</v>
      </c>
      <c r="B80" t="s">
        <v>243</v>
      </c>
    </row>
    <row r="81" spans="1:2">
      <c r="A81" t="s">
        <v>258</v>
      </c>
      <c r="B81" t="s">
        <v>243</v>
      </c>
    </row>
    <row r="82" spans="1:2">
      <c r="A82" t="s">
        <v>259</v>
      </c>
      <c r="B82" t="s">
        <v>243</v>
      </c>
    </row>
    <row r="83" spans="1:2">
      <c r="A83" t="s">
        <v>260</v>
      </c>
      <c r="B83" t="s">
        <v>243</v>
      </c>
    </row>
    <row r="84" spans="1:2">
      <c r="A84" t="s">
        <v>261</v>
      </c>
      <c r="B84" t="s">
        <v>243</v>
      </c>
    </row>
    <row r="85" spans="1:2">
      <c r="A85" t="s">
        <v>262</v>
      </c>
      <c r="B85" t="s">
        <v>243</v>
      </c>
    </row>
    <row r="86" spans="1:2">
      <c r="A86" t="s">
        <v>263</v>
      </c>
      <c r="B86" t="s">
        <v>264</v>
      </c>
    </row>
    <row r="87" spans="1:2">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daisen</cp:lastModifiedBy>
  <cp:lastPrinted>2020-01-15T07:12:50Z</cp:lastPrinted>
  <dcterms:created xsi:type="dcterms:W3CDTF">2019-12-05T07:48:12Z</dcterms:created>
  <dcterms:modified xsi:type="dcterms:W3CDTF">2020-01-15T07:16:47Z</dcterms:modified>
  <cp:category/>
</cp:coreProperties>
</file>