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254.6.31\庁舎共有\000307\H15～R5環境班フォルダ\R5環境班\【01柏台太陽光発電所】\02公営企業\08経営比較分析表\【経営比較分析表】2022_052124_47_040\"/>
    </mc:Choice>
  </mc:AlternateContent>
  <xr:revisionPtr revIDLastSave="0" documentId="13_ncr:1_{CA71DC63-B4ED-48A6-8675-9E521D0242F7}" xr6:coauthVersionLast="36" xr6:coauthVersionMax="36" xr10:uidLastSave="{00000000-0000-0000-0000-000000000000}"/>
  <workbookProtection workbookAlgorithmName="SHA-512" workbookHashValue="5lwKb80eKIsy6+VSdfeSdsh6pAsA01OAZ9tSXllog8mOzc/B0eIU3ogfEwe3T4kH8LG0xMcfz4QVL0kGqH+KSw==" workbookSaltValue="VyrVaR2etIfB612bBacbX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BY118" i="4" s="1"/>
  <c r="EQ12" i="5"/>
  <c r="EP12" i="5"/>
  <c r="EO12" i="5"/>
  <c r="EI12" i="5"/>
  <c r="EH12" i="5"/>
  <c r="EG12" i="5"/>
  <c r="EF12" i="5"/>
  <c r="EE12" i="5"/>
  <c r="DY12" i="5"/>
  <c r="DX12" i="5"/>
  <c r="DW12" i="5"/>
  <c r="BF87" i="4" s="1"/>
  <c r="DV12" i="5"/>
  <c r="AM87" i="4" s="1"/>
  <c r="DU12" i="5"/>
  <c r="DO12" i="5"/>
  <c r="DN12" i="5"/>
  <c r="DM12" i="5"/>
  <c r="BF72" i="4" s="1"/>
  <c r="DL12" i="5"/>
  <c r="DK12" i="5"/>
  <c r="DE12" i="5"/>
  <c r="CR57" i="4" s="1"/>
  <c r="DD12" i="5"/>
  <c r="BY57" i="4" s="1"/>
  <c r="DC12" i="5"/>
  <c r="DB12" i="5"/>
  <c r="DA12" i="5"/>
  <c r="T57" i="4" s="1"/>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TK101" i="4" s="1"/>
  <c r="MC11" i="5"/>
  <c r="ST101" i="4" s="1"/>
  <c r="MB11" i="5"/>
  <c r="MA11" i="5"/>
  <c r="LU11" i="5"/>
  <c r="UB86" i="4" s="1"/>
  <c r="LT11" i="5"/>
  <c r="TK86" i="4" s="1"/>
  <c r="LS11" i="5"/>
  <c r="LR11" i="5"/>
  <c r="LQ11" i="5"/>
  <c r="RL86" i="4" s="1"/>
  <c r="LK11" i="5"/>
  <c r="LJ11" i="5"/>
  <c r="LI11" i="5"/>
  <c r="LH11" i="5"/>
  <c r="LG11" i="5"/>
  <c r="LA11" i="5"/>
  <c r="KZ11" i="5"/>
  <c r="KY11" i="5"/>
  <c r="ST56" i="4" s="1"/>
  <c r="KX11" i="5"/>
  <c r="SC56" i="4" s="1"/>
  <c r="KW11" i="5"/>
  <c r="KP11" i="5"/>
  <c r="KO11" i="5"/>
  <c r="KN11" i="5"/>
  <c r="KM11" i="5"/>
  <c r="KL11" i="5"/>
  <c r="KF11" i="5"/>
  <c r="PT101" i="4" s="1"/>
  <c r="KE11" i="5"/>
  <c r="PC101" i="4" s="1"/>
  <c r="KD11" i="5"/>
  <c r="KC11" i="5"/>
  <c r="KB11" i="5"/>
  <c r="ND101" i="4" s="1"/>
  <c r="JV11" i="5"/>
  <c r="PT86" i="4" s="1"/>
  <c r="JU11" i="5"/>
  <c r="JT11" i="5"/>
  <c r="JS11" i="5"/>
  <c r="NU86" i="4" s="1"/>
  <c r="JR11" i="5"/>
  <c r="ND86" i="4" s="1"/>
  <c r="JL11" i="5"/>
  <c r="JK11" i="5"/>
  <c r="JJ11" i="5"/>
  <c r="JI11" i="5"/>
  <c r="JH11" i="5"/>
  <c r="JB11" i="5"/>
  <c r="JA11" i="5"/>
  <c r="PC56" i="4" s="1"/>
  <c r="IZ11" i="5"/>
  <c r="OL56" i="4" s="1"/>
  <c r="IY11" i="5"/>
  <c r="IX11" i="5"/>
  <c r="IQ11" i="5"/>
  <c r="IP11" i="5"/>
  <c r="IO11" i="5"/>
  <c r="IN11" i="5"/>
  <c r="IM11" i="5"/>
  <c r="IG11" i="5"/>
  <c r="LK101" i="4" s="1"/>
  <c r="IF11" i="5"/>
  <c r="IE11" i="5"/>
  <c r="ID11" i="5"/>
  <c r="JL101" i="4" s="1"/>
  <c r="IC11" i="5"/>
  <c r="IU101" i="4" s="1"/>
  <c r="HW11" i="5"/>
  <c r="HV11" i="5"/>
  <c r="HU11" i="5"/>
  <c r="KC86" i="4" s="1"/>
  <c r="HT11" i="5"/>
  <c r="JL86" i="4" s="1"/>
  <c r="HS11" i="5"/>
  <c r="HM11" i="5"/>
  <c r="HL11" i="5"/>
  <c r="HK11" i="5"/>
  <c r="HJ11" i="5"/>
  <c r="HI11" i="5"/>
  <c r="HC11" i="5"/>
  <c r="LK56" i="4" s="1"/>
  <c r="HB11" i="5"/>
  <c r="KT56" i="4" s="1"/>
  <c r="HA11" i="5"/>
  <c r="GZ11" i="5"/>
  <c r="GY11" i="5"/>
  <c r="IU56" i="4" s="1"/>
  <c r="GR11" i="5"/>
  <c r="GQ11" i="5"/>
  <c r="GP11" i="5"/>
  <c r="GO11" i="5"/>
  <c r="GN11" i="5"/>
  <c r="GH11" i="5"/>
  <c r="GG11" i="5"/>
  <c r="GF11" i="5"/>
  <c r="FU101" i="4" s="1"/>
  <c r="GE11" i="5"/>
  <c r="FD101" i="4" s="1"/>
  <c r="GD11" i="5"/>
  <c r="FX11" i="5"/>
  <c r="FW11" i="5"/>
  <c r="GL86" i="4" s="1"/>
  <c r="FV11" i="5"/>
  <c r="FU86" i="4" s="1"/>
  <c r="FU11" i="5"/>
  <c r="FT11" i="5"/>
  <c r="FN11" i="5"/>
  <c r="FM11" i="5"/>
  <c r="FL11" i="5"/>
  <c r="FK11" i="5"/>
  <c r="FJ11" i="5"/>
  <c r="FD11" i="5"/>
  <c r="HC56" i="4" s="1"/>
  <c r="FC11" i="5"/>
  <c r="FB11" i="5"/>
  <c r="FA11" i="5"/>
  <c r="FD56" i="4" s="1"/>
  <c r="EZ11" i="5"/>
  <c r="EM56" i="4" s="1"/>
  <c r="ES11" i="5"/>
  <c r="ER11" i="5"/>
  <c r="EQ11" i="5"/>
  <c r="EP11" i="5"/>
  <c r="EO11" i="5"/>
  <c r="EI11" i="5"/>
  <c r="EH11" i="5"/>
  <c r="BY101" i="4" s="1"/>
  <c r="EG11" i="5"/>
  <c r="BF101" i="4" s="1"/>
  <c r="EF11" i="5"/>
  <c r="EE11" i="5"/>
  <c r="DY11" i="5"/>
  <c r="CR86" i="4" s="1"/>
  <c r="DX11" i="5"/>
  <c r="BY86" i="4" s="1"/>
  <c r="DW11" i="5"/>
  <c r="DV11" i="5"/>
  <c r="DU11" i="5"/>
  <c r="T86" i="4" s="1"/>
  <c r="DO11" i="5"/>
  <c r="DN11" i="5"/>
  <c r="DM11" i="5"/>
  <c r="DL11" i="5"/>
  <c r="DK11" i="5"/>
  <c r="DE11" i="5"/>
  <c r="DD11" i="5"/>
  <c r="DC11" i="5"/>
  <c r="BF56" i="4" s="1"/>
  <c r="DB11" i="5"/>
  <c r="AM56" i="4" s="1"/>
  <c r="DA11" i="5"/>
  <c r="CT11" i="5"/>
  <c r="CS11" i="5"/>
  <c r="TL36" i="4" s="1"/>
  <c r="CR11" i="5"/>
  <c r="SS36" i="4" s="1"/>
  <c r="CQ11" i="5"/>
  <c r="CP11" i="5"/>
  <c r="CJ11" i="5"/>
  <c r="PT36" i="4" s="1"/>
  <c r="CI11" i="5"/>
  <c r="PA36" i="4" s="1"/>
  <c r="CH11" i="5"/>
  <c r="CG11" i="5"/>
  <c r="CF11" i="5"/>
  <c r="MV36" i="4" s="1"/>
  <c r="BY11" i="5"/>
  <c r="LJ36" i="4" s="1"/>
  <c r="BX11" i="5"/>
  <c r="BW11" i="5"/>
  <c r="BV11" i="5"/>
  <c r="JE36" i="4" s="1"/>
  <c r="BU11" i="5"/>
  <c r="IL36" i="4" s="1"/>
  <c r="BN11" i="5"/>
  <c r="BM11" i="5"/>
  <c r="BL11" i="5"/>
  <c r="FN36" i="4" s="1"/>
  <c r="BK11" i="5"/>
  <c r="EU36" i="4" s="1"/>
  <c r="BJ11" i="5"/>
  <c r="BC11" i="5"/>
  <c r="BB11" i="5"/>
  <c r="BW36" i="4" s="1"/>
  <c r="BA11" i="5"/>
  <c r="BD36" i="4" s="1"/>
  <c r="AZ11" i="5"/>
  <c r="AY11" i="5"/>
  <c r="KU9" i="5"/>
  <c r="IV9" i="5"/>
  <c r="GW9" i="5"/>
  <c r="EX9" i="5"/>
  <c r="CY9" i="5"/>
  <c r="MK8" i="5"/>
  <c r="MJ8" i="5"/>
  <c r="MA8" i="5"/>
  <c r="ME12" i="5" s="1"/>
  <c r="LZ8" i="5"/>
  <c r="LQ8" i="5"/>
  <c r="LP8" i="5"/>
  <c r="LG8" i="5"/>
  <c r="LI12" i="5" s="1"/>
  <c r="LF8" i="5"/>
  <c r="KW8" i="5"/>
  <c r="KV8" i="5"/>
  <c r="KU8" i="5"/>
  <c r="KL8" i="5"/>
  <c r="KK8" i="5"/>
  <c r="KB8" i="5"/>
  <c r="KC12" i="5" s="1"/>
  <c r="KA8" i="5"/>
  <c r="JR8" i="5"/>
  <c r="JT12" i="5" s="1"/>
  <c r="OL87" i="4" s="1"/>
  <c r="JQ8" i="5"/>
  <c r="JH8" i="5"/>
  <c r="JG8" i="5"/>
  <c r="IX8" i="5"/>
  <c r="IW8" i="5"/>
  <c r="IV8" i="5"/>
  <c r="IM8" i="5"/>
  <c r="IN12" i="5" s="1"/>
  <c r="JL118" i="4" s="1"/>
  <c r="IL8" i="5"/>
  <c r="IC8" i="5"/>
  <c r="IB8" i="5"/>
  <c r="HS8" i="5"/>
  <c r="HV12" i="5" s="1"/>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N6" i="5"/>
  <c r="M6" i="5"/>
  <c r="GN8" i="5" s="1"/>
  <c r="L6" i="5"/>
  <c r="HA3" i="4" s="1"/>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NU102" i="4"/>
  <c r="CR102" i="4"/>
  <c r="BY102" i="4"/>
  <c r="BF102" i="4"/>
  <c r="AM102" i="4"/>
  <c r="T102" i="4"/>
  <c r="UB101" i="4"/>
  <c r="SC101" i="4"/>
  <c r="RL101" i="4"/>
  <c r="OL101" i="4"/>
  <c r="NU101" i="4"/>
  <c r="KT101" i="4"/>
  <c r="KC101" i="4"/>
  <c r="HC101" i="4"/>
  <c r="GL101" i="4"/>
  <c r="EM101" i="4"/>
  <c r="CR101" i="4"/>
  <c r="AM101" i="4"/>
  <c r="T101" i="4"/>
  <c r="KT87" i="4"/>
  <c r="CR87" i="4"/>
  <c r="BY87" i="4"/>
  <c r="T87" i="4"/>
  <c r="ST86" i="4"/>
  <c r="SC86" i="4"/>
  <c r="PC86" i="4"/>
  <c r="OL86" i="4"/>
  <c r="LK86" i="4"/>
  <c r="KT86" i="4"/>
  <c r="IU86" i="4"/>
  <c r="HC86" i="4"/>
  <c r="FD86" i="4"/>
  <c r="EM86" i="4"/>
  <c r="BF86" i="4"/>
  <c r="AM86" i="4"/>
  <c r="ST72" i="4"/>
  <c r="CR72" i="4"/>
  <c r="BY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BF57" i="4"/>
  <c r="AM57" i="4"/>
  <c r="UB56" i="4"/>
  <c r="TK56" i="4"/>
  <c r="RL56" i="4"/>
  <c r="PT56" i="4"/>
  <c r="NU56" i="4"/>
  <c r="ND56" i="4"/>
  <c r="KC56" i="4"/>
  <c r="JL56" i="4"/>
  <c r="GL56" i="4"/>
  <c r="FU56" i="4"/>
  <c r="CR56" i="4"/>
  <c r="BY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RZ36" i="4"/>
  <c r="RG36" i="4"/>
  <c r="OH36" i="4"/>
  <c r="NO36" i="4"/>
  <c r="KQ36" i="4"/>
  <c r="JX36" i="4"/>
  <c r="GZ36" i="4"/>
  <c r="GG36" i="4"/>
  <c r="EB36" i="4"/>
  <c r="CP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EJ5" i="4"/>
  <c r="BS5" i="4"/>
  <c r="EJ3" i="4"/>
  <c r="BS3" i="4"/>
  <c r="B5" i="4" l="1"/>
  <c r="LH16" i="5"/>
  <c r="JS16" i="5"/>
  <c r="ID16" i="5"/>
  <c r="GO16" i="5"/>
  <c r="FA16" i="5"/>
  <c r="DL16" i="5"/>
  <c r="BV16" i="5"/>
  <c r="ML16" i="5"/>
  <c r="KX16" i="5"/>
  <c r="JI16" i="5"/>
  <c r="HT16" i="5"/>
  <c r="GE16" i="5"/>
  <c r="EP16" i="5"/>
  <c r="DB16" i="5"/>
  <c r="BK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MB16" i="5"/>
  <c r="FU16" i="5"/>
  <c r="LH10" i="5"/>
  <c r="SC70" i="4" s="1"/>
  <c r="JS10" i="5"/>
  <c r="NU85" i="4" s="1"/>
  <c r="ID10" i="5"/>
  <c r="JL100" i="4" s="1"/>
  <c r="GO10" i="5"/>
  <c r="FD116" i="4" s="1"/>
  <c r="FA10" i="5"/>
  <c r="FD55" i="4" s="1"/>
  <c r="DL10" i="5"/>
  <c r="AM70" i="4" s="1"/>
  <c r="BV10" i="5"/>
  <c r="JE35" i="4" s="1"/>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J12" i="5"/>
  <c r="JL72" i="4" s="1"/>
  <c r="HK18" i="5"/>
  <c r="HJ18" i="5"/>
  <c r="IE18" i="5"/>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HK12" i="5"/>
  <c r="KC72" i="4" s="1"/>
  <c r="KZ12" i="5"/>
  <c r="TK57" i="4" s="1"/>
  <c r="FJ8" i="5"/>
  <c r="GD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HL12" i="5"/>
  <c r="KT72" i="4" s="1"/>
  <c r="IC12" i="5"/>
  <c r="IU102" i="4" s="1"/>
  <c r="IX12" i="5"/>
  <c r="ND57" i="4" s="1"/>
  <c r="MN12" i="5"/>
  <c r="TK118" i="4" s="1"/>
  <c r="GZ18" i="5"/>
  <c r="HC18" i="5"/>
  <c r="GY18" i="5"/>
  <c r="HB18" i="5"/>
  <c r="HA18" i="5"/>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Y12" i="5"/>
  <c r="IU57" i="4" s="1"/>
  <c r="HC12" i="5"/>
  <c r="LK57" i="4" s="1"/>
  <c r="HM12" i="5"/>
  <c r="LK72" i="4" s="1"/>
  <c r="IE12" i="5"/>
  <c r="KC102" i="4" s="1"/>
  <c r="JB12" i="5"/>
  <c r="PT57" i="4" s="1"/>
  <c r="KL12" i="5"/>
  <c r="ND118" i="4" s="1"/>
  <c r="LR12" i="5"/>
  <c r="SC8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GZ12" i="5"/>
  <c r="JL57" i="4" s="1"/>
  <c r="HI12" i="5"/>
  <c r="IU72" i="4" s="1"/>
  <c r="HT12" i="5"/>
  <c r="JL87" i="4" s="1"/>
  <c r="IG12" i="5"/>
  <c r="LK102" i="4" s="1"/>
  <c r="JK12" i="5"/>
  <c r="PC72" i="4" s="1"/>
  <c r="KP12" i="5"/>
  <c r="PT118" i="4" s="1"/>
  <c r="MA12" i="5"/>
  <c r="RL102" i="4" s="1"/>
  <c r="FX18" i="5" l="1"/>
  <c r="FT18" i="5"/>
  <c r="FW18" i="5"/>
  <c r="FV18" i="5"/>
  <c r="FU18" i="5"/>
  <c r="FX12" i="5"/>
  <c r="HC87" i="4" s="1"/>
  <c r="FT12" i="5"/>
  <c r="EM87" i="4" s="1"/>
  <c r="FW12" i="5"/>
  <c r="GL87" i="4" s="1"/>
  <c r="FV12" i="5"/>
  <c r="FU87" i="4" s="1"/>
  <c r="FU12" i="5"/>
  <c r="FD87" i="4" s="1"/>
  <c r="GG18" i="5"/>
  <c r="GF18" i="5"/>
  <c r="GE18" i="5"/>
  <c r="GH18" i="5"/>
  <c r="GD18" i="5"/>
  <c r="GG12" i="5"/>
  <c r="GL102" i="4" s="1"/>
  <c r="GF12" i="5"/>
  <c r="FU102" i="4" s="1"/>
  <c r="GE12" i="5"/>
  <c r="FD102" i="4" s="1"/>
  <c r="GH12" i="5"/>
  <c r="HC102" i="4" s="1"/>
  <c r="GD12" i="5"/>
  <c r="EM102" i="4" s="1"/>
  <c r="LU16" i="5"/>
  <c r="KF16" i="5"/>
  <c r="IQ16" i="5"/>
  <c r="HC16" i="5"/>
  <c r="FN16" i="5"/>
  <c r="DY16" i="5"/>
  <c r="CJ16" i="5"/>
  <c r="LK16" i="5"/>
  <c r="JV16" i="5"/>
  <c r="IG16" i="5"/>
  <c r="GR16" i="5"/>
  <c r="FD16" i="5"/>
  <c r="DO16" i="5"/>
  <c r="BY16" i="5"/>
  <c r="ME16" i="5"/>
  <c r="KP16" i="5"/>
  <c r="JB16" i="5"/>
  <c r="HM16" i="5"/>
  <c r="FX16" i="5"/>
  <c r="EI16" i="5"/>
  <c r="CT16" i="5"/>
  <c r="BC16" i="5"/>
  <c r="LA16" i="5"/>
  <c r="ES16" i="5"/>
  <c r="ME10" i="5"/>
  <c r="UB100" i="4" s="1"/>
  <c r="KP10" i="5"/>
  <c r="PT116" i="4" s="1"/>
  <c r="JB10" i="5"/>
  <c r="PT55" i="4" s="1"/>
  <c r="HM10" i="5"/>
  <c r="LK70" i="4" s="1"/>
  <c r="FX10" i="5"/>
  <c r="HC85" i="4" s="1"/>
  <c r="EI10" i="5"/>
  <c r="CR100" i="4" s="1"/>
  <c r="CT10" i="5"/>
  <c r="UE35" i="4" s="1"/>
  <c r="BC10" i="5"/>
  <c r="CP35" i="4" s="1"/>
  <c r="JL16" i="5"/>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 r="FK18" i="5"/>
  <c r="FN18" i="5"/>
  <c r="FJ18" i="5"/>
  <c r="FM18" i="5"/>
  <c r="FL18" i="5"/>
  <c r="FK12" i="5"/>
  <c r="FD72" i="4" s="1"/>
  <c r="FN12" i="5"/>
  <c r="HC72" i="4" s="1"/>
  <c r="FJ12" i="5"/>
  <c r="EM72" i="4" s="1"/>
  <c r="FM12" i="5"/>
  <c r="GL72" i="4" s="1"/>
  <c r="FL12" i="5"/>
  <c r="FU72" i="4" s="1"/>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EK11" i="4"/>
  <c r="FB18" i="5"/>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A16" i="5"/>
  <c r="KL16" i="5"/>
  <c r="IX16" i="5"/>
  <c r="HI16" i="5"/>
  <c r="FT16" i="5"/>
  <c r="EE16" i="5"/>
  <c r="CP16" i="5"/>
  <c r="AY16" i="5"/>
  <c r="MK16" i="5"/>
  <c r="GD16" i="5"/>
  <c r="MA10" i="5"/>
  <c r="RL100" i="4" s="1"/>
  <c r="KL10" i="5"/>
  <c r="ND116" i="4" s="1"/>
  <c r="IX10" i="5"/>
  <c r="ND55" i="4" s="1"/>
  <c r="HI10" i="5"/>
  <c r="IU70" i="4" s="1"/>
  <c r="FT10" i="5"/>
  <c r="EM85" i="4" s="1"/>
  <c r="EE10" i="5"/>
  <c r="T100" i="4" s="1"/>
  <c r="CP10" i="5"/>
  <c r="RG35" i="4" s="1"/>
  <c r="AY10" i="5"/>
  <c r="R35" i="4" s="1"/>
  <c r="KW16" i="5"/>
  <c r="EO16" i="5"/>
  <c r="LQ10" i="5"/>
  <c r="RL85" i="4" s="1"/>
  <c r="KB10" i="5"/>
  <c r="ND100" i="4" s="1"/>
  <c r="IM10" i="5"/>
  <c r="IU116" i="4" s="1"/>
  <c r="GY10" i="5"/>
  <c r="IU55" i="4" s="1"/>
  <c r="FJ10" i="5"/>
  <c r="EM70" i="4" s="1"/>
  <c r="DU10" i="5"/>
  <c r="T85" i="4" s="1"/>
  <c r="CF10" i="5"/>
  <c r="MV35" i="4" s="1"/>
  <c r="JH16" i="5"/>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FT11" i="4"/>
</calcChain>
</file>

<file path=xl/sharedStrings.xml><?xml version="1.0" encoding="utf-8"?>
<sst xmlns="http://schemas.openxmlformats.org/spreadsheetml/2006/main" count="1021" uniqueCount="273">
  <si>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</si>
  <si>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</si>
  <si>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</si>
  <si>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</si>
  <si>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</si>
  <si>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</si>
  <si>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</si>
  <si>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</si>
  <si>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基金への積立…有
   目的：欠損調整積立資産及び災害準備積立資産として活用。　　376千円
   目的：基金に積み立てし、地球温暖化対策を推進する事業等に活用。　　　12,843千円
一般会計への繰出しの有無…無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</si>
  <si>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</si>
  <si>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</si>
  <si>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</si>
  <si>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</si>
  <si>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</si>
  <si>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</si>
  <si>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</si>
  <si>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</si>
  <si>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</si>
  <si>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</si>
  <si>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</si>
  <si>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</si>
  <si>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</si>
  <si>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</si>
  <si>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</si>
  <si>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</si>
  <si>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</si>
  <si>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</si>
  <si>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</si>
  <si>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</si>
  <si>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</si>
  <si>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</si>
  <si>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</si>
  <si>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</si>
  <si>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</si>
  <si>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</si>
  <si>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</si>
  <si>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</si>
  <si>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</si>
  <si>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</si>
  <si>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</si>
  <si>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</si>
  <si>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</si>
  <si>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</si>
  <si>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</si>
  <si>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</si>
  <si>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</si>
  <si>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</si>
  <si>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</si>
  <si>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</si>
  <si>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</si>
  <si>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</si>
  <si>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</si>
  <si>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</si>
  <si>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</si>
  <si>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</si>
  <si>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</si>
  <si>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</si>
  <si>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</si>
  <si>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</si>
  <si>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</si>
  <si>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</si>
  <si>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</si>
  <si>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</si>
  <si>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</si>
  <si>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</si>
  <si>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</si>
  <si>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</si>
  <si>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</si>
  <si>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</si>
  <si>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</si>
  <si>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</si>
  <si>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</si>
  <si>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</si>
  <si>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</si>
  <si>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</si>
  <si>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</si>
  <si>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</si>
  <si>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</si>
  <si>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</si>
  <si>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</si>
  <si>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</si>
  <si>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</si>
  <si>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</si>
  <si>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</si>
  <si>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</si>
  <si>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</si>
  <si>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</si>
  <si>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</si>
  <si>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</si>
  <si>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</si>
  <si>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</si>
  <si>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</si>
  <si>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</si>
  <si>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</si>
  <si>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</si>
  <si>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</si>
  <si>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</si>
  <si>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</si>
  <si>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</si>
  <si>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</si>
  <si>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</si>
  <si>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</si>
  <si>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</si>
  <si>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</si>
  <si>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</si>
  <si>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</si>
  <si>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</si>
  <si>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</si>
  <si>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</si>
  <si>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</si>
  <si>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</si>
  <si>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</si>
  <si>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</si>
  <si>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</si>
  <si>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</si>
  <si>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</si>
  <si>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</si>
  <si>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</si>
  <si>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</si>
  <si>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</si>
  <si>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</si>
  <si>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</si>
  <si>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</si>
  <si>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</si>
  <si>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</si>
  <si>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</si>
  <si>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052124</t>
  </si>
  <si>
    <t>47</t>
  </si>
  <si>
    <t>04</t>
  </si>
  <si>
    <t>0</t>
  </si>
  <si>
    <t>000</t>
  </si>
  <si>
    <t>秋田県　大仙市</t>
  </si>
  <si>
    <t>法非適用</t>
  </si>
  <si>
    <t>電気事業</t>
  </si>
  <si>
    <t>非設置</t>
  </si>
  <si>
    <t>該当数値なし</t>
  </si>
  <si>
    <t>-</t>
  </si>
  <si>
    <t>令和２１年３月３１日　真木関根地区小水力発電施設</t>
  </si>
  <si>
    <t>無</t>
  </si>
  <si>
    <t>東北電力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</si>
  <si>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</si>
  <si>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</si>
  <si>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</si>
  <si>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</si>
  <si>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</si>
  <si>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</si>
  <si>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</si>
  <si>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</si>
  <si>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</si>
  <si>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</si>
  <si>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</si>
  <si>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</si>
  <si>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</si>
  <si>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</si>
  <si>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</si>
  <si>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</si>
  <si>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</si>
  <si>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</si>
  <si>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</si>
  <si>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</si>
  <si>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</si>
  <si>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</si>
  <si>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</si>
  <si>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</si>
  <si>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</si>
  <si>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</si>
  <si>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</si>
  <si>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</si>
  <si>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</si>
  <si>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</si>
  <si>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</si>
  <si>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</si>
  <si>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</si>
  <si>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</si>
  <si>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</si>
  <si>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</si>
  <si>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</si>
  <si>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</si>
  <si>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</si>
  <si>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</si>
  <si>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</si>
  <si>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</si>
  <si>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</si>
  <si>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</si>
  <si>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</si>
  <si>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</si>
  <si>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</si>
  <si>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</si>
  <si>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</si>
  <si>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</si>
  <si>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</si>
  <si>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</si>
  <si>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</si>
  <si>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</si>
  <si>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</si>
  <si>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</si>
  <si>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</si>
  <si>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</si>
  <si>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</si>
  <si>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</si>
  <si>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</si>
  <si>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</si>
  <si>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</si>
  <si>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</si>
  <si>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</si>
  <si>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</si>
  <si>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</si>
  <si>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</si>
  <si>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</si>
  <si>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</si>
  <si>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</si>
  <si>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</si>
  <si>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</si>
  <si>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</si>
  <si>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</si>
  <si>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</si>
  <si>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</si>
  <si>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</si>
  <si>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</si>
  <si>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</si>
  <si>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</si>
  <si>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</si>
  <si>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</si>
  <si>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</si>
  <si>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</si>
  <si>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</si>
  <si>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</si>
  <si>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</si>
  <si>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</si>
  <si>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</si>
  <si>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</si>
  <si>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</si>
  <si>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</si>
  <si>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</si>
  <si>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</si>
  <si>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</si>
  <si>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</si>
  <si>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</si>
  <si>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</si>
  <si>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</si>
  <si>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</si>
  <si>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</si>
  <si>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</si>
  <si>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</si>
  <si>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</si>
  <si>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</si>
  <si>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</si>
  <si>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</si>
  <si>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</si>
  <si>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</si>
  <si>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</si>
  <si>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</si>
  <si>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</si>
  <si>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</si>
  <si>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</si>
  <si>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</si>
  <si>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</si>
  <si>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</si>
  <si>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</si>
  <si>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</si>
  <si>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</si>
  <si>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</si>
  <si>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</si>
  <si>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</si>
  <si>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</si>
  <si>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</si>
  <si>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</si>
  <si>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</si>
  <si>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</si>
  <si>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</si>
  <si>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売電収益は「大仙市地球温暖化対策基金」に積み立て、地球温暖化対策を推進する事業等に活用する予定となっている。
　FIT収入割合が100％となっているが、FIT調達期間と包括的施設リース契約期間とが、ともに20年と同じであるため、事業経営上のリスクは低いものと考えられる。
　今後は、平成28年度に策定した経営戦略（平成28～37年度）に基づき、健全な経営に努める。</t>
    <phoneticPr fontId="5"/>
  </si>
  <si>
    <t>【設備利用率について】
　設備利用率は16.4％となっている。比較的天候に恵まれ、年間日射量が前年比を上回ったことが要因となっている。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382" eb="383">
      <t>スク</t>
    </rPh>
    <phoneticPr fontId="5"/>
  </si>
  <si>
    <t>【収益的収支比率について】
　収益的収支比率は120.4％となっており、平均値は下回っているが黒字・赤字の目安となる100％を上回っている。
　比較的好天に恵まれ、売電電力量が前年比で111.4％と大きく上回ったことが、収益増加の要因となっている。
　なお、令和４年度は、一般会計からの繰入は行っていない。
【営業収支比率について】
　営業収支比率は120.4％で、収益的収支比率と同様に平均値は下回っているが黒字・赤字の目安となる100％を上回っている。
【供給原価について】
　供給原価は32,794.2円で、収益的収支比率と同様に好天に恵まれた事が理由であり、前年度より減少している。
【ＥＢＩＴＤＡについて】
　ＥＢＩＴＤＡは22,770千円で、収益的収支比率と同様のに好天に恵まれた事が理由であり、前年度より上昇している。</t>
    <rPh sb="82" eb="84">
      <t>バイデン</t>
    </rPh>
    <rPh sb="84" eb="86">
      <t>デンリョク</t>
    </rPh>
    <rPh sb="86" eb="87">
      <t>リョウ</t>
    </rPh>
    <rPh sb="99" eb="100">
      <t>オオ</t>
    </rPh>
    <rPh sb="102" eb="103">
      <t>ウエ</t>
    </rPh>
    <rPh sb="270" eb="272">
      <t>コウテン</t>
    </rPh>
    <rPh sb="273" eb="274">
      <t>メグ</t>
    </rPh>
    <rPh sb="277" eb="278">
      <t>コト</t>
    </rPh>
    <rPh sb="290" eb="292">
      <t>ゲンショウ</t>
    </rPh>
    <rPh sb="342" eb="344">
      <t>コウテン</t>
    </rPh>
    <rPh sb="345" eb="346">
      <t>メグ</t>
    </rPh>
    <rPh sb="349" eb="350">
      <t>コト</t>
    </rPh>
    <rPh sb="362" eb="36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</si>
</sst>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119.6</c:v>
                </c:pt>
                <c:pt idx="1">
                  <c:v>129.4</c:v>
                </c:pt>
                <c:pt idx="2">
                  <c:v>118.3</c:v>
                </c:pt>
                <c:pt idx="3">
                  <c:v>111.5</c:v>
                </c:pt>
                <c:pt idx="4">
                  <c:v>120.4</c:v>
                </c:pt>
              </c:numCache>
            </c:numRef>
          </c:val>
          <c:extLst>
            <c:ext xmlns:c16="http://schemas.microsoft.com/office/drawing/2014/chart" uri="{C3380CC4-5D6E-409C-BE32-E72D297353CC}">
              <c16:uniqueId val="{00000000-D1CA-4058-956D-957252A347D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D1CA-4058-956D-957252A347D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CA-4058-956D-957252A347D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119.6</c:v>
                </c:pt>
                <c:pt idx="1">
                  <c:v>129.4</c:v>
                </c:pt>
                <c:pt idx="2">
                  <c:v>118.3</c:v>
                </c:pt>
                <c:pt idx="3">
                  <c:v>107</c:v>
                </c:pt>
                <c:pt idx="4">
                  <c:v>120.4</c:v>
                </c:pt>
              </c:numCache>
            </c:numRef>
          </c:val>
          <c:extLst>
            <c:ext xmlns:c16="http://schemas.microsoft.com/office/drawing/2014/chart" uri="{C3380CC4-5D6E-409C-BE32-E72D297353CC}">
              <c16:uniqueId val="{00000000-060C-48B3-90AB-935B82C0A61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060C-48B3-90AB-935B82C0A61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60C-48B3-90AB-935B82C0A61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5-4173-8C87-CFF205AE739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5-4173-8C87-CFF205AE739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455-4173-8C87-CFF205AE739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32519.5</c:v>
                </c:pt>
                <c:pt idx="1">
                  <c:v>30176.2</c:v>
                </c:pt>
                <c:pt idx="2">
                  <c:v>33448.300000000003</c:v>
                </c:pt>
                <c:pt idx="3">
                  <c:v>36996.1</c:v>
                </c:pt>
                <c:pt idx="4">
                  <c:v>32794.199999999997</c:v>
                </c:pt>
              </c:numCache>
            </c:numRef>
          </c:val>
          <c:extLst>
            <c:ext xmlns:c16="http://schemas.microsoft.com/office/drawing/2014/chart" uri="{C3380CC4-5D6E-409C-BE32-E72D297353CC}">
              <c16:uniqueId val="{00000000-0287-4FA3-97F9-28F501BD203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0287-4FA3-97F9-28F501BD203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21063</c:v>
                </c:pt>
                <c:pt idx="1">
                  <c:v>32297</c:v>
                </c:pt>
                <c:pt idx="2">
                  <c:v>20525</c:v>
                </c:pt>
                <c:pt idx="3">
                  <c:v>13005</c:v>
                </c:pt>
                <c:pt idx="4">
                  <c:v>22770</c:v>
                </c:pt>
              </c:numCache>
            </c:numRef>
          </c:val>
          <c:extLst>
            <c:ext xmlns:c16="http://schemas.microsoft.com/office/drawing/2014/chart" uri="{C3380CC4-5D6E-409C-BE32-E72D297353CC}">
              <c16:uniqueId val="{00000000-4DEA-484E-BFA5-A35B2FF8F9D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4DEA-484E-BFA5-A35B2FF8F9D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c:v>
                </c:pt>
                <c:pt idx="1">
                  <c:v>17.5</c:v>
                </c:pt>
                <c:pt idx="2">
                  <c:v>16.100000000000001</c:v>
                </c:pt>
                <c:pt idx="3">
                  <c:v>14.7</c:v>
                </c:pt>
                <c:pt idx="4">
                  <c:v>16.399999999999999</c:v>
                </c:pt>
              </c:numCache>
            </c:numRef>
          </c:val>
          <c:extLst>
            <c:ext xmlns:c16="http://schemas.microsoft.com/office/drawing/2014/chart" uri="{C3380CC4-5D6E-409C-BE32-E72D297353CC}">
              <c16:uniqueId val="{00000000-78F4-4186-8C03-69D9398183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78F4-4186-8C03-69D9398183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7A-4889-B601-A169C907EE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6B7A-4889-B601-A169C907EE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781-43E5-B694-1B3D12DF2B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2781-43E5-B694-1B3D12DF2B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4-49FF-A397-9BD403BA52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4-49FF-A397-9BD403BA52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91-4490-9775-69019F656E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4E91-4490-9775-69019F656E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15.9</c:v>
                </c:pt>
                <c:pt idx="2">
                  <c:v>22.9</c:v>
                </c:pt>
                <c:pt idx="3">
                  <c:v>21.7</c:v>
                </c:pt>
                <c:pt idx="4">
                  <c:v>21.6</c:v>
                </c:pt>
              </c:numCache>
            </c:numRef>
          </c:val>
          <c:extLst>
            <c:ext xmlns:c16="http://schemas.microsoft.com/office/drawing/2014/chart" uri="{C3380CC4-5D6E-409C-BE32-E72D297353CC}">
              <c16:uniqueId val="{00000000-EEEB-435F-898D-46AED4E44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EEEB-435F-898D-46AED4E44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5F25-4E43-B429-5D4924BDF4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5F25-4E43-B429-5D4924BDF4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542E-4113-96D0-78F3868809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542E-4113-96D0-78F3868809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2-42EA-B8B9-A1AC539DDB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2-42EA-B8B9-A1AC539DDB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1F8-4722-B0D9-4969D29505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D1F8-4722-B0D9-4969D29505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1-47F7-9C5B-9F63B550B0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1-47F7-9C5B-9F63B550B0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4-4CD0-B90B-3697898693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4-4CD0-B90B-3697898693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8-4B87-9D96-96DAEFEDA4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8-4B87-9D96-96DAEFEDA4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EB-464E-B0FB-9B544EAA37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EB-464E-B0FB-9B544EAA37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7-4091-97E4-6BDF76996B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7-4091-97E4-6BDF76996B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D-4DCC-996A-110DF60C88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D-4DCC-996A-110DF60C88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E-4CF6-AD95-A7BDBB68E5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E-4CF6-AD95-A7BDBB68E5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2-4253-9F27-16FF9E620C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2-4253-9F27-16FF9E620C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6-4848-80FC-DA108ADE2A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6-4848-80FC-DA108ADE2A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D-4FD2-AA33-8ABF01A01A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D-4FD2-AA33-8ABF01A01A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c:v>
                </c:pt>
                <c:pt idx="1">
                  <c:v>17.5</c:v>
                </c:pt>
                <c:pt idx="2">
                  <c:v>16.100000000000001</c:v>
                </c:pt>
                <c:pt idx="3">
                  <c:v>14.6</c:v>
                </c:pt>
                <c:pt idx="4">
                  <c:v>16.399999999999999</c:v>
                </c:pt>
              </c:numCache>
            </c:numRef>
          </c:val>
          <c:extLst>
            <c:ext xmlns:c16="http://schemas.microsoft.com/office/drawing/2014/chart" uri="{C3380CC4-5D6E-409C-BE32-E72D297353CC}">
              <c16:uniqueId val="{00000000-473D-4AE3-B602-53D833CE33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473D-4AE3-B602-53D833CE33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054-40D5-9302-782EBA2E10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4054-40D5-9302-782EBA2E10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018-4A46-B301-530872B92A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9018-4A46-B301-530872B92A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5-46BD-83F7-FBA20018F2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5-46BD-83F7-FBA20018F2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93-4AE7-B7B4-8596E36170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5C93-4AE7-B7B4-8596E36170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（最大出力合計2,372kW）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MY1" zoomScale="70" zoomScaleNormal="70" workbookViewId="0">
      <selection activeCell="VB13" sqref="VB1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秋田県　大仙市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272</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2</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25</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36</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34</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34</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3305</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3613</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3310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3016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3372</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3305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3638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3346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3050</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3406</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122242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122242</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119.6</v>
      </c>
      <c r="S36" s="93"/>
      <c r="T36" s="93"/>
      <c r="U36" s="93"/>
      <c r="V36" s="93"/>
      <c r="W36" s="93"/>
      <c r="X36" s="93"/>
      <c r="Y36" s="93"/>
      <c r="Z36" s="93"/>
      <c r="AA36" s="93"/>
      <c r="AB36" s="93"/>
      <c r="AC36" s="93"/>
      <c r="AD36" s="93"/>
      <c r="AE36" s="93"/>
      <c r="AF36" s="93"/>
      <c r="AG36" s="93"/>
      <c r="AH36" s="93"/>
      <c r="AI36" s="93"/>
      <c r="AJ36" s="94"/>
      <c r="AK36" s="92">
        <f>データ!AZ11</f>
        <v>129.4</v>
      </c>
      <c r="AL36" s="93"/>
      <c r="AM36" s="93"/>
      <c r="AN36" s="93"/>
      <c r="AO36" s="93"/>
      <c r="AP36" s="93"/>
      <c r="AQ36" s="93"/>
      <c r="AR36" s="93"/>
      <c r="AS36" s="93"/>
      <c r="AT36" s="93"/>
      <c r="AU36" s="93"/>
      <c r="AV36" s="93"/>
      <c r="AW36" s="93"/>
      <c r="AX36" s="93"/>
      <c r="AY36" s="93"/>
      <c r="AZ36" s="93"/>
      <c r="BA36" s="93"/>
      <c r="BB36" s="93"/>
      <c r="BC36" s="94"/>
      <c r="BD36" s="92">
        <f>データ!BA11</f>
        <v>118.3</v>
      </c>
      <c r="BE36" s="93"/>
      <c r="BF36" s="93"/>
      <c r="BG36" s="93"/>
      <c r="BH36" s="93"/>
      <c r="BI36" s="93"/>
      <c r="BJ36" s="93"/>
      <c r="BK36" s="93"/>
      <c r="BL36" s="93"/>
      <c r="BM36" s="93"/>
      <c r="BN36" s="93"/>
      <c r="BO36" s="93"/>
      <c r="BP36" s="93"/>
      <c r="BQ36" s="93"/>
      <c r="BR36" s="93"/>
      <c r="BS36" s="93"/>
      <c r="BT36" s="93"/>
      <c r="BU36" s="93"/>
      <c r="BV36" s="94"/>
      <c r="BW36" s="92">
        <f>データ!BB11</f>
        <v>111.5</v>
      </c>
      <c r="BX36" s="93"/>
      <c r="BY36" s="93"/>
      <c r="BZ36" s="93"/>
      <c r="CA36" s="93"/>
      <c r="CB36" s="93"/>
      <c r="CC36" s="93"/>
      <c r="CD36" s="93"/>
      <c r="CE36" s="93"/>
      <c r="CF36" s="93"/>
      <c r="CG36" s="93"/>
      <c r="CH36" s="93"/>
      <c r="CI36" s="93"/>
      <c r="CJ36" s="93"/>
      <c r="CK36" s="93"/>
      <c r="CL36" s="93"/>
      <c r="CM36" s="93"/>
      <c r="CN36" s="93"/>
      <c r="CO36" s="94"/>
      <c r="CP36" s="92">
        <f>データ!BC11</f>
        <v>120.4</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31</v>
      </c>
      <c r="DQ36" s="90"/>
      <c r="DR36" s="90"/>
      <c r="DS36" s="90"/>
      <c r="DT36" s="90"/>
      <c r="DU36" s="90"/>
      <c r="DV36" s="90"/>
      <c r="DW36" s="90"/>
      <c r="DX36" s="90"/>
      <c r="DY36" s="90"/>
      <c r="DZ36" s="90"/>
      <c r="EA36" s="91"/>
      <c r="EB36" s="92">
        <f>データ!BJ11</f>
        <v>119.6</v>
      </c>
      <c r="EC36" s="93"/>
      <c r="ED36" s="93"/>
      <c r="EE36" s="93"/>
      <c r="EF36" s="93"/>
      <c r="EG36" s="93"/>
      <c r="EH36" s="93"/>
      <c r="EI36" s="93"/>
      <c r="EJ36" s="93"/>
      <c r="EK36" s="93"/>
      <c r="EL36" s="93"/>
      <c r="EM36" s="93"/>
      <c r="EN36" s="93"/>
      <c r="EO36" s="93"/>
      <c r="EP36" s="93"/>
      <c r="EQ36" s="93"/>
      <c r="ER36" s="93"/>
      <c r="ES36" s="93"/>
      <c r="ET36" s="94"/>
      <c r="EU36" s="92">
        <f>データ!BK11</f>
        <v>129.4</v>
      </c>
      <c r="EV36" s="93"/>
      <c r="EW36" s="93"/>
      <c r="EX36" s="93"/>
      <c r="EY36" s="93"/>
      <c r="EZ36" s="93"/>
      <c r="FA36" s="93"/>
      <c r="FB36" s="93"/>
      <c r="FC36" s="93"/>
      <c r="FD36" s="93"/>
      <c r="FE36" s="93"/>
      <c r="FF36" s="93"/>
      <c r="FG36" s="93"/>
      <c r="FH36" s="93"/>
      <c r="FI36" s="93"/>
      <c r="FJ36" s="93"/>
      <c r="FK36" s="93"/>
      <c r="FL36" s="93"/>
      <c r="FM36" s="94"/>
      <c r="FN36" s="92">
        <f>データ!BL11</f>
        <v>118.3</v>
      </c>
      <c r="FO36" s="93"/>
      <c r="FP36" s="93"/>
      <c r="FQ36" s="93"/>
      <c r="FR36" s="93"/>
      <c r="FS36" s="93"/>
      <c r="FT36" s="93"/>
      <c r="FU36" s="93"/>
      <c r="FV36" s="93"/>
      <c r="FW36" s="93"/>
      <c r="FX36" s="93"/>
      <c r="FY36" s="93"/>
      <c r="FZ36" s="93"/>
      <c r="GA36" s="93"/>
      <c r="GB36" s="93"/>
      <c r="GC36" s="93"/>
      <c r="GD36" s="93"/>
      <c r="GE36" s="93"/>
      <c r="GF36" s="94"/>
      <c r="GG36" s="92">
        <f>データ!BM11</f>
        <v>107</v>
      </c>
      <c r="GH36" s="93"/>
      <c r="GI36" s="93"/>
      <c r="GJ36" s="93"/>
      <c r="GK36" s="93"/>
      <c r="GL36" s="93"/>
      <c r="GM36" s="93"/>
      <c r="GN36" s="93"/>
      <c r="GO36" s="93"/>
      <c r="GP36" s="93"/>
      <c r="GQ36" s="93"/>
      <c r="GR36" s="93"/>
      <c r="GS36" s="93"/>
      <c r="GT36" s="93"/>
      <c r="GU36" s="93"/>
      <c r="GV36" s="93"/>
      <c r="GW36" s="93"/>
      <c r="GX36" s="93"/>
      <c r="GY36" s="94"/>
      <c r="GZ36" s="92">
        <f>データ!BN11</f>
        <v>120.4</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32519.5</v>
      </c>
      <c r="MW36" s="93"/>
      <c r="MX36" s="93"/>
      <c r="MY36" s="93"/>
      <c r="MZ36" s="93"/>
      <c r="NA36" s="93"/>
      <c r="NB36" s="93"/>
      <c r="NC36" s="93"/>
      <c r="ND36" s="93"/>
      <c r="NE36" s="93"/>
      <c r="NF36" s="93"/>
      <c r="NG36" s="93"/>
      <c r="NH36" s="93"/>
      <c r="NI36" s="93"/>
      <c r="NJ36" s="93"/>
      <c r="NK36" s="93"/>
      <c r="NL36" s="93"/>
      <c r="NM36" s="93"/>
      <c r="NN36" s="94"/>
      <c r="NO36" s="92">
        <f>データ!CG11</f>
        <v>30176.2</v>
      </c>
      <c r="NP36" s="93"/>
      <c r="NQ36" s="93"/>
      <c r="NR36" s="93"/>
      <c r="NS36" s="93"/>
      <c r="NT36" s="93"/>
      <c r="NU36" s="93"/>
      <c r="NV36" s="93"/>
      <c r="NW36" s="93"/>
      <c r="NX36" s="93"/>
      <c r="NY36" s="93"/>
      <c r="NZ36" s="93"/>
      <c r="OA36" s="93"/>
      <c r="OB36" s="93"/>
      <c r="OC36" s="93"/>
      <c r="OD36" s="93"/>
      <c r="OE36" s="93"/>
      <c r="OF36" s="93"/>
      <c r="OG36" s="94"/>
      <c r="OH36" s="92">
        <f>データ!CH11</f>
        <v>33448.300000000003</v>
      </c>
      <c r="OI36" s="93"/>
      <c r="OJ36" s="93"/>
      <c r="OK36" s="93"/>
      <c r="OL36" s="93"/>
      <c r="OM36" s="93"/>
      <c r="ON36" s="93"/>
      <c r="OO36" s="93"/>
      <c r="OP36" s="93"/>
      <c r="OQ36" s="93"/>
      <c r="OR36" s="93"/>
      <c r="OS36" s="93"/>
      <c r="OT36" s="93"/>
      <c r="OU36" s="93"/>
      <c r="OV36" s="93"/>
      <c r="OW36" s="93"/>
      <c r="OX36" s="93"/>
      <c r="OY36" s="93"/>
      <c r="OZ36" s="94"/>
      <c r="PA36" s="92">
        <f>データ!CI11</f>
        <v>36996.1</v>
      </c>
      <c r="PB36" s="93"/>
      <c r="PC36" s="93"/>
      <c r="PD36" s="93"/>
      <c r="PE36" s="93"/>
      <c r="PF36" s="93"/>
      <c r="PG36" s="93"/>
      <c r="PH36" s="93"/>
      <c r="PI36" s="93"/>
      <c r="PJ36" s="93"/>
      <c r="PK36" s="93"/>
      <c r="PL36" s="93"/>
      <c r="PM36" s="93"/>
      <c r="PN36" s="93"/>
      <c r="PO36" s="93"/>
      <c r="PP36" s="93"/>
      <c r="PQ36" s="93"/>
      <c r="PR36" s="93"/>
      <c r="PS36" s="94"/>
      <c r="PT36" s="92">
        <f>データ!CJ11</f>
        <v>32794.199999999997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21063</v>
      </c>
      <c r="RH36" s="124"/>
      <c r="RI36" s="124"/>
      <c r="RJ36" s="124"/>
      <c r="RK36" s="124"/>
      <c r="RL36" s="124"/>
      <c r="RM36" s="124"/>
      <c r="RN36" s="124"/>
      <c r="RO36" s="124"/>
      <c r="RP36" s="124"/>
      <c r="RQ36" s="124"/>
      <c r="RR36" s="124"/>
      <c r="RS36" s="124"/>
      <c r="RT36" s="124"/>
      <c r="RU36" s="124"/>
      <c r="RV36" s="124"/>
      <c r="RW36" s="124"/>
      <c r="RX36" s="124"/>
      <c r="RY36" s="125"/>
      <c r="RZ36" s="123">
        <f>データ!CQ11</f>
        <v>32297</v>
      </c>
      <c r="SA36" s="124"/>
      <c r="SB36" s="124"/>
      <c r="SC36" s="124"/>
      <c r="SD36" s="124"/>
      <c r="SE36" s="124"/>
      <c r="SF36" s="124"/>
      <c r="SG36" s="124"/>
      <c r="SH36" s="124"/>
      <c r="SI36" s="124"/>
      <c r="SJ36" s="124"/>
      <c r="SK36" s="124"/>
      <c r="SL36" s="124"/>
      <c r="SM36" s="124"/>
      <c r="SN36" s="124"/>
      <c r="SO36" s="124"/>
      <c r="SP36" s="124"/>
      <c r="SQ36" s="124"/>
      <c r="SR36" s="125"/>
      <c r="SS36" s="123">
        <f>データ!CR11</f>
        <v>20525</v>
      </c>
      <c r="ST36" s="124"/>
      <c r="SU36" s="124"/>
      <c r="SV36" s="124"/>
      <c r="SW36" s="124"/>
      <c r="SX36" s="124"/>
      <c r="SY36" s="124"/>
      <c r="SZ36" s="124"/>
      <c r="TA36" s="124"/>
      <c r="TB36" s="124"/>
      <c r="TC36" s="124"/>
      <c r="TD36" s="124"/>
      <c r="TE36" s="124"/>
      <c r="TF36" s="124"/>
      <c r="TG36" s="124"/>
      <c r="TH36" s="124"/>
      <c r="TI36" s="124"/>
      <c r="TJ36" s="124"/>
      <c r="TK36" s="125"/>
      <c r="TL36" s="123">
        <f>データ!CS11</f>
        <v>13005</v>
      </c>
      <c r="TM36" s="124"/>
      <c r="TN36" s="124"/>
      <c r="TO36" s="124"/>
      <c r="TP36" s="124"/>
      <c r="TQ36" s="124"/>
      <c r="TR36" s="124"/>
      <c r="TS36" s="124"/>
      <c r="TT36" s="124"/>
      <c r="TU36" s="124"/>
      <c r="TV36" s="124"/>
      <c r="TW36" s="124"/>
      <c r="TX36" s="124"/>
      <c r="TY36" s="124"/>
      <c r="TZ36" s="124"/>
      <c r="UA36" s="124"/>
      <c r="UB36" s="124"/>
      <c r="UC36" s="124"/>
      <c r="UD36" s="125"/>
      <c r="UE36" s="123">
        <f>データ!CT11</f>
        <v>22770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33</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33</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33</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33</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271</v>
      </c>
      <c r="VE41" s="107"/>
      <c r="VF41" s="107"/>
      <c r="VG41" s="107"/>
      <c r="VH41" s="107"/>
      <c r="VI41" s="107"/>
      <c r="VJ41" s="108"/>
    </row>
    <row r="42" spans="1:582" ht="29.45" customHeight="1" x14ac:dyDescent="0.15">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16</v>
      </c>
      <c r="U56" s="93"/>
      <c r="V56" s="93"/>
      <c r="W56" s="93"/>
      <c r="X56" s="93"/>
      <c r="Y56" s="93"/>
      <c r="Z56" s="93"/>
      <c r="AA56" s="93"/>
      <c r="AB56" s="93"/>
      <c r="AC56" s="93"/>
      <c r="AD56" s="93"/>
      <c r="AE56" s="93"/>
      <c r="AF56" s="93"/>
      <c r="AG56" s="93"/>
      <c r="AH56" s="93"/>
      <c r="AI56" s="93"/>
      <c r="AJ56" s="93"/>
      <c r="AK56" s="93"/>
      <c r="AL56" s="94"/>
      <c r="AM56" s="92">
        <f>データ!DB11</f>
        <v>17.5</v>
      </c>
      <c r="AN56" s="93"/>
      <c r="AO56" s="93"/>
      <c r="AP56" s="93"/>
      <c r="AQ56" s="93"/>
      <c r="AR56" s="93"/>
      <c r="AS56" s="93"/>
      <c r="AT56" s="93"/>
      <c r="AU56" s="93"/>
      <c r="AV56" s="93"/>
      <c r="AW56" s="93"/>
      <c r="AX56" s="93"/>
      <c r="AY56" s="93"/>
      <c r="AZ56" s="93"/>
      <c r="BA56" s="93"/>
      <c r="BB56" s="93"/>
      <c r="BC56" s="93"/>
      <c r="BD56" s="93"/>
      <c r="BE56" s="94"/>
      <c r="BF56" s="92">
        <f>データ!DC11</f>
        <v>16.100000000000001</v>
      </c>
      <c r="BG56" s="93"/>
      <c r="BH56" s="93"/>
      <c r="BI56" s="93"/>
      <c r="BJ56" s="93"/>
      <c r="BK56" s="93"/>
      <c r="BL56" s="93"/>
      <c r="BM56" s="93"/>
      <c r="BN56" s="93"/>
      <c r="BO56" s="93"/>
      <c r="BP56" s="93"/>
      <c r="BQ56" s="93"/>
      <c r="BR56" s="93"/>
      <c r="BS56" s="93"/>
      <c r="BT56" s="93"/>
      <c r="BU56" s="93"/>
      <c r="BV56" s="93"/>
      <c r="BW56" s="93"/>
      <c r="BX56" s="94"/>
      <c r="BY56" s="92">
        <f>データ!DD11</f>
        <v>14.7</v>
      </c>
      <c r="BZ56" s="93"/>
      <c r="CA56" s="93"/>
      <c r="CB56" s="93"/>
      <c r="CC56" s="93"/>
      <c r="CD56" s="93"/>
      <c r="CE56" s="93"/>
      <c r="CF56" s="93"/>
      <c r="CG56" s="93"/>
      <c r="CH56" s="93"/>
      <c r="CI56" s="93"/>
      <c r="CJ56" s="93"/>
      <c r="CK56" s="93"/>
      <c r="CL56" s="93"/>
      <c r="CM56" s="93"/>
      <c r="CN56" s="93"/>
      <c r="CO56" s="93"/>
      <c r="CP56" s="93"/>
      <c r="CQ56" s="94"/>
      <c r="CR56" s="92">
        <f>データ!DE11</f>
        <v>16.399999999999999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f>データ!FA11</f>
        <v>15.9</v>
      </c>
      <c r="FE56" s="88"/>
      <c r="FF56" s="88"/>
      <c r="FG56" s="88"/>
      <c r="FH56" s="88"/>
      <c r="FI56" s="88"/>
      <c r="FJ56" s="88"/>
      <c r="FK56" s="88"/>
      <c r="FL56" s="88"/>
      <c r="FM56" s="88"/>
      <c r="FN56" s="88"/>
      <c r="FO56" s="88"/>
      <c r="FP56" s="88"/>
      <c r="FQ56" s="88"/>
      <c r="FR56" s="88"/>
      <c r="FS56" s="88"/>
      <c r="FT56" s="88"/>
      <c r="FU56" s="88">
        <f>データ!FB11</f>
        <v>22.9</v>
      </c>
      <c r="FV56" s="88"/>
      <c r="FW56" s="88"/>
      <c r="FX56" s="88"/>
      <c r="FY56" s="88"/>
      <c r="FZ56" s="88"/>
      <c r="GA56" s="88"/>
      <c r="GB56" s="88"/>
      <c r="GC56" s="88"/>
      <c r="GD56" s="88"/>
      <c r="GE56" s="88"/>
      <c r="GF56" s="88"/>
      <c r="GG56" s="88"/>
      <c r="GH56" s="88"/>
      <c r="GI56" s="88"/>
      <c r="GJ56" s="88"/>
      <c r="GK56" s="88"/>
      <c r="GL56" s="88">
        <f>データ!FC11</f>
        <v>21.7</v>
      </c>
      <c r="GM56" s="88"/>
      <c r="GN56" s="88"/>
      <c r="GO56" s="88"/>
      <c r="GP56" s="88"/>
      <c r="GQ56" s="88"/>
      <c r="GR56" s="88"/>
      <c r="GS56" s="88"/>
      <c r="GT56" s="88"/>
      <c r="GU56" s="88"/>
      <c r="GV56" s="88"/>
      <c r="GW56" s="88"/>
      <c r="GX56" s="88"/>
      <c r="GY56" s="88"/>
      <c r="GZ56" s="88"/>
      <c r="HA56" s="88"/>
      <c r="HB56" s="88"/>
      <c r="HC56" s="88">
        <f>データ!FD11</f>
        <v>21.6</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16</v>
      </c>
      <c r="RM56" s="88"/>
      <c r="RN56" s="88"/>
      <c r="RO56" s="88"/>
      <c r="RP56" s="88"/>
      <c r="RQ56" s="88"/>
      <c r="RR56" s="88"/>
      <c r="RS56" s="88"/>
      <c r="RT56" s="88"/>
      <c r="RU56" s="88"/>
      <c r="RV56" s="88"/>
      <c r="RW56" s="88"/>
      <c r="RX56" s="88"/>
      <c r="RY56" s="88"/>
      <c r="RZ56" s="88"/>
      <c r="SA56" s="88"/>
      <c r="SB56" s="88"/>
      <c r="SC56" s="88">
        <f>データ!KX11</f>
        <v>17.5</v>
      </c>
      <c r="SD56" s="88"/>
      <c r="SE56" s="88"/>
      <c r="SF56" s="88"/>
      <c r="SG56" s="88"/>
      <c r="SH56" s="88"/>
      <c r="SI56" s="88"/>
      <c r="SJ56" s="88"/>
      <c r="SK56" s="88"/>
      <c r="SL56" s="88"/>
      <c r="SM56" s="88"/>
      <c r="SN56" s="88"/>
      <c r="SO56" s="88"/>
      <c r="SP56" s="88"/>
      <c r="SQ56" s="88"/>
      <c r="SR56" s="88"/>
      <c r="SS56" s="88"/>
      <c r="ST56" s="88">
        <f>データ!KY11</f>
        <v>16.100000000000001</v>
      </c>
      <c r="SU56" s="88"/>
      <c r="SV56" s="88"/>
      <c r="SW56" s="88"/>
      <c r="SX56" s="88"/>
      <c r="SY56" s="88"/>
      <c r="SZ56" s="88"/>
      <c r="TA56" s="88"/>
      <c r="TB56" s="88"/>
      <c r="TC56" s="88"/>
      <c r="TD56" s="88"/>
      <c r="TE56" s="88"/>
      <c r="TF56" s="88"/>
      <c r="TG56" s="88"/>
      <c r="TH56" s="88"/>
      <c r="TI56" s="88"/>
      <c r="TJ56" s="88"/>
      <c r="TK56" s="88">
        <f>データ!KZ11</f>
        <v>14.6</v>
      </c>
      <c r="TL56" s="88"/>
      <c r="TM56" s="88"/>
      <c r="TN56" s="88"/>
      <c r="TO56" s="88"/>
      <c r="TP56" s="88"/>
      <c r="TQ56" s="88"/>
      <c r="TR56" s="88"/>
      <c r="TS56" s="88"/>
      <c r="TT56" s="88"/>
      <c r="TU56" s="88"/>
      <c r="TV56" s="88"/>
      <c r="TW56" s="88"/>
      <c r="TX56" s="88"/>
      <c r="TY56" s="88"/>
      <c r="TZ56" s="88"/>
      <c r="UA56" s="88"/>
      <c r="UB56" s="88">
        <f>データ!LA11</f>
        <v>16.399999999999999</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88">
        <f>データ!EZ12</f>
        <v>57.6</v>
      </c>
      <c r="EN57" s="88"/>
      <c r="EO57" s="88"/>
      <c r="EP57" s="88"/>
      <c r="EQ57" s="88"/>
      <c r="ER57" s="88"/>
      <c r="ES57" s="88"/>
      <c r="ET57" s="88"/>
      <c r="EU57" s="88"/>
      <c r="EV57" s="88"/>
      <c r="EW57" s="88"/>
      <c r="EX57" s="88"/>
      <c r="EY57" s="88"/>
      <c r="EZ57" s="88"/>
      <c r="FA57" s="88"/>
      <c r="FB57" s="88"/>
      <c r="FC57" s="88"/>
      <c r="FD57" s="88">
        <f>データ!FA12</f>
        <v>60.4</v>
      </c>
      <c r="FE57" s="88"/>
      <c r="FF57" s="88"/>
      <c r="FG57" s="88"/>
      <c r="FH57" s="88"/>
      <c r="FI57" s="88"/>
      <c r="FJ57" s="88"/>
      <c r="FK57" s="88"/>
      <c r="FL57" s="88"/>
      <c r="FM57" s="88"/>
      <c r="FN57" s="88"/>
      <c r="FO57" s="88"/>
      <c r="FP57" s="88"/>
      <c r="FQ57" s="88"/>
      <c r="FR57" s="88"/>
      <c r="FS57" s="88"/>
      <c r="FT57" s="88"/>
      <c r="FU57" s="88">
        <f>データ!FB12</f>
        <v>54.1</v>
      </c>
      <c r="FV57" s="88"/>
      <c r="FW57" s="88"/>
      <c r="FX57" s="88"/>
      <c r="FY57" s="88"/>
      <c r="FZ57" s="88"/>
      <c r="GA57" s="88"/>
      <c r="GB57" s="88"/>
      <c r="GC57" s="88"/>
      <c r="GD57" s="88"/>
      <c r="GE57" s="88"/>
      <c r="GF57" s="88"/>
      <c r="GG57" s="88"/>
      <c r="GH57" s="88"/>
      <c r="GI57" s="88"/>
      <c r="GJ57" s="88"/>
      <c r="GK57" s="88"/>
      <c r="GL57" s="88">
        <f>データ!FC12</f>
        <v>58.1</v>
      </c>
      <c r="GM57" s="88"/>
      <c r="GN57" s="88"/>
      <c r="GO57" s="88"/>
      <c r="GP57" s="88"/>
      <c r="GQ57" s="88"/>
      <c r="GR57" s="88"/>
      <c r="GS57" s="88"/>
      <c r="GT57" s="88"/>
      <c r="GU57" s="88"/>
      <c r="GV57" s="88"/>
      <c r="GW57" s="88"/>
      <c r="GX57" s="88"/>
      <c r="GY57" s="88"/>
      <c r="GZ57" s="88"/>
      <c r="HA57" s="88"/>
      <c r="HB57" s="88"/>
      <c r="HC57" s="88">
        <f>データ!FD12</f>
        <v>55.4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88">
        <f>データ!KW12</f>
        <v>15.3</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14.9</v>
      </c>
      <c r="SU57" s="88"/>
      <c r="SV57" s="88"/>
      <c r="SW57" s="88"/>
      <c r="SX57" s="88"/>
      <c r="SY57" s="88"/>
      <c r="SZ57" s="88"/>
      <c r="TA57" s="88"/>
      <c r="TB57" s="88"/>
      <c r="TC57" s="88"/>
      <c r="TD57" s="88"/>
      <c r="TE57" s="88"/>
      <c r="TF57" s="88"/>
      <c r="TG57" s="88"/>
      <c r="TH57" s="88"/>
      <c r="TI57" s="88"/>
      <c r="TJ57" s="88"/>
      <c r="TK57" s="88">
        <f>データ!KZ12</f>
        <v>14.3</v>
      </c>
      <c r="TL57" s="88"/>
      <c r="TM57" s="88"/>
      <c r="TN57" s="88"/>
      <c r="TO57" s="88"/>
      <c r="TP57" s="88"/>
      <c r="TQ57" s="88"/>
      <c r="TR57" s="88"/>
      <c r="TS57" s="88"/>
      <c r="TT57" s="88"/>
      <c r="TU57" s="88"/>
      <c r="TV57" s="88"/>
      <c r="TW57" s="88"/>
      <c r="TX57" s="88"/>
      <c r="TY57" s="88"/>
      <c r="TZ57" s="88"/>
      <c r="UA57" s="88"/>
      <c r="UB57" s="88">
        <f>データ!LA12</f>
        <v>13.8</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f>データ!FK11</f>
        <v>0</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0</v>
      </c>
      <c r="GM71" s="88"/>
      <c r="GN71" s="88"/>
      <c r="GO71" s="88"/>
      <c r="GP71" s="88"/>
      <c r="GQ71" s="88"/>
      <c r="GR71" s="88"/>
      <c r="GS71" s="88"/>
      <c r="GT71" s="88"/>
      <c r="GU71" s="88"/>
      <c r="GV71" s="88"/>
      <c r="GW71" s="88"/>
      <c r="GX71" s="88"/>
      <c r="GY71" s="88"/>
      <c r="GZ71" s="88"/>
      <c r="HA71" s="88"/>
      <c r="HB71" s="88"/>
      <c r="HC71" s="88">
        <f>データ!FN11</f>
        <v>0</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88">
        <f>データ!FJ12</f>
        <v>8.6999999999999993</v>
      </c>
      <c r="EN72" s="88"/>
      <c r="EO72" s="88"/>
      <c r="EP72" s="88"/>
      <c r="EQ72" s="88"/>
      <c r="ER72" s="88"/>
      <c r="ES72" s="88"/>
      <c r="ET72" s="88"/>
      <c r="EU72" s="88"/>
      <c r="EV72" s="88"/>
      <c r="EW72" s="88"/>
      <c r="EX72" s="88"/>
      <c r="EY72" s="88"/>
      <c r="EZ72" s="88"/>
      <c r="FA72" s="88"/>
      <c r="FB72" s="88"/>
      <c r="FC72" s="88"/>
      <c r="FD72" s="88">
        <f>データ!FK12</f>
        <v>14.9</v>
      </c>
      <c r="FE72" s="88"/>
      <c r="FF72" s="88"/>
      <c r="FG72" s="88"/>
      <c r="FH72" s="88"/>
      <c r="FI72" s="88"/>
      <c r="FJ72" s="88"/>
      <c r="FK72" s="88"/>
      <c r="FL72" s="88"/>
      <c r="FM72" s="88"/>
      <c r="FN72" s="88"/>
      <c r="FO72" s="88"/>
      <c r="FP72" s="88"/>
      <c r="FQ72" s="88"/>
      <c r="FR72" s="88"/>
      <c r="FS72" s="88"/>
      <c r="FT72" s="88"/>
      <c r="FU72" s="88">
        <f>データ!FL12</f>
        <v>16.2</v>
      </c>
      <c r="FV72" s="88"/>
      <c r="FW72" s="88"/>
      <c r="FX72" s="88"/>
      <c r="FY72" s="88"/>
      <c r="FZ72" s="88"/>
      <c r="GA72" s="88"/>
      <c r="GB72" s="88"/>
      <c r="GC72" s="88"/>
      <c r="GD72" s="88"/>
      <c r="GE72" s="88"/>
      <c r="GF72" s="88"/>
      <c r="GG72" s="88"/>
      <c r="GH72" s="88"/>
      <c r="GI72" s="88"/>
      <c r="GJ72" s="88"/>
      <c r="GK72" s="88"/>
      <c r="GL72" s="88">
        <f>データ!FM12</f>
        <v>5.6</v>
      </c>
      <c r="GM72" s="88"/>
      <c r="GN72" s="88"/>
      <c r="GO72" s="88"/>
      <c r="GP72" s="88"/>
      <c r="GQ72" s="88"/>
      <c r="GR72" s="88"/>
      <c r="GS72" s="88"/>
      <c r="GT72" s="88"/>
      <c r="GU72" s="88"/>
      <c r="GV72" s="88"/>
      <c r="GW72" s="88"/>
      <c r="GX72" s="88"/>
      <c r="GY72" s="88"/>
      <c r="GZ72" s="88"/>
      <c r="HA72" s="88"/>
      <c r="HB72" s="88"/>
      <c r="HC72" s="88">
        <f>データ!FN12</f>
        <v>7</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88">
        <f>データ!LG12</f>
        <v>0.7</v>
      </c>
      <c r="RM72" s="88"/>
      <c r="RN72" s="88"/>
      <c r="RO72" s="88"/>
      <c r="RP72" s="88"/>
      <c r="RQ72" s="88"/>
      <c r="RR72" s="88"/>
      <c r="RS72" s="88"/>
      <c r="RT72" s="88"/>
      <c r="RU72" s="88"/>
      <c r="RV72" s="88"/>
      <c r="RW72" s="88"/>
      <c r="RX72" s="88"/>
      <c r="RY72" s="88"/>
      <c r="RZ72" s="88"/>
      <c r="SA72" s="88"/>
      <c r="SB72" s="88"/>
      <c r="SC72" s="88">
        <f>データ!LH12</f>
        <v>0.4</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1.8</v>
      </c>
      <c r="TL72" s="88"/>
      <c r="TM72" s="88"/>
      <c r="TN72" s="88"/>
      <c r="TO72" s="88"/>
      <c r="TP72" s="88"/>
      <c r="TQ72" s="88"/>
      <c r="TR72" s="88"/>
      <c r="TS72" s="88"/>
      <c r="TT72" s="88"/>
      <c r="TU72" s="88"/>
      <c r="TV72" s="88"/>
      <c r="TW72" s="88"/>
      <c r="TX72" s="88"/>
      <c r="TY72" s="88"/>
      <c r="TZ72" s="88"/>
      <c r="UA72" s="88"/>
      <c r="UB72" s="88">
        <f>データ!LK12</f>
        <v>2.7</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f>データ!FU11</f>
        <v>0</v>
      </c>
      <c r="FE86" s="88"/>
      <c r="FF86" s="88"/>
      <c r="FG86" s="88"/>
      <c r="FH86" s="88"/>
      <c r="FI86" s="88"/>
      <c r="FJ86" s="88"/>
      <c r="FK86" s="88"/>
      <c r="FL86" s="88"/>
      <c r="FM86" s="88"/>
      <c r="FN86" s="88"/>
      <c r="FO86" s="88"/>
      <c r="FP86" s="88"/>
      <c r="FQ86" s="88"/>
      <c r="FR86" s="88"/>
      <c r="FS86" s="88"/>
      <c r="FT86" s="88"/>
      <c r="FU86" s="88">
        <f>データ!FV11</f>
        <v>0</v>
      </c>
      <c r="FV86" s="88"/>
      <c r="FW86" s="88"/>
      <c r="FX86" s="88"/>
      <c r="FY86" s="88"/>
      <c r="FZ86" s="88"/>
      <c r="GA86" s="88"/>
      <c r="GB86" s="88"/>
      <c r="GC86" s="88"/>
      <c r="GD86" s="88"/>
      <c r="GE86" s="88"/>
      <c r="GF86" s="88"/>
      <c r="GG86" s="88"/>
      <c r="GH86" s="88"/>
      <c r="GI86" s="88"/>
      <c r="GJ86" s="88"/>
      <c r="GK86" s="88"/>
      <c r="GL86" s="88">
        <f>データ!FW11</f>
        <v>0</v>
      </c>
      <c r="GM86" s="88"/>
      <c r="GN86" s="88"/>
      <c r="GO86" s="88"/>
      <c r="GP86" s="88"/>
      <c r="GQ86" s="88"/>
      <c r="GR86" s="88"/>
      <c r="GS86" s="88"/>
      <c r="GT86" s="88"/>
      <c r="GU86" s="88"/>
      <c r="GV86" s="88"/>
      <c r="GW86" s="88"/>
      <c r="GX86" s="88"/>
      <c r="GY86" s="88"/>
      <c r="GZ86" s="88"/>
      <c r="HA86" s="88"/>
      <c r="HB86" s="88"/>
      <c r="HC86" s="88">
        <f>データ!FX11</f>
        <v>0</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88">
        <f>データ!FT12</f>
        <v>375</v>
      </c>
      <c r="EN87" s="88"/>
      <c r="EO87" s="88"/>
      <c r="EP87" s="88"/>
      <c r="EQ87" s="88"/>
      <c r="ER87" s="88"/>
      <c r="ES87" s="88"/>
      <c r="ET87" s="88"/>
      <c r="EU87" s="88"/>
      <c r="EV87" s="88"/>
      <c r="EW87" s="88"/>
      <c r="EX87" s="88"/>
      <c r="EY87" s="88"/>
      <c r="EZ87" s="88"/>
      <c r="FA87" s="88"/>
      <c r="FB87" s="88"/>
      <c r="FC87" s="88"/>
      <c r="FD87" s="88">
        <f>データ!FU12</f>
        <v>314.5</v>
      </c>
      <c r="FE87" s="88"/>
      <c r="FF87" s="88"/>
      <c r="FG87" s="88"/>
      <c r="FH87" s="88"/>
      <c r="FI87" s="88"/>
      <c r="FJ87" s="88"/>
      <c r="FK87" s="88"/>
      <c r="FL87" s="88"/>
      <c r="FM87" s="88"/>
      <c r="FN87" s="88"/>
      <c r="FO87" s="88"/>
      <c r="FP87" s="88"/>
      <c r="FQ87" s="88"/>
      <c r="FR87" s="88"/>
      <c r="FS87" s="88"/>
      <c r="FT87" s="88"/>
      <c r="FU87" s="88">
        <f>データ!FV12</f>
        <v>339.9</v>
      </c>
      <c r="FV87" s="88"/>
      <c r="FW87" s="88"/>
      <c r="FX87" s="88"/>
      <c r="FY87" s="88"/>
      <c r="FZ87" s="88"/>
      <c r="GA87" s="88"/>
      <c r="GB87" s="88"/>
      <c r="GC87" s="88"/>
      <c r="GD87" s="88"/>
      <c r="GE87" s="88"/>
      <c r="GF87" s="88"/>
      <c r="GG87" s="88"/>
      <c r="GH87" s="88"/>
      <c r="GI87" s="88"/>
      <c r="GJ87" s="88"/>
      <c r="GK87" s="88"/>
      <c r="GL87" s="88">
        <f>データ!FW12</f>
        <v>303.60000000000002</v>
      </c>
      <c r="GM87" s="88"/>
      <c r="GN87" s="88"/>
      <c r="GO87" s="88"/>
      <c r="GP87" s="88"/>
      <c r="GQ87" s="88"/>
      <c r="GR87" s="88"/>
      <c r="GS87" s="88"/>
      <c r="GT87" s="88"/>
      <c r="GU87" s="88"/>
      <c r="GV87" s="88"/>
      <c r="GW87" s="88"/>
      <c r="GX87" s="88"/>
      <c r="GY87" s="88"/>
      <c r="GZ87" s="88"/>
      <c r="HA87" s="88"/>
      <c r="HB87" s="88"/>
      <c r="HC87" s="88">
        <f>データ!FX12</f>
        <v>276.89999999999998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88">
        <f>データ!LQ12</f>
        <v>151.69999999999999</v>
      </c>
      <c r="RM87" s="88"/>
      <c r="RN87" s="88"/>
      <c r="RO87" s="88"/>
      <c r="RP87" s="88"/>
      <c r="RQ87" s="88"/>
      <c r="RR87" s="88"/>
      <c r="RS87" s="88"/>
      <c r="RT87" s="88"/>
      <c r="RU87" s="88"/>
      <c r="RV87" s="88"/>
      <c r="RW87" s="88"/>
      <c r="RX87" s="88"/>
      <c r="RY87" s="88"/>
      <c r="RZ87" s="88"/>
      <c r="SA87" s="88"/>
      <c r="SB87" s="88"/>
      <c r="SC87" s="88">
        <f>データ!LR12</f>
        <v>138.1</v>
      </c>
      <c r="SD87" s="88"/>
      <c r="SE87" s="88"/>
      <c r="SF87" s="88"/>
      <c r="SG87" s="88"/>
      <c r="SH87" s="88"/>
      <c r="SI87" s="88"/>
      <c r="SJ87" s="88"/>
      <c r="SK87" s="88"/>
      <c r="SL87" s="88"/>
      <c r="SM87" s="88"/>
      <c r="SN87" s="88"/>
      <c r="SO87" s="88"/>
      <c r="SP87" s="88"/>
      <c r="SQ87" s="88"/>
      <c r="SR87" s="88"/>
      <c r="SS87" s="88"/>
      <c r="ST87" s="88">
        <f>データ!LS12</f>
        <v>125.8</v>
      </c>
      <c r="SU87" s="88"/>
      <c r="SV87" s="88"/>
      <c r="SW87" s="88"/>
      <c r="SX87" s="88"/>
      <c r="SY87" s="88"/>
      <c r="SZ87" s="88"/>
      <c r="TA87" s="88"/>
      <c r="TB87" s="88"/>
      <c r="TC87" s="88"/>
      <c r="TD87" s="88"/>
      <c r="TE87" s="88"/>
      <c r="TF87" s="88"/>
      <c r="TG87" s="88"/>
      <c r="TH87" s="88"/>
      <c r="TI87" s="88"/>
      <c r="TJ87" s="88"/>
      <c r="TK87" s="88">
        <f>データ!LT12</f>
        <v>119.4</v>
      </c>
      <c r="TL87" s="88"/>
      <c r="TM87" s="88"/>
      <c r="TN87" s="88"/>
      <c r="TO87" s="88"/>
      <c r="TP87" s="88"/>
      <c r="TQ87" s="88"/>
      <c r="TR87" s="88"/>
      <c r="TS87" s="88"/>
      <c r="TT87" s="88"/>
      <c r="TU87" s="88"/>
      <c r="TV87" s="88"/>
      <c r="TW87" s="88"/>
      <c r="TX87" s="88"/>
      <c r="TY87" s="88"/>
      <c r="TZ87" s="88"/>
      <c r="UA87" s="88"/>
      <c r="UB87" s="88">
        <f>データ!LU12</f>
        <v>113</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270</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88">
        <f>データ!GN12</f>
        <v>94.7</v>
      </c>
      <c r="EN118" s="88"/>
      <c r="EO118" s="88"/>
      <c r="EP118" s="88"/>
      <c r="EQ118" s="88"/>
      <c r="ER118" s="88"/>
      <c r="ES118" s="88"/>
      <c r="ET118" s="88"/>
      <c r="EU118" s="88"/>
      <c r="EV118" s="88"/>
      <c r="EW118" s="88"/>
      <c r="EX118" s="88"/>
      <c r="EY118" s="88"/>
      <c r="EZ118" s="88"/>
      <c r="FA118" s="88"/>
      <c r="FB118" s="88"/>
      <c r="FC118" s="88"/>
      <c r="FD118" s="88">
        <f>データ!GO12</f>
        <v>96</v>
      </c>
      <c r="FE118" s="88"/>
      <c r="FF118" s="88"/>
      <c r="FG118" s="88"/>
      <c r="FH118" s="88"/>
      <c r="FI118" s="88"/>
      <c r="FJ118" s="88"/>
      <c r="FK118" s="88"/>
      <c r="FL118" s="88"/>
      <c r="FM118" s="88"/>
      <c r="FN118" s="88"/>
      <c r="FO118" s="88"/>
      <c r="FP118" s="88"/>
      <c r="FQ118" s="88"/>
      <c r="FR118" s="88"/>
      <c r="FS118" s="88"/>
      <c r="FT118" s="88"/>
      <c r="FU118" s="88">
        <f>データ!GP12</f>
        <v>97.1</v>
      </c>
      <c r="FV118" s="88"/>
      <c r="FW118" s="88"/>
      <c r="FX118" s="88"/>
      <c r="FY118" s="88"/>
      <c r="FZ118" s="88"/>
      <c r="GA118" s="88"/>
      <c r="GB118" s="88"/>
      <c r="GC118" s="88"/>
      <c r="GD118" s="88"/>
      <c r="GE118" s="88"/>
      <c r="GF118" s="88"/>
      <c r="GG118" s="88"/>
      <c r="GH118" s="88"/>
      <c r="GI118" s="88"/>
      <c r="GJ118" s="88"/>
      <c r="GK118" s="88"/>
      <c r="GL118" s="88">
        <f>データ!GQ12</f>
        <v>98.9</v>
      </c>
      <c r="GM118" s="88"/>
      <c r="GN118" s="88"/>
      <c r="GO118" s="88"/>
      <c r="GP118" s="88"/>
      <c r="GQ118" s="88"/>
      <c r="GR118" s="88"/>
      <c r="GS118" s="88"/>
      <c r="GT118" s="88"/>
      <c r="GU118" s="88"/>
      <c r="GV118" s="88"/>
      <c r="GW118" s="88"/>
      <c r="GX118" s="88"/>
      <c r="GY118" s="88"/>
      <c r="GZ118" s="88"/>
      <c r="HA118" s="88"/>
      <c r="HB118" s="88"/>
      <c r="HC118" s="88">
        <f>データ!GR12</f>
        <v>99.1</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88">
        <f>データ!MK12</f>
        <v>98.7</v>
      </c>
      <c r="RM118" s="88"/>
      <c r="RN118" s="88"/>
      <c r="RO118" s="88"/>
      <c r="RP118" s="88"/>
      <c r="RQ118" s="88"/>
      <c r="RR118" s="88"/>
      <c r="RS118" s="88"/>
      <c r="RT118" s="88"/>
      <c r="RU118" s="88"/>
      <c r="RV118" s="88"/>
      <c r="RW118" s="88"/>
      <c r="RX118" s="88"/>
      <c r="RY118" s="88"/>
      <c r="RZ118" s="88"/>
      <c r="SA118" s="88"/>
      <c r="SB118" s="88"/>
      <c r="SC118" s="88">
        <f>データ!ML12</f>
        <v>98.8</v>
      </c>
      <c r="SD118" s="88"/>
      <c r="SE118" s="88"/>
      <c r="SF118" s="88"/>
      <c r="SG118" s="88"/>
      <c r="SH118" s="88"/>
      <c r="SI118" s="88"/>
      <c r="SJ118" s="88"/>
      <c r="SK118" s="88"/>
      <c r="SL118" s="88"/>
      <c r="SM118" s="88"/>
      <c r="SN118" s="88"/>
      <c r="SO118" s="88"/>
      <c r="SP118" s="88"/>
      <c r="SQ118" s="88"/>
      <c r="SR118" s="88"/>
      <c r="SS118" s="88"/>
      <c r="ST118" s="88">
        <f>データ!MM12</f>
        <v>98.9</v>
      </c>
      <c r="SU118" s="88"/>
      <c r="SV118" s="88"/>
      <c r="SW118" s="88"/>
      <c r="SX118" s="88"/>
      <c r="SY118" s="88"/>
      <c r="SZ118" s="88"/>
      <c r="TA118" s="88"/>
      <c r="TB118" s="88"/>
      <c r="TC118" s="88"/>
      <c r="TD118" s="88"/>
      <c r="TE118" s="88"/>
      <c r="TF118" s="88"/>
      <c r="TG118" s="88"/>
      <c r="TH118" s="88"/>
      <c r="TI118" s="88"/>
      <c r="TJ118" s="88"/>
      <c r="TK118" s="88">
        <f>データ!MN12</f>
        <v>99.7</v>
      </c>
      <c r="TL118" s="88"/>
      <c r="TM118" s="88"/>
      <c r="TN118" s="88"/>
      <c r="TO118" s="88"/>
      <c r="TP118" s="88"/>
      <c r="TQ118" s="88"/>
      <c r="TR118" s="88"/>
      <c r="TS118" s="88"/>
      <c r="TT118" s="88"/>
      <c r="TU118" s="88"/>
      <c r="TV118" s="88"/>
      <c r="TW118" s="88"/>
      <c r="TX118" s="88"/>
      <c r="TY118" s="88"/>
      <c r="TZ118" s="88"/>
      <c r="UA118" s="88"/>
      <c r="UB118" s="88">
        <f>データ!MO12</f>
        <v>99.8</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39</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（最大出力合計2,372kW）</v>
      </c>
      <c r="D126" s="2" t="str">
        <f>データ!EX9</f>
        <v>（最大出力合計18kW）</v>
      </c>
      <c r="E126" s="2" t="str">
        <f>データ!GW9</f>
        <v>（最大出力合計-kW）</v>
      </c>
      <c r="F126" s="2" t="str">
        <f>データ!IV9</f>
        <v>（最大出力合計-kW）</v>
      </c>
      <c r="G126" s="2" t="str">
        <f>データ!KU9</f>
        <v>（最大出力合計2,354kW）</v>
      </c>
    </row>
  </sheetData>
  <sheetProtection algorithmName="SHA-512" hashValue="+FdaK5RdGHJWOMckW8NiZt3Db8NujTdbBJuhXflQ53WcSv11WJq2HtFa20KZ37a1v3PHCEgpBE2DIILINy6+Zg==" saltValue="83U4ERYuE2esKaOLndqCW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15">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80</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82</v>
      </c>
      <c r="MZ4" s="38"/>
      <c r="NA4" s="38"/>
      <c r="NB4" s="41"/>
      <c r="NC4" s="37" t="s">
        <v>44</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67.5" x14ac:dyDescent="0.15">
      <c r="A6" s="33" t="s">
        <v>124</v>
      </c>
      <c r="B6" s="48" t="str">
        <f>B7</f>
        <v>2022</v>
      </c>
      <c r="C6" s="48" t="str">
        <f t="shared" ref="C6:AX6" si="6">C7</f>
        <v>052124</v>
      </c>
      <c r="D6" s="48" t="str">
        <f t="shared" si="6"/>
        <v>47</v>
      </c>
      <c r="E6" s="48" t="str">
        <f t="shared" si="6"/>
        <v>04</v>
      </c>
      <c r="F6" s="48" t="str">
        <f t="shared" si="6"/>
        <v>0</v>
      </c>
      <c r="G6" s="48" t="str">
        <f t="shared" si="6"/>
        <v>000</v>
      </c>
      <c r="H6" s="48" t="str">
        <f t="shared" si="6"/>
        <v>秋田県　大仙市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令和２１年３月３１日　真木関根地区小水力発電施設</v>
      </c>
      <c r="S6" s="52" t="str">
        <f t="shared" si="6"/>
        <v>令和２１年３月３１日　真木関根地区小水力発電施設</v>
      </c>
      <c r="T6" s="48" t="str">
        <f t="shared" si="6"/>
        <v>無</v>
      </c>
      <c r="U6" s="52" t="str">
        <f t="shared" si="6"/>
        <v>東北電力</v>
      </c>
      <c r="V6" s="49" t="str">
        <f t="shared" si="6"/>
        <v>-</v>
      </c>
      <c r="W6" s="50" t="str">
        <f>W7</f>
        <v>-</v>
      </c>
      <c r="X6" s="50">
        <f t="shared" si="6"/>
        <v>25</v>
      </c>
      <c r="Y6" s="50">
        <f t="shared" si="6"/>
        <v>36</v>
      </c>
      <c r="Z6" s="50">
        <f t="shared" si="6"/>
        <v>34</v>
      </c>
      <c r="AA6" s="50">
        <f t="shared" si="6"/>
        <v>34</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3305</v>
      </c>
      <c r="AM6" s="50">
        <f t="shared" si="6"/>
        <v>3613</v>
      </c>
      <c r="AN6" s="50">
        <f t="shared" si="6"/>
        <v>3310</v>
      </c>
      <c r="AO6" s="50">
        <f t="shared" si="6"/>
        <v>3016</v>
      </c>
      <c r="AP6" s="50">
        <f t="shared" si="6"/>
        <v>3372</v>
      </c>
      <c r="AQ6" s="50">
        <f t="shared" si="6"/>
        <v>3305</v>
      </c>
      <c r="AR6" s="50">
        <f t="shared" si="6"/>
        <v>3638</v>
      </c>
      <c r="AS6" s="50">
        <f t="shared" si="6"/>
        <v>3346</v>
      </c>
      <c r="AT6" s="50">
        <f t="shared" si="6"/>
        <v>3050</v>
      </c>
      <c r="AU6" s="50">
        <f t="shared" si="6"/>
        <v>3406</v>
      </c>
      <c r="AV6" s="50" t="str">
        <f t="shared" si="6"/>
        <v>-</v>
      </c>
      <c r="AW6" s="50">
        <f t="shared" si="6"/>
        <v>122242</v>
      </c>
      <c r="AX6" s="50">
        <f t="shared" si="6"/>
        <v>122242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v>2</v>
      </c>
      <c r="Q7" s="61" t="s">
        <v>136</v>
      </c>
      <c r="R7" s="62" t="s">
        <v>137</v>
      </c>
      <c r="S7" s="62" t="s">
        <v>137</v>
      </c>
      <c r="T7" s="63" t="s">
        <v>138</v>
      </c>
      <c r="U7" s="62" t="s">
        <v>139</v>
      </c>
      <c r="V7" s="59" t="s">
        <v>136</v>
      </c>
      <c r="W7" s="61" t="s">
        <v>136</v>
      </c>
      <c r="X7" s="61">
        <v>25</v>
      </c>
      <c r="Y7" s="61">
        <v>36</v>
      </c>
      <c r="Z7" s="61">
        <v>34</v>
      </c>
      <c r="AA7" s="61">
        <v>34</v>
      </c>
      <c r="AB7" s="61" t="s">
        <v>136</v>
      </c>
      <c r="AC7" s="61" t="s">
        <v>136</v>
      </c>
      <c r="AD7" s="61" t="s">
        <v>136</v>
      </c>
      <c r="AE7" s="61" t="s">
        <v>136</v>
      </c>
      <c r="AF7" s="61" t="s">
        <v>136</v>
      </c>
      <c r="AG7" s="61" t="s">
        <v>136</v>
      </c>
      <c r="AH7" s="61" t="s">
        <v>136</v>
      </c>
      <c r="AI7" s="61" t="s">
        <v>136</v>
      </c>
      <c r="AJ7" s="61" t="s">
        <v>136</v>
      </c>
      <c r="AK7" s="61" t="s">
        <v>136</v>
      </c>
      <c r="AL7" s="61">
        <v>3305</v>
      </c>
      <c r="AM7" s="61">
        <v>3613</v>
      </c>
      <c r="AN7" s="61">
        <v>3310</v>
      </c>
      <c r="AO7" s="61">
        <v>3016</v>
      </c>
      <c r="AP7" s="61">
        <v>3372</v>
      </c>
      <c r="AQ7" s="61">
        <v>3305</v>
      </c>
      <c r="AR7" s="61">
        <v>3638</v>
      </c>
      <c r="AS7" s="61">
        <v>3346</v>
      </c>
      <c r="AT7" s="61">
        <v>3050</v>
      </c>
      <c r="AU7" s="61">
        <v>3406</v>
      </c>
      <c r="AV7" s="61" t="s">
        <v>136</v>
      </c>
      <c r="AW7" s="61">
        <v>122242</v>
      </c>
      <c r="AX7" s="61">
        <v>122242</v>
      </c>
      <c r="AY7" s="64">
        <v>119.6</v>
      </c>
      <c r="AZ7" s="64">
        <v>129.4</v>
      </c>
      <c r="BA7" s="64">
        <v>118.3</v>
      </c>
      <c r="BB7" s="64">
        <v>111.5</v>
      </c>
      <c r="BC7" s="64">
        <v>120.4</v>
      </c>
      <c r="BD7" s="64">
        <v>123.2</v>
      </c>
      <c r="BE7" s="64">
        <v>134.69999999999999</v>
      </c>
      <c r="BF7" s="64">
        <v>141.80000000000001</v>
      </c>
      <c r="BG7" s="64">
        <v>138.19999999999999</v>
      </c>
      <c r="BH7" s="64">
        <v>135</v>
      </c>
      <c r="BI7" s="64">
        <v>100</v>
      </c>
      <c r="BJ7" s="64">
        <v>119.6</v>
      </c>
      <c r="BK7" s="64">
        <v>129.4</v>
      </c>
      <c r="BL7" s="64">
        <v>118.3</v>
      </c>
      <c r="BM7" s="64">
        <v>107</v>
      </c>
      <c r="BN7" s="64">
        <v>120.4</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32519.5</v>
      </c>
      <c r="CG7" s="64">
        <v>30176.2</v>
      </c>
      <c r="CH7" s="64">
        <v>33448.300000000003</v>
      </c>
      <c r="CI7" s="64">
        <v>36996.1</v>
      </c>
      <c r="CJ7" s="64">
        <v>32794.199999999997</v>
      </c>
      <c r="CK7" s="64">
        <v>19863.5</v>
      </c>
      <c r="CL7" s="64">
        <v>19066.3</v>
      </c>
      <c r="CM7" s="64">
        <v>18998.7</v>
      </c>
      <c r="CN7" s="64">
        <v>17544.5</v>
      </c>
      <c r="CO7" s="64">
        <v>19886.599999999999</v>
      </c>
      <c r="CP7" s="61">
        <v>21063</v>
      </c>
      <c r="CQ7" s="61">
        <v>32297</v>
      </c>
      <c r="CR7" s="61">
        <v>20525</v>
      </c>
      <c r="CS7" s="61">
        <v>13005</v>
      </c>
      <c r="CT7" s="61">
        <v>22770</v>
      </c>
      <c r="CU7" s="61">
        <v>34140</v>
      </c>
      <c r="CV7" s="61">
        <v>33434</v>
      </c>
      <c r="CW7" s="61">
        <v>36820</v>
      </c>
      <c r="CX7" s="61">
        <v>35532</v>
      </c>
      <c r="CY7" s="61">
        <v>36111</v>
      </c>
      <c r="CZ7" s="61">
        <v>2372</v>
      </c>
      <c r="DA7" s="64">
        <v>16</v>
      </c>
      <c r="DB7" s="64">
        <v>17.5</v>
      </c>
      <c r="DC7" s="64">
        <v>16.100000000000001</v>
      </c>
      <c r="DD7" s="64">
        <v>14.7</v>
      </c>
      <c r="DE7" s="64">
        <v>16.399999999999999</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v>18</v>
      </c>
      <c r="EZ7" s="64" t="s">
        <v>136</v>
      </c>
      <c r="FA7" s="64">
        <v>15.9</v>
      </c>
      <c r="FB7" s="64">
        <v>22.9</v>
      </c>
      <c r="FC7" s="64">
        <v>21.7</v>
      </c>
      <c r="FD7" s="64">
        <v>21.6</v>
      </c>
      <c r="FE7" s="64">
        <v>57.6</v>
      </c>
      <c r="FF7" s="64">
        <v>60.4</v>
      </c>
      <c r="FG7" s="64">
        <v>54.1</v>
      </c>
      <c r="FH7" s="64">
        <v>58.1</v>
      </c>
      <c r="FI7" s="64">
        <v>55.4</v>
      </c>
      <c r="FJ7" s="64" t="s">
        <v>136</v>
      </c>
      <c r="FK7" s="64">
        <v>0</v>
      </c>
      <c r="FL7" s="64">
        <v>0</v>
      </c>
      <c r="FM7" s="64">
        <v>0</v>
      </c>
      <c r="FN7" s="64">
        <v>0</v>
      </c>
      <c r="FO7" s="64">
        <v>8.6999999999999993</v>
      </c>
      <c r="FP7" s="64">
        <v>14.9</v>
      </c>
      <c r="FQ7" s="64">
        <v>16.2</v>
      </c>
      <c r="FR7" s="64">
        <v>5.6</v>
      </c>
      <c r="FS7" s="64">
        <v>7</v>
      </c>
      <c r="FT7" s="64" t="s">
        <v>136</v>
      </c>
      <c r="FU7" s="64">
        <v>0</v>
      </c>
      <c r="FV7" s="64">
        <v>0</v>
      </c>
      <c r="FW7" s="64">
        <v>0</v>
      </c>
      <c r="FX7" s="64">
        <v>0</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v>100</v>
      </c>
      <c r="GP7" s="64">
        <v>100</v>
      </c>
      <c r="GQ7" s="64">
        <v>100</v>
      </c>
      <c r="GR7" s="64">
        <v>100</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v>2354</v>
      </c>
      <c r="KW7" s="64">
        <v>16</v>
      </c>
      <c r="KX7" s="64">
        <v>17.5</v>
      </c>
      <c r="KY7" s="64">
        <v>16.100000000000001</v>
      </c>
      <c r="KZ7" s="64">
        <v>14.6</v>
      </c>
      <c r="LA7" s="64">
        <v>16.399999999999999</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v>100</v>
      </c>
      <c r="ML7" s="64">
        <v>100</v>
      </c>
      <c r="MM7" s="64">
        <v>100</v>
      </c>
      <c r="MN7" s="64">
        <v>100</v>
      </c>
      <c r="MO7" s="64">
        <v>100</v>
      </c>
      <c r="MP7" s="64">
        <v>98.7</v>
      </c>
      <c r="MQ7" s="64">
        <v>98.8</v>
      </c>
      <c r="MR7" s="64">
        <v>98.9</v>
      </c>
      <c r="MS7" s="64">
        <v>99.7</v>
      </c>
      <c r="MT7" s="64">
        <v>99.8</v>
      </c>
      <c r="MU7" s="64" t="s">
        <v>136</v>
      </c>
      <c r="MV7" s="64">
        <v>1</v>
      </c>
      <c r="MW7" s="64">
        <v>1</v>
      </c>
      <c r="MX7" s="64">
        <v>1</v>
      </c>
      <c r="MY7" s="64" t="s">
        <v>136</v>
      </c>
      <c r="MZ7" s="64" t="s">
        <v>136</v>
      </c>
      <c r="NA7" s="64" t="s">
        <v>136</v>
      </c>
      <c r="NB7" s="64" t="s">
        <v>136</v>
      </c>
      <c r="NC7" s="64" t="s">
        <v>136</v>
      </c>
      <c r="ND7" s="64" t="s">
        <v>136</v>
      </c>
      <c r="NE7" s="64" t="s">
        <v>136</v>
      </c>
      <c r="NF7" s="64" t="s">
        <v>136</v>
      </c>
      <c r="NG7" s="64">
        <v>2</v>
      </c>
      <c r="NH7" s="64">
        <v>2</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（最大出力合計2,372kW）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（最大出力合計18kW）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（最大出力合計2,354kW）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119.6</v>
      </c>
      <c r="AZ11" s="75">
        <f>AZ7</f>
        <v>129.4</v>
      </c>
      <c r="BA11" s="75">
        <f>BA7</f>
        <v>118.3</v>
      </c>
      <c r="BB11" s="75">
        <f>BB7</f>
        <v>111.5</v>
      </c>
      <c r="BC11" s="75">
        <f>BC7</f>
        <v>120.4</v>
      </c>
      <c r="BD11" s="65"/>
      <c r="BE11" s="65"/>
      <c r="BF11" s="65"/>
      <c r="BG11" s="65"/>
      <c r="BH11" s="65"/>
      <c r="BI11" s="74" t="s">
        <v>148</v>
      </c>
      <c r="BJ11" s="75">
        <f>BJ7</f>
        <v>119.6</v>
      </c>
      <c r="BK11" s="75">
        <f>BK7</f>
        <v>129.4</v>
      </c>
      <c r="BL11" s="75">
        <f>BL7</f>
        <v>118.3</v>
      </c>
      <c r="BM11" s="75">
        <f>BM7</f>
        <v>107</v>
      </c>
      <c r="BN11" s="75">
        <f>BN7</f>
        <v>120.4</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32519.5</v>
      </c>
      <c r="CG11" s="75">
        <f>CG7</f>
        <v>30176.2</v>
      </c>
      <c r="CH11" s="75">
        <f>CH7</f>
        <v>33448.300000000003</v>
      </c>
      <c r="CI11" s="75">
        <f>CI7</f>
        <v>36996.1</v>
      </c>
      <c r="CJ11" s="75">
        <f>CJ7</f>
        <v>32794.199999999997</v>
      </c>
      <c r="CK11" s="65"/>
      <c r="CL11" s="65"/>
      <c r="CM11" s="65"/>
      <c r="CN11" s="65"/>
      <c r="CO11" s="74" t="s">
        <v>148</v>
      </c>
      <c r="CP11" s="76">
        <f>CP7</f>
        <v>21063</v>
      </c>
      <c r="CQ11" s="76">
        <f>CQ7</f>
        <v>32297</v>
      </c>
      <c r="CR11" s="76">
        <f>CR7</f>
        <v>20525</v>
      </c>
      <c r="CS11" s="76">
        <f>CS7</f>
        <v>13005</v>
      </c>
      <c r="CT11" s="76">
        <f>CT7</f>
        <v>22770</v>
      </c>
      <c r="CU11" s="65"/>
      <c r="CV11" s="65"/>
      <c r="CW11" s="65"/>
      <c r="CX11" s="65"/>
      <c r="CY11" s="65"/>
      <c r="CZ11" s="74" t="s">
        <v>148</v>
      </c>
      <c r="DA11" s="75">
        <f>DA7</f>
        <v>16</v>
      </c>
      <c r="DB11" s="75">
        <f>DB7</f>
        <v>17.5</v>
      </c>
      <c r="DC11" s="75">
        <f>DC7</f>
        <v>16.100000000000001</v>
      </c>
      <c r="DD11" s="75">
        <f>DD7</f>
        <v>14.7</v>
      </c>
      <c r="DE11" s="75">
        <f>DE7</f>
        <v>16.399999999999999</v>
      </c>
      <c r="DF11" s="65"/>
      <c r="DG11" s="65"/>
      <c r="DH11" s="65"/>
      <c r="DI11" s="65"/>
      <c r="DJ11" s="74" t="s">
        <v>148</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f>FA7</f>
        <v>15.9</v>
      </c>
      <c r="FB11" s="75">
        <f>FB7</f>
        <v>22.9</v>
      </c>
      <c r="FC11" s="75">
        <f>FC7</f>
        <v>21.7</v>
      </c>
      <c r="FD11" s="75">
        <f>FD7</f>
        <v>21.6</v>
      </c>
      <c r="FE11" s="65"/>
      <c r="FF11" s="65"/>
      <c r="FG11" s="65"/>
      <c r="FH11" s="65"/>
      <c r="FI11" s="74" t="s">
        <v>148</v>
      </c>
      <c r="FJ11" s="75" t="str">
        <f>FJ7</f>
        <v>-</v>
      </c>
      <c r="FK11" s="75">
        <f>FK7</f>
        <v>0</v>
      </c>
      <c r="FL11" s="75">
        <f>FL7</f>
        <v>0</v>
      </c>
      <c r="FM11" s="75">
        <f>FM7</f>
        <v>0</v>
      </c>
      <c r="FN11" s="75">
        <f>FN7</f>
        <v>0</v>
      </c>
      <c r="FO11" s="65"/>
      <c r="FP11" s="65"/>
      <c r="FQ11" s="65"/>
      <c r="FR11" s="65"/>
      <c r="FS11" s="74" t="s">
        <v>148</v>
      </c>
      <c r="FT11" s="75" t="str">
        <f>FT7</f>
        <v>-</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f>GO7</f>
        <v>100</v>
      </c>
      <c r="GP11" s="75">
        <f>GP7</f>
        <v>100</v>
      </c>
      <c r="GQ11" s="75">
        <f>GQ7</f>
        <v>100</v>
      </c>
      <c r="GR11" s="75">
        <f>GR7</f>
        <v>100</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f>KW7</f>
        <v>16</v>
      </c>
      <c r="KX11" s="75">
        <f>KX7</f>
        <v>17.5</v>
      </c>
      <c r="KY11" s="75">
        <f>KY7</f>
        <v>16.100000000000001</v>
      </c>
      <c r="KZ11" s="75">
        <f>KZ7</f>
        <v>14.6</v>
      </c>
      <c r="LA11" s="75">
        <f>LA7</f>
        <v>16.399999999999999</v>
      </c>
      <c r="LB11" s="65"/>
      <c r="LC11" s="65"/>
      <c r="LD11" s="65"/>
      <c r="LE11" s="65"/>
      <c r="LF11" s="74" t="s">
        <v>148</v>
      </c>
      <c r="LG11" s="75">
        <f>LG7</f>
        <v>0</v>
      </c>
      <c r="LH11" s="75">
        <f>LH7</f>
        <v>0</v>
      </c>
      <c r="LI11" s="75">
        <f>LI7</f>
        <v>0</v>
      </c>
      <c r="LJ11" s="75">
        <f>LJ7</f>
        <v>0</v>
      </c>
      <c r="LK11" s="75">
        <f>LK7</f>
        <v>0</v>
      </c>
      <c r="LL11" s="65"/>
      <c r="LM11" s="65"/>
      <c r="LN11" s="65"/>
      <c r="LO11" s="65"/>
      <c r="LP11" s="74" t="s">
        <v>152</v>
      </c>
      <c r="LQ11" s="75">
        <f>LQ7</f>
        <v>0</v>
      </c>
      <c r="LR11" s="75">
        <f>LR7</f>
        <v>0</v>
      </c>
      <c r="LS11" s="75">
        <f>LS7</f>
        <v>0</v>
      </c>
      <c r="LT11" s="75">
        <f>LT7</f>
        <v>0</v>
      </c>
      <c r="LU11" s="75">
        <f>LU7</f>
        <v>0</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153</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f>IF($EZ$8,FE7,"-")</f>
        <v>57.6</v>
      </c>
      <c r="FA12" s="75">
        <f>IF($EZ$8,FF7,"-")</f>
        <v>60.4</v>
      </c>
      <c r="FB12" s="75">
        <f>IF($EZ$8,FG7,"-")</f>
        <v>54.1</v>
      </c>
      <c r="FC12" s="75">
        <f>IF($EZ$8,FH7,"-")</f>
        <v>58.1</v>
      </c>
      <c r="FD12" s="75">
        <f>IF($EZ$8,FI7,"-")</f>
        <v>55.4</v>
      </c>
      <c r="FE12" s="65"/>
      <c r="FF12" s="65"/>
      <c r="FG12" s="65"/>
      <c r="FH12" s="65"/>
      <c r="FI12" s="74" t="s">
        <v>153</v>
      </c>
      <c r="FJ12" s="75">
        <f>IF($FJ$8,FO7,"-")</f>
        <v>8.6999999999999993</v>
      </c>
      <c r="FK12" s="75">
        <f>IF($FJ$8,FP7,"-")</f>
        <v>14.9</v>
      </c>
      <c r="FL12" s="75">
        <f>IF($FJ$8,FQ7,"-")</f>
        <v>16.2</v>
      </c>
      <c r="FM12" s="75">
        <f>IF($FJ$8,FR7,"-")</f>
        <v>5.6</v>
      </c>
      <c r="FN12" s="75">
        <f>IF($FJ$8,FS7,"-")</f>
        <v>7</v>
      </c>
      <c r="FO12" s="65"/>
      <c r="FP12" s="65"/>
      <c r="FQ12" s="65"/>
      <c r="FR12" s="65"/>
      <c r="FS12" s="74" t="s">
        <v>153</v>
      </c>
      <c r="FT12" s="75">
        <f>IF($FT$8,FY7,"-")</f>
        <v>375</v>
      </c>
      <c r="FU12" s="75">
        <f>IF($FT$8,FZ7,"-")</f>
        <v>314.5</v>
      </c>
      <c r="FV12" s="75">
        <f>IF($FT$8,GA7,"-")</f>
        <v>339.9</v>
      </c>
      <c r="FW12" s="75">
        <f>IF($FT$8,GB7,"-")</f>
        <v>303.60000000000002</v>
      </c>
      <c r="FX12" s="75">
        <f>IF($FT$8,GC7,"-")</f>
        <v>276.89999999999998</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f>IF($GN$8,GS7,"-")</f>
        <v>94.7</v>
      </c>
      <c r="GO12" s="75">
        <f>IF($GN$8,GT7,"-")</f>
        <v>96</v>
      </c>
      <c r="GP12" s="75">
        <f>IF($GN$8,GU7,"-")</f>
        <v>97.1</v>
      </c>
      <c r="GQ12" s="75">
        <f>IF($GN$8,GV7,"-")</f>
        <v>98.9</v>
      </c>
      <c r="GR12" s="75">
        <f>IF($GN$8,GW7,"-")</f>
        <v>99.1</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f>IF($KW$8,LB7,"-")</f>
        <v>15.3</v>
      </c>
      <c r="KX12" s="75">
        <f>IF($KW$8,LC7,"-")</f>
        <v>14.9</v>
      </c>
      <c r="KY12" s="75">
        <f>IF($KW$8,LD7,"-")</f>
        <v>14.9</v>
      </c>
      <c r="KZ12" s="75">
        <f>IF($KW$8,LE7,"-")</f>
        <v>14.3</v>
      </c>
      <c r="LA12" s="75">
        <f>IF($KW$8,LF7,"-")</f>
        <v>13.8</v>
      </c>
      <c r="LB12" s="65"/>
      <c r="LC12" s="65"/>
      <c r="LD12" s="65"/>
      <c r="LE12" s="65"/>
      <c r="LF12" s="74" t="s">
        <v>153</v>
      </c>
      <c r="LG12" s="75">
        <f>IF($LG$8,LL7,"-")</f>
        <v>0.7</v>
      </c>
      <c r="LH12" s="75">
        <f>IF($LG$8,LM7,"-")</f>
        <v>0.4</v>
      </c>
      <c r="LI12" s="75">
        <f>IF($LG$8,LN7,"-")</f>
        <v>1.8</v>
      </c>
      <c r="LJ12" s="75">
        <f>IF($LG$8,LO7,"-")</f>
        <v>1.8</v>
      </c>
      <c r="LK12" s="75">
        <f>IF($LG$8,LP7,"-")</f>
        <v>2.7</v>
      </c>
      <c r="LL12" s="65"/>
      <c r="LM12" s="65"/>
      <c r="LN12" s="65"/>
      <c r="LO12" s="65"/>
      <c r="LP12" s="74" t="s">
        <v>153</v>
      </c>
      <c r="LQ12" s="75">
        <f>IF($LQ$8,LV7,"-")</f>
        <v>151.69999999999999</v>
      </c>
      <c r="LR12" s="75">
        <f>IF($LQ$8,LW7,"-")</f>
        <v>138.1</v>
      </c>
      <c r="LS12" s="75">
        <f>IF($LQ$8,LX7,"-")</f>
        <v>125.8</v>
      </c>
      <c r="LT12" s="75">
        <f>IF($LQ$8,LY7,"-")</f>
        <v>119.4</v>
      </c>
      <c r="LU12" s="75">
        <f>IF($LQ$8,LZ7,"-")</f>
        <v>113</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155</v>
      </c>
      <c r="C14" s="79"/>
      <c r="D14" s="80"/>
      <c r="E14" s="79"/>
      <c r="F14" s="188" t="s">
        <v>156</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157</v>
      </c>
      <c r="C15" s="178"/>
      <c r="D15" s="80"/>
      <c r="E15" s="77">
        <v>1</v>
      </c>
      <c r="F15" s="178" t="s">
        <v>158</v>
      </c>
      <c r="G15" s="178"/>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161</v>
      </c>
      <c r="C16" s="178"/>
      <c r="D16" s="80"/>
      <c r="E16" s="77">
        <f>E15+1</f>
        <v>2</v>
      </c>
      <c r="F16" s="178" t="s">
        <v>96</v>
      </c>
      <c r="G16" s="178"/>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163</v>
      </c>
      <c r="C17" s="178"/>
      <c r="D17" s="80"/>
      <c r="E17" s="77">
        <f t="shared" ref="E17" si="8">E16+1</f>
        <v>3</v>
      </c>
      <c r="F17" s="178" t="s">
        <v>164</v>
      </c>
      <c r="G17" s="178"/>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119.6</v>
      </c>
      <c r="AZ17" s="85">
        <f t="shared" ref="AZ17:BC17" si="9">IF(AZ7="-",NA(),AZ7)</f>
        <v>129.4</v>
      </c>
      <c r="BA17" s="85">
        <f t="shared" si="9"/>
        <v>118.3</v>
      </c>
      <c r="BB17" s="85">
        <f t="shared" si="9"/>
        <v>111.5</v>
      </c>
      <c r="BC17" s="85">
        <f t="shared" si="9"/>
        <v>120.4</v>
      </c>
      <c r="BD17" s="80"/>
      <c r="BE17" s="80"/>
      <c r="BF17" s="80"/>
      <c r="BG17" s="80"/>
      <c r="BH17" s="80"/>
      <c r="BI17" s="84" t="s">
        <v>167</v>
      </c>
      <c r="BJ17" s="85">
        <f>IF(BJ7="-",NA(),BJ7)</f>
        <v>119.6</v>
      </c>
      <c r="BK17" s="85">
        <f t="shared" ref="BK17:BN17" si="10">IF(BK7="-",NA(),BK7)</f>
        <v>129.4</v>
      </c>
      <c r="BL17" s="85">
        <f t="shared" si="10"/>
        <v>118.3</v>
      </c>
      <c r="BM17" s="85">
        <f t="shared" si="10"/>
        <v>107</v>
      </c>
      <c r="BN17" s="85">
        <f t="shared" si="10"/>
        <v>120.4</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32519.5</v>
      </c>
      <c r="CG17" s="85">
        <f t="shared" ref="CG17:CJ17" si="12">IF(CG7="-",NA(),CG7)</f>
        <v>30176.2</v>
      </c>
      <c r="CH17" s="85">
        <f t="shared" si="12"/>
        <v>33448.300000000003</v>
      </c>
      <c r="CI17" s="85">
        <f t="shared" si="12"/>
        <v>36996.1</v>
      </c>
      <c r="CJ17" s="85">
        <f t="shared" si="12"/>
        <v>32794.199999999997</v>
      </c>
      <c r="CK17" s="80"/>
      <c r="CL17" s="80"/>
      <c r="CM17" s="80"/>
      <c r="CN17" s="80"/>
      <c r="CO17" s="84" t="s">
        <v>168</v>
      </c>
      <c r="CP17" s="86">
        <f>IF(CP7="-",NA(),CP7)</f>
        <v>21063</v>
      </c>
      <c r="CQ17" s="86">
        <f t="shared" ref="CQ17:CT17" si="13">IF(CQ7="-",NA(),CQ7)</f>
        <v>32297</v>
      </c>
      <c r="CR17" s="86">
        <f t="shared" si="13"/>
        <v>20525</v>
      </c>
      <c r="CS17" s="86">
        <f t="shared" si="13"/>
        <v>13005</v>
      </c>
      <c r="CT17" s="86">
        <f t="shared" si="13"/>
        <v>22770</v>
      </c>
      <c r="CU17" s="80"/>
      <c r="CV17" s="80"/>
      <c r="CW17" s="80"/>
      <c r="CX17" s="80"/>
      <c r="CY17" s="80"/>
      <c r="CZ17" s="84" t="s">
        <v>167</v>
      </c>
      <c r="DA17" s="85">
        <f>IF(DA7="-",NA(),DA7)</f>
        <v>16</v>
      </c>
      <c r="DB17" s="85">
        <f t="shared" ref="DB17:DE17" si="14">IF(DB7="-",NA(),DB7)</f>
        <v>17.5</v>
      </c>
      <c r="DC17" s="85">
        <f t="shared" si="14"/>
        <v>16.100000000000001</v>
      </c>
      <c r="DD17" s="85">
        <f t="shared" si="14"/>
        <v>14.7</v>
      </c>
      <c r="DE17" s="85">
        <f t="shared" si="14"/>
        <v>16.399999999999999</v>
      </c>
      <c r="DF17" s="80"/>
      <c r="DG17" s="80"/>
      <c r="DH17" s="80"/>
      <c r="DI17" s="80"/>
      <c r="DJ17" s="84" t="s">
        <v>168</v>
      </c>
      <c r="DK17" s="85">
        <f>IF(DK7="-",NA(),DK7)</f>
        <v>0</v>
      </c>
      <c r="DL17" s="85">
        <f t="shared" ref="DL17:DO17" si="15">IF(DL7="-",NA(),DL7)</f>
        <v>0</v>
      </c>
      <c r="DM17" s="85">
        <f t="shared" si="15"/>
        <v>0</v>
      </c>
      <c r="DN17" s="85">
        <f t="shared" si="15"/>
        <v>0</v>
      </c>
      <c r="DO17" s="85">
        <f t="shared" si="15"/>
        <v>0</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f t="shared" ref="FA17:FD17" si="19">IF(FA7="-",NA(),FA7)</f>
        <v>15.9</v>
      </c>
      <c r="FB17" s="85">
        <f t="shared" si="19"/>
        <v>22.9</v>
      </c>
      <c r="FC17" s="85">
        <f t="shared" si="19"/>
        <v>21.7</v>
      </c>
      <c r="FD17" s="85">
        <f t="shared" si="19"/>
        <v>21.6</v>
      </c>
      <c r="FE17" s="80"/>
      <c r="FF17" s="80"/>
      <c r="FG17" s="80"/>
      <c r="FH17" s="80"/>
      <c r="FI17" s="84" t="s">
        <v>169</v>
      </c>
      <c r="FJ17" s="85" t="e">
        <f>IF(FJ7="-",NA(),FJ7)</f>
        <v>#N/A</v>
      </c>
      <c r="FK17" s="85">
        <f t="shared" ref="FK17:FN17" si="20">IF(FK7="-",NA(),FK7)</f>
        <v>0</v>
      </c>
      <c r="FL17" s="85">
        <f t="shared" si="20"/>
        <v>0</v>
      </c>
      <c r="FM17" s="85">
        <f t="shared" si="20"/>
        <v>0</v>
      </c>
      <c r="FN17" s="85">
        <f t="shared" si="20"/>
        <v>0</v>
      </c>
      <c r="FO17" s="80"/>
      <c r="FP17" s="80"/>
      <c r="FQ17" s="80"/>
      <c r="FR17" s="80"/>
      <c r="FS17" s="84" t="s">
        <v>168</v>
      </c>
      <c r="FT17" s="85" t="e">
        <f>IF(FT7="-",NA(),FT7)</f>
        <v>#N/A</v>
      </c>
      <c r="FU17" s="85">
        <f t="shared" ref="FU17:FX17" si="21">IF(FU7="-",NA(),FU7)</f>
        <v>0</v>
      </c>
      <c r="FV17" s="85">
        <f t="shared" si="21"/>
        <v>0</v>
      </c>
      <c r="FW17" s="85">
        <f t="shared" si="21"/>
        <v>0</v>
      </c>
      <c r="FX17" s="85">
        <f t="shared" si="21"/>
        <v>0</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f t="shared" ref="GO17:GR17" si="23">IF(GO7="-",NA(),GO7)</f>
        <v>100</v>
      </c>
      <c r="GP17" s="85">
        <f t="shared" si="23"/>
        <v>100</v>
      </c>
      <c r="GQ17" s="85">
        <f t="shared" si="23"/>
        <v>100</v>
      </c>
      <c r="GR17" s="85">
        <f t="shared" si="23"/>
        <v>100</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16</v>
      </c>
      <c r="KX17" s="85">
        <f t="shared" ref="KX17:LA17" si="34">IF(KX7="-",NA(),KX7)</f>
        <v>17.5</v>
      </c>
      <c r="KY17" s="85">
        <f t="shared" si="34"/>
        <v>16.100000000000001</v>
      </c>
      <c r="KZ17" s="85">
        <f t="shared" si="34"/>
        <v>14.6</v>
      </c>
      <c r="LA17" s="85">
        <f t="shared" si="34"/>
        <v>16.399999999999999</v>
      </c>
      <c r="LB17" s="80"/>
      <c r="LC17" s="80"/>
      <c r="LD17" s="80"/>
      <c r="LE17" s="80"/>
      <c r="LF17" s="84" t="s">
        <v>167</v>
      </c>
      <c r="LG17" s="85">
        <f>IF(LG7="-",NA(),LG7)</f>
        <v>0</v>
      </c>
      <c r="LH17" s="85">
        <f t="shared" ref="LH17:LK17" si="35">IF(LH7="-",NA(),LH7)</f>
        <v>0</v>
      </c>
      <c r="LI17" s="85">
        <f t="shared" si="35"/>
        <v>0</v>
      </c>
      <c r="LJ17" s="85">
        <f t="shared" si="35"/>
        <v>0</v>
      </c>
      <c r="LK17" s="85">
        <f t="shared" si="35"/>
        <v>0</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174</v>
      </c>
      <c r="DA18" s="85">
        <f>IF(DF7="-",NA(),DF7)</f>
        <v>32.6</v>
      </c>
      <c r="DB18" s="85">
        <f t="shared" ref="DB18:DE18" si="44">IF(DG7="-",NA(),DG7)</f>
        <v>31.3</v>
      </c>
      <c r="DC18" s="85">
        <f t="shared" si="44"/>
        <v>31.8</v>
      </c>
      <c r="DD18" s="85">
        <f t="shared" si="44"/>
        <v>31.6</v>
      </c>
      <c r="DE18" s="85">
        <f t="shared" si="44"/>
        <v>30.4</v>
      </c>
      <c r="DF18" s="80"/>
      <c r="DG18" s="80"/>
      <c r="DH18" s="80"/>
      <c r="DI18" s="80"/>
      <c r="DJ18" s="84" t="s">
        <v>173</v>
      </c>
      <c r="DK18" s="85">
        <f>IF(DP7="-",NA(),DP7)</f>
        <v>7.3</v>
      </c>
      <c r="DL18" s="85">
        <f t="shared" ref="DL18:DO18" si="45">IF(DQ7="-",NA(),DQ7)</f>
        <v>5.4</v>
      </c>
      <c r="DM18" s="85">
        <f t="shared" si="45"/>
        <v>6.4</v>
      </c>
      <c r="DN18" s="85">
        <f t="shared" si="45"/>
        <v>5</v>
      </c>
      <c r="DO18" s="85">
        <f t="shared" si="45"/>
        <v>3.9</v>
      </c>
      <c r="DP18" s="80"/>
      <c r="DQ18" s="80"/>
      <c r="DR18" s="80"/>
      <c r="DS18" s="80"/>
      <c r="DT18" s="84" t="s">
        <v>172</v>
      </c>
      <c r="DU18" s="85">
        <f>IF(DZ7="-",NA(),DZ7)</f>
        <v>160.4</v>
      </c>
      <c r="DV18" s="85">
        <f t="shared" ref="DV18:DY18" si="46">IF(EA7="-",NA(),EA7)</f>
        <v>175.4</v>
      </c>
      <c r="DW18" s="85">
        <f t="shared" si="46"/>
        <v>166.4</v>
      </c>
      <c r="DX18" s="85">
        <f t="shared" si="46"/>
        <v>201.7</v>
      </c>
      <c r="DY18" s="85">
        <f t="shared" si="46"/>
        <v>192.3</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83.4</v>
      </c>
      <c r="EP18" s="85">
        <f t="shared" ref="EP18:ES18" si="48">IF(EU7="-",NA(),EU7)</f>
        <v>82.5</v>
      </c>
      <c r="EQ18" s="85">
        <f t="shared" si="48"/>
        <v>83.2</v>
      </c>
      <c r="ER18" s="85">
        <f t="shared" si="48"/>
        <v>87.9</v>
      </c>
      <c r="ES18" s="85">
        <f t="shared" si="48"/>
        <v>82.3</v>
      </c>
      <c r="ET18" s="80"/>
      <c r="EU18" s="80"/>
      <c r="EV18" s="80"/>
      <c r="EW18" s="80"/>
      <c r="EX18" s="80"/>
      <c r="EY18" s="84" t="s">
        <v>173</v>
      </c>
      <c r="EZ18" s="85">
        <f>IF(OR(NOT($EZ$8),FE7="-"),NA(),FE7)</f>
        <v>57.6</v>
      </c>
      <c r="FA18" s="85">
        <f>IF(OR(NOT($EZ$8),FF7="-"),NA(),FF7)</f>
        <v>60.4</v>
      </c>
      <c r="FB18" s="85">
        <f>IF(OR(NOT($EZ$8),FG7="-"),NA(),FG7)</f>
        <v>54.1</v>
      </c>
      <c r="FC18" s="85">
        <f>IF(OR(NOT($EZ$8),FH7="-"),NA(),FH7)</f>
        <v>58.1</v>
      </c>
      <c r="FD18" s="85">
        <f>IF(OR(NOT($EZ$8),FI7="-"),NA(),FI7)</f>
        <v>55.4</v>
      </c>
      <c r="FE18" s="80"/>
      <c r="FF18" s="80"/>
      <c r="FG18" s="80"/>
      <c r="FH18" s="80"/>
      <c r="FI18" s="84" t="s">
        <v>172</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172</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f>IF(OR(NOT($KW$8),LB7="-"),NA(),LB7)</f>
        <v>15.3</v>
      </c>
      <c r="KX18" s="85">
        <f>IF(OR(NOT($KW$8),LC7="-"),NA(),LC7)</f>
        <v>14.9</v>
      </c>
      <c r="KY18" s="85">
        <f>IF(OR(NOT($KW$8),LD7="-"),NA(),LD7)</f>
        <v>14.9</v>
      </c>
      <c r="KZ18" s="85">
        <f>IF(OR(NOT($KW$8),LE7="-"),NA(),LE7)</f>
        <v>14.3</v>
      </c>
      <c r="LA18" s="85">
        <f>IF(OR(NOT($KW$8),LF7="-"),NA(),LF7)</f>
        <v>13.8</v>
      </c>
      <c r="LB18" s="80"/>
      <c r="LC18" s="80"/>
      <c r="LD18" s="80"/>
      <c r="LE18" s="80"/>
      <c r="LF18" s="84" t="s">
        <v>174</v>
      </c>
      <c r="LG18" s="85">
        <f>IF(OR(NOT($LG$8),LL7="-"),NA(),LL7)</f>
        <v>0.7</v>
      </c>
      <c r="LH18" s="85">
        <f>IF(OR(NOT($LG$8),LM7="-"),NA(),LM7)</f>
        <v>0.4</v>
      </c>
      <c r="LI18" s="85">
        <f>IF(OR(NOT($LG$8),LN7="-"),NA(),LN7)</f>
        <v>1.8</v>
      </c>
      <c r="LJ18" s="85">
        <f>IF(OR(NOT($LG$8),LO7="-"),NA(),LO7)</f>
        <v>1.8</v>
      </c>
      <c r="LK18" s="85">
        <f>IF(OR(NOT($LG$8),LP7="-"),NA(),LP7)</f>
        <v>2.7</v>
      </c>
      <c r="LL18" s="80"/>
      <c r="LM18" s="80"/>
      <c r="LN18" s="80"/>
      <c r="LO18" s="80"/>
      <c r="LP18" s="84" t="s">
        <v>172</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79" t="s">
        <v>180</v>
      </c>
      <c r="F22" s="180"/>
      <c r="G22" s="180"/>
      <c r="H22" s="180"/>
      <c r="I22" s="181"/>
    </row>
    <row r="23" spans="1:374" x14ac:dyDescent="0.15">
      <c r="A23" s="77">
        <f t="shared" si="7"/>
        <v>9</v>
      </c>
      <c r="B23" s="178" t="s">
        <v>181</v>
      </c>
      <c r="C23" s="178"/>
      <c r="D23" s="80"/>
      <c r="E23" s="182"/>
      <c r="F23" s="183"/>
      <c r="G23" s="183"/>
      <c r="H23" s="183"/>
      <c r="I23" s="184"/>
    </row>
    <row r="24" spans="1:374" x14ac:dyDescent="0.15">
      <c r="A24" s="77">
        <f t="shared" si="7"/>
        <v>10</v>
      </c>
      <c r="B24" s="178" t="s">
        <v>182</v>
      </c>
      <c r="C24" s="178"/>
      <c r="D24" s="80"/>
      <c r="E24" s="182"/>
      <c r="F24" s="183"/>
      <c r="G24" s="183"/>
      <c r="H24" s="183"/>
      <c r="I24" s="184"/>
    </row>
    <row r="25" spans="1:374" x14ac:dyDescent="0.15">
      <c r="A25" s="77">
        <f t="shared" si="7"/>
        <v>11</v>
      </c>
      <c r="B25" s="178" t="s">
        <v>183</v>
      </c>
      <c r="C25" s="178"/>
      <c r="D25" s="80"/>
      <c r="E25" s="182"/>
      <c r="F25" s="183"/>
      <c r="G25" s="183"/>
      <c r="H25" s="183"/>
      <c r="I25" s="184"/>
    </row>
    <row r="26" spans="1:374" x14ac:dyDescent="0.15">
      <c r="A26" s="77">
        <f t="shared" si="7"/>
        <v>12</v>
      </c>
      <c r="B26" s="178" t="s">
        <v>184</v>
      </c>
      <c r="C26" s="178"/>
      <c r="D26" s="80"/>
      <c r="E26" s="182"/>
      <c r="F26" s="183"/>
      <c r="G26" s="183"/>
      <c r="H26" s="183"/>
      <c r="I26" s="184"/>
    </row>
    <row r="27" spans="1:374" x14ac:dyDescent="0.15">
      <c r="A27" s="77">
        <f t="shared" si="7"/>
        <v>13</v>
      </c>
      <c r="B27" s="178" t="s">
        <v>185</v>
      </c>
      <c r="C27" s="178"/>
      <c r="D27" s="80"/>
      <c r="E27" s="182"/>
      <c r="F27" s="183"/>
      <c r="G27" s="183"/>
      <c r="H27" s="183"/>
      <c r="I27" s="184"/>
    </row>
    <row r="28" spans="1:374" x14ac:dyDescent="0.15">
      <c r="A28" s="77">
        <f t="shared" si="7"/>
        <v>14</v>
      </c>
      <c r="B28" s="178" t="s">
        <v>186</v>
      </c>
      <c r="C28" s="178"/>
      <c r="D28" s="80"/>
      <c r="E28" s="182"/>
      <c r="F28" s="183"/>
      <c r="G28" s="183"/>
      <c r="H28" s="183"/>
      <c r="I28" s="184"/>
    </row>
    <row r="29" spans="1:374" x14ac:dyDescent="0.15">
      <c r="A29" s="77">
        <f t="shared" si="7"/>
        <v>15</v>
      </c>
      <c r="B29" s="178" t="s">
        <v>187</v>
      </c>
      <c r="C29" s="178"/>
      <c r="D29" s="80"/>
      <c r="E29" s="182"/>
      <c r="F29" s="183"/>
      <c r="G29" s="183"/>
      <c r="H29" s="183"/>
      <c r="I29" s="184"/>
    </row>
    <row r="30" spans="1:374" x14ac:dyDescent="0.15">
      <c r="A30" s="77">
        <f t="shared" si="7"/>
        <v>16</v>
      </c>
      <c r="B30" s="178" t="s">
        <v>188</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2024-01-29T07:34:52Z</cp:lastPrinted>
  <dcterms:created xsi:type="dcterms:W3CDTF">2024-01-23T03:14:11Z</dcterms:created>
  <dcterms:modified xsi:type="dcterms:W3CDTF">2024-02-01T00:52:55Z</dcterms:modified>
  <cp:category/>
</cp:coreProperties>
</file>