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１４．教育・文化\"/>
    </mc:Choice>
  </mc:AlternateContent>
  <xr:revisionPtr revIDLastSave="0" documentId="13_ncr:1_{21F45017-25AA-4B2B-A0DE-B52273A603EB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図書館蔵書冊数の推移" sheetId="1" r:id="rId1"/>
  </sheets>
  <definedNames>
    <definedName name="_xlnm.Print_Area" localSheetId="0">図書館蔵書冊数の推移!$A$1:$U$163</definedName>
    <definedName name="_xlnm.Print_Titles" localSheetId="0">図書館蔵書冊数の推移!$1:$2</definedName>
  </definedNames>
  <calcPr calcId="191029"/>
</workbook>
</file>

<file path=xl/calcChain.xml><?xml version="1.0" encoding="utf-8"?>
<calcChain xmlns="http://schemas.openxmlformats.org/spreadsheetml/2006/main">
  <c r="D55" i="1" l="1"/>
  <c r="D154" i="1" l="1"/>
  <c r="C154" i="1" s="1"/>
  <c r="D135" i="1"/>
  <c r="C135" i="1" s="1"/>
  <c r="D114" i="1"/>
  <c r="C114" i="1" s="1"/>
  <c r="D95" i="1"/>
  <c r="C95" i="1" s="1"/>
  <c r="D76" i="1"/>
  <c r="C76" i="1" s="1"/>
  <c r="C55" i="1"/>
  <c r="D36" i="1"/>
  <c r="C36" i="1" s="1"/>
  <c r="C17" i="1"/>
  <c r="C16" i="1"/>
  <c r="D17" i="1"/>
  <c r="D153" i="1" l="1"/>
  <c r="C153" i="1" s="1"/>
  <c r="D134" i="1"/>
  <c r="C134" i="1" s="1"/>
  <c r="D113" i="1"/>
  <c r="C113" i="1" s="1"/>
  <c r="D94" i="1"/>
  <c r="C94" i="1" s="1"/>
  <c r="D75" i="1"/>
  <c r="C75" i="1" s="1"/>
  <c r="D54" i="1"/>
  <c r="C54" i="1" s="1"/>
  <c r="D35" i="1"/>
  <c r="C35" i="1" s="1"/>
  <c r="D16" i="1"/>
  <c r="D152" i="1" l="1"/>
  <c r="C152" i="1" s="1"/>
  <c r="D133" i="1"/>
  <c r="C133" i="1" s="1"/>
  <c r="D112" i="1"/>
  <c r="C112" i="1" s="1"/>
  <c r="D93" i="1"/>
  <c r="C93" i="1" s="1"/>
  <c r="D74" i="1"/>
  <c r="C74" i="1" s="1"/>
  <c r="D53" i="1"/>
  <c r="C53" i="1" s="1"/>
  <c r="D34" i="1"/>
  <c r="C34" i="1" s="1"/>
  <c r="D15" i="1"/>
  <c r="C15" i="1" s="1"/>
  <c r="D150" i="1" l="1"/>
  <c r="D151" i="1"/>
  <c r="C151" i="1" s="1"/>
  <c r="D131" i="1"/>
  <c r="C131" i="1" s="1"/>
  <c r="D132" i="1"/>
  <c r="C132" i="1" s="1"/>
  <c r="D110" i="1"/>
  <c r="D111" i="1"/>
  <c r="C111" i="1" s="1"/>
  <c r="D91" i="1"/>
  <c r="C91" i="1" s="1"/>
  <c r="D92" i="1"/>
  <c r="C92" i="1" s="1"/>
  <c r="D72" i="1"/>
  <c r="C72" i="1" s="1"/>
  <c r="D73" i="1"/>
  <c r="C73" i="1" s="1"/>
  <c r="D51" i="1"/>
  <c r="C51" i="1" s="1"/>
  <c r="D52" i="1"/>
  <c r="C52" i="1" s="1"/>
  <c r="D32" i="1"/>
  <c r="C32" i="1" s="1"/>
  <c r="D33" i="1"/>
  <c r="C33" i="1" s="1"/>
  <c r="D13" i="1"/>
  <c r="C13" i="1" s="1"/>
  <c r="D14" i="1"/>
  <c r="C14" i="1" s="1"/>
  <c r="D71" i="1" l="1"/>
  <c r="C71" i="1" s="1"/>
  <c r="D149" i="1"/>
  <c r="C149" i="1" s="1"/>
  <c r="D130" i="1"/>
  <c r="C130" i="1" s="1"/>
  <c r="D109" i="1"/>
  <c r="C109" i="1" s="1"/>
  <c r="D90" i="1"/>
  <c r="C90" i="1" s="1"/>
  <c r="D50" i="1"/>
  <c r="C50" i="1" s="1"/>
  <c r="D31" i="1"/>
  <c r="C31" i="1" s="1"/>
  <c r="D12" i="1"/>
  <c r="C12" i="1" s="1"/>
  <c r="D11" i="1"/>
  <c r="C11" i="1" s="1"/>
  <c r="D70" i="1" l="1"/>
  <c r="C70" i="1" s="1"/>
  <c r="D69" i="1"/>
  <c r="C69" i="1" s="1"/>
  <c r="D68" i="1"/>
  <c r="C68" i="1" s="1"/>
  <c r="D67" i="1"/>
  <c r="C67" i="1" s="1"/>
  <c r="D148" i="1"/>
  <c r="C148" i="1" s="1"/>
  <c r="D147" i="1"/>
  <c r="C147" i="1" s="1"/>
  <c r="D146" i="1"/>
  <c r="C146" i="1" s="1"/>
  <c r="D145" i="1"/>
  <c r="C145" i="1" s="1"/>
  <c r="D129" i="1"/>
  <c r="C129" i="1" s="1"/>
  <c r="D128" i="1"/>
  <c r="C128" i="1" s="1"/>
  <c r="D127" i="1"/>
  <c r="C127" i="1" s="1"/>
  <c r="D126" i="1"/>
  <c r="C126" i="1" s="1"/>
  <c r="D108" i="1"/>
  <c r="C108" i="1" s="1"/>
  <c r="D107" i="1"/>
  <c r="C107" i="1" s="1"/>
  <c r="D106" i="1"/>
  <c r="C106" i="1" s="1"/>
  <c r="D105" i="1"/>
  <c r="C105" i="1" s="1"/>
  <c r="D89" i="1"/>
  <c r="C89" i="1" s="1"/>
  <c r="D88" i="1"/>
  <c r="C88" i="1" s="1"/>
  <c r="D87" i="1"/>
  <c r="C87" i="1" s="1"/>
  <c r="D86" i="1"/>
  <c r="C86" i="1" s="1"/>
  <c r="D49" i="1"/>
  <c r="C49" i="1" s="1"/>
  <c r="D48" i="1"/>
  <c r="C48" i="1" s="1"/>
  <c r="D47" i="1"/>
  <c r="C47" i="1" s="1"/>
  <c r="D46" i="1"/>
  <c r="C46" i="1" s="1"/>
  <c r="D30" i="1"/>
  <c r="C30" i="1" s="1"/>
  <c r="D29" i="1"/>
  <c r="C29" i="1" s="1"/>
  <c r="D28" i="1"/>
  <c r="C28" i="1" s="1"/>
  <c r="D27" i="1"/>
  <c r="C27" i="1" s="1"/>
  <c r="D10" i="1"/>
  <c r="C10" i="1" s="1"/>
  <c r="D9" i="1"/>
  <c r="C9" i="1" s="1"/>
  <c r="D8" i="1"/>
  <c r="C8" i="1" s="1"/>
</calcChain>
</file>

<file path=xl/sharedStrings.xml><?xml version="1.0" encoding="utf-8"?>
<sst xmlns="http://schemas.openxmlformats.org/spreadsheetml/2006/main" count="315" uniqueCount="61">
  <si>
    <t>単位：冊</t>
    <rPh sb="0" eb="2">
      <t>タンイ</t>
    </rPh>
    <rPh sb="3" eb="4">
      <t>サツ</t>
    </rPh>
    <phoneticPr fontId="2"/>
  </si>
  <si>
    <t>年  度</t>
    <rPh sb="0" eb="1">
      <t>トシ</t>
    </rPh>
    <rPh sb="3" eb="4">
      <t>タビ</t>
    </rPh>
    <phoneticPr fontId="2"/>
  </si>
  <si>
    <t>総  数</t>
    <rPh sb="0" eb="1">
      <t>フサ</t>
    </rPh>
    <rPh sb="3" eb="4">
      <t>カズ</t>
    </rPh>
    <phoneticPr fontId="2"/>
  </si>
  <si>
    <t>一</t>
    <rPh sb="0" eb="1">
      <t>イチ</t>
    </rPh>
    <phoneticPr fontId="2"/>
  </si>
  <si>
    <t>般</t>
    <rPh sb="0" eb="1">
      <t>ハン</t>
    </rPh>
    <phoneticPr fontId="2"/>
  </si>
  <si>
    <t>図</t>
    <rPh sb="0" eb="1">
      <t>ト</t>
    </rPh>
    <phoneticPr fontId="2"/>
  </si>
  <si>
    <t>書</t>
    <rPh sb="0" eb="1">
      <t>カ</t>
    </rPh>
    <phoneticPr fontId="2"/>
  </si>
  <si>
    <t>児童図書</t>
    <rPh sb="0" eb="2">
      <t>ジドウ</t>
    </rPh>
    <rPh sb="2" eb="4">
      <t>トショ</t>
    </rPh>
    <phoneticPr fontId="2"/>
  </si>
  <si>
    <t>郷土史</t>
    <rPh sb="0" eb="3">
      <t>キョウドシ</t>
    </rPh>
    <phoneticPr fontId="2"/>
  </si>
  <si>
    <t>古書</t>
    <rPh sb="0" eb="1">
      <t>フル</t>
    </rPh>
    <rPh sb="1" eb="2">
      <t>ショ</t>
    </rPh>
    <phoneticPr fontId="2"/>
  </si>
  <si>
    <t>視聴覚資料</t>
    <rPh sb="0" eb="3">
      <t>シチョウカク</t>
    </rPh>
    <rPh sb="3" eb="5">
      <t>シリョウ</t>
    </rPh>
    <phoneticPr fontId="2"/>
  </si>
  <si>
    <t>一般図書小計</t>
    <rPh sb="0" eb="2">
      <t>イッパン</t>
    </rPh>
    <rPh sb="2" eb="4">
      <t>トショ</t>
    </rPh>
    <rPh sb="4" eb="6">
      <t>ショウケイ</t>
    </rPh>
    <phoneticPr fontId="2"/>
  </si>
  <si>
    <t>総  記</t>
    <rPh sb="0" eb="1">
      <t>フサ</t>
    </rPh>
    <rPh sb="3" eb="4">
      <t>キ</t>
    </rPh>
    <phoneticPr fontId="2"/>
  </si>
  <si>
    <t>哲学宗教</t>
    <rPh sb="0" eb="2">
      <t>テツガク</t>
    </rPh>
    <rPh sb="2" eb="4">
      <t>シュウキョウ</t>
    </rPh>
    <phoneticPr fontId="2"/>
  </si>
  <si>
    <t>歴史地理</t>
    <rPh sb="0" eb="2">
      <t>レキシ</t>
    </rPh>
    <rPh sb="2" eb="4">
      <t>チリ</t>
    </rPh>
    <phoneticPr fontId="2"/>
  </si>
  <si>
    <t>社会科学</t>
    <rPh sb="0" eb="2">
      <t>シャカイ</t>
    </rPh>
    <rPh sb="2" eb="4">
      <t>カガク</t>
    </rPh>
    <phoneticPr fontId="2"/>
  </si>
  <si>
    <t>自然科学</t>
    <rPh sb="0" eb="2">
      <t>シゼン</t>
    </rPh>
    <rPh sb="2" eb="4">
      <t>カガク</t>
    </rPh>
    <phoneticPr fontId="2"/>
  </si>
  <si>
    <t>技術工学</t>
    <rPh sb="0" eb="2">
      <t>ギジュツ</t>
    </rPh>
    <rPh sb="2" eb="4">
      <t>コウガク</t>
    </rPh>
    <phoneticPr fontId="2"/>
  </si>
  <si>
    <t>産  業</t>
    <rPh sb="0" eb="1">
      <t>サン</t>
    </rPh>
    <rPh sb="3" eb="4">
      <t>ギョウ</t>
    </rPh>
    <phoneticPr fontId="2"/>
  </si>
  <si>
    <t>芸  術</t>
    <rPh sb="0" eb="1">
      <t>ゲイ</t>
    </rPh>
    <rPh sb="3" eb="4">
      <t>ジュツ</t>
    </rPh>
    <phoneticPr fontId="2"/>
  </si>
  <si>
    <t>言　語</t>
    <rPh sb="0" eb="1">
      <t>ゲン</t>
    </rPh>
    <rPh sb="2" eb="3">
      <t>ゴ</t>
    </rPh>
    <phoneticPr fontId="2"/>
  </si>
  <si>
    <t>文　学</t>
    <rPh sb="0" eb="1">
      <t>ブン</t>
    </rPh>
    <rPh sb="2" eb="3">
      <t>ガク</t>
    </rPh>
    <phoneticPr fontId="2"/>
  </si>
  <si>
    <t>参考図書</t>
    <rPh sb="0" eb="2">
      <t>サンコウ</t>
    </rPh>
    <rPh sb="2" eb="4">
      <t>トショ</t>
    </rPh>
    <phoneticPr fontId="2"/>
  </si>
  <si>
    <t>24</t>
    <phoneticPr fontId="2"/>
  </si>
  <si>
    <t>資料 ：大仙市立大曲図書館</t>
    <rPh sb="0" eb="2">
      <t>シリョウ</t>
    </rPh>
    <rPh sb="4" eb="6">
      <t>ダイセン</t>
    </rPh>
    <rPh sb="6" eb="8">
      <t>シリツ</t>
    </rPh>
    <rPh sb="8" eb="10">
      <t>オオマガリ</t>
    </rPh>
    <rPh sb="10" eb="13">
      <t>トショカン</t>
    </rPh>
    <phoneticPr fontId="2"/>
  </si>
  <si>
    <t>-</t>
    <phoneticPr fontId="2"/>
  </si>
  <si>
    <t>資料：大仙市立神岡図書館</t>
    <rPh sb="0" eb="2">
      <t>シリョウ</t>
    </rPh>
    <rPh sb="3" eb="5">
      <t>ダイセン</t>
    </rPh>
    <rPh sb="5" eb="7">
      <t>シリツ</t>
    </rPh>
    <rPh sb="7" eb="9">
      <t>カミオカ</t>
    </rPh>
    <rPh sb="9" eb="12">
      <t>トショカン</t>
    </rPh>
    <phoneticPr fontId="2"/>
  </si>
  <si>
    <t>資料：大仙市立西仙北図書館</t>
    <rPh sb="0" eb="2">
      <t>シリョウ</t>
    </rPh>
    <rPh sb="3" eb="5">
      <t>ダイセン</t>
    </rPh>
    <rPh sb="5" eb="7">
      <t>シリツ</t>
    </rPh>
    <rPh sb="7" eb="10">
      <t>ニシセンボク</t>
    </rPh>
    <rPh sb="10" eb="13">
      <t>トショカン</t>
    </rPh>
    <phoneticPr fontId="2"/>
  </si>
  <si>
    <t>資料：大仙市立協和図書館</t>
    <rPh sb="0" eb="2">
      <t>シリョウ</t>
    </rPh>
    <rPh sb="3" eb="5">
      <t>ダイセン</t>
    </rPh>
    <rPh sb="5" eb="7">
      <t>シリツ</t>
    </rPh>
    <rPh sb="7" eb="9">
      <t>キョウワ</t>
    </rPh>
    <rPh sb="9" eb="12">
      <t>トショカン</t>
    </rPh>
    <phoneticPr fontId="2"/>
  </si>
  <si>
    <t>資料：大仙市立南外図書館</t>
    <rPh sb="0" eb="2">
      <t>シリョウ</t>
    </rPh>
    <rPh sb="3" eb="5">
      <t>ダイセン</t>
    </rPh>
    <rPh sb="5" eb="7">
      <t>シリツ</t>
    </rPh>
    <rPh sb="7" eb="9">
      <t>ナンガイ</t>
    </rPh>
    <rPh sb="9" eb="12">
      <t>トショカン</t>
    </rPh>
    <phoneticPr fontId="2"/>
  </si>
  <si>
    <t>資料：大仙市立仙北図書館</t>
    <rPh sb="0" eb="2">
      <t>シリョウ</t>
    </rPh>
    <rPh sb="3" eb="5">
      <t>ダイセン</t>
    </rPh>
    <rPh sb="5" eb="7">
      <t>シリツ</t>
    </rPh>
    <rPh sb="7" eb="9">
      <t>センボク</t>
    </rPh>
    <rPh sb="9" eb="12">
      <t>トショカン</t>
    </rPh>
    <phoneticPr fontId="2"/>
  </si>
  <si>
    <t>資料：大仙市立太田図書館</t>
    <rPh sb="0" eb="2">
      <t>シリョウ</t>
    </rPh>
    <rPh sb="3" eb="5">
      <t>ダイセン</t>
    </rPh>
    <rPh sb="5" eb="7">
      <t>シリツ</t>
    </rPh>
    <rPh sb="7" eb="9">
      <t>オオタ</t>
    </rPh>
    <rPh sb="9" eb="12">
      <t>トショカン</t>
    </rPh>
    <phoneticPr fontId="2"/>
  </si>
  <si>
    <t>資料：大仙市立中仙図書館</t>
    <rPh sb="0" eb="2">
      <t>シリョウ</t>
    </rPh>
    <rPh sb="3" eb="5">
      <t>ダイセン</t>
    </rPh>
    <rPh sb="5" eb="7">
      <t>シリツ</t>
    </rPh>
    <rPh sb="7" eb="9">
      <t>ナカセン</t>
    </rPh>
    <rPh sb="9" eb="12">
      <t>トショカン</t>
    </rPh>
    <phoneticPr fontId="2"/>
  </si>
  <si>
    <t>27</t>
    <phoneticPr fontId="2"/>
  </si>
  <si>
    <t>28</t>
    <phoneticPr fontId="2"/>
  </si>
  <si>
    <t>【大曲図書館】</t>
    <rPh sb="1" eb="3">
      <t>オオマガリ</t>
    </rPh>
    <rPh sb="3" eb="5">
      <t>トショ</t>
    </rPh>
    <rPh sb="5" eb="6">
      <t>カン</t>
    </rPh>
    <phoneticPr fontId="2"/>
  </si>
  <si>
    <t>【神岡図書館】</t>
    <rPh sb="1" eb="3">
      <t>カミオカ</t>
    </rPh>
    <rPh sb="3" eb="6">
      <t>トショカン</t>
    </rPh>
    <phoneticPr fontId="2"/>
  </si>
  <si>
    <t>【西仙北図書館】</t>
    <rPh sb="1" eb="4">
      <t>ニシセンボク</t>
    </rPh>
    <rPh sb="4" eb="7">
      <t>トショカン</t>
    </rPh>
    <phoneticPr fontId="2"/>
  </si>
  <si>
    <t>【中仙図書館】</t>
    <rPh sb="1" eb="3">
      <t>ナカセン</t>
    </rPh>
    <rPh sb="3" eb="5">
      <t>トショ</t>
    </rPh>
    <rPh sb="5" eb="6">
      <t>カン</t>
    </rPh>
    <phoneticPr fontId="2"/>
  </si>
  <si>
    <t>【協和図書館】</t>
    <rPh sb="1" eb="3">
      <t>キョウワ</t>
    </rPh>
    <rPh sb="3" eb="6">
      <t>トショカン</t>
    </rPh>
    <phoneticPr fontId="2"/>
  </si>
  <si>
    <t>【南外図書館】</t>
    <rPh sb="1" eb="3">
      <t>ナンガイ</t>
    </rPh>
    <rPh sb="3" eb="6">
      <t>トショカン</t>
    </rPh>
    <phoneticPr fontId="2"/>
  </si>
  <si>
    <t>【仙北図書館】</t>
    <rPh sb="1" eb="3">
      <t>センボク</t>
    </rPh>
    <rPh sb="3" eb="6">
      <t>トショカン</t>
    </rPh>
    <phoneticPr fontId="2"/>
  </si>
  <si>
    <t>【太田図書館】</t>
    <rPh sb="1" eb="3">
      <t>オオタ</t>
    </rPh>
    <rPh sb="3" eb="6">
      <t>トショカン</t>
    </rPh>
    <phoneticPr fontId="2"/>
  </si>
  <si>
    <t>参考図書</t>
    <rPh sb="0" eb="2">
      <t>サンコウ</t>
    </rPh>
    <rPh sb="2" eb="4">
      <t>トショ</t>
    </rPh>
    <phoneticPr fontId="2"/>
  </si>
  <si>
    <t>図書館蔵書冊数の推移</t>
    <phoneticPr fontId="2"/>
  </si>
  <si>
    <t>29</t>
    <phoneticPr fontId="2"/>
  </si>
  <si>
    <t>-</t>
    <phoneticPr fontId="2"/>
  </si>
  <si>
    <t>（注１）児童図書は、紙芝居を含む。</t>
    <rPh sb="1" eb="2">
      <t>チュウ</t>
    </rPh>
    <rPh sb="4" eb="6">
      <t>ジドウ</t>
    </rPh>
    <rPh sb="6" eb="8">
      <t>トショ</t>
    </rPh>
    <rPh sb="10" eb="13">
      <t>カミシバイ</t>
    </rPh>
    <rPh sb="14" eb="15">
      <t>フク</t>
    </rPh>
    <phoneticPr fontId="2"/>
  </si>
  <si>
    <t>-</t>
    <phoneticPr fontId="2"/>
  </si>
  <si>
    <t>30</t>
    <phoneticPr fontId="2"/>
  </si>
  <si>
    <t>（注２）平成29年度より、参考図書（辞典、図鑑等）の区分が新たに設けられた。なお、それ以前は一般図書に含まれていた。</t>
    <rPh sb="1" eb="2">
      <t>チュウ</t>
    </rPh>
    <rPh sb="4" eb="6">
      <t>ヘイセイ</t>
    </rPh>
    <rPh sb="8" eb="10">
      <t>ネンド</t>
    </rPh>
    <rPh sb="13" eb="15">
      <t>サンコウ</t>
    </rPh>
    <rPh sb="15" eb="17">
      <t>トショ</t>
    </rPh>
    <rPh sb="18" eb="20">
      <t>ジテン</t>
    </rPh>
    <rPh sb="21" eb="23">
      <t>ズカン</t>
    </rPh>
    <rPh sb="23" eb="24">
      <t>トウ</t>
    </rPh>
    <rPh sb="26" eb="28">
      <t>クブン</t>
    </rPh>
    <rPh sb="29" eb="30">
      <t>アラ</t>
    </rPh>
    <rPh sb="32" eb="33">
      <t>モウ</t>
    </rPh>
    <rPh sb="43" eb="45">
      <t>イゼン</t>
    </rPh>
    <rPh sb="46" eb="48">
      <t>イッパン</t>
    </rPh>
    <rPh sb="48" eb="50">
      <t>トショ</t>
    </rPh>
    <rPh sb="51" eb="52">
      <t>フク</t>
    </rPh>
    <phoneticPr fontId="2"/>
  </si>
  <si>
    <t>-</t>
    <phoneticPr fontId="2"/>
  </si>
  <si>
    <t>平成31/令和元</t>
    <rPh sb="0" eb="2">
      <t>ヘイセイ</t>
    </rPh>
    <rPh sb="5" eb="7">
      <t>レイワ</t>
    </rPh>
    <rPh sb="7" eb="8">
      <t>ガン</t>
    </rPh>
    <phoneticPr fontId="2"/>
  </si>
  <si>
    <t>平成23年度</t>
    <rPh sb="0" eb="2">
      <t>ヘイセイ</t>
    </rPh>
    <rPh sb="4" eb="6">
      <t>ネンド</t>
    </rPh>
    <phoneticPr fontId="2"/>
  </si>
  <si>
    <t>令和2</t>
    <rPh sb="0" eb="2">
      <t>レイワ</t>
    </rPh>
    <phoneticPr fontId="2"/>
  </si>
  <si>
    <t>大活字</t>
    <rPh sb="0" eb="1">
      <t>ダイ</t>
    </rPh>
    <rPh sb="1" eb="3">
      <t>カツジ</t>
    </rPh>
    <phoneticPr fontId="2"/>
  </si>
  <si>
    <t>3</t>
    <phoneticPr fontId="2"/>
  </si>
  <si>
    <t>-</t>
  </si>
  <si>
    <t>-</t>
    <phoneticPr fontId="2"/>
  </si>
  <si>
    <t>4</t>
  </si>
  <si>
    <t>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</si>
</sst>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&quot;-&quot;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77111117893"/>
      </right>
      <top/>
      <bottom style="hair">
        <color theme="0" tint="-0.24994659260841701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4659260841701"/>
      </top>
      <bottom/>
      <diagonal/>
    </border>
    <border>
      <left/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49" fontId="3" fillId="4" borderId="0" xfId="1" applyNumberFormat="1" applyFont="1" applyFill="1" applyBorder="1" applyAlignment="1">
      <alignment horizontal="center" vertical="center"/>
    </xf>
    <xf numFmtId="38" fontId="3" fillId="4" borderId="0" xfId="1" applyFont="1" applyFill="1" applyBorder="1" applyAlignment="1">
      <alignment vertical="center"/>
    </xf>
    <xf numFmtId="176" fontId="3" fillId="4" borderId="0" xfId="1" quotePrefix="1" applyNumberFormat="1" applyFont="1" applyFill="1" applyBorder="1" applyAlignment="1">
      <alignment horizontal="right" vertical="center"/>
    </xf>
    <xf numFmtId="38" fontId="3" fillId="4" borderId="0" xfId="1" applyFont="1" applyFill="1" applyBorder="1" applyAlignment="1">
      <alignment horizontal="center" vertical="center"/>
    </xf>
    <xf numFmtId="38" fontId="3" fillId="4" borderId="0" xfId="1" applyFont="1" applyFill="1" applyBorder="1" applyAlignment="1">
      <alignment horizontal="right" vertical="center"/>
    </xf>
    <xf numFmtId="38" fontId="3" fillId="4" borderId="0" xfId="1" quotePrefix="1" applyFont="1" applyFill="1" applyBorder="1" applyAlignment="1">
      <alignment horizontal="right" vertical="center"/>
    </xf>
    <xf numFmtId="49" fontId="3" fillId="0" borderId="0" xfId="1" applyNumberFormat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38" fontId="6" fillId="0" borderId="0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vertical="center"/>
    </xf>
    <xf numFmtId="49" fontId="6" fillId="3" borderId="3" xfId="1" applyNumberFormat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176" fontId="7" fillId="0" borderId="3" xfId="1" quotePrefix="1" applyNumberFormat="1" applyFont="1" applyFill="1" applyBorder="1" applyAlignment="1">
      <alignment horizontal="right" vertical="center"/>
    </xf>
    <xf numFmtId="176" fontId="7" fillId="4" borderId="3" xfId="1" quotePrefix="1" applyNumberFormat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right" vertical="center"/>
    </xf>
    <xf numFmtId="38" fontId="7" fillId="4" borderId="3" xfId="1" applyFont="1" applyFill="1" applyBorder="1" applyAlignment="1">
      <alignment horizontal="right" vertical="center"/>
    </xf>
    <xf numFmtId="38" fontId="7" fillId="5" borderId="3" xfId="1" applyFont="1" applyFill="1" applyBorder="1" applyAlignment="1">
      <alignment horizontal="right" vertical="center"/>
    </xf>
    <xf numFmtId="38" fontId="6" fillId="3" borderId="3" xfId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38" fontId="7" fillId="4" borderId="6" xfId="1" applyFont="1" applyFill="1" applyBorder="1" applyAlignment="1">
      <alignment horizontal="right" vertical="center"/>
    </xf>
    <xf numFmtId="176" fontId="7" fillId="4" borderId="6" xfId="1" quotePrefix="1" applyNumberFormat="1" applyFont="1" applyFill="1" applyBorder="1" applyAlignment="1">
      <alignment horizontal="right" vertical="center"/>
    </xf>
    <xf numFmtId="38" fontId="7" fillId="4" borderId="7" xfId="1" applyFont="1" applyFill="1" applyBorder="1" applyAlignment="1">
      <alignment horizontal="right" vertical="center"/>
    </xf>
    <xf numFmtId="38" fontId="7" fillId="4" borderId="5" xfId="1" applyFont="1" applyFill="1" applyBorder="1" applyAlignment="1">
      <alignment horizontal="right" vertical="center"/>
    </xf>
    <xf numFmtId="38" fontId="7" fillId="4" borderId="8" xfId="1" applyFont="1" applyFill="1" applyBorder="1" applyAlignment="1">
      <alignment horizontal="right" vertical="center"/>
    </xf>
    <xf numFmtId="38" fontId="7" fillId="4" borderId="9" xfId="1" applyFont="1" applyFill="1" applyBorder="1" applyAlignment="1">
      <alignment horizontal="right" vertical="center"/>
    </xf>
    <xf numFmtId="38" fontId="7" fillId="0" borderId="3" xfId="1" quotePrefix="1" applyFont="1" applyFill="1" applyBorder="1" applyAlignment="1">
      <alignment horizontal="right" vertical="center"/>
    </xf>
    <xf numFmtId="0" fontId="7" fillId="0" borderId="3" xfId="1" quotePrefix="1" applyNumberFormat="1" applyFont="1" applyFill="1" applyBorder="1" applyAlignment="1">
      <alignment vertical="center"/>
    </xf>
    <xf numFmtId="38" fontId="7" fillId="4" borderId="3" xfId="1" quotePrefix="1" applyFont="1" applyFill="1" applyBorder="1" applyAlignment="1">
      <alignment horizontal="right" vertical="center"/>
    </xf>
    <xf numFmtId="0" fontId="7" fillId="4" borderId="3" xfId="1" quotePrefix="1" applyNumberFormat="1" applyFont="1" applyFill="1" applyBorder="1" applyAlignment="1">
      <alignment vertical="center"/>
    </xf>
    <xf numFmtId="49" fontId="6" fillId="3" borderId="0" xfId="1" applyNumberFormat="1" applyFont="1" applyFill="1" applyBorder="1" applyAlignment="1">
      <alignment horizontal="center" vertical="center"/>
    </xf>
    <xf numFmtId="38" fontId="7" fillId="4" borderId="10" xfId="1" applyFont="1" applyFill="1" applyBorder="1" applyAlignment="1">
      <alignment horizontal="right" vertical="center"/>
    </xf>
    <xf numFmtId="176" fontId="7" fillId="4" borderId="10" xfId="1" quotePrefix="1" applyNumberFormat="1" applyFont="1" applyFill="1" applyBorder="1" applyAlignment="1">
      <alignment horizontal="right" vertical="center"/>
    </xf>
    <xf numFmtId="38" fontId="7" fillId="4" borderId="11" xfId="1" applyFont="1" applyFill="1" applyBorder="1" applyAlignment="1">
      <alignment horizontal="right" vertical="center"/>
    </xf>
    <xf numFmtId="176" fontId="7" fillId="4" borderId="11" xfId="1" quotePrefix="1" applyNumberFormat="1" applyFont="1" applyFill="1" applyBorder="1" applyAlignment="1">
      <alignment horizontal="right" vertical="center"/>
    </xf>
    <xf numFmtId="176" fontId="7" fillId="5" borderId="3" xfId="1" quotePrefix="1" applyNumberFormat="1" applyFont="1" applyFill="1" applyBorder="1" applyAlignment="1">
      <alignment horizontal="right" vertical="center"/>
    </xf>
    <xf numFmtId="176" fontId="7" fillId="5" borderId="6" xfId="1" quotePrefix="1" applyNumberFormat="1" applyFont="1" applyFill="1" applyBorder="1" applyAlignment="1">
      <alignment horizontal="right" vertical="center"/>
    </xf>
    <xf numFmtId="38" fontId="6" fillId="2" borderId="3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left" vertical="center"/>
    </xf>
    <xf numFmtId="38" fontId="6" fillId="2" borderId="4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70"/>
  <sheetViews>
    <sheetView showGridLines="0" tabSelected="1" view="pageBreakPreview" zoomScaleNormal="150" zoomScaleSheetLayoutView="100" workbookViewId="0">
      <selection activeCell="A156" sqref="A156"/>
    </sheetView>
  </sheetViews>
  <sheetFormatPr defaultRowHeight="12"/>
  <cols>
    <col min="1" max="1" width="4.625" style="8" customWidth="1"/>
    <col min="2" max="2" width="12.625" style="8" customWidth="1"/>
    <col min="3" max="3" width="9.375" style="8" customWidth="1"/>
    <col min="4" max="4" width="13" style="8" customWidth="1"/>
    <col min="5" max="20" width="9.125" style="8" customWidth="1"/>
    <col min="21" max="21" width="10.875" style="8" customWidth="1"/>
    <col min="22" max="16384" width="9" style="8"/>
  </cols>
  <sheetData>
    <row r="1" spans="2:21" ht="14.25" customHeight="1" thickBot="1"/>
    <row r="2" spans="2:21" ht="22.5" customHeight="1">
      <c r="B2" s="14" t="s">
        <v>44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2:21" ht="12" customHeight="1"/>
    <row r="4" spans="2:21" s="10" customFormat="1" ht="12" customHeight="1">
      <c r="B4" s="10" t="s">
        <v>35</v>
      </c>
      <c r="U4" s="10" t="s">
        <v>0</v>
      </c>
    </row>
    <row r="5" spans="2:21" ht="6.75" customHeight="1"/>
    <row r="6" spans="2:21" s="13" customFormat="1" ht="19.5" customHeight="1">
      <c r="B6" s="44" t="s">
        <v>1</v>
      </c>
      <c r="C6" s="44" t="s">
        <v>2</v>
      </c>
      <c r="D6" s="16"/>
      <c r="E6" s="16"/>
      <c r="F6" s="16" t="s">
        <v>3</v>
      </c>
      <c r="G6" s="16"/>
      <c r="H6" s="16" t="s">
        <v>4</v>
      </c>
      <c r="I6" s="17"/>
      <c r="J6" s="16" t="s">
        <v>5</v>
      </c>
      <c r="K6" s="16"/>
      <c r="L6" s="16" t="s">
        <v>6</v>
      </c>
      <c r="M6" s="16"/>
      <c r="N6" s="16"/>
      <c r="O6" s="19"/>
      <c r="P6" s="44" t="s">
        <v>7</v>
      </c>
      <c r="Q6" s="44" t="s">
        <v>8</v>
      </c>
      <c r="R6" s="44" t="s">
        <v>43</v>
      </c>
      <c r="S6" s="44" t="s">
        <v>55</v>
      </c>
      <c r="T6" s="44" t="s">
        <v>9</v>
      </c>
      <c r="U6" s="44" t="s">
        <v>10</v>
      </c>
    </row>
    <row r="7" spans="2:21" s="13" customFormat="1" ht="19.5" customHeight="1">
      <c r="B7" s="47"/>
      <c r="C7" s="45"/>
      <c r="D7" s="19" t="s">
        <v>11</v>
      </c>
      <c r="E7" s="19" t="s">
        <v>12</v>
      </c>
      <c r="F7" s="19" t="s">
        <v>13</v>
      </c>
      <c r="G7" s="19" t="s">
        <v>14</v>
      </c>
      <c r="H7" s="19" t="s">
        <v>15</v>
      </c>
      <c r="I7" s="19" t="s">
        <v>16</v>
      </c>
      <c r="J7" s="19" t="s">
        <v>17</v>
      </c>
      <c r="K7" s="19" t="s">
        <v>18</v>
      </c>
      <c r="L7" s="19" t="s">
        <v>19</v>
      </c>
      <c r="M7" s="19" t="s">
        <v>20</v>
      </c>
      <c r="N7" s="19" t="s">
        <v>21</v>
      </c>
      <c r="O7" s="19" t="s">
        <v>22</v>
      </c>
      <c r="P7" s="45"/>
      <c r="Q7" s="45"/>
      <c r="R7" s="45"/>
      <c r="S7" s="45"/>
      <c r="T7" s="45"/>
      <c r="U7" s="45"/>
    </row>
    <row r="8" spans="2:21" ht="19.5" customHeight="1">
      <c r="B8" s="18" t="s">
        <v>53</v>
      </c>
      <c r="C8" s="22">
        <f>D8+P8+Q8+T8</f>
        <v>112520</v>
      </c>
      <c r="D8" s="22">
        <f t="shared" ref="D8:D10" si="0">SUM(E8:O8)</f>
        <v>74788</v>
      </c>
      <c r="E8" s="22">
        <v>5996</v>
      </c>
      <c r="F8" s="22">
        <v>2431</v>
      </c>
      <c r="G8" s="22">
        <v>7246</v>
      </c>
      <c r="H8" s="22">
        <v>10117</v>
      </c>
      <c r="I8" s="22">
        <v>3721</v>
      </c>
      <c r="J8" s="22">
        <v>3590</v>
      </c>
      <c r="K8" s="22">
        <v>1823</v>
      </c>
      <c r="L8" s="22">
        <v>6105</v>
      </c>
      <c r="M8" s="22">
        <v>1149</v>
      </c>
      <c r="N8" s="22">
        <v>32610</v>
      </c>
      <c r="O8" s="20">
        <v>0</v>
      </c>
      <c r="P8" s="22">
        <v>17885</v>
      </c>
      <c r="Q8" s="22">
        <v>8253</v>
      </c>
      <c r="R8" s="24"/>
      <c r="S8" s="42"/>
      <c r="T8" s="22">
        <v>11594</v>
      </c>
      <c r="U8" s="22">
        <v>1714</v>
      </c>
    </row>
    <row r="9" spans="2:21" ht="19.5" customHeight="1">
      <c r="B9" s="18" t="s">
        <v>23</v>
      </c>
      <c r="C9" s="22">
        <f>D9+P9+Q9+T9</f>
        <v>115827</v>
      </c>
      <c r="D9" s="22">
        <f t="shared" si="0"/>
        <v>77303</v>
      </c>
      <c r="E9" s="22">
        <v>6077</v>
      </c>
      <c r="F9" s="22">
        <v>2513</v>
      </c>
      <c r="G9" s="22">
        <v>7387</v>
      </c>
      <c r="H9" s="22">
        <v>10465</v>
      </c>
      <c r="I9" s="22">
        <v>3936</v>
      </c>
      <c r="J9" s="22">
        <v>3866</v>
      </c>
      <c r="K9" s="22">
        <v>1944</v>
      </c>
      <c r="L9" s="22">
        <v>6325</v>
      </c>
      <c r="M9" s="22">
        <v>1177</v>
      </c>
      <c r="N9" s="22">
        <v>33613</v>
      </c>
      <c r="O9" s="20">
        <v>0</v>
      </c>
      <c r="P9" s="22">
        <v>18547</v>
      </c>
      <c r="Q9" s="22">
        <v>8383</v>
      </c>
      <c r="R9" s="24"/>
      <c r="S9" s="42"/>
      <c r="T9" s="22">
        <v>11594</v>
      </c>
      <c r="U9" s="22">
        <v>1759</v>
      </c>
    </row>
    <row r="10" spans="2:21" ht="19.5" customHeight="1">
      <c r="B10" s="18">
        <v>25</v>
      </c>
      <c r="C10" s="22">
        <f>D10+P10+Q10+T10</f>
        <v>117267</v>
      </c>
      <c r="D10" s="22">
        <f t="shared" si="0"/>
        <v>78431</v>
      </c>
      <c r="E10" s="22">
        <v>6158</v>
      </c>
      <c r="F10" s="22">
        <v>2567</v>
      </c>
      <c r="G10" s="22">
        <v>7242</v>
      </c>
      <c r="H10" s="22">
        <v>10487</v>
      </c>
      <c r="I10" s="22">
        <v>3941</v>
      </c>
      <c r="J10" s="22">
        <v>3998</v>
      </c>
      <c r="K10" s="22">
        <v>1989</v>
      </c>
      <c r="L10" s="22">
        <v>6482</v>
      </c>
      <c r="M10" s="22">
        <v>1173</v>
      </c>
      <c r="N10" s="22">
        <v>34394</v>
      </c>
      <c r="O10" s="20">
        <v>0</v>
      </c>
      <c r="P10" s="22">
        <v>18753</v>
      </c>
      <c r="Q10" s="22">
        <v>8489</v>
      </c>
      <c r="R10" s="24"/>
      <c r="S10" s="42"/>
      <c r="T10" s="22">
        <v>11594</v>
      </c>
      <c r="U10" s="22">
        <v>1829</v>
      </c>
    </row>
    <row r="11" spans="2:21" ht="19.5" customHeight="1">
      <c r="B11" s="18">
        <v>26</v>
      </c>
      <c r="C11" s="23">
        <f t="shared" ref="C11:C13" si="1">D11+P11+Q11+T11</f>
        <v>118092</v>
      </c>
      <c r="D11" s="23">
        <f t="shared" ref="D11:D17" si="2">SUM(E11:O11)</f>
        <v>78624</v>
      </c>
      <c r="E11" s="23">
        <v>5706</v>
      </c>
      <c r="F11" s="23">
        <v>2450</v>
      </c>
      <c r="G11" s="23">
        <v>7051</v>
      </c>
      <c r="H11" s="23">
        <v>10571</v>
      </c>
      <c r="I11" s="23">
        <v>3874</v>
      </c>
      <c r="J11" s="23">
        <v>4177</v>
      </c>
      <c r="K11" s="23">
        <v>2001</v>
      </c>
      <c r="L11" s="23">
        <v>6405</v>
      </c>
      <c r="M11" s="23">
        <v>1088</v>
      </c>
      <c r="N11" s="23">
        <v>35301</v>
      </c>
      <c r="O11" s="21">
        <v>0</v>
      </c>
      <c r="P11" s="23">
        <v>19323</v>
      </c>
      <c r="Q11" s="23">
        <v>8551</v>
      </c>
      <c r="R11" s="24"/>
      <c r="S11" s="42"/>
      <c r="T11" s="23">
        <v>11594</v>
      </c>
      <c r="U11" s="23">
        <v>1875</v>
      </c>
    </row>
    <row r="12" spans="2:21" ht="19.5" customHeight="1">
      <c r="B12" s="18" t="s">
        <v>33</v>
      </c>
      <c r="C12" s="23">
        <f t="shared" si="1"/>
        <v>120015</v>
      </c>
      <c r="D12" s="23">
        <f t="shared" si="2"/>
        <v>79914</v>
      </c>
      <c r="E12" s="23">
        <v>5747</v>
      </c>
      <c r="F12" s="23">
        <v>2483</v>
      </c>
      <c r="G12" s="23">
        <v>7114</v>
      </c>
      <c r="H12" s="23">
        <v>10818</v>
      </c>
      <c r="I12" s="23">
        <v>3668</v>
      </c>
      <c r="J12" s="23">
        <v>4282</v>
      </c>
      <c r="K12" s="23">
        <v>1948</v>
      </c>
      <c r="L12" s="23">
        <v>6518</v>
      </c>
      <c r="M12" s="23">
        <v>1066</v>
      </c>
      <c r="N12" s="23">
        <v>36270</v>
      </c>
      <c r="O12" s="21">
        <v>0</v>
      </c>
      <c r="P12" s="23">
        <v>19889</v>
      </c>
      <c r="Q12" s="23">
        <v>8618</v>
      </c>
      <c r="R12" s="24"/>
      <c r="S12" s="42"/>
      <c r="T12" s="23">
        <v>11594</v>
      </c>
      <c r="U12" s="23">
        <v>1926</v>
      </c>
    </row>
    <row r="13" spans="2:21" ht="19.5" customHeight="1">
      <c r="B13" s="18" t="s">
        <v>34</v>
      </c>
      <c r="C13" s="23">
        <f t="shared" si="1"/>
        <v>118055</v>
      </c>
      <c r="D13" s="23">
        <f t="shared" si="2"/>
        <v>78033</v>
      </c>
      <c r="E13" s="23">
        <v>5578</v>
      </c>
      <c r="F13" s="23">
        <v>2467</v>
      </c>
      <c r="G13" s="23">
        <v>6198</v>
      </c>
      <c r="H13" s="23">
        <v>9621</v>
      </c>
      <c r="I13" s="23">
        <v>3608</v>
      </c>
      <c r="J13" s="23">
        <v>4352</v>
      </c>
      <c r="K13" s="23">
        <v>1973</v>
      </c>
      <c r="L13" s="23">
        <v>6445</v>
      </c>
      <c r="M13" s="23">
        <v>964</v>
      </c>
      <c r="N13" s="23">
        <v>36827</v>
      </c>
      <c r="O13" s="21">
        <v>0</v>
      </c>
      <c r="P13" s="23">
        <v>19740</v>
      </c>
      <c r="Q13" s="23">
        <v>8688</v>
      </c>
      <c r="R13" s="24"/>
      <c r="S13" s="42"/>
      <c r="T13" s="23">
        <v>11594</v>
      </c>
      <c r="U13" s="23">
        <v>1687</v>
      </c>
    </row>
    <row r="14" spans="2:21" ht="19.5" customHeight="1">
      <c r="B14" s="18" t="s">
        <v>45</v>
      </c>
      <c r="C14" s="23">
        <f>D14+P14+Q14+R14+T14</f>
        <v>117874</v>
      </c>
      <c r="D14" s="23">
        <f t="shared" si="2"/>
        <v>75202</v>
      </c>
      <c r="E14" s="23">
        <v>5439</v>
      </c>
      <c r="F14" s="23">
        <v>2228</v>
      </c>
      <c r="G14" s="23">
        <v>5558</v>
      </c>
      <c r="H14" s="23">
        <v>8843</v>
      </c>
      <c r="I14" s="23">
        <v>3457</v>
      </c>
      <c r="J14" s="23">
        <v>4397</v>
      </c>
      <c r="K14" s="23">
        <v>1811</v>
      </c>
      <c r="L14" s="23">
        <v>5677</v>
      </c>
      <c r="M14" s="23">
        <v>799</v>
      </c>
      <c r="N14" s="23">
        <v>36993</v>
      </c>
      <c r="O14" s="21" t="s">
        <v>46</v>
      </c>
      <c r="P14" s="23">
        <v>19663</v>
      </c>
      <c r="Q14" s="23">
        <v>8944</v>
      </c>
      <c r="R14" s="23">
        <v>2471</v>
      </c>
      <c r="S14" s="42"/>
      <c r="T14" s="23">
        <v>11594</v>
      </c>
      <c r="U14" s="23">
        <v>1686</v>
      </c>
    </row>
    <row r="15" spans="2:21" ht="19.5" customHeight="1">
      <c r="B15" s="26" t="s">
        <v>49</v>
      </c>
      <c r="C15" s="29">
        <f>D15+P15+Q15+R15+T15</f>
        <v>119585</v>
      </c>
      <c r="D15" s="30">
        <f t="shared" si="2"/>
        <v>76232</v>
      </c>
      <c r="E15" s="27">
        <v>5412</v>
      </c>
      <c r="F15" s="27">
        <v>2254</v>
      </c>
      <c r="G15" s="27">
        <v>5611</v>
      </c>
      <c r="H15" s="27">
        <v>8994</v>
      </c>
      <c r="I15" s="27">
        <v>3520</v>
      </c>
      <c r="J15" s="27">
        <v>4483</v>
      </c>
      <c r="K15" s="27">
        <v>1873</v>
      </c>
      <c r="L15" s="27">
        <v>5750</v>
      </c>
      <c r="M15" s="27">
        <v>812</v>
      </c>
      <c r="N15" s="27">
        <v>37523</v>
      </c>
      <c r="O15" s="28" t="s">
        <v>51</v>
      </c>
      <c r="P15" s="27">
        <v>20230</v>
      </c>
      <c r="Q15" s="27">
        <v>9047</v>
      </c>
      <c r="R15" s="27">
        <v>2482</v>
      </c>
      <c r="S15" s="43"/>
      <c r="T15" s="27">
        <v>11594</v>
      </c>
      <c r="U15" s="27">
        <v>1708</v>
      </c>
    </row>
    <row r="16" spans="2:21" ht="19.5" customHeight="1">
      <c r="B16" s="18" t="s">
        <v>52</v>
      </c>
      <c r="C16" s="31">
        <f>D16+P16+Q16+R16+T16</f>
        <v>120913</v>
      </c>
      <c r="D16" s="32">
        <f t="shared" ref="D16" si="3">SUM(E16:O16)</f>
        <v>77325</v>
      </c>
      <c r="E16" s="23">
        <v>5196</v>
      </c>
      <c r="F16" s="23">
        <v>2308</v>
      </c>
      <c r="G16" s="23">
        <v>5749</v>
      </c>
      <c r="H16" s="23">
        <v>9188</v>
      </c>
      <c r="I16" s="23">
        <v>3562</v>
      </c>
      <c r="J16" s="23">
        <v>4462</v>
      </c>
      <c r="K16" s="23">
        <v>1935</v>
      </c>
      <c r="L16" s="23">
        <v>5845</v>
      </c>
      <c r="M16" s="23">
        <v>821</v>
      </c>
      <c r="N16" s="23">
        <v>38259</v>
      </c>
      <c r="O16" s="21">
        <v>0</v>
      </c>
      <c r="P16" s="23">
        <v>14783</v>
      </c>
      <c r="Q16" s="23">
        <v>14737</v>
      </c>
      <c r="R16" s="23">
        <v>2474</v>
      </c>
      <c r="S16" s="42"/>
      <c r="T16" s="23">
        <v>11594</v>
      </c>
      <c r="U16" s="23">
        <v>1617</v>
      </c>
    </row>
    <row r="17" spans="2:21" ht="19.5" customHeight="1">
      <c r="B17" s="37" t="s">
        <v>54</v>
      </c>
      <c r="C17" s="23">
        <f>D17+P17+Q17+R17+S17+T17</f>
        <v>121888</v>
      </c>
      <c r="D17" s="23">
        <f t="shared" si="2"/>
        <v>77383</v>
      </c>
      <c r="E17" s="40">
        <v>5168</v>
      </c>
      <c r="F17" s="40">
        <v>2234</v>
      </c>
      <c r="G17" s="40">
        <v>5741</v>
      </c>
      <c r="H17" s="40">
        <v>9022</v>
      </c>
      <c r="I17" s="40">
        <v>3478</v>
      </c>
      <c r="J17" s="40">
        <v>4474</v>
      </c>
      <c r="K17" s="40">
        <v>1957</v>
      </c>
      <c r="L17" s="40">
        <v>5926</v>
      </c>
      <c r="M17" s="40">
        <v>813</v>
      </c>
      <c r="N17" s="40">
        <v>38570</v>
      </c>
      <c r="O17" s="41">
        <v>0</v>
      </c>
      <c r="P17" s="40">
        <v>20551</v>
      </c>
      <c r="Q17" s="40">
        <v>9283</v>
      </c>
      <c r="R17" s="40">
        <v>2499</v>
      </c>
      <c r="S17" s="40">
        <v>578</v>
      </c>
      <c r="T17" s="40">
        <v>11594</v>
      </c>
      <c r="U17" s="40">
        <v>1627</v>
      </c>
    </row>
    <row r="18" spans="2:21" ht="19.5" customHeight="1">
      <c r="B18" s="37" t="s">
        <v>56</v>
      </c>
      <c r="C18" s="23">
        <v>123583</v>
      </c>
      <c r="D18" s="23">
        <v>78299</v>
      </c>
      <c r="E18" s="40">
        <v>5187</v>
      </c>
      <c r="F18" s="40">
        <v>2266</v>
      </c>
      <c r="G18" s="40">
        <v>5815</v>
      </c>
      <c r="H18" s="40">
        <v>9120</v>
      </c>
      <c r="I18" s="40">
        <v>3570</v>
      </c>
      <c r="J18" s="40">
        <v>4521</v>
      </c>
      <c r="K18" s="40">
        <v>1984</v>
      </c>
      <c r="L18" s="40">
        <v>5971</v>
      </c>
      <c r="M18" s="40">
        <v>825</v>
      </c>
      <c r="N18" s="40">
        <v>39040</v>
      </c>
      <c r="O18" s="41">
        <v>0</v>
      </c>
      <c r="P18" s="40">
        <v>21185</v>
      </c>
      <c r="Q18" s="40">
        <v>9432</v>
      </c>
      <c r="R18" s="40">
        <v>2495</v>
      </c>
      <c r="S18" s="40">
        <v>578</v>
      </c>
      <c r="T18" s="40">
        <v>11594</v>
      </c>
      <c r="U18" s="40">
        <v>1653</v>
      </c>
    </row>
    <row r="19" spans="2:21" ht="19.5" customHeight="1">
      <c r="B19" s="37" t="s">
        <v>60</v>
      </c>
      <c r="C19" s="23">
        <v>125087</v>
      </c>
      <c r="D19" s="23">
        <v>79455</v>
      </c>
      <c r="E19" s="40">
        <v>5214</v>
      </c>
      <c r="F19" s="40">
        <v>2297</v>
      </c>
      <c r="G19" s="40">
        <v>5826</v>
      </c>
      <c r="H19" s="40">
        <v>9255</v>
      </c>
      <c r="I19" s="40">
        <v>3698</v>
      </c>
      <c r="J19" s="40">
        <v>4583</v>
      </c>
      <c r="K19" s="40">
        <v>2008</v>
      </c>
      <c r="L19" s="40">
        <v>6005</v>
      </c>
      <c r="M19" s="40">
        <v>842</v>
      </c>
      <c r="N19" s="40">
        <v>39727</v>
      </c>
      <c r="O19" s="41">
        <v>0</v>
      </c>
      <c r="P19" s="40">
        <v>21408</v>
      </c>
      <c r="Q19" s="40">
        <v>9547</v>
      </c>
      <c r="R19" s="40">
        <v>2495</v>
      </c>
      <c r="S19" s="40">
        <v>588</v>
      </c>
      <c r="T19" s="40">
        <v>11594</v>
      </c>
      <c r="U19" s="40">
        <v>1684</v>
      </c>
    </row>
    <row r="20" spans="2:21" ht="9" customHeight="1"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/>
      <c r="P20" s="2"/>
      <c r="Q20" s="2"/>
      <c r="R20" s="2"/>
      <c r="S20" s="2"/>
      <c r="T20" s="2"/>
      <c r="U20" s="2"/>
    </row>
    <row r="21" spans="2:21" s="10" customFormat="1" ht="12" customHeight="1">
      <c r="B21" s="10" t="s">
        <v>24</v>
      </c>
    </row>
    <row r="22" spans="2:21" ht="12" customHeight="1"/>
    <row r="23" spans="2:21" s="10" customFormat="1">
      <c r="B23" s="10" t="s">
        <v>36</v>
      </c>
      <c r="U23" s="10" t="s">
        <v>0</v>
      </c>
    </row>
    <row r="24" spans="2:21" ht="6.75" customHeight="1"/>
    <row r="25" spans="2:21" s="13" customFormat="1" ht="19.5" customHeight="1">
      <c r="B25" s="44" t="s">
        <v>1</v>
      </c>
      <c r="C25" s="44" t="s">
        <v>2</v>
      </c>
      <c r="D25" s="16"/>
      <c r="E25" s="16"/>
      <c r="F25" s="16" t="s">
        <v>3</v>
      </c>
      <c r="G25" s="16"/>
      <c r="H25" s="16" t="s">
        <v>4</v>
      </c>
      <c r="I25" s="17"/>
      <c r="J25" s="16" t="s">
        <v>5</v>
      </c>
      <c r="K25" s="16"/>
      <c r="L25" s="16" t="s">
        <v>6</v>
      </c>
      <c r="M25" s="16"/>
      <c r="N25" s="16"/>
      <c r="O25" s="19"/>
      <c r="P25" s="44" t="s">
        <v>7</v>
      </c>
      <c r="Q25" s="44" t="s">
        <v>8</v>
      </c>
      <c r="R25" s="44" t="s">
        <v>43</v>
      </c>
      <c r="S25" s="44" t="s">
        <v>55</v>
      </c>
      <c r="T25" s="44" t="s">
        <v>9</v>
      </c>
      <c r="U25" s="44" t="s">
        <v>10</v>
      </c>
    </row>
    <row r="26" spans="2:21" s="13" customFormat="1" ht="19.5" customHeight="1">
      <c r="B26" s="47"/>
      <c r="C26" s="45"/>
      <c r="D26" s="19" t="s">
        <v>11</v>
      </c>
      <c r="E26" s="19" t="s">
        <v>12</v>
      </c>
      <c r="F26" s="19" t="s">
        <v>13</v>
      </c>
      <c r="G26" s="19" t="s">
        <v>14</v>
      </c>
      <c r="H26" s="19" t="s">
        <v>15</v>
      </c>
      <c r="I26" s="19" t="s">
        <v>16</v>
      </c>
      <c r="J26" s="19" t="s">
        <v>17</v>
      </c>
      <c r="K26" s="19" t="s">
        <v>18</v>
      </c>
      <c r="L26" s="19" t="s">
        <v>19</v>
      </c>
      <c r="M26" s="19" t="s">
        <v>20</v>
      </c>
      <c r="N26" s="19" t="s">
        <v>21</v>
      </c>
      <c r="O26" s="19" t="s">
        <v>22</v>
      </c>
      <c r="P26" s="45"/>
      <c r="Q26" s="45"/>
      <c r="R26" s="45"/>
      <c r="S26" s="45"/>
      <c r="T26" s="45"/>
      <c r="U26" s="45"/>
    </row>
    <row r="27" spans="2:21" ht="19.5" customHeight="1">
      <c r="B27" s="18" t="s">
        <v>53</v>
      </c>
      <c r="C27" s="22">
        <f t="shared" ref="C27:C32" si="4">D27+N(P27)+N(Q27)+N(T27)</f>
        <v>27301</v>
      </c>
      <c r="D27" s="22">
        <f t="shared" ref="D27:D33" si="5">SUM(E27:O27)</f>
        <v>19601</v>
      </c>
      <c r="E27" s="22">
        <v>565</v>
      </c>
      <c r="F27" s="22">
        <v>327</v>
      </c>
      <c r="G27" s="22">
        <v>1416</v>
      </c>
      <c r="H27" s="22">
        <v>1644</v>
      </c>
      <c r="I27" s="22">
        <v>935</v>
      </c>
      <c r="J27" s="22">
        <v>1217</v>
      </c>
      <c r="K27" s="22">
        <v>560</v>
      </c>
      <c r="L27" s="22">
        <v>1506</v>
      </c>
      <c r="M27" s="22">
        <v>156</v>
      </c>
      <c r="N27" s="22">
        <v>10449</v>
      </c>
      <c r="O27" s="20">
        <v>826</v>
      </c>
      <c r="P27" s="22">
        <v>7537</v>
      </c>
      <c r="Q27" s="22">
        <v>163</v>
      </c>
      <c r="R27" s="24"/>
      <c r="S27" s="42"/>
      <c r="T27" s="22">
        <v>0</v>
      </c>
      <c r="U27" s="22">
        <v>367</v>
      </c>
    </row>
    <row r="28" spans="2:21" ht="19.5" customHeight="1">
      <c r="B28" s="18">
        <v>24</v>
      </c>
      <c r="C28" s="22">
        <f t="shared" si="4"/>
        <v>27945</v>
      </c>
      <c r="D28" s="22">
        <f t="shared" si="5"/>
        <v>19935</v>
      </c>
      <c r="E28" s="22">
        <v>577</v>
      </c>
      <c r="F28" s="22">
        <v>332</v>
      </c>
      <c r="G28" s="22">
        <v>1412</v>
      </c>
      <c r="H28" s="22">
        <v>1662</v>
      </c>
      <c r="I28" s="22">
        <v>958</v>
      </c>
      <c r="J28" s="22">
        <v>1238</v>
      </c>
      <c r="K28" s="22">
        <v>564</v>
      </c>
      <c r="L28" s="22">
        <v>1512</v>
      </c>
      <c r="M28" s="22">
        <v>160</v>
      </c>
      <c r="N28" s="22">
        <v>10691</v>
      </c>
      <c r="O28" s="20">
        <v>829</v>
      </c>
      <c r="P28" s="22">
        <v>7836</v>
      </c>
      <c r="Q28" s="22">
        <v>174</v>
      </c>
      <c r="R28" s="24"/>
      <c r="S28" s="42"/>
      <c r="T28" s="22">
        <v>0</v>
      </c>
      <c r="U28" s="22">
        <v>363</v>
      </c>
    </row>
    <row r="29" spans="2:21" ht="19.5" customHeight="1">
      <c r="B29" s="18">
        <v>25</v>
      </c>
      <c r="C29" s="22">
        <f t="shared" si="4"/>
        <v>28295</v>
      </c>
      <c r="D29" s="22">
        <f t="shared" si="5"/>
        <v>20030</v>
      </c>
      <c r="E29" s="22">
        <v>600</v>
      </c>
      <c r="F29" s="22">
        <v>329</v>
      </c>
      <c r="G29" s="22">
        <v>1399</v>
      </c>
      <c r="H29" s="22">
        <v>1622</v>
      </c>
      <c r="I29" s="22">
        <v>972</v>
      </c>
      <c r="J29" s="22">
        <v>1244</v>
      </c>
      <c r="K29" s="22">
        <v>571</v>
      </c>
      <c r="L29" s="22">
        <v>1524</v>
      </c>
      <c r="M29" s="22">
        <v>159</v>
      </c>
      <c r="N29" s="22">
        <v>10838</v>
      </c>
      <c r="O29" s="20">
        <v>772</v>
      </c>
      <c r="P29" s="22">
        <v>8064</v>
      </c>
      <c r="Q29" s="22">
        <v>201</v>
      </c>
      <c r="R29" s="24"/>
      <c r="S29" s="42"/>
      <c r="T29" s="22">
        <v>0</v>
      </c>
      <c r="U29" s="22">
        <v>373</v>
      </c>
    </row>
    <row r="30" spans="2:21" ht="19.5" customHeight="1">
      <c r="B30" s="18">
        <v>26</v>
      </c>
      <c r="C30" s="23">
        <f t="shared" si="4"/>
        <v>28581</v>
      </c>
      <c r="D30" s="23">
        <f t="shared" si="5"/>
        <v>20104</v>
      </c>
      <c r="E30" s="23">
        <v>594</v>
      </c>
      <c r="F30" s="23">
        <v>320</v>
      </c>
      <c r="G30" s="23">
        <v>1340</v>
      </c>
      <c r="H30" s="23">
        <v>1601</v>
      </c>
      <c r="I30" s="23">
        <v>983</v>
      </c>
      <c r="J30" s="23">
        <v>1262</v>
      </c>
      <c r="K30" s="23">
        <v>572</v>
      </c>
      <c r="L30" s="23">
        <v>1547</v>
      </c>
      <c r="M30" s="23">
        <v>161</v>
      </c>
      <c r="N30" s="23">
        <v>10984</v>
      </c>
      <c r="O30" s="21">
        <v>740</v>
      </c>
      <c r="P30" s="23">
        <v>8272</v>
      </c>
      <c r="Q30" s="23">
        <v>205</v>
      </c>
      <c r="R30" s="24"/>
      <c r="S30" s="42"/>
      <c r="T30" s="23">
        <v>0</v>
      </c>
      <c r="U30" s="23">
        <v>281</v>
      </c>
    </row>
    <row r="31" spans="2:21" ht="19.5" customHeight="1">
      <c r="B31" s="18">
        <v>27</v>
      </c>
      <c r="C31" s="23">
        <f t="shared" si="4"/>
        <v>28894</v>
      </c>
      <c r="D31" s="23">
        <f t="shared" si="5"/>
        <v>20182</v>
      </c>
      <c r="E31" s="23">
        <v>545</v>
      </c>
      <c r="F31" s="23">
        <v>315</v>
      </c>
      <c r="G31" s="23">
        <v>1331</v>
      </c>
      <c r="H31" s="23">
        <v>1550</v>
      </c>
      <c r="I31" s="23">
        <v>973</v>
      </c>
      <c r="J31" s="23">
        <v>1293</v>
      </c>
      <c r="K31" s="23">
        <v>571</v>
      </c>
      <c r="L31" s="23">
        <v>1572</v>
      </c>
      <c r="M31" s="23">
        <v>166</v>
      </c>
      <c r="N31" s="23">
        <v>11142</v>
      </c>
      <c r="O31" s="21">
        <v>724</v>
      </c>
      <c r="P31" s="23">
        <v>8492</v>
      </c>
      <c r="Q31" s="23">
        <v>220</v>
      </c>
      <c r="R31" s="24"/>
      <c r="S31" s="42"/>
      <c r="T31" s="23">
        <v>0</v>
      </c>
      <c r="U31" s="23">
        <v>264</v>
      </c>
    </row>
    <row r="32" spans="2:21" ht="19.5" customHeight="1">
      <c r="B32" s="18">
        <v>28</v>
      </c>
      <c r="C32" s="23">
        <f t="shared" si="4"/>
        <v>29170</v>
      </c>
      <c r="D32" s="23">
        <f t="shared" si="5"/>
        <v>20239</v>
      </c>
      <c r="E32" s="23">
        <v>535</v>
      </c>
      <c r="F32" s="23">
        <v>297</v>
      </c>
      <c r="G32" s="23">
        <v>1294</v>
      </c>
      <c r="H32" s="23">
        <v>1503</v>
      </c>
      <c r="I32" s="23">
        <v>972</v>
      </c>
      <c r="J32" s="23">
        <v>1314</v>
      </c>
      <c r="K32" s="23">
        <v>570</v>
      </c>
      <c r="L32" s="23">
        <v>1580</v>
      </c>
      <c r="M32" s="23">
        <v>168</v>
      </c>
      <c r="N32" s="23">
        <v>11282</v>
      </c>
      <c r="O32" s="21">
        <v>724</v>
      </c>
      <c r="P32" s="23">
        <v>8698</v>
      </c>
      <c r="Q32" s="23">
        <v>233</v>
      </c>
      <c r="R32" s="24"/>
      <c r="S32" s="42"/>
      <c r="T32" s="23">
        <v>0</v>
      </c>
      <c r="U32" s="23">
        <v>407</v>
      </c>
    </row>
    <row r="33" spans="2:21" ht="19.5" customHeight="1">
      <c r="B33" s="18">
        <v>29</v>
      </c>
      <c r="C33" s="23">
        <f>D33+P33+Q33+R33</f>
        <v>29193</v>
      </c>
      <c r="D33" s="23">
        <f t="shared" si="5"/>
        <v>19413</v>
      </c>
      <c r="E33" s="23">
        <v>534</v>
      </c>
      <c r="F33" s="23">
        <v>294</v>
      </c>
      <c r="G33" s="23">
        <v>1272</v>
      </c>
      <c r="H33" s="23">
        <v>1467</v>
      </c>
      <c r="I33" s="23">
        <v>924</v>
      </c>
      <c r="J33" s="23">
        <v>1298</v>
      </c>
      <c r="K33" s="23">
        <v>570</v>
      </c>
      <c r="L33" s="23">
        <v>1585</v>
      </c>
      <c r="M33" s="23">
        <v>169</v>
      </c>
      <c r="N33" s="23">
        <v>11300</v>
      </c>
      <c r="O33" s="21" t="s">
        <v>48</v>
      </c>
      <c r="P33" s="23">
        <v>8836</v>
      </c>
      <c r="Q33" s="23">
        <v>238</v>
      </c>
      <c r="R33" s="23">
        <v>706</v>
      </c>
      <c r="S33" s="42"/>
      <c r="T33" s="23">
        <v>0</v>
      </c>
      <c r="U33" s="23">
        <v>410</v>
      </c>
    </row>
    <row r="34" spans="2:21" ht="19.5" customHeight="1">
      <c r="B34" s="26" t="s">
        <v>49</v>
      </c>
      <c r="C34" s="29">
        <f>D34+P34+Q34+R34</f>
        <v>29526</v>
      </c>
      <c r="D34" s="30">
        <f t="shared" ref="D34" si="6">SUM(E34:O34)</f>
        <v>19537</v>
      </c>
      <c r="E34" s="27">
        <v>533</v>
      </c>
      <c r="F34" s="27">
        <v>306</v>
      </c>
      <c r="G34" s="27">
        <v>1292</v>
      </c>
      <c r="H34" s="27">
        <v>1478</v>
      </c>
      <c r="I34" s="27">
        <v>857</v>
      </c>
      <c r="J34" s="27">
        <v>1293</v>
      </c>
      <c r="K34" s="27">
        <v>565</v>
      </c>
      <c r="L34" s="27">
        <v>1578</v>
      </c>
      <c r="M34" s="27">
        <v>165</v>
      </c>
      <c r="N34" s="27">
        <v>11470</v>
      </c>
      <c r="O34" s="28" t="s">
        <v>51</v>
      </c>
      <c r="P34" s="27">
        <v>9031</v>
      </c>
      <c r="Q34" s="27">
        <v>246</v>
      </c>
      <c r="R34" s="27">
        <v>712</v>
      </c>
      <c r="S34" s="43"/>
      <c r="T34" s="27">
        <v>0</v>
      </c>
      <c r="U34" s="27">
        <v>415</v>
      </c>
    </row>
    <row r="35" spans="2:21" ht="19.5" customHeight="1">
      <c r="B35" s="18" t="s">
        <v>52</v>
      </c>
      <c r="C35" s="31">
        <f>D35+P35+Q35+R35</f>
        <v>29782</v>
      </c>
      <c r="D35" s="32">
        <f t="shared" ref="D35" si="7">SUM(E35:O35)</f>
        <v>19633</v>
      </c>
      <c r="E35" s="23">
        <v>507</v>
      </c>
      <c r="F35" s="23">
        <v>303</v>
      </c>
      <c r="G35" s="23">
        <v>1244</v>
      </c>
      <c r="H35" s="23">
        <v>1453</v>
      </c>
      <c r="I35" s="23">
        <v>866</v>
      </c>
      <c r="J35" s="23">
        <v>1302</v>
      </c>
      <c r="K35" s="23">
        <v>566</v>
      </c>
      <c r="L35" s="23">
        <v>1593</v>
      </c>
      <c r="M35" s="23">
        <v>166</v>
      </c>
      <c r="N35" s="23">
        <v>11633</v>
      </c>
      <c r="O35" s="21">
        <v>0</v>
      </c>
      <c r="P35" s="23">
        <v>9195</v>
      </c>
      <c r="Q35" s="23">
        <v>249</v>
      </c>
      <c r="R35" s="23">
        <v>705</v>
      </c>
      <c r="S35" s="42"/>
      <c r="T35" s="23">
        <v>0</v>
      </c>
      <c r="U35" s="23">
        <v>421</v>
      </c>
    </row>
    <row r="36" spans="2:21" ht="19.5" customHeight="1">
      <c r="B36" s="37" t="s">
        <v>54</v>
      </c>
      <c r="C36" s="23">
        <f>D36+P36+Q36+R36+S36+T36</f>
        <v>29533</v>
      </c>
      <c r="D36" s="23">
        <f t="shared" ref="D36" si="8">SUM(E36:O36)</f>
        <v>19331</v>
      </c>
      <c r="E36" s="40">
        <v>511</v>
      </c>
      <c r="F36" s="40">
        <v>297</v>
      </c>
      <c r="G36" s="40">
        <v>1249</v>
      </c>
      <c r="H36" s="40">
        <v>1449</v>
      </c>
      <c r="I36" s="40">
        <v>878</v>
      </c>
      <c r="J36" s="40">
        <v>1314</v>
      </c>
      <c r="K36" s="40">
        <v>560</v>
      </c>
      <c r="L36" s="40">
        <v>1589</v>
      </c>
      <c r="M36" s="40">
        <v>157</v>
      </c>
      <c r="N36" s="40">
        <v>11327</v>
      </c>
      <c r="O36" s="41">
        <v>0</v>
      </c>
      <c r="P36" s="40">
        <v>9121</v>
      </c>
      <c r="Q36" s="40">
        <v>251</v>
      </c>
      <c r="R36" s="40">
        <v>668</v>
      </c>
      <c r="S36" s="40">
        <v>162</v>
      </c>
      <c r="T36" s="40">
        <v>0</v>
      </c>
      <c r="U36" s="40">
        <v>425</v>
      </c>
    </row>
    <row r="37" spans="2:21" ht="19.5" customHeight="1">
      <c r="B37" s="37" t="s">
        <v>56</v>
      </c>
      <c r="C37" s="23">
        <v>29558</v>
      </c>
      <c r="D37" s="23">
        <v>19214</v>
      </c>
      <c r="E37" s="40">
        <v>512</v>
      </c>
      <c r="F37" s="40">
        <v>281</v>
      </c>
      <c r="G37" s="40">
        <v>1238</v>
      </c>
      <c r="H37" s="40">
        <v>1432</v>
      </c>
      <c r="I37" s="40">
        <v>876</v>
      </c>
      <c r="J37" s="40">
        <v>1318</v>
      </c>
      <c r="K37" s="40">
        <v>550</v>
      </c>
      <c r="L37" s="40">
        <v>1589</v>
      </c>
      <c r="M37" s="40">
        <v>155</v>
      </c>
      <c r="N37" s="40">
        <v>11263</v>
      </c>
      <c r="O37" s="41">
        <v>0</v>
      </c>
      <c r="P37" s="40">
        <v>9265</v>
      </c>
      <c r="Q37" s="40">
        <v>271</v>
      </c>
      <c r="R37" s="40">
        <v>646</v>
      </c>
      <c r="S37" s="40">
        <v>162</v>
      </c>
      <c r="T37" s="40" t="s">
        <v>58</v>
      </c>
      <c r="U37" s="40">
        <v>434</v>
      </c>
    </row>
    <row r="38" spans="2:21" ht="19.5" customHeight="1">
      <c r="B38" s="37" t="s">
        <v>59</v>
      </c>
      <c r="C38" s="23">
        <v>29274</v>
      </c>
      <c r="D38" s="23">
        <v>18765</v>
      </c>
      <c r="E38" s="40">
        <v>469</v>
      </c>
      <c r="F38" s="40">
        <v>288</v>
      </c>
      <c r="G38" s="40">
        <v>1202</v>
      </c>
      <c r="H38" s="40">
        <v>1443</v>
      </c>
      <c r="I38" s="40">
        <v>858</v>
      </c>
      <c r="J38" s="40">
        <v>1188</v>
      </c>
      <c r="K38" s="40">
        <v>528</v>
      </c>
      <c r="L38" s="40">
        <v>1585</v>
      </c>
      <c r="M38" s="40">
        <v>151</v>
      </c>
      <c r="N38" s="40">
        <v>11053</v>
      </c>
      <c r="O38" s="41">
        <v>0</v>
      </c>
      <c r="P38" s="40">
        <v>9419</v>
      </c>
      <c r="Q38" s="40">
        <v>287</v>
      </c>
      <c r="R38" s="40">
        <v>619</v>
      </c>
      <c r="S38" s="40">
        <v>184</v>
      </c>
      <c r="T38" s="40" t="s">
        <v>25</v>
      </c>
      <c r="U38" s="40">
        <v>434</v>
      </c>
    </row>
    <row r="39" spans="2:21" ht="9" customHeight="1">
      <c r="B39" s="4"/>
      <c r="C39" s="2"/>
      <c r="D39" s="2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  <c r="P39" s="2"/>
      <c r="Q39" s="2"/>
      <c r="R39" s="2"/>
      <c r="S39" s="2"/>
      <c r="T39" s="3"/>
      <c r="U39" s="6"/>
    </row>
    <row r="40" spans="2:21" s="10" customFormat="1" ht="17.25" customHeight="1">
      <c r="B40" s="10" t="s">
        <v>26</v>
      </c>
    </row>
    <row r="41" spans="2:21" s="11" customFormat="1" ht="12" customHeight="1">
      <c r="T41" s="12"/>
      <c r="U41" s="12"/>
    </row>
    <row r="42" spans="2:21" s="10" customFormat="1" ht="12" customHeight="1">
      <c r="B42" s="10" t="s">
        <v>37</v>
      </c>
      <c r="U42" s="10" t="s">
        <v>0</v>
      </c>
    </row>
    <row r="43" spans="2:21" ht="6.75" customHeight="1"/>
    <row r="44" spans="2:21" s="13" customFormat="1" ht="19.5" customHeight="1">
      <c r="B44" s="44" t="s">
        <v>1</v>
      </c>
      <c r="C44" s="44" t="s">
        <v>2</v>
      </c>
      <c r="D44" s="16"/>
      <c r="E44" s="16"/>
      <c r="F44" s="16" t="s">
        <v>3</v>
      </c>
      <c r="G44" s="16"/>
      <c r="H44" s="16" t="s">
        <v>4</v>
      </c>
      <c r="I44" s="17"/>
      <c r="J44" s="16" t="s">
        <v>5</v>
      </c>
      <c r="K44" s="16"/>
      <c r="L44" s="16" t="s">
        <v>6</v>
      </c>
      <c r="M44" s="16"/>
      <c r="N44" s="16"/>
      <c r="O44" s="19"/>
      <c r="P44" s="44" t="s">
        <v>7</v>
      </c>
      <c r="Q44" s="44" t="s">
        <v>8</v>
      </c>
      <c r="R44" s="44" t="s">
        <v>43</v>
      </c>
      <c r="S44" s="44" t="s">
        <v>55</v>
      </c>
      <c r="T44" s="44" t="s">
        <v>9</v>
      </c>
      <c r="U44" s="44" t="s">
        <v>10</v>
      </c>
    </row>
    <row r="45" spans="2:21" s="13" customFormat="1" ht="19.5" customHeight="1">
      <c r="B45" s="47"/>
      <c r="C45" s="45"/>
      <c r="D45" s="19" t="s">
        <v>11</v>
      </c>
      <c r="E45" s="19" t="s">
        <v>12</v>
      </c>
      <c r="F45" s="19" t="s">
        <v>13</v>
      </c>
      <c r="G45" s="19" t="s">
        <v>14</v>
      </c>
      <c r="H45" s="19" t="s">
        <v>15</v>
      </c>
      <c r="I45" s="19" t="s">
        <v>16</v>
      </c>
      <c r="J45" s="19" t="s">
        <v>17</v>
      </c>
      <c r="K45" s="19" t="s">
        <v>18</v>
      </c>
      <c r="L45" s="19" t="s">
        <v>19</v>
      </c>
      <c r="M45" s="19" t="s">
        <v>20</v>
      </c>
      <c r="N45" s="19" t="s">
        <v>21</v>
      </c>
      <c r="O45" s="19" t="s">
        <v>22</v>
      </c>
      <c r="P45" s="45"/>
      <c r="Q45" s="45"/>
      <c r="R45" s="45"/>
      <c r="S45" s="45"/>
      <c r="T45" s="45"/>
      <c r="U45" s="45"/>
    </row>
    <row r="46" spans="2:21" ht="19.5" customHeight="1">
      <c r="B46" s="18" t="s">
        <v>53</v>
      </c>
      <c r="C46" s="22">
        <f t="shared" ref="C46:C51" si="9">D46+N(P46)+N(Q46)+N(T46)</f>
        <v>30319</v>
      </c>
      <c r="D46" s="22">
        <f t="shared" ref="D46:D52" si="10">SUM(E46:O46)</f>
        <v>18345</v>
      </c>
      <c r="E46" s="22">
        <v>299</v>
      </c>
      <c r="F46" s="22">
        <v>347</v>
      </c>
      <c r="G46" s="22">
        <v>1069</v>
      </c>
      <c r="H46" s="22">
        <v>1295</v>
      </c>
      <c r="I46" s="22">
        <v>1129</v>
      </c>
      <c r="J46" s="22">
        <v>2078</v>
      </c>
      <c r="K46" s="22">
        <v>620</v>
      </c>
      <c r="L46" s="22">
        <v>1454</v>
      </c>
      <c r="M46" s="22">
        <v>249</v>
      </c>
      <c r="N46" s="22">
        <v>9450</v>
      </c>
      <c r="O46" s="20">
        <v>355</v>
      </c>
      <c r="P46" s="22">
        <v>9953</v>
      </c>
      <c r="Q46" s="22">
        <v>2021</v>
      </c>
      <c r="R46" s="24"/>
      <c r="S46" s="42"/>
      <c r="T46" s="22">
        <v>0</v>
      </c>
      <c r="U46" s="22">
        <v>800</v>
      </c>
    </row>
    <row r="47" spans="2:21" ht="19.5" customHeight="1">
      <c r="B47" s="18">
        <v>24</v>
      </c>
      <c r="C47" s="22">
        <f t="shared" si="9"/>
        <v>30913</v>
      </c>
      <c r="D47" s="22">
        <f t="shared" si="10"/>
        <v>18693</v>
      </c>
      <c r="E47" s="22">
        <v>301</v>
      </c>
      <c r="F47" s="22">
        <v>348</v>
      </c>
      <c r="G47" s="22">
        <v>1073</v>
      </c>
      <c r="H47" s="22">
        <v>1300</v>
      </c>
      <c r="I47" s="22">
        <v>1060</v>
      </c>
      <c r="J47" s="22">
        <v>2100</v>
      </c>
      <c r="K47" s="22">
        <v>628</v>
      </c>
      <c r="L47" s="22">
        <v>1453</v>
      </c>
      <c r="M47" s="22">
        <v>250</v>
      </c>
      <c r="N47" s="22">
        <v>9825</v>
      </c>
      <c r="O47" s="20">
        <v>355</v>
      </c>
      <c r="P47" s="22">
        <v>10177</v>
      </c>
      <c r="Q47" s="22">
        <v>2043</v>
      </c>
      <c r="R47" s="24"/>
      <c r="S47" s="42"/>
      <c r="T47" s="22">
        <v>0</v>
      </c>
      <c r="U47" s="22">
        <v>785</v>
      </c>
    </row>
    <row r="48" spans="2:21" ht="19.5" customHeight="1">
      <c r="B48" s="18">
        <v>25</v>
      </c>
      <c r="C48" s="22">
        <f t="shared" si="9"/>
        <v>31309</v>
      </c>
      <c r="D48" s="22">
        <f t="shared" si="10"/>
        <v>19007</v>
      </c>
      <c r="E48" s="22">
        <v>297</v>
      </c>
      <c r="F48" s="22">
        <v>350</v>
      </c>
      <c r="G48" s="22">
        <v>1041</v>
      </c>
      <c r="H48" s="22">
        <v>1282</v>
      </c>
      <c r="I48" s="22">
        <v>1059</v>
      </c>
      <c r="J48" s="22">
        <v>2094</v>
      </c>
      <c r="K48" s="22">
        <v>625</v>
      </c>
      <c r="L48" s="22">
        <v>1469</v>
      </c>
      <c r="M48" s="22">
        <v>251</v>
      </c>
      <c r="N48" s="22">
        <v>10186</v>
      </c>
      <c r="O48" s="20">
        <v>353</v>
      </c>
      <c r="P48" s="22">
        <v>10236</v>
      </c>
      <c r="Q48" s="22">
        <v>2066</v>
      </c>
      <c r="R48" s="24"/>
      <c r="S48" s="42"/>
      <c r="T48" s="22">
        <v>0</v>
      </c>
      <c r="U48" s="22">
        <v>689</v>
      </c>
    </row>
    <row r="49" spans="2:21" ht="19.5" customHeight="1">
      <c r="B49" s="18">
        <v>26</v>
      </c>
      <c r="C49" s="23">
        <f t="shared" si="9"/>
        <v>31752</v>
      </c>
      <c r="D49" s="23">
        <f t="shared" si="10"/>
        <v>19207</v>
      </c>
      <c r="E49" s="23">
        <v>301</v>
      </c>
      <c r="F49" s="23">
        <v>352</v>
      </c>
      <c r="G49" s="23">
        <v>1038</v>
      </c>
      <c r="H49" s="23">
        <v>1284</v>
      </c>
      <c r="I49" s="23">
        <v>980</v>
      </c>
      <c r="J49" s="23">
        <v>2016</v>
      </c>
      <c r="K49" s="23">
        <v>618</v>
      </c>
      <c r="L49" s="23">
        <v>1476</v>
      </c>
      <c r="M49" s="23">
        <v>254</v>
      </c>
      <c r="N49" s="23">
        <v>10533</v>
      </c>
      <c r="O49" s="21">
        <v>355</v>
      </c>
      <c r="P49" s="23">
        <v>10456</v>
      </c>
      <c r="Q49" s="23">
        <v>2089</v>
      </c>
      <c r="R49" s="24"/>
      <c r="S49" s="42"/>
      <c r="T49" s="23">
        <v>0</v>
      </c>
      <c r="U49" s="23">
        <v>538</v>
      </c>
    </row>
    <row r="50" spans="2:21" ht="19.5" customHeight="1">
      <c r="B50" s="18">
        <v>27</v>
      </c>
      <c r="C50" s="23">
        <f t="shared" si="9"/>
        <v>32161</v>
      </c>
      <c r="D50" s="23">
        <f t="shared" si="10"/>
        <v>19530</v>
      </c>
      <c r="E50" s="23">
        <v>303</v>
      </c>
      <c r="F50" s="23">
        <v>354</v>
      </c>
      <c r="G50" s="23">
        <v>1044</v>
      </c>
      <c r="H50" s="23">
        <v>1267</v>
      </c>
      <c r="I50" s="23">
        <v>941</v>
      </c>
      <c r="J50" s="23">
        <v>2017</v>
      </c>
      <c r="K50" s="23">
        <v>620</v>
      </c>
      <c r="L50" s="23">
        <v>1488</v>
      </c>
      <c r="M50" s="23">
        <v>251</v>
      </c>
      <c r="N50" s="23">
        <v>10890</v>
      </c>
      <c r="O50" s="21">
        <v>355</v>
      </c>
      <c r="P50" s="23">
        <v>10523</v>
      </c>
      <c r="Q50" s="23">
        <v>2108</v>
      </c>
      <c r="R50" s="24"/>
      <c r="S50" s="42"/>
      <c r="T50" s="23">
        <v>0</v>
      </c>
      <c r="U50" s="23">
        <v>544</v>
      </c>
    </row>
    <row r="51" spans="2:21" ht="19.5" customHeight="1">
      <c r="B51" s="18">
        <v>28</v>
      </c>
      <c r="C51" s="23">
        <f t="shared" si="9"/>
        <v>32608</v>
      </c>
      <c r="D51" s="23">
        <f t="shared" si="10"/>
        <v>19804</v>
      </c>
      <c r="E51" s="23">
        <v>311</v>
      </c>
      <c r="F51" s="23">
        <v>357</v>
      </c>
      <c r="G51" s="23">
        <v>1049</v>
      </c>
      <c r="H51" s="23">
        <v>1258</v>
      </c>
      <c r="I51" s="23">
        <v>902</v>
      </c>
      <c r="J51" s="23">
        <v>1976</v>
      </c>
      <c r="K51" s="23">
        <v>630</v>
      </c>
      <c r="L51" s="23">
        <v>1503</v>
      </c>
      <c r="M51" s="23">
        <v>255</v>
      </c>
      <c r="N51" s="23">
        <v>11207</v>
      </c>
      <c r="O51" s="21">
        <v>356</v>
      </c>
      <c r="P51" s="23">
        <v>10672</v>
      </c>
      <c r="Q51" s="23">
        <v>2132</v>
      </c>
      <c r="R51" s="24"/>
      <c r="S51" s="42"/>
      <c r="T51" s="23">
        <v>0</v>
      </c>
      <c r="U51" s="23">
        <v>551</v>
      </c>
    </row>
    <row r="52" spans="2:21" ht="19.5" customHeight="1">
      <c r="B52" s="18">
        <v>29</v>
      </c>
      <c r="C52" s="23">
        <f>D52+P52+Q52+R52</f>
        <v>32962</v>
      </c>
      <c r="D52" s="23">
        <f t="shared" si="10"/>
        <v>19759</v>
      </c>
      <c r="E52" s="23">
        <v>320</v>
      </c>
      <c r="F52" s="23">
        <v>361</v>
      </c>
      <c r="G52" s="23">
        <v>1067</v>
      </c>
      <c r="H52" s="23">
        <v>1251</v>
      </c>
      <c r="I52" s="23">
        <v>909</v>
      </c>
      <c r="J52" s="23">
        <v>1998</v>
      </c>
      <c r="K52" s="23">
        <v>641</v>
      </c>
      <c r="L52" s="23">
        <v>1520</v>
      </c>
      <c r="M52" s="23">
        <v>257</v>
      </c>
      <c r="N52" s="23">
        <v>11435</v>
      </c>
      <c r="O52" s="21" t="s">
        <v>48</v>
      </c>
      <c r="P52" s="23">
        <v>10703</v>
      </c>
      <c r="Q52" s="23">
        <v>2144</v>
      </c>
      <c r="R52" s="23">
        <v>356</v>
      </c>
      <c r="S52" s="42"/>
      <c r="T52" s="23">
        <v>0</v>
      </c>
      <c r="U52" s="23">
        <v>508</v>
      </c>
    </row>
    <row r="53" spans="2:21" ht="19.5" customHeight="1">
      <c r="B53" s="26" t="s">
        <v>49</v>
      </c>
      <c r="C53" s="29">
        <f>D53+P53+Q53+R53</f>
        <v>33271</v>
      </c>
      <c r="D53" s="30">
        <f t="shared" ref="D53" si="11">SUM(E53:O53)</f>
        <v>20023</v>
      </c>
      <c r="E53" s="27">
        <v>322</v>
      </c>
      <c r="F53" s="27">
        <v>368</v>
      </c>
      <c r="G53" s="27">
        <v>1067</v>
      </c>
      <c r="H53" s="27">
        <v>1225</v>
      </c>
      <c r="I53" s="27">
        <v>893</v>
      </c>
      <c r="J53" s="27">
        <v>1998</v>
      </c>
      <c r="K53" s="27">
        <v>630</v>
      </c>
      <c r="L53" s="27">
        <v>1525</v>
      </c>
      <c r="M53" s="27">
        <v>247</v>
      </c>
      <c r="N53" s="27">
        <v>11748</v>
      </c>
      <c r="O53" s="28" t="s">
        <v>51</v>
      </c>
      <c r="P53" s="27">
        <v>10731</v>
      </c>
      <c r="Q53" s="27">
        <v>2159</v>
      </c>
      <c r="R53" s="27">
        <v>358</v>
      </c>
      <c r="S53" s="43"/>
      <c r="T53" s="27">
        <v>0</v>
      </c>
      <c r="U53" s="27">
        <v>487</v>
      </c>
    </row>
    <row r="54" spans="2:21" ht="19.5" customHeight="1">
      <c r="B54" s="18" t="s">
        <v>52</v>
      </c>
      <c r="C54" s="31">
        <f>D54+P54+Q54+R54</f>
        <v>33675</v>
      </c>
      <c r="D54" s="32">
        <f t="shared" ref="D54" si="12">SUM(E54:O54)</f>
        <v>20316</v>
      </c>
      <c r="E54" s="23">
        <v>325</v>
      </c>
      <c r="F54" s="23">
        <v>378</v>
      </c>
      <c r="G54" s="23">
        <v>1073</v>
      </c>
      <c r="H54" s="23">
        <v>1216</v>
      </c>
      <c r="I54" s="23">
        <v>896</v>
      </c>
      <c r="J54" s="23">
        <v>2007</v>
      </c>
      <c r="K54" s="23">
        <v>639</v>
      </c>
      <c r="L54" s="23">
        <v>1530</v>
      </c>
      <c r="M54" s="23">
        <v>249</v>
      </c>
      <c r="N54" s="23">
        <v>12003</v>
      </c>
      <c r="O54" s="21">
        <v>0</v>
      </c>
      <c r="P54" s="23">
        <v>10824</v>
      </c>
      <c r="Q54" s="23">
        <v>2179</v>
      </c>
      <c r="R54" s="23">
        <v>356</v>
      </c>
      <c r="S54" s="42"/>
      <c r="T54" s="23">
        <v>0</v>
      </c>
      <c r="U54" s="23">
        <v>453</v>
      </c>
    </row>
    <row r="55" spans="2:21" ht="19.5" customHeight="1">
      <c r="B55" s="37" t="s">
        <v>54</v>
      </c>
      <c r="C55" s="23">
        <f>D55+P55+Q55+R55+S55+T55</f>
        <v>33926</v>
      </c>
      <c r="D55" s="23">
        <f>SUM(E55:O55)</f>
        <v>20381</v>
      </c>
      <c r="E55" s="40">
        <v>329</v>
      </c>
      <c r="F55" s="40">
        <v>389</v>
      </c>
      <c r="G55" s="40">
        <v>1076</v>
      </c>
      <c r="H55" s="40">
        <v>1229</v>
      </c>
      <c r="I55" s="40">
        <v>922</v>
      </c>
      <c r="J55" s="40">
        <v>1989</v>
      </c>
      <c r="K55" s="40">
        <v>630</v>
      </c>
      <c r="L55" s="40">
        <v>1548</v>
      </c>
      <c r="M55" s="40">
        <v>242</v>
      </c>
      <c r="N55" s="40">
        <v>12027</v>
      </c>
      <c r="O55" s="41">
        <v>0</v>
      </c>
      <c r="P55" s="40">
        <v>10960</v>
      </c>
      <c r="Q55" s="40">
        <v>2199</v>
      </c>
      <c r="R55" s="40">
        <v>356</v>
      </c>
      <c r="S55" s="40">
        <v>30</v>
      </c>
      <c r="T55" s="40">
        <v>0</v>
      </c>
      <c r="U55" s="40">
        <v>384</v>
      </c>
    </row>
    <row r="56" spans="2:21" ht="19.5" customHeight="1">
      <c r="B56" s="37" t="s">
        <v>56</v>
      </c>
      <c r="C56" s="23">
        <v>34161</v>
      </c>
      <c r="D56" s="23">
        <v>20566</v>
      </c>
      <c r="E56" s="40">
        <v>339</v>
      </c>
      <c r="F56" s="40">
        <v>395</v>
      </c>
      <c r="G56" s="40">
        <v>1086</v>
      </c>
      <c r="H56" s="40">
        <v>1219</v>
      </c>
      <c r="I56" s="40">
        <v>882</v>
      </c>
      <c r="J56" s="40">
        <v>2003</v>
      </c>
      <c r="K56" s="40">
        <v>638</v>
      </c>
      <c r="L56" s="40">
        <v>1550</v>
      </c>
      <c r="M56" s="40">
        <v>246</v>
      </c>
      <c r="N56" s="40">
        <v>12208</v>
      </c>
      <c r="O56" s="41" t="s">
        <v>57</v>
      </c>
      <c r="P56" s="40">
        <v>10989</v>
      </c>
      <c r="Q56" s="40">
        <v>2219</v>
      </c>
      <c r="R56" s="40">
        <v>357</v>
      </c>
      <c r="S56" s="40">
        <v>30</v>
      </c>
      <c r="T56" s="40" t="s">
        <v>57</v>
      </c>
      <c r="U56" s="40">
        <v>387</v>
      </c>
    </row>
    <row r="57" spans="2:21" ht="19.5" customHeight="1">
      <c r="B57" s="37" t="s">
        <v>59</v>
      </c>
      <c r="C57" s="23">
        <v>34421</v>
      </c>
      <c r="D57" s="23">
        <v>20687</v>
      </c>
      <c r="E57" s="40">
        <v>338</v>
      </c>
      <c r="F57" s="40">
        <v>396</v>
      </c>
      <c r="G57" s="40">
        <v>1065</v>
      </c>
      <c r="H57" s="40">
        <v>1238</v>
      </c>
      <c r="I57" s="40">
        <v>893</v>
      </c>
      <c r="J57" s="40">
        <v>2026</v>
      </c>
      <c r="K57" s="40">
        <v>644</v>
      </c>
      <c r="L57" s="40">
        <v>1557</v>
      </c>
      <c r="M57" s="40">
        <v>248</v>
      </c>
      <c r="N57" s="40">
        <v>12282</v>
      </c>
      <c r="O57" s="41" t="s">
        <v>57</v>
      </c>
      <c r="P57" s="40">
        <v>11116</v>
      </c>
      <c r="Q57" s="40">
        <v>2230</v>
      </c>
      <c r="R57" s="40">
        <v>358</v>
      </c>
      <c r="S57" s="40">
        <v>30</v>
      </c>
      <c r="T57" s="40" t="s">
        <v>57</v>
      </c>
      <c r="U57" s="40">
        <v>378</v>
      </c>
    </row>
    <row r="58" spans="2:21" s="2" customFormat="1" ht="9" customHeight="1">
      <c r="B58" s="4"/>
      <c r="E58" s="5"/>
      <c r="F58" s="5"/>
      <c r="G58" s="5"/>
      <c r="H58" s="5"/>
      <c r="I58" s="5"/>
      <c r="J58" s="5"/>
      <c r="K58" s="5"/>
      <c r="L58" s="5"/>
      <c r="M58" s="5"/>
      <c r="N58" s="5"/>
      <c r="O58" s="6"/>
      <c r="T58" s="3"/>
      <c r="U58" s="6"/>
    </row>
    <row r="59" spans="2:21" ht="12" customHeight="1"/>
    <row r="60" spans="2:21" ht="9" customHeight="1"/>
    <row r="61" spans="2:21" s="10" customFormat="1" ht="12" customHeight="1">
      <c r="B61" s="10" t="s">
        <v>27</v>
      </c>
    </row>
    <row r="62" spans="2:21" ht="12" customHeight="1"/>
    <row r="63" spans="2:21" s="10" customFormat="1" ht="12" customHeight="1">
      <c r="B63" s="46" t="s">
        <v>38</v>
      </c>
      <c r="C63" s="46"/>
      <c r="U63" s="10" t="s">
        <v>0</v>
      </c>
    </row>
    <row r="64" spans="2:21" ht="6.75" customHeight="1"/>
    <row r="65" spans="2:21" s="13" customFormat="1" ht="19.5" customHeight="1">
      <c r="B65" s="44" t="s">
        <v>1</v>
      </c>
      <c r="C65" s="44" t="s">
        <v>2</v>
      </c>
      <c r="D65" s="16"/>
      <c r="E65" s="16"/>
      <c r="F65" s="16" t="s">
        <v>3</v>
      </c>
      <c r="G65" s="16"/>
      <c r="H65" s="16" t="s">
        <v>4</v>
      </c>
      <c r="I65" s="17"/>
      <c r="J65" s="16" t="s">
        <v>5</v>
      </c>
      <c r="K65" s="16"/>
      <c r="L65" s="16" t="s">
        <v>6</v>
      </c>
      <c r="M65" s="16"/>
      <c r="N65" s="16"/>
      <c r="O65" s="19"/>
      <c r="P65" s="44" t="s">
        <v>7</v>
      </c>
      <c r="Q65" s="44" t="s">
        <v>8</v>
      </c>
      <c r="R65" s="44" t="s">
        <v>43</v>
      </c>
      <c r="S65" s="44" t="s">
        <v>55</v>
      </c>
      <c r="T65" s="44" t="s">
        <v>9</v>
      </c>
      <c r="U65" s="44" t="s">
        <v>10</v>
      </c>
    </row>
    <row r="66" spans="2:21" s="13" customFormat="1" ht="19.5" customHeight="1">
      <c r="B66" s="47"/>
      <c r="C66" s="45"/>
      <c r="D66" s="19" t="s">
        <v>11</v>
      </c>
      <c r="E66" s="19" t="s">
        <v>12</v>
      </c>
      <c r="F66" s="19" t="s">
        <v>13</v>
      </c>
      <c r="G66" s="19" t="s">
        <v>14</v>
      </c>
      <c r="H66" s="19" t="s">
        <v>15</v>
      </c>
      <c r="I66" s="19" t="s">
        <v>16</v>
      </c>
      <c r="J66" s="19" t="s">
        <v>17</v>
      </c>
      <c r="K66" s="19" t="s">
        <v>18</v>
      </c>
      <c r="L66" s="19" t="s">
        <v>19</v>
      </c>
      <c r="M66" s="19" t="s">
        <v>20</v>
      </c>
      <c r="N66" s="19" t="s">
        <v>21</v>
      </c>
      <c r="O66" s="19" t="s">
        <v>22</v>
      </c>
      <c r="P66" s="45"/>
      <c r="Q66" s="45"/>
      <c r="R66" s="45"/>
      <c r="S66" s="45"/>
      <c r="T66" s="45"/>
      <c r="U66" s="45"/>
    </row>
    <row r="67" spans="2:21" ht="19.5" customHeight="1">
      <c r="B67" s="18" t="s">
        <v>53</v>
      </c>
      <c r="C67" s="22">
        <f t="shared" ref="C67:C72" si="13">D67+N(P67)+N(Q67)+N(T67)</f>
        <v>5582</v>
      </c>
      <c r="D67" s="22">
        <f t="shared" ref="D67:D73" si="14">SUM(E67:O67)</f>
        <v>3653</v>
      </c>
      <c r="E67" s="22">
        <v>72</v>
      </c>
      <c r="F67" s="22">
        <v>133</v>
      </c>
      <c r="G67" s="22">
        <v>564</v>
      </c>
      <c r="H67" s="22">
        <v>452</v>
      </c>
      <c r="I67" s="22">
        <v>130</v>
      </c>
      <c r="J67" s="22">
        <v>229</v>
      </c>
      <c r="K67" s="22">
        <v>132</v>
      </c>
      <c r="L67" s="22">
        <v>907</v>
      </c>
      <c r="M67" s="22">
        <v>53</v>
      </c>
      <c r="N67" s="22">
        <v>918</v>
      </c>
      <c r="O67" s="33">
        <v>63</v>
      </c>
      <c r="P67" s="22">
        <v>916</v>
      </c>
      <c r="Q67" s="22">
        <v>1013</v>
      </c>
      <c r="R67" s="24"/>
      <c r="S67" s="42"/>
      <c r="T67" s="33">
        <v>0</v>
      </c>
      <c r="U67" s="33">
        <v>558</v>
      </c>
    </row>
    <row r="68" spans="2:21" ht="19.5" customHeight="1">
      <c r="B68" s="25">
        <v>24</v>
      </c>
      <c r="C68" s="22">
        <f t="shared" si="13"/>
        <v>6583</v>
      </c>
      <c r="D68" s="22">
        <f t="shared" si="14"/>
        <v>4191</v>
      </c>
      <c r="E68" s="22">
        <v>78</v>
      </c>
      <c r="F68" s="22">
        <v>152</v>
      </c>
      <c r="G68" s="22">
        <v>627</v>
      </c>
      <c r="H68" s="22">
        <v>513</v>
      </c>
      <c r="I68" s="22">
        <v>186</v>
      </c>
      <c r="J68" s="22">
        <v>320</v>
      </c>
      <c r="K68" s="22">
        <v>161</v>
      </c>
      <c r="L68" s="22">
        <v>979</v>
      </c>
      <c r="M68" s="22">
        <v>69</v>
      </c>
      <c r="N68" s="22">
        <v>1042</v>
      </c>
      <c r="O68" s="33">
        <v>64</v>
      </c>
      <c r="P68" s="22">
        <v>1320</v>
      </c>
      <c r="Q68" s="22">
        <v>1072</v>
      </c>
      <c r="R68" s="24"/>
      <c r="S68" s="42"/>
      <c r="T68" s="34">
        <v>0</v>
      </c>
      <c r="U68" s="33">
        <v>595</v>
      </c>
    </row>
    <row r="69" spans="2:21" ht="19.5" customHeight="1">
      <c r="B69" s="25">
        <v>25</v>
      </c>
      <c r="C69" s="22">
        <f t="shared" si="13"/>
        <v>7048</v>
      </c>
      <c r="D69" s="22">
        <f t="shared" si="14"/>
        <v>4525</v>
      </c>
      <c r="E69" s="22">
        <v>87</v>
      </c>
      <c r="F69" s="22">
        <v>158</v>
      </c>
      <c r="G69" s="22">
        <v>646</v>
      </c>
      <c r="H69" s="22">
        <v>553</v>
      </c>
      <c r="I69" s="22">
        <v>228</v>
      </c>
      <c r="J69" s="22">
        <v>379</v>
      </c>
      <c r="K69" s="22">
        <v>175</v>
      </c>
      <c r="L69" s="22">
        <v>1020</v>
      </c>
      <c r="M69" s="22">
        <v>72</v>
      </c>
      <c r="N69" s="22">
        <v>1143</v>
      </c>
      <c r="O69" s="33">
        <v>64</v>
      </c>
      <c r="P69" s="22">
        <v>1402</v>
      </c>
      <c r="Q69" s="22">
        <v>1121</v>
      </c>
      <c r="R69" s="24"/>
      <c r="S69" s="42"/>
      <c r="T69" s="34">
        <v>0</v>
      </c>
      <c r="U69" s="33">
        <v>653</v>
      </c>
    </row>
    <row r="70" spans="2:21" ht="19.5" customHeight="1">
      <c r="B70" s="25">
        <v>26</v>
      </c>
      <c r="C70" s="23">
        <f t="shared" si="13"/>
        <v>7533</v>
      </c>
      <c r="D70" s="23">
        <f t="shared" si="14"/>
        <v>4866</v>
      </c>
      <c r="E70" s="23">
        <v>97</v>
      </c>
      <c r="F70" s="23">
        <v>172</v>
      </c>
      <c r="G70" s="23">
        <v>671</v>
      </c>
      <c r="H70" s="23">
        <v>599</v>
      </c>
      <c r="I70" s="23">
        <v>264</v>
      </c>
      <c r="J70" s="23">
        <v>426</v>
      </c>
      <c r="K70" s="23">
        <v>186</v>
      </c>
      <c r="L70" s="23">
        <v>1070</v>
      </c>
      <c r="M70" s="23">
        <v>76</v>
      </c>
      <c r="N70" s="23">
        <v>1241</v>
      </c>
      <c r="O70" s="35">
        <v>64</v>
      </c>
      <c r="P70" s="23">
        <v>1474</v>
      </c>
      <c r="Q70" s="23">
        <v>1193</v>
      </c>
      <c r="R70" s="24"/>
      <c r="S70" s="42"/>
      <c r="T70" s="36">
        <v>0</v>
      </c>
      <c r="U70" s="35">
        <v>687</v>
      </c>
    </row>
    <row r="71" spans="2:21" ht="19.5" customHeight="1">
      <c r="B71" s="25">
        <v>27</v>
      </c>
      <c r="C71" s="23">
        <f t="shared" si="13"/>
        <v>8075</v>
      </c>
      <c r="D71" s="23">
        <f t="shared" si="14"/>
        <v>5156</v>
      </c>
      <c r="E71" s="23">
        <v>99</v>
      </c>
      <c r="F71" s="23">
        <v>181</v>
      </c>
      <c r="G71" s="23">
        <v>688</v>
      </c>
      <c r="H71" s="23">
        <v>634</v>
      </c>
      <c r="I71" s="23">
        <v>286</v>
      </c>
      <c r="J71" s="23">
        <v>467</v>
      </c>
      <c r="K71" s="23">
        <v>207</v>
      </c>
      <c r="L71" s="23">
        <v>1090</v>
      </c>
      <c r="M71" s="23">
        <v>82</v>
      </c>
      <c r="N71" s="23">
        <v>1357</v>
      </c>
      <c r="O71" s="35">
        <v>65</v>
      </c>
      <c r="P71" s="23">
        <v>1678</v>
      </c>
      <c r="Q71" s="23">
        <v>1241</v>
      </c>
      <c r="R71" s="24"/>
      <c r="S71" s="42"/>
      <c r="T71" s="36">
        <v>0</v>
      </c>
      <c r="U71" s="35">
        <v>720</v>
      </c>
    </row>
    <row r="72" spans="2:21" ht="19.5" customHeight="1">
      <c r="B72" s="25">
        <v>28</v>
      </c>
      <c r="C72" s="23">
        <f t="shared" si="13"/>
        <v>8529</v>
      </c>
      <c r="D72" s="23">
        <f t="shared" si="14"/>
        <v>5396</v>
      </c>
      <c r="E72" s="23">
        <v>91</v>
      </c>
      <c r="F72" s="23">
        <v>171</v>
      </c>
      <c r="G72" s="23">
        <v>475</v>
      </c>
      <c r="H72" s="23">
        <v>621</v>
      </c>
      <c r="I72" s="23">
        <v>296</v>
      </c>
      <c r="J72" s="23">
        <v>485</v>
      </c>
      <c r="K72" s="23">
        <v>218</v>
      </c>
      <c r="L72" s="23">
        <v>624</v>
      </c>
      <c r="M72" s="23">
        <v>67</v>
      </c>
      <c r="N72" s="23">
        <v>2282</v>
      </c>
      <c r="O72" s="35">
        <v>66</v>
      </c>
      <c r="P72" s="23">
        <v>1872</v>
      </c>
      <c r="Q72" s="23">
        <v>1261</v>
      </c>
      <c r="R72" s="24"/>
      <c r="S72" s="42"/>
      <c r="T72" s="36">
        <v>0</v>
      </c>
      <c r="U72" s="35">
        <v>762</v>
      </c>
    </row>
    <row r="73" spans="2:21" ht="19.5" customHeight="1">
      <c r="B73" s="25">
        <v>29</v>
      </c>
      <c r="C73" s="23">
        <f>D73+P73+Q73+R73</f>
        <v>8908</v>
      </c>
      <c r="D73" s="23">
        <f t="shared" si="14"/>
        <v>5582</v>
      </c>
      <c r="E73" s="23">
        <v>110</v>
      </c>
      <c r="F73" s="23">
        <v>200</v>
      </c>
      <c r="G73" s="23">
        <v>678</v>
      </c>
      <c r="H73" s="23">
        <v>716</v>
      </c>
      <c r="I73" s="23">
        <v>328</v>
      </c>
      <c r="J73" s="23">
        <v>526</v>
      </c>
      <c r="K73" s="23">
        <v>244</v>
      </c>
      <c r="L73" s="23">
        <v>1139</v>
      </c>
      <c r="M73" s="23">
        <v>91</v>
      </c>
      <c r="N73" s="23">
        <v>1550</v>
      </c>
      <c r="O73" s="35" t="s">
        <v>46</v>
      </c>
      <c r="P73" s="23">
        <v>1974</v>
      </c>
      <c r="Q73" s="23">
        <v>1278</v>
      </c>
      <c r="R73" s="23">
        <v>74</v>
      </c>
      <c r="S73" s="42"/>
      <c r="T73" s="36">
        <v>0</v>
      </c>
      <c r="U73" s="35">
        <v>787</v>
      </c>
    </row>
    <row r="74" spans="2:21" ht="19.5" customHeight="1">
      <c r="B74" s="26" t="s">
        <v>49</v>
      </c>
      <c r="C74" s="29">
        <f>D74+P74+Q74+R74</f>
        <v>9028</v>
      </c>
      <c r="D74" s="30">
        <f t="shared" ref="D74" si="15">SUM(E74:O74)</f>
        <v>5673</v>
      </c>
      <c r="E74" s="27">
        <v>118</v>
      </c>
      <c r="F74" s="27">
        <v>203</v>
      </c>
      <c r="G74" s="27">
        <v>687</v>
      </c>
      <c r="H74" s="27">
        <v>710</v>
      </c>
      <c r="I74" s="27">
        <v>349</v>
      </c>
      <c r="J74" s="27">
        <v>515</v>
      </c>
      <c r="K74" s="27">
        <v>249</v>
      </c>
      <c r="L74" s="27">
        <v>1152</v>
      </c>
      <c r="M74" s="27">
        <v>95</v>
      </c>
      <c r="N74" s="27">
        <v>1595</v>
      </c>
      <c r="O74" s="28" t="s">
        <v>51</v>
      </c>
      <c r="P74" s="27">
        <v>1993</v>
      </c>
      <c r="Q74" s="27">
        <v>1283</v>
      </c>
      <c r="R74" s="27">
        <v>79</v>
      </c>
      <c r="S74" s="43"/>
      <c r="T74" s="27">
        <v>0</v>
      </c>
      <c r="U74" s="27">
        <v>827</v>
      </c>
    </row>
    <row r="75" spans="2:21" ht="19.5" customHeight="1">
      <c r="B75" s="18" t="s">
        <v>52</v>
      </c>
      <c r="C75" s="31">
        <f>D75+P75+Q75+R75</f>
        <v>9154</v>
      </c>
      <c r="D75" s="32">
        <f t="shared" ref="D75" si="16">SUM(E75:O75)</f>
        <v>5676</v>
      </c>
      <c r="E75" s="23">
        <v>122</v>
      </c>
      <c r="F75" s="23">
        <v>203</v>
      </c>
      <c r="G75" s="23">
        <v>716</v>
      </c>
      <c r="H75" s="23">
        <v>697</v>
      </c>
      <c r="I75" s="23">
        <v>341</v>
      </c>
      <c r="J75" s="23">
        <v>532</v>
      </c>
      <c r="K75" s="23">
        <v>241</v>
      </c>
      <c r="L75" s="23">
        <v>1142</v>
      </c>
      <c r="M75" s="23">
        <v>97</v>
      </c>
      <c r="N75" s="23">
        <v>1585</v>
      </c>
      <c r="O75" s="21">
        <v>0</v>
      </c>
      <c r="P75" s="23">
        <v>2084</v>
      </c>
      <c r="Q75" s="23">
        <v>1345</v>
      </c>
      <c r="R75" s="23">
        <v>49</v>
      </c>
      <c r="S75" s="42"/>
      <c r="T75" s="23">
        <v>0</v>
      </c>
      <c r="U75" s="23">
        <v>826</v>
      </c>
    </row>
    <row r="76" spans="2:21" ht="19.5" customHeight="1">
      <c r="B76" s="37" t="s">
        <v>54</v>
      </c>
      <c r="C76" s="23">
        <f>D76+P76+Q76+R76+S76+T76</f>
        <v>9350</v>
      </c>
      <c r="D76" s="23">
        <f t="shared" ref="D76" si="17">SUM(E76:O76)</f>
        <v>5719</v>
      </c>
      <c r="E76" s="40">
        <v>133</v>
      </c>
      <c r="F76" s="40">
        <v>208</v>
      </c>
      <c r="G76" s="40">
        <v>731</v>
      </c>
      <c r="H76" s="40">
        <v>677</v>
      </c>
      <c r="I76" s="40">
        <v>356</v>
      </c>
      <c r="J76" s="40">
        <v>548</v>
      </c>
      <c r="K76" s="40">
        <v>249</v>
      </c>
      <c r="L76" s="40">
        <v>1170</v>
      </c>
      <c r="M76" s="40">
        <v>106</v>
      </c>
      <c r="N76" s="40">
        <v>1541</v>
      </c>
      <c r="O76" s="41">
        <v>0</v>
      </c>
      <c r="P76" s="40">
        <v>2161</v>
      </c>
      <c r="Q76" s="40">
        <v>1419</v>
      </c>
      <c r="R76" s="40">
        <v>49</v>
      </c>
      <c r="S76" s="40">
        <v>2</v>
      </c>
      <c r="T76" s="40">
        <v>0</v>
      </c>
      <c r="U76" s="40">
        <v>834</v>
      </c>
    </row>
    <row r="77" spans="2:21" ht="19.5" customHeight="1">
      <c r="B77" s="37" t="s">
        <v>56</v>
      </c>
      <c r="C77" s="23">
        <v>9336</v>
      </c>
      <c r="D77" s="23">
        <v>5553</v>
      </c>
      <c r="E77" s="40">
        <v>137</v>
      </c>
      <c r="F77" s="40">
        <v>198</v>
      </c>
      <c r="G77" s="40">
        <v>673</v>
      </c>
      <c r="H77" s="40">
        <v>617</v>
      </c>
      <c r="I77" s="40">
        <v>361</v>
      </c>
      <c r="J77" s="40">
        <v>558</v>
      </c>
      <c r="K77" s="40">
        <v>260</v>
      </c>
      <c r="L77" s="40">
        <v>1152</v>
      </c>
      <c r="M77" s="40">
        <v>109</v>
      </c>
      <c r="N77" s="40">
        <v>1488</v>
      </c>
      <c r="O77" s="41" t="s">
        <v>57</v>
      </c>
      <c r="P77" s="40">
        <v>2241</v>
      </c>
      <c r="Q77" s="40">
        <v>1491</v>
      </c>
      <c r="R77" s="40">
        <v>49</v>
      </c>
      <c r="S77" s="40">
        <v>2</v>
      </c>
      <c r="T77" s="40" t="s">
        <v>57</v>
      </c>
      <c r="U77" s="40">
        <v>848</v>
      </c>
    </row>
    <row r="78" spans="2:21" ht="19.5" customHeight="1">
      <c r="B78" s="37" t="s">
        <v>59</v>
      </c>
      <c r="C78" s="23">
        <v>9833</v>
      </c>
      <c r="D78" s="23">
        <v>5764</v>
      </c>
      <c r="E78" s="40">
        <v>147</v>
      </c>
      <c r="F78" s="40">
        <v>204</v>
      </c>
      <c r="G78" s="40">
        <v>692</v>
      </c>
      <c r="H78" s="40">
        <v>669</v>
      </c>
      <c r="I78" s="40">
        <v>388</v>
      </c>
      <c r="J78" s="40">
        <v>575</v>
      </c>
      <c r="K78" s="40">
        <v>275</v>
      </c>
      <c r="L78" s="40">
        <v>1173</v>
      </c>
      <c r="M78" s="40">
        <v>111</v>
      </c>
      <c r="N78" s="40">
        <v>1530</v>
      </c>
      <c r="O78" s="41" t="s">
        <v>57</v>
      </c>
      <c r="P78" s="40">
        <v>2357</v>
      </c>
      <c r="Q78" s="40">
        <v>1661</v>
      </c>
      <c r="R78" s="40">
        <v>49</v>
      </c>
      <c r="S78" s="40">
        <v>2</v>
      </c>
      <c r="T78" s="40" t="s">
        <v>57</v>
      </c>
      <c r="U78" s="40">
        <v>857</v>
      </c>
    </row>
    <row r="79" spans="2:21" ht="9" customHeight="1"/>
    <row r="80" spans="2:21" s="10" customFormat="1" ht="12" customHeight="1">
      <c r="B80" s="10" t="s">
        <v>32</v>
      </c>
    </row>
    <row r="81" spans="2:21" ht="12" customHeight="1"/>
    <row r="82" spans="2:21" s="10" customFormat="1" ht="12" customHeight="1">
      <c r="B82" s="10" t="s">
        <v>39</v>
      </c>
      <c r="U82" s="10" t="s">
        <v>0</v>
      </c>
    </row>
    <row r="83" spans="2:21" ht="6.75" customHeight="1"/>
    <row r="84" spans="2:21" s="13" customFormat="1" ht="19.5" customHeight="1">
      <c r="B84" s="44" t="s">
        <v>1</v>
      </c>
      <c r="C84" s="44" t="s">
        <v>2</v>
      </c>
      <c r="D84" s="16"/>
      <c r="E84" s="16"/>
      <c r="F84" s="16" t="s">
        <v>3</v>
      </c>
      <c r="G84" s="16"/>
      <c r="H84" s="16" t="s">
        <v>4</v>
      </c>
      <c r="I84" s="17"/>
      <c r="J84" s="16" t="s">
        <v>5</v>
      </c>
      <c r="K84" s="16"/>
      <c r="L84" s="16" t="s">
        <v>6</v>
      </c>
      <c r="M84" s="16"/>
      <c r="N84" s="16"/>
      <c r="O84" s="19"/>
      <c r="P84" s="44" t="s">
        <v>7</v>
      </c>
      <c r="Q84" s="44" t="s">
        <v>8</v>
      </c>
      <c r="R84" s="44" t="s">
        <v>43</v>
      </c>
      <c r="S84" s="44" t="s">
        <v>55</v>
      </c>
      <c r="T84" s="44" t="s">
        <v>9</v>
      </c>
      <c r="U84" s="44" t="s">
        <v>10</v>
      </c>
    </row>
    <row r="85" spans="2:21" s="13" customFormat="1" ht="19.5" customHeight="1">
      <c r="B85" s="47"/>
      <c r="C85" s="45"/>
      <c r="D85" s="19" t="s">
        <v>11</v>
      </c>
      <c r="E85" s="19" t="s">
        <v>12</v>
      </c>
      <c r="F85" s="19" t="s">
        <v>13</v>
      </c>
      <c r="G85" s="19" t="s">
        <v>14</v>
      </c>
      <c r="H85" s="19" t="s">
        <v>15</v>
      </c>
      <c r="I85" s="19" t="s">
        <v>16</v>
      </c>
      <c r="J85" s="19" t="s">
        <v>17</v>
      </c>
      <c r="K85" s="19" t="s">
        <v>18</v>
      </c>
      <c r="L85" s="19" t="s">
        <v>19</v>
      </c>
      <c r="M85" s="19" t="s">
        <v>20</v>
      </c>
      <c r="N85" s="19" t="s">
        <v>21</v>
      </c>
      <c r="O85" s="19" t="s">
        <v>22</v>
      </c>
      <c r="P85" s="45"/>
      <c r="Q85" s="45"/>
      <c r="R85" s="45"/>
      <c r="S85" s="45"/>
      <c r="T85" s="45"/>
      <c r="U85" s="45"/>
    </row>
    <row r="86" spans="2:21" ht="19.5" customHeight="1">
      <c r="B86" s="18" t="s">
        <v>53</v>
      </c>
      <c r="C86" s="22">
        <f t="shared" ref="C86:C91" si="18">D86+N(P86)+N(Q86)+N(T86)</f>
        <v>35420</v>
      </c>
      <c r="D86" s="22">
        <f t="shared" ref="D86:D92" si="19">SUM(E86:O86)</f>
        <v>20035</v>
      </c>
      <c r="E86" s="22">
        <v>417</v>
      </c>
      <c r="F86" s="22">
        <v>626</v>
      </c>
      <c r="G86" s="22">
        <v>1224</v>
      </c>
      <c r="H86" s="22">
        <v>2102</v>
      </c>
      <c r="I86" s="22">
        <v>1263</v>
      </c>
      <c r="J86" s="22">
        <v>1584</v>
      </c>
      <c r="K86" s="22">
        <v>598</v>
      </c>
      <c r="L86" s="22">
        <v>1518</v>
      </c>
      <c r="M86" s="22">
        <v>166</v>
      </c>
      <c r="N86" s="22">
        <v>9940</v>
      </c>
      <c r="O86" s="20">
        <v>597</v>
      </c>
      <c r="P86" s="22">
        <v>14603</v>
      </c>
      <c r="Q86" s="22">
        <v>782</v>
      </c>
      <c r="R86" s="24"/>
      <c r="S86" s="42"/>
      <c r="T86" s="22">
        <v>0</v>
      </c>
      <c r="U86" s="22">
        <v>1184</v>
      </c>
    </row>
    <row r="87" spans="2:21" ht="19.5" customHeight="1">
      <c r="B87" s="18">
        <v>24</v>
      </c>
      <c r="C87" s="22">
        <f t="shared" si="18"/>
        <v>36242</v>
      </c>
      <c r="D87" s="22">
        <f t="shared" si="19"/>
        <v>20597</v>
      </c>
      <c r="E87" s="22">
        <v>419</v>
      </c>
      <c r="F87" s="22">
        <v>635</v>
      </c>
      <c r="G87" s="22">
        <v>1184</v>
      </c>
      <c r="H87" s="22">
        <v>2105</v>
      </c>
      <c r="I87" s="22">
        <v>1280</v>
      </c>
      <c r="J87" s="22">
        <v>1650</v>
      </c>
      <c r="K87" s="22">
        <v>605</v>
      </c>
      <c r="L87" s="22">
        <v>1552</v>
      </c>
      <c r="M87" s="22">
        <v>168</v>
      </c>
      <c r="N87" s="22">
        <v>10404</v>
      </c>
      <c r="O87" s="20">
        <v>595</v>
      </c>
      <c r="P87" s="22">
        <v>14836</v>
      </c>
      <c r="Q87" s="22">
        <v>809</v>
      </c>
      <c r="R87" s="24"/>
      <c r="S87" s="42"/>
      <c r="T87" s="22">
        <v>0</v>
      </c>
      <c r="U87" s="22">
        <v>1211</v>
      </c>
    </row>
    <row r="88" spans="2:21" ht="19.5" customHeight="1">
      <c r="B88" s="18">
        <v>25</v>
      </c>
      <c r="C88" s="22">
        <f t="shared" si="18"/>
        <v>36636</v>
      </c>
      <c r="D88" s="22">
        <f t="shared" si="19"/>
        <v>20709</v>
      </c>
      <c r="E88" s="22">
        <v>343</v>
      </c>
      <c r="F88" s="22">
        <v>614</v>
      </c>
      <c r="G88" s="22">
        <v>1156</v>
      </c>
      <c r="H88" s="22">
        <v>2017</v>
      </c>
      <c r="I88" s="22">
        <v>1304</v>
      </c>
      <c r="J88" s="22">
        <v>1682</v>
      </c>
      <c r="K88" s="22">
        <v>570</v>
      </c>
      <c r="L88" s="22">
        <v>1562</v>
      </c>
      <c r="M88" s="22">
        <v>173</v>
      </c>
      <c r="N88" s="22">
        <v>10718</v>
      </c>
      <c r="O88" s="20">
        <v>570</v>
      </c>
      <c r="P88" s="22">
        <v>15065</v>
      </c>
      <c r="Q88" s="22">
        <v>862</v>
      </c>
      <c r="R88" s="24"/>
      <c r="S88" s="42"/>
      <c r="T88" s="22">
        <v>0</v>
      </c>
      <c r="U88" s="22">
        <v>1227</v>
      </c>
    </row>
    <row r="89" spans="2:21" ht="19.5" customHeight="1">
      <c r="B89" s="18">
        <v>26</v>
      </c>
      <c r="C89" s="23">
        <f t="shared" si="18"/>
        <v>37364</v>
      </c>
      <c r="D89" s="23">
        <f t="shared" si="19"/>
        <v>21245</v>
      </c>
      <c r="E89" s="23">
        <v>345</v>
      </c>
      <c r="F89" s="23">
        <v>621</v>
      </c>
      <c r="G89" s="23">
        <v>1174</v>
      </c>
      <c r="H89" s="23">
        <v>2019</v>
      </c>
      <c r="I89" s="23">
        <v>1310</v>
      </c>
      <c r="J89" s="23">
        <v>1704</v>
      </c>
      <c r="K89" s="23">
        <v>558</v>
      </c>
      <c r="L89" s="23">
        <v>1583</v>
      </c>
      <c r="M89" s="23">
        <v>173</v>
      </c>
      <c r="N89" s="23">
        <v>11201</v>
      </c>
      <c r="O89" s="21">
        <v>557</v>
      </c>
      <c r="P89" s="23">
        <v>15221</v>
      </c>
      <c r="Q89" s="23">
        <v>898</v>
      </c>
      <c r="R89" s="24"/>
      <c r="S89" s="42"/>
      <c r="T89" s="23">
        <v>0</v>
      </c>
      <c r="U89" s="23">
        <v>1241</v>
      </c>
    </row>
    <row r="90" spans="2:21" ht="19.5" customHeight="1">
      <c r="B90" s="18">
        <v>27</v>
      </c>
      <c r="C90" s="23">
        <f t="shared" si="18"/>
        <v>38088</v>
      </c>
      <c r="D90" s="23">
        <f t="shared" si="19"/>
        <v>21780</v>
      </c>
      <c r="E90" s="23">
        <v>352</v>
      </c>
      <c r="F90" s="23">
        <v>622</v>
      </c>
      <c r="G90" s="23">
        <v>1182</v>
      </c>
      <c r="H90" s="23">
        <v>2032</v>
      </c>
      <c r="I90" s="23">
        <v>1335</v>
      </c>
      <c r="J90" s="23">
        <v>1733</v>
      </c>
      <c r="K90" s="23">
        <v>570</v>
      </c>
      <c r="L90" s="23">
        <v>1596</v>
      </c>
      <c r="M90" s="23">
        <v>180</v>
      </c>
      <c r="N90" s="23">
        <v>11641</v>
      </c>
      <c r="O90" s="21">
        <v>537</v>
      </c>
      <c r="P90" s="23">
        <v>15370</v>
      </c>
      <c r="Q90" s="23">
        <v>938</v>
      </c>
      <c r="R90" s="24"/>
      <c r="S90" s="42"/>
      <c r="T90" s="23">
        <v>0</v>
      </c>
      <c r="U90" s="23">
        <v>1254</v>
      </c>
    </row>
    <row r="91" spans="2:21" ht="19.5" customHeight="1">
      <c r="B91" s="18">
        <v>28</v>
      </c>
      <c r="C91" s="23">
        <f t="shared" si="18"/>
        <v>38949</v>
      </c>
      <c r="D91" s="23">
        <f t="shared" si="19"/>
        <v>22400</v>
      </c>
      <c r="E91" s="23">
        <v>359</v>
      </c>
      <c r="F91" s="23">
        <v>637</v>
      </c>
      <c r="G91" s="23">
        <v>1202</v>
      </c>
      <c r="H91" s="23">
        <v>2062</v>
      </c>
      <c r="I91" s="23">
        <v>1365</v>
      </c>
      <c r="J91" s="23">
        <v>1777</v>
      </c>
      <c r="K91" s="23">
        <v>573</v>
      </c>
      <c r="L91" s="23">
        <v>1626</v>
      </c>
      <c r="M91" s="23">
        <v>182</v>
      </c>
      <c r="N91" s="23">
        <v>12078</v>
      </c>
      <c r="O91" s="21">
        <v>539</v>
      </c>
      <c r="P91" s="23">
        <v>15588</v>
      </c>
      <c r="Q91" s="23">
        <v>961</v>
      </c>
      <c r="R91" s="24"/>
      <c r="S91" s="42"/>
      <c r="T91" s="23">
        <v>0</v>
      </c>
      <c r="U91" s="23">
        <v>1264</v>
      </c>
    </row>
    <row r="92" spans="2:21" ht="19.5" customHeight="1">
      <c r="B92" s="18">
        <v>29</v>
      </c>
      <c r="C92" s="23">
        <f>D92+P92+Q92+R92</f>
        <v>39625</v>
      </c>
      <c r="D92" s="23">
        <f t="shared" si="19"/>
        <v>22264</v>
      </c>
      <c r="E92" s="23">
        <v>329</v>
      </c>
      <c r="F92" s="23">
        <v>666</v>
      </c>
      <c r="G92" s="23">
        <v>1226</v>
      </c>
      <c r="H92" s="23">
        <v>2097</v>
      </c>
      <c r="I92" s="23">
        <v>1397</v>
      </c>
      <c r="J92" s="23">
        <v>1804</v>
      </c>
      <c r="K92" s="23">
        <v>581</v>
      </c>
      <c r="L92" s="23">
        <v>1658</v>
      </c>
      <c r="M92" s="23">
        <v>186</v>
      </c>
      <c r="N92" s="23">
        <v>12320</v>
      </c>
      <c r="O92" s="21" t="s">
        <v>48</v>
      </c>
      <c r="P92" s="23">
        <v>15774</v>
      </c>
      <c r="Q92" s="23">
        <v>1047</v>
      </c>
      <c r="R92" s="23">
        <v>540</v>
      </c>
      <c r="S92" s="42"/>
      <c r="T92" s="23">
        <v>0</v>
      </c>
      <c r="U92" s="23">
        <v>1283</v>
      </c>
    </row>
    <row r="93" spans="2:21" ht="19.5" customHeight="1">
      <c r="B93" s="26" t="s">
        <v>49</v>
      </c>
      <c r="C93" s="29">
        <f>D93+P93+Q93+R93</f>
        <v>39859</v>
      </c>
      <c r="D93" s="30">
        <f t="shared" ref="D93" si="20">SUM(E93:O93)</f>
        <v>22719</v>
      </c>
      <c r="E93" s="27">
        <v>327</v>
      </c>
      <c r="F93" s="27">
        <v>674</v>
      </c>
      <c r="G93" s="27">
        <v>1257</v>
      </c>
      <c r="H93" s="27">
        <v>2121</v>
      </c>
      <c r="I93" s="27">
        <v>1432</v>
      </c>
      <c r="J93" s="27">
        <v>1836</v>
      </c>
      <c r="K93" s="27">
        <v>583</v>
      </c>
      <c r="L93" s="27">
        <v>1639</v>
      </c>
      <c r="M93" s="27">
        <v>188</v>
      </c>
      <c r="N93" s="27">
        <v>12662</v>
      </c>
      <c r="O93" s="28" t="s">
        <v>51</v>
      </c>
      <c r="P93" s="27">
        <v>15515</v>
      </c>
      <c r="Q93" s="27">
        <v>1080</v>
      </c>
      <c r="R93" s="27">
        <v>545</v>
      </c>
      <c r="S93" s="43"/>
      <c r="T93" s="27">
        <v>0</v>
      </c>
      <c r="U93" s="27">
        <v>1291</v>
      </c>
    </row>
    <row r="94" spans="2:21" ht="19.5" customHeight="1">
      <c r="B94" s="18" t="s">
        <v>52</v>
      </c>
      <c r="C94" s="31">
        <f>D94+P94+Q94+R94</f>
        <v>39879</v>
      </c>
      <c r="D94" s="32">
        <f t="shared" ref="D94" si="21">SUM(E94:O94)</f>
        <v>22559</v>
      </c>
      <c r="E94" s="23">
        <v>317</v>
      </c>
      <c r="F94" s="23">
        <v>647</v>
      </c>
      <c r="G94" s="23">
        <v>1244</v>
      </c>
      <c r="H94" s="23">
        <v>1941</v>
      </c>
      <c r="I94" s="23">
        <v>1317</v>
      </c>
      <c r="J94" s="23">
        <v>1772</v>
      </c>
      <c r="K94" s="23">
        <v>539</v>
      </c>
      <c r="L94" s="23">
        <v>1656</v>
      </c>
      <c r="M94" s="23">
        <v>188</v>
      </c>
      <c r="N94" s="23">
        <v>12938</v>
      </c>
      <c r="O94" s="21">
        <v>0</v>
      </c>
      <c r="P94" s="23">
        <v>15636</v>
      </c>
      <c r="Q94" s="23">
        <v>1139</v>
      </c>
      <c r="R94" s="23">
        <v>545</v>
      </c>
      <c r="S94" s="42"/>
      <c r="T94" s="23">
        <v>0</v>
      </c>
      <c r="U94" s="23">
        <v>1303</v>
      </c>
    </row>
    <row r="95" spans="2:21" ht="19.5" customHeight="1">
      <c r="B95" s="37" t="s">
        <v>54</v>
      </c>
      <c r="C95" s="23">
        <f>D95+P95+Q95+R95+S95+T95</f>
        <v>39925</v>
      </c>
      <c r="D95" s="23">
        <f t="shared" ref="D95" si="22">SUM(E95:O95)</f>
        <v>22532</v>
      </c>
      <c r="E95" s="40">
        <v>323</v>
      </c>
      <c r="F95" s="40">
        <v>641</v>
      </c>
      <c r="G95" s="40">
        <v>1246</v>
      </c>
      <c r="H95" s="40">
        <v>1928</v>
      </c>
      <c r="I95" s="40">
        <v>1308</v>
      </c>
      <c r="J95" s="40">
        <v>1743</v>
      </c>
      <c r="K95" s="40">
        <v>531</v>
      </c>
      <c r="L95" s="40">
        <v>1645</v>
      </c>
      <c r="M95" s="40">
        <v>189</v>
      </c>
      <c r="N95" s="40">
        <v>12978</v>
      </c>
      <c r="O95" s="41">
        <v>0</v>
      </c>
      <c r="P95" s="40">
        <v>15533</v>
      </c>
      <c r="Q95" s="40">
        <v>1156</v>
      </c>
      <c r="R95" s="40">
        <v>543</v>
      </c>
      <c r="S95" s="40">
        <v>161</v>
      </c>
      <c r="T95" s="40">
        <v>0</v>
      </c>
      <c r="U95" s="40">
        <v>1192</v>
      </c>
    </row>
    <row r="96" spans="2:21" ht="19.5" customHeight="1">
      <c r="B96" s="37" t="s">
        <v>56</v>
      </c>
      <c r="C96" s="23">
        <v>39918</v>
      </c>
      <c r="D96" s="23">
        <v>22372</v>
      </c>
      <c r="E96" s="40">
        <v>325</v>
      </c>
      <c r="F96" s="40">
        <v>648</v>
      </c>
      <c r="G96" s="40">
        <v>1249</v>
      </c>
      <c r="H96" s="40">
        <v>1911</v>
      </c>
      <c r="I96" s="40">
        <v>1326</v>
      </c>
      <c r="J96" s="40">
        <v>1774</v>
      </c>
      <c r="K96" s="40">
        <v>535</v>
      </c>
      <c r="L96" s="40">
        <v>1660</v>
      </c>
      <c r="M96" s="40">
        <v>190</v>
      </c>
      <c r="N96" s="40">
        <v>12754</v>
      </c>
      <c r="O96" s="41" t="s">
        <v>57</v>
      </c>
      <c r="P96" s="40">
        <v>15666</v>
      </c>
      <c r="Q96" s="40">
        <v>1176</v>
      </c>
      <c r="R96" s="40">
        <v>543</v>
      </c>
      <c r="S96" s="40">
        <v>161</v>
      </c>
      <c r="T96" s="40" t="s">
        <v>57</v>
      </c>
      <c r="U96" s="40">
        <v>1126</v>
      </c>
    </row>
    <row r="97" spans="2:21" ht="19.5" customHeight="1">
      <c r="B97" s="37" t="s">
        <v>59</v>
      </c>
      <c r="C97" s="23">
        <v>40093</v>
      </c>
      <c r="D97" s="23">
        <v>22364</v>
      </c>
      <c r="E97" s="40">
        <v>322</v>
      </c>
      <c r="F97" s="40">
        <v>652</v>
      </c>
      <c r="G97" s="40">
        <v>1262</v>
      </c>
      <c r="H97" s="40">
        <v>1932</v>
      </c>
      <c r="I97" s="40">
        <v>1356</v>
      </c>
      <c r="J97" s="40">
        <v>1821</v>
      </c>
      <c r="K97" s="40">
        <v>549</v>
      </c>
      <c r="L97" s="40">
        <v>1667</v>
      </c>
      <c r="M97" s="40">
        <v>187</v>
      </c>
      <c r="N97" s="40">
        <v>12616</v>
      </c>
      <c r="O97" s="41" t="s">
        <v>57</v>
      </c>
      <c r="P97" s="40">
        <v>15832</v>
      </c>
      <c r="Q97" s="40">
        <v>1193</v>
      </c>
      <c r="R97" s="40">
        <v>543</v>
      </c>
      <c r="S97" s="40">
        <v>161</v>
      </c>
      <c r="T97" s="40" t="s">
        <v>57</v>
      </c>
      <c r="U97" s="40">
        <v>1087</v>
      </c>
    </row>
    <row r="98" spans="2:21" ht="9" customHeight="1">
      <c r="B98" s="7"/>
      <c r="T98" s="9"/>
    </row>
    <row r="99" spans="2:21" s="10" customFormat="1">
      <c r="B99" s="10" t="s">
        <v>28</v>
      </c>
    </row>
    <row r="101" spans="2:21" s="10" customFormat="1">
      <c r="B101" s="10" t="s">
        <v>40</v>
      </c>
      <c r="U101" s="10" t="s">
        <v>0</v>
      </c>
    </row>
    <row r="102" spans="2:21" ht="6.75" customHeight="1"/>
    <row r="103" spans="2:21" s="13" customFormat="1" ht="19.5" customHeight="1">
      <c r="B103" s="44" t="s">
        <v>1</v>
      </c>
      <c r="C103" s="44" t="s">
        <v>2</v>
      </c>
      <c r="D103" s="16"/>
      <c r="E103" s="16"/>
      <c r="F103" s="16" t="s">
        <v>3</v>
      </c>
      <c r="G103" s="16"/>
      <c r="H103" s="16" t="s">
        <v>4</v>
      </c>
      <c r="I103" s="17"/>
      <c r="J103" s="16" t="s">
        <v>5</v>
      </c>
      <c r="K103" s="16"/>
      <c r="L103" s="16" t="s">
        <v>6</v>
      </c>
      <c r="M103" s="16"/>
      <c r="N103" s="16"/>
      <c r="O103" s="19"/>
      <c r="P103" s="44" t="s">
        <v>7</v>
      </c>
      <c r="Q103" s="44" t="s">
        <v>8</v>
      </c>
      <c r="R103" s="44" t="s">
        <v>43</v>
      </c>
      <c r="S103" s="44" t="s">
        <v>55</v>
      </c>
      <c r="T103" s="44" t="s">
        <v>9</v>
      </c>
      <c r="U103" s="44" t="s">
        <v>10</v>
      </c>
    </row>
    <row r="104" spans="2:21" s="13" customFormat="1" ht="19.5" customHeight="1">
      <c r="B104" s="47"/>
      <c r="C104" s="45"/>
      <c r="D104" s="19" t="s">
        <v>11</v>
      </c>
      <c r="E104" s="19" t="s">
        <v>12</v>
      </c>
      <c r="F104" s="19" t="s">
        <v>13</v>
      </c>
      <c r="G104" s="19" t="s">
        <v>14</v>
      </c>
      <c r="H104" s="19" t="s">
        <v>15</v>
      </c>
      <c r="I104" s="19" t="s">
        <v>16</v>
      </c>
      <c r="J104" s="19" t="s">
        <v>17</v>
      </c>
      <c r="K104" s="19" t="s">
        <v>18</v>
      </c>
      <c r="L104" s="19" t="s">
        <v>19</v>
      </c>
      <c r="M104" s="19" t="s">
        <v>20</v>
      </c>
      <c r="N104" s="19" t="s">
        <v>21</v>
      </c>
      <c r="O104" s="19" t="s">
        <v>22</v>
      </c>
      <c r="P104" s="45"/>
      <c r="Q104" s="45"/>
      <c r="R104" s="45"/>
      <c r="S104" s="45"/>
      <c r="T104" s="45"/>
      <c r="U104" s="45"/>
    </row>
    <row r="105" spans="2:21" ht="19.5" customHeight="1">
      <c r="B105" s="18" t="s">
        <v>53</v>
      </c>
      <c r="C105" s="22">
        <f>D105+N(P105)+N(Q105)+N(T105)</f>
        <v>12323</v>
      </c>
      <c r="D105" s="22">
        <f t="shared" ref="D105:D111" si="23">SUM(E105:O105)</f>
        <v>10115</v>
      </c>
      <c r="E105" s="22">
        <v>772</v>
      </c>
      <c r="F105" s="22">
        <v>339</v>
      </c>
      <c r="G105" s="22">
        <v>1269</v>
      </c>
      <c r="H105" s="22">
        <v>1112</v>
      </c>
      <c r="I105" s="22">
        <v>532</v>
      </c>
      <c r="J105" s="22">
        <v>537</v>
      </c>
      <c r="K105" s="22">
        <v>458</v>
      </c>
      <c r="L105" s="22">
        <v>1019</v>
      </c>
      <c r="M105" s="22">
        <v>222</v>
      </c>
      <c r="N105" s="22">
        <v>3855</v>
      </c>
      <c r="O105" s="20" t="s">
        <v>25</v>
      </c>
      <c r="P105" s="22">
        <v>2093</v>
      </c>
      <c r="Q105" s="22">
        <v>115</v>
      </c>
      <c r="R105" s="24"/>
      <c r="S105" s="42"/>
      <c r="T105" s="22">
        <v>0</v>
      </c>
      <c r="U105" s="22">
        <v>0</v>
      </c>
    </row>
    <row r="106" spans="2:21" ht="19.5" customHeight="1">
      <c r="B106" s="18">
        <v>24</v>
      </c>
      <c r="C106" s="22">
        <f>D106+N(P106)+N(Q106)+N(T106)</f>
        <v>12930</v>
      </c>
      <c r="D106" s="22">
        <f t="shared" si="23"/>
        <v>10420</v>
      </c>
      <c r="E106" s="22">
        <v>775</v>
      </c>
      <c r="F106" s="22">
        <v>345</v>
      </c>
      <c r="G106" s="22">
        <v>1263</v>
      </c>
      <c r="H106" s="22">
        <v>1121</v>
      </c>
      <c r="I106" s="22">
        <v>560</v>
      </c>
      <c r="J106" s="22">
        <v>572</v>
      </c>
      <c r="K106" s="22">
        <v>466</v>
      </c>
      <c r="L106" s="22">
        <v>1053</v>
      </c>
      <c r="M106" s="22">
        <v>227</v>
      </c>
      <c r="N106" s="22">
        <v>4038</v>
      </c>
      <c r="O106" s="20">
        <v>0</v>
      </c>
      <c r="P106" s="22">
        <v>2399</v>
      </c>
      <c r="Q106" s="22">
        <v>111</v>
      </c>
      <c r="R106" s="24"/>
      <c r="S106" s="42"/>
      <c r="T106" s="22">
        <v>0</v>
      </c>
      <c r="U106" s="22">
        <v>0</v>
      </c>
    </row>
    <row r="107" spans="2:21" ht="19.5" customHeight="1">
      <c r="B107" s="18">
        <v>25</v>
      </c>
      <c r="C107" s="22">
        <f>D107+N(P107)+N(Q107)+N(T107)</f>
        <v>13351</v>
      </c>
      <c r="D107" s="22">
        <f t="shared" si="23"/>
        <v>10630</v>
      </c>
      <c r="E107" s="22">
        <v>777</v>
      </c>
      <c r="F107" s="22">
        <v>352</v>
      </c>
      <c r="G107" s="22">
        <v>1218</v>
      </c>
      <c r="H107" s="22">
        <v>1134</v>
      </c>
      <c r="I107" s="22">
        <v>569</v>
      </c>
      <c r="J107" s="22">
        <v>593</v>
      </c>
      <c r="K107" s="22">
        <v>460</v>
      </c>
      <c r="L107" s="22">
        <v>1063</v>
      </c>
      <c r="M107" s="22">
        <v>230</v>
      </c>
      <c r="N107" s="22">
        <v>4234</v>
      </c>
      <c r="O107" s="20">
        <v>0</v>
      </c>
      <c r="P107" s="22">
        <v>2610</v>
      </c>
      <c r="Q107" s="22">
        <v>111</v>
      </c>
      <c r="R107" s="24"/>
      <c r="S107" s="42"/>
      <c r="T107" s="22">
        <v>0</v>
      </c>
      <c r="U107" s="22">
        <v>0</v>
      </c>
    </row>
    <row r="108" spans="2:21" ht="19.5" customHeight="1">
      <c r="B108" s="18">
        <v>26</v>
      </c>
      <c r="C108" s="23">
        <f>D108+N(P108)+N(Q108)+N(T108)</f>
        <v>13767</v>
      </c>
      <c r="D108" s="23">
        <f t="shared" si="23"/>
        <v>10999</v>
      </c>
      <c r="E108" s="23">
        <v>770</v>
      </c>
      <c r="F108" s="23">
        <v>356</v>
      </c>
      <c r="G108" s="23">
        <v>1230</v>
      </c>
      <c r="H108" s="23">
        <v>1151</v>
      </c>
      <c r="I108" s="23">
        <v>589</v>
      </c>
      <c r="J108" s="23">
        <v>631</v>
      </c>
      <c r="K108" s="23">
        <v>462</v>
      </c>
      <c r="L108" s="23">
        <v>1077</v>
      </c>
      <c r="M108" s="23">
        <v>231</v>
      </c>
      <c r="N108" s="23">
        <v>4502</v>
      </c>
      <c r="O108" s="21">
        <v>0</v>
      </c>
      <c r="P108" s="23">
        <v>2653</v>
      </c>
      <c r="Q108" s="23">
        <v>115</v>
      </c>
      <c r="R108" s="24"/>
      <c r="S108" s="42"/>
      <c r="T108" s="23">
        <v>0</v>
      </c>
      <c r="U108" s="23">
        <v>0</v>
      </c>
    </row>
    <row r="109" spans="2:21" ht="19.5" customHeight="1">
      <c r="B109" s="18">
        <v>27</v>
      </c>
      <c r="C109" s="23">
        <f>D109+N(P109)+N(Q109)+N(T109)</f>
        <v>14177</v>
      </c>
      <c r="D109" s="23">
        <f t="shared" si="23"/>
        <v>11299</v>
      </c>
      <c r="E109" s="23">
        <v>754</v>
      </c>
      <c r="F109" s="23">
        <v>361</v>
      </c>
      <c r="G109" s="23">
        <v>1235</v>
      </c>
      <c r="H109" s="23">
        <v>1162</v>
      </c>
      <c r="I109" s="23">
        <v>612</v>
      </c>
      <c r="J109" s="23">
        <v>682</v>
      </c>
      <c r="K109" s="23">
        <v>472</v>
      </c>
      <c r="L109" s="23">
        <v>1093</v>
      </c>
      <c r="M109" s="23">
        <v>232</v>
      </c>
      <c r="N109" s="23">
        <v>4696</v>
      </c>
      <c r="O109" s="21">
        <v>0</v>
      </c>
      <c r="P109" s="23">
        <v>2754</v>
      </c>
      <c r="Q109" s="23">
        <v>124</v>
      </c>
      <c r="R109" s="24"/>
      <c r="S109" s="42"/>
      <c r="T109" s="23">
        <v>0</v>
      </c>
      <c r="U109" s="23">
        <v>0</v>
      </c>
    </row>
    <row r="110" spans="2:21" ht="19.5" customHeight="1">
      <c r="B110" s="18">
        <v>28</v>
      </c>
      <c r="C110" s="23">
        <v>14530</v>
      </c>
      <c r="D110" s="23">
        <f t="shared" si="23"/>
        <v>11512</v>
      </c>
      <c r="E110" s="23">
        <v>747</v>
      </c>
      <c r="F110" s="23">
        <v>365</v>
      </c>
      <c r="G110" s="23">
        <v>1214</v>
      </c>
      <c r="H110" s="23">
        <v>1161</v>
      </c>
      <c r="I110" s="23">
        <v>620</v>
      </c>
      <c r="J110" s="23">
        <v>724</v>
      </c>
      <c r="K110" s="23">
        <v>483</v>
      </c>
      <c r="L110" s="23">
        <v>1104</v>
      </c>
      <c r="M110" s="23">
        <v>233</v>
      </c>
      <c r="N110" s="23">
        <v>4861</v>
      </c>
      <c r="O110" s="21">
        <v>0</v>
      </c>
      <c r="P110" s="23">
        <v>2856</v>
      </c>
      <c r="Q110" s="23">
        <v>162</v>
      </c>
      <c r="R110" s="24"/>
      <c r="S110" s="42"/>
      <c r="T110" s="23">
        <v>0</v>
      </c>
      <c r="U110" s="23">
        <v>0</v>
      </c>
    </row>
    <row r="111" spans="2:21" ht="19.5" customHeight="1">
      <c r="B111" s="18">
        <v>29</v>
      </c>
      <c r="C111" s="23">
        <f>D111+P111+Q111</f>
        <v>15027</v>
      </c>
      <c r="D111" s="23">
        <f t="shared" si="23"/>
        <v>11814</v>
      </c>
      <c r="E111" s="23">
        <v>754</v>
      </c>
      <c r="F111" s="23">
        <v>370</v>
      </c>
      <c r="G111" s="23">
        <v>1213</v>
      </c>
      <c r="H111" s="23">
        <v>1172</v>
      </c>
      <c r="I111" s="23">
        <v>638</v>
      </c>
      <c r="J111" s="23">
        <v>766</v>
      </c>
      <c r="K111" s="23">
        <v>492</v>
      </c>
      <c r="L111" s="23">
        <v>1112</v>
      </c>
      <c r="M111" s="23">
        <v>236</v>
      </c>
      <c r="N111" s="23">
        <v>5061</v>
      </c>
      <c r="O111" s="21" t="s">
        <v>48</v>
      </c>
      <c r="P111" s="23">
        <v>3028</v>
      </c>
      <c r="Q111" s="23">
        <v>185</v>
      </c>
      <c r="R111" s="23">
        <v>0</v>
      </c>
      <c r="S111" s="42"/>
      <c r="T111" s="23">
        <v>0</v>
      </c>
      <c r="U111" s="23">
        <v>0</v>
      </c>
    </row>
    <row r="112" spans="2:21" ht="19.5" customHeight="1">
      <c r="B112" s="26" t="s">
        <v>49</v>
      </c>
      <c r="C112" s="29">
        <f>D112+P112+Q112</f>
        <v>15434</v>
      </c>
      <c r="D112" s="30">
        <f t="shared" ref="D112" si="24">SUM(E112:O112)</f>
        <v>12081</v>
      </c>
      <c r="E112" s="27">
        <v>743</v>
      </c>
      <c r="F112" s="27">
        <v>367</v>
      </c>
      <c r="G112" s="27">
        <v>1218</v>
      </c>
      <c r="H112" s="27">
        <v>1179</v>
      </c>
      <c r="I112" s="27">
        <v>654</v>
      </c>
      <c r="J112" s="27">
        <v>783</v>
      </c>
      <c r="K112" s="27">
        <v>495</v>
      </c>
      <c r="L112" s="27">
        <v>1109</v>
      </c>
      <c r="M112" s="27">
        <v>237</v>
      </c>
      <c r="N112" s="27">
        <v>5296</v>
      </c>
      <c r="O112" s="28" t="s">
        <v>51</v>
      </c>
      <c r="P112" s="27">
        <v>3165</v>
      </c>
      <c r="Q112" s="27">
        <v>188</v>
      </c>
      <c r="R112" s="27">
        <v>0</v>
      </c>
      <c r="S112" s="43"/>
      <c r="T112" s="27">
        <v>0</v>
      </c>
      <c r="U112" s="27">
        <v>0</v>
      </c>
    </row>
    <row r="113" spans="2:21" ht="19.5" customHeight="1">
      <c r="B113" s="18" t="s">
        <v>52</v>
      </c>
      <c r="C113" s="31">
        <f>D113+P113+Q113</f>
        <v>15783</v>
      </c>
      <c r="D113" s="32">
        <f t="shared" ref="D113" si="25">SUM(E113:O113)</f>
        <v>12265</v>
      </c>
      <c r="E113" s="23">
        <v>709</v>
      </c>
      <c r="F113" s="23">
        <v>370</v>
      </c>
      <c r="G113" s="23">
        <v>1215</v>
      </c>
      <c r="H113" s="23">
        <v>1169</v>
      </c>
      <c r="I113" s="23">
        <v>651</v>
      </c>
      <c r="J113" s="23">
        <v>780</v>
      </c>
      <c r="K113" s="23">
        <v>492</v>
      </c>
      <c r="L113" s="23">
        <v>1112</v>
      </c>
      <c r="M113" s="23">
        <v>237</v>
      </c>
      <c r="N113" s="23">
        <v>5530</v>
      </c>
      <c r="O113" s="21">
        <v>0</v>
      </c>
      <c r="P113" s="23">
        <v>3300</v>
      </c>
      <c r="Q113" s="23">
        <v>218</v>
      </c>
      <c r="R113" s="23">
        <v>0</v>
      </c>
      <c r="S113" s="42"/>
      <c r="T113" s="23">
        <v>0</v>
      </c>
      <c r="U113" s="23">
        <v>0</v>
      </c>
    </row>
    <row r="114" spans="2:21" ht="19.5" customHeight="1">
      <c r="B114" s="37" t="s">
        <v>54</v>
      </c>
      <c r="C114" s="23">
        <f>D114+P114+Q114+R114+S114+T114</f>
        <v>16098</v>
      </c>
      <c r="D114" s="23">
        <f t="shared" ref="D114" si="26">SUM(E114:O114)</f>
        <v>12498</v>
      </c>
      <c r="E114" s="40">
        <v>715</v>
      </c>
      <c r="F114" s="40">
        <v>375</v>
      </c>
      <c r="G114" s="40">
        <v>1218</v>
      </c>
      <c r="H114" s="40">
        <v>1178</v>
      </c>
      <c r="I114" s="40">
        <v>657</v>
      </c>
      <c r="J114" s="40">
        <v>792</v>
      </c>
      <c r="K114" s="40">
        <v>495</v>
      </c>
      <c r="L114" s="40">
        <v>1123</v>
      </c>
      <c r="M114" s="40">
        <v>237</v>
      </c>
      <c r="N114" s="40">
        <v>5708</v>
      </c>
      <c r="O114" s="41">
        <v>0</v>
      </c>
      <c r="P114" s="40">
        <v>3360</v>
      </c>
      <c r="Q114" s="40">
        <v>226</v>
      </c>
      <c r="R114" s="40">
        <v>0</v>
      </c>
      <c r="S114" s="40">
        <v>14</v>
      </c>
      <c r="T114" s="40">
        <v>0</v>
      </c>
      <c r="U114" s="40">
        <v>0</v>
      </c>
    </row>
    <row r="115" spans="2:21" ht="19.5" customHeight="1">
      <c r="B115" s="37" t="s">
        <v>56</v>
      </c>
      <c r="C115" s="23">
        <v>16161</v>
      </c>
      <c r="D115" s="23">
        <v>12545</v>
      </c>
      <c r="E115" s="40">
        <v>696</v>
      </c>
      <c r="F115" s="40">
        <v>375</v>
      </c>
      <c r="G115" s="40">
        <v>1218</v>
      </c>
      <c r="H115" s="40">
        <v>1195</v>
      </c>
      <c r="I115" s="40">
        <v>663</v>
      </c>
      <c r="J115" s="40">
        <v>798</v>
      </c>
      <c r="K115" s="40">
        <v>491</v>
      </c>
      <c r="L115" s="40">
        <v>1129</v>
      </c>
      <c r="M115" s="40">
        <v>230</v>
      </c>
      <c r="N115" s="40">
        <v>5750</v>
      </c>
      <c r="O115" s="41" t="s">
        <v>57</v>
      </c>
      <c r="P115" s="40">
        <v>3373</v>
      </c>
      <c r="Q115" s="40">
        <v>229</v>
      </c>
      <c r="R115" s="40" t="s">
        <v>57</v>
      </c>
      <c r="S115" s="40">
        <v>14</v>
      </c>
      <c r="T115" s="40" t="s">
        <v>57</v>
      </c>
      <c r="U115" s="40">
        <v>8</v>
      </c>
    </row>
    <row r="116" spans="2:21" ht="19.5" customHeight="1">
      <c r="B116" s="37" t="s">
        <v>59</v>
      </c>
      <c r="C116" s="23">
        <v>16112</v>
      </c>
      <c r="D116" s="23">
        <v>12531</v>
      </c>
      <c r="E116" s="40">
        <v>680</v>
      </c>
      <c r="F116" s="40">
        <v>382</v>
      </c>
      <c r="G116" s="40">
        <v>1199</v>
      </c>
      <c r="H116" s="40">
        <v>1172</v>
      </c>
      <c r="I116" s="40">
        <v>675</v>
      </c>
      <c r="J116" s="40">
        <v>816</v>
      </c>
      <c r="K116" s="40">
        <v>484</v>
      </c>
      <c r="L116" s="40">
        <v>1129</v>
      </c>
      <c r="M116" s="40">
        <v>229</v>
      </c>
      <c r="N116" s="40">
        <v>5765</v>
      </c>
      <c r="O116" s="41"/>
      <c r="P116" s="40">
        <v>3337</v>
      </c>
      <c r="Q116" s="40">
        <v>230</v>
      </c>
      <c r="R116" s="40" t="s">
        <v>57</v>
      </c>
      <c r="S116" s="40">
        <v>14</v>
      </c>
      <c r="T116" s="40" t="s">
        <v>57</v>
      </c>
      <c r="U116" s="40">
        <v>0</v>
      </c>
    </row>
    <row r="117" spans="2:21" ht="9" customHeight="1">
      <c r="B117" s="4"/>
      <c r="C117" s="2"/>
      <c r="D117" s="2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3"/>
      <c r="P117" s="2"/>
      <c r="Q117" s="2"/>
      <c r="R117" s="2"/>
      <c r="S117" s="2"/>
      <c r="T117" s="3"/>
      <c r="U117" s="3"/>
    </row>
    <row r="118" spans="2:21" ht="12" customHeight="1"/>
    <row r="119" spans="2:21" ht="9" customHeight="1"/>
    <row r="120" spans="2:21" s="10" customFormat="1" ht="12" customHeight="1">
      <c r="B120" s="10" t="s">
        <v>29</v>
      </c>
    </row>
    <row r="121" spans="2:21" ht="12" customHeight="1"/>
    <row r="122" spans="2:21" s="10" customFormat="1" ht="12" customHeight="1">
      <c r="B122" s="10" t="s">
        <v>41</v>
      </c>
      <c r="U122" s="10" t="s">
        <v>0</v>
      </c>
    </row>
    <row r="123" spans="2:21" ht="6.75" customHeight="1"/>
    <row r="124" spans="2:21" s="13" customFormat="1" ht="19.5" customHeight="1">
      <c r="B124" s="44" t="s">
        <v>1</v>
      </c>
      <c r="C124" s="44" t="s">
        <v>2</v>
      </c>
      <c r="D124" s="16"/>
      <c r="E124" s="16"/>
      <c r="F124" s="16" t="s">
        <v>3</v>
      </c>
      <c r="G124" s="16"/>
      <c r="H124" s="16" t="s">
        <v>4</v>
      </c>
      <c r="I124" s="17"/>
      <c r="J124" s="16" t="s">
        <v>5</v>
      </c>
      <c r="K124" s="16"/>
      <c r="L124" s="16" t="s">
        <v>6</v>
      </c>
      <c r="M124" s="16"/>
      <c r="N124" s="16"/>
      <c r="O124" s="19"/>
      <c r="P124" s="44" t="s">
        <v>7</v>
      </c>
      <c r="Q124" s="44" t="s">
        <v>8</v>
      </c>
      <c r="R124" s="44" t="s">
        <v>43</v>
      </c>
      <c r="S124" s="44" t="s">
        <v>55</v>
      </c>
      <c r="T124" s="44" t="s">
        <v>9</v>
      </c>
      <c r="U124" s="44" t="s">
        <v>10</v>
      </c>
    </row>
    <row r="125" spans="2:21" s="13" customFormat="1" ht="19.5" customHeight="1">
      <c r="B125" s="47"/>
      <c r="C125" s="45"/>
      <c r="D125" s="19" t="s">
        <v>11</v>
      </c>
      <c r="E125" s="19" t="s">
        <v>12</v>
      </c>
      <c r="F125" s="19" t="s">
        <v>13</v>
      </c>
      <c r="G125" s="19" t="s">
        <v>14</v>
      </c>
      <c r="H125" s="19" t="s">
        <v>15</v>
      </c>
      <c r="I125" s="19" t="s">
        <v>16</v>
      </c>
      <c r="J125" s="19" t="s">
        <v>17</v>
      </c>
      <c r="K125" s="19" t="s">
        <v>18</v>
      </c>
      <c r="L125" s="19" t="s">
        <v>19</v>
      </c>
      <c r="M125" s="19" t="s">
        <v>20</v>
      </c>
      <c r="N125" s="19" t="s">
        <v>21</v>
      </c>
      <c r="O125" s="19" t="s">
        <v>22</v>
      </c>
      <c r="P125" s="45"/>
      <c r="Q125" s="45"/>
      <c r="R125" s="45"/>
      <c r="S125" s="45"/>
      <c r="T125" s="45"/>
      <c r="U125" s="45"/>
    </row>
    <row r="126" spans="2:21" ht="19.5" customHeight="1">
      <c r="B126" s="18" t="s">
        <v>53</v>
      </c>
      <c r="C126" s="22">
        <f t="shared" ref="C126:C131" si="27">D126+N(P126)+N(Q126)+N(T126)</f>
        <v>42949</v>
      </c>
      <c r="D126" s="22">
        <f t="shared" ref="D126:D132" si="28">SUM(E126:O126)</f>
        <v>27474</v>
      </c>
      <c r="E126" s="22">
        <v>628</v>
      </c>
      <c r="F126" s="22">
        <v>985</v>
      </c>
      <c r="G126" s="22">
        <v>1873</v>
      </c>
      <c r="H126" s="22">
        <v>2588</v>
      </c>
      <c r="I126" s="22">
        <v>1304</v>
      </c>
      <c r="J126" s="22">
        <v>1928</v>
      </c>
      <c r="K126" s="22">
        <v>768</v>
      </c>
      <c r="L126" s="22">
        <v>2281</v>
      </c>
      <c r="M126" s="22">
        <v>463</v>
      </c>
      <c r="N126" s="22">
        <v>13843</v>
      </c>
      <c r="O126" s="20">
        <v>813</v>
      </c>
      <c r="P126" s="22">
        <v>11248</v>
      </c>
      <c r="Q126" s="22">
        <v>4227</v>
      </c>
      <c r="R126" s="24"/>
      <c r="S126" s="42"/>
      <c r="T126" s="22">
        <v>0</v>
      </c>
      <c r="U126" s="22">
        <v>3126</v>
      </c>
    </row>
    <row r="127" spans="2:21" ht="19.5" customHeight="1">
      <c r="B127" s="18">
        <v>24</v>
      </c>
      <c r="C127" s="22">
        <f t="shared" si="27"/>
        <v>44085</v>
      </c>
      <c r="D127" s="22">
        <f t="shared" si="28"/>
        <v>28063</v>
      </c>
      <c r="E127" s="22">
        <v>627</v>
      </c>
      <c r="F127" s="22">
        <v>996</v>
      </c>
      <c r="G127" s="22">
        <v>1888</v>
      </c>
      <c r="H127" s="22">
        <v>2623</v>
      </c>
      <c r="I127" s="22">
        <v>1336</v>
      </c>
      <c r="J127" s="22">
        <v>1970</v>
      </c>
      <c r="K127" s="22">
        <v>781</v>
      </c>
      <c r="L127" s="22">
        <v>2312</v>
      </c>
      <c r="M127" s="22">
        <v>466</v>
      </c>
      <c r="N127" s="22">
        <v>14243</v>
      </c>
      <c r="O127" s="20">
        <v>821</v>
      </c>
      <c r="P127" s="22">
        <v>11714</v>
      </c>
      <c r="Q127" s="22">
        <v>4308</v>
      </c>
      <c r="R127" s="24"/>
      <c r="S127" s="42"/>
      <c r="T127" s="22">
        <v>0</v>
      </c>
      <c r="U127" s="22">
        <v>3193</v>
      </c>
    </row>
    <row r="128" spans="2:21" ht="19.5" customHeight="1">
      <c r="B128" s="18">
        <v>25</v>
      </c>
      <c r="C128" s="22">
        <f t="shared" si="27"/>
        <v>45104</v>
      </c>
      <c r="D128" s="22">
        <f t="shared" si="28"/>
        <v>28654</v>
      </c>
      <c r="E128" s="22">
        <v>632</v>
      </c>
      <c r="F128" s="22">
        <v>1009</v>
      </c>
      <c r="G128" s="22">
        <v>1917</v>
      </c>
      <c r="H128" s="22">
        <v>2652</v>
      </c>
      <c r="I128" s="22">
        <v>1364</v>
      </c>
      <c r="J128" s="22">
        <v>2015</v>
      </c>
      <c r="K128" s="22">
        <v>794</v>
      </c>
      <c r="L128" s="22">
        <v>2364</v>
      </c>
      <c r="M128" s="22">
        <v>474</v>
      </c>
      <c r="N128" s="22">
        <v>14601</v>
      </c>
      <c r="O128" s="20">
        <v>832</v>
      </c>
      <c r="P128" s="22">
        <v>12041</v>
      </c>
      <c r="Q128" s="22">
        <v>4409</v>
      </c>
      <c r="R128" s="24"/>
      <c r="S128" s="42"/>
      <c r="T128" s="22">
        <v>0</v>
      </c>
      <c r="U128" s="22">
        <v>3291</v>
      </c>
    </row>
    <row r="129" spans="2:21" ht="19.5" customHeight="1">
      <c r="B129" s="18">
        <v>26</v>
      </c>
      <c r="C129" s="23">
        <f t="shared" si="27"/>
        <v>46050</v>
      </c>
      <c r="D129" s="23">
        <f t="shared" si="28"/>
        <v>29111</v>
      </c>
      <c r="E129" s="23">
        <v>639</v>
      </c>
      <c r="F129" s="23">
        <v>1005</v>
      </c>
      <c r="G129" s="23">
        <v>1912</v>
      </c>
      <c r="H129" s="23">
        <v>2667</v>
      </c>
      <c r="I129" s="23">
        <v>1363</v>
      </c>
      <c r="J129" s="23">
        <v>2037</v>
      </c>
      <c r="K129" s="23">
        <v>800</v>
      </c>
      <c r="L129" s="23">
        <v>2427</v>
      </c>
      <c r="M129" s="23">
        <v>475</v>
      </c>
      <c r="N129" s="23">
        <v>14953</v>
      </c>
      <c r="O129" s="21">
        <v>833</v>
      </c>
      <c r="P129" s="23">
        <v>12456</v>
      </c>
      <c r="Q129" s="23">
        <v>4483</v>
      </c>
      <c r="R129" s="24"/>
      <c r="S129" s="42"/>
      <c r="T129" s="23">
        <v>0</v>
      </c>
      <c r="U129" s="23">
        <v>3334</v>
      </c>
    </row>
    <row r="130" spans="2:21" ht="19.5" customHeight="1">
      <c r="B130" s="18">
        <v>27</v>
      </c>
      <c r="C130" s="23">
        <f t="shared" si="27"/>
        <v>47205</v>
      </c>
      <c r="D130" s="23">
        <f t="shared" si="28"/>
        <v>29684</v>
      </c>
      <c r="E130" s="23">
        <v>645</v>
      </c>
      <c r="F130" s="23">
        <v>1015</v>
      </c>
      <c r="G130" s="23">
        <v>1868</v>
      </c>
      <c r="H130" s="23">
        <v>2710</v>
      </c>
      <c r="I130" s="23">
        <v>1387</v>
      </c>
      <c r="J130" s="23">
        <v>2080</v>
      </c>
      <c r="K130" s="23">
        <v>811</v>
      </c>
      <c r="L130" s="23">
        <v>2470</v>
      </c>
      <c r="M130" s="23">
        <v>489</v>
      </c>
      <c r="N130" s="23">
        <v>15364</v>
      </c>
      <c r="O130" s="21">
        <v>845</v>
      </c>
      <c r="P130" s="23">
        <v>12890</v>
      </c>
      <c r="Q130" s="23">
        <v>4631</v>
      </c>
      <c r="R130" s="24"/>
      <c r="S130" s="42"/>
      <c r="T130" s="23">
        <v>0</v>
      </c>
      <c r="U130" s="23">
        <v>3349</v>
      </c>
    </row>
    <row r="131" spans="2:21" ht="19.5" customHeight="1">
      <c r="B131" s="18">
        <v>28</v>
      </c>
      <c r="C131" s="23">
        <f t="shared" si="27"/>
        <v>48214</v>
      </c>
      <c r="D131" s="23">
        <f t="shared" si="28"/>
        <v>30229</v>
      </c>
      <c r="E131" s="23">
        <v>655</v>
      </c>
      <c r="F131" s="23">
        <v>1041</v>
      </c>
      <c r="G131" s="23">
        <v>1882</v>
      </c>
      <c r="H131" s="23">
        <v>2751</v>
      </c>
      <c r="I131" s="23">
        <v>1405</v>
      </c>
      <c r="J131" s="23">
        <v>2118</v>
      </c>
      <c r="K131" s="23">
        <v>821</v>
      </c>
      <c r="L131" s="23">
        <v>2490</v>
      </c>
      <c r="M131" s="23">
        <v>499</v>
      </c>
      <c r="N131" s="23">
        <v>15717</v>
      </c>
      <c r="O131" s="21">
        <v>850</v>
      </c>
      <c r="P131" s="23">
        <v>13308</v>
      </c>
      <c r="Q131" s="23">
        <v>4677</v>
      </c>
      <c r="R131" s="24"/>
      <c r="S131" s="42"/>
      <c r="T131" s="23">
        <v>0</v>
      </c>
      <c r="U131" s="23">
        <v>3401</v>
      </c>
    </row>
    <row r="132" spans="2:21" ht="19.5" customHeight="1">
      <c r="B132" s="18">
        <v>29</v>
      </c>
      <c r="C132" s="23">
        <f>D132+P132+Q132+R132</f>
        <v>48998</v>
      </c>
      <c r="D132" s="23">
        <f t="shared" si="28"/>
        <v>29824</v>
      </c>
      <c r="E132" s="23">
        <v>666</v>
      </c>
      <c r="F132" s="23">
        <v>1052</v>
      </c>
      <c r="G132" s="23">
        <v>1902</v>
      </c>
      <c r="H132" s="23">
        <v>2778</v>
      </c>
      <c r="I132" s="23">
        <v>1425</v>
      </c>
      <c r="J132" s="23">
        <v>2152</v>
      </c>
      <c r="K132" s="23">
        <v>836</v>
      </c>
      <c r="L132" s="23">
        <v>2540</v>
      </c>
      <c r="M132" s="23">
        <v>503</v>
      </c>
      <c r="N132" s="23">
        <v>15970</v>
      </c>
      <c r="O132" s="21" t="s">
        <v>48</v>
      </c>
      <c r="P132" s="23">
        <v>13515</v>
      </c>
      <c r="Q132" s="23">
        <v>4726</v>
      </c>
      <c r="R132" s="23">
        <v>933</v>
      </c>
      <c r="S132" s="42"/>
      <c r="T132" s="23">
        <v>0</v>
      </c>
      <c r="U132" s="23">
        <v>3461</v>
      </c>
    </row>
    <row r="133" spans="2:21" ht="19.5" customHeight="1">
      <c r="B133" s="26" t="s">
        <v>49</v>
      </c>
      <c r="C133" s="29">
        <f>D133+P133+Q133+R133</f>
        <v>49652</v>
      </c>
      <c r="D133" s="30">
        <f t="shared" ref="D133" si="29">SUM(E133:O133)</f>
        <v>30120</v>
      </c>
      <c r="E133" s="27">
        <v>672</v>
      </c>
      <c r="F133" s="27">
        <v>1055</v>
      </c>
      <c r="G133" s="27">
        <v>1923</v>
      </c>
      <c r="H133" s="27">
        <v>2776</v>
      </c>
      <c r="I133" s="27">
        <v>1445</v>
      </c>
      <c r="J133" s="27">
        <v>2184</v>
      </c>
      <c r="K133" s="27">
        <v>844</v>
      </c>
      <c r="L133" s="27">
        <v>2568</v>
      </c>
      <c r="M133" s="27">
        <v>508</v>
      </c>
      <c r="N133" s="27">
        <v>16145</v>
      </c>
      <c r="O133" s="28" t="s">
        <v>51</v>
      </c>
      <c r="P133" s="27">
        <v>13840</v>
      </c>
      <c r="Q133" s="27">
        <v>4756</v>
      </c>
      <c r="R133" s="27">
        <v>936</v>
      </c>
      <c r="S133" s="43"/>
      <c r="T133" s="27">
        <v>0</v>
      </c>
      <c r="U133" s="27">
        <v>2394</v>
      </c>
    </row>
    <row r="134" spans="2:21" ht="19.5" customHeight="1">
      <c r="B134" s="18" t="s">
        <v>52</v>
      </c>
      <c r="C134" s="31">
        <f>D134+P134+Q134+R134</f>
        <v>48977</v>
      </c>
      <c r="D134" s="32">
        <f t="shared" ref="D134" si="30">SUM(E134:O134)</f>
        <v>29908</v>
      </c>
      <c r="E134" s="23">
        <v>587</v>
      </c>
      <c r="F134" s="23">
        <v>1042</v>
      </c>
      <c r="G134" s="23">
        <v>1807</v>
      </c>
      <c r="H134" s="23">
        <v>2753</v>
      </c>
      <c r="I134" s="23">
        <v>1458</v>
      </c>
      <c r="J134" s="23">
        <v>2128</v>
      </c>
      <c r="K134" s="23">
        <v>847</v>
      </c>
      <c r="L134" s="23">
        <v>2590</v>
      </c>
      <c r="M134" s="23">
        <v>509</v>
      </c>
      <c r="N134" s="23">
        <v>16187</v>
      </c>
      <c r="O134" s="21">
        <v>0</v>
      </c>
      <c r="P134" s="23">
        <v>13382</v>
      </c>
      <c r="Q134" s="23">
        <v>4799</v>
      </c>
      <c r="R134" s="23">
        <v>888</v>
      </c>
      <c r="S134" s="42"/>
      <c r="T134" s="23">
        <v>0</v>
      </c>
      <c r="U134" s="23">
        <v>2282</v>
      </c>
    </row>
    <row r="135" spans="2:21" ht="19.5" customHeight="1">
      <c r="B135" s="37" t="s">
        <v>54</v>
      </c>
      <c r="C135" s="23">
        <f>D135+P135+Q135+R135+S135+T135</f>
        <v>46594</v>
      </c>
      <c r="D135" s="23">
        <f t="shared" ref="D135" si="31">SUM(E135:O135)</f>
        <v>28564</v>
      </c>
      <c r="E135" s="40">
        <v>460</v>
      </c>
      <c r="F135" s="40">
        <v>1037</v>
      </c>
      <c r="G135" s="40">
        <v>1766</v>
      </c>
      <c r="H135" s="40">
        <v>2569</v>
      </c>
      <c r="I135" s="40">
        <v>1356</v>
      </c>
      <c r="J135" s="40">
        <v>2050</v>
      </c>
      <c r="K135" s="40">
        <v>767</v>
      </c>
      <c r="L135" s="40">
        <v>2602</v>
      </c>
      <c r="M135" s="40">
        <v>512</v>
      </c>
      <c r="N135" s="40">
        <v>15445</v>
      </c>
      <c r="O135" s="41">
        <v>0</v>
      </c>
      <c r="P135" s="40">
        <v>12200</v>
      </c>
      <c r="Q135" s="40">
        <v>4888</v>
      </c>
      <c r="R135" s="40">
        <v>851</v>
      </c>
      <c r="S135" s="40">
        <v>91</v>
      </c>
      <c r="T135" s="40">
        <v>0</v>
      </c>
      <c r="U135" s="40">
        <v>2126</v>
      </c>
    </row>
    <row r="136" spans="2:21" ht="19.5" customHeight="1">
      <c r="B136" s="37" t="s">
        <v>56</v>
      </c>
      <c r="C136" s="23">
        <v>46682</v>
      </c>
      <c r="D136" s="23">
        <v>28688</v>
      </c>
      <c r="E136" s="40">
        <v>457</v>
      </c>
      <c r="F136" s="40">
        <v>1041</v>
      </c>
      <c r="G136" s="40">
        <v>1773</v>
      </c>
      <c r="H136" s="40">
        <v>2541</v>
      </c>
      <c r="I136" s="40">
        <v>1358</v>
      </c>
      <c r="J136" s="40">
        <v>2059</v>
      </c>
      <c r="K136" s="40">
        <v>769</v>
      </c>
      <c r="L136" s="40">
        <v>2616</v>
      </c>
      <c r="M136" s="40">
        <v>513</v>
      </c>
      <c r="N136" s="40">
        <v>15561</v>
      </c>
      <c r="O136" s="41" t="s">
        <v>57</v>
      </c>
      <c r="P136" s="40">
        <v>12178</v>
      </c>
      <c r="Q136" s="40">
        <v>4888</v>
      </c>
      <c r="R136" s="40">
        <v>837</v>
      </c>
      <c r="S136" s="40">
        <v>91</v>
      </c>
      <c r="T136" s="40" t="s">
        <v>57</v>
      </c>
      <c r="U136" s="40">
        <v>2126</v>
      </c>
    </row>
    <row r="137" spans="2:21" ht="19.5" customHeight="1">
      <c r="B137" s="37" t="s">
        <v>59</v>
      </c>
      <c r="C137" s="23">
        <v>46800</v>
      </c>
      <c r="D137" s="23">
        <v>28544</v>
      </c>
      <c r="E137" s="40">
        <v>468</v>
      </c>
      <c r="F137" s="40">
        <v>1058</v>
      </c>
      <c r="G137" s="40">
        <v>1794</v>
      </c>
      <c r="H137" s="40">
        <v>2563</v>
      </c>
      <c r="I137" s="40">
        <v>1391</v>
      </c>
      <c r="J137" s="40">
        <v>2077</v>
      </c>
      <c r="K137" s="40">
        <v>774</v>
      </c>
      <c r="L137" s="40">
        <v>2561</v>
      </c>
      <c r="M137" s="40">
        <v>517</v>
      </c>
      <c r="N137" s="40">
        <v>15341</v>
      </c>
      <c r="O137" s="41" t="s">
        <v>57</v>
      </c>
      <c r="P137" s="40">
        <v>12471</v>
      </c>
      <c r="Q137" s="40">
        <v>4921</v>
      </c>
      <c r="R137" s="40">
        <v>772</v>
      </c>
      <c r="S137" s="40">
        <v>92</v>
      </c>
      <c r="T137" s="40" t="s">
        <v>57</v>
      </c>
      <c r="U137" s="40">
        <v>2160</v>
      </c>
    </row>
    <row r="138" spans="2:21" ht="9" customHeight="1">
      <c r="B138" s="4"/>
      <c r="C138" s="2"/>
      <c r="D138" s="2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6"/>
      <c r="P138" s="2"/>
      <c r="Q138" s="2"/>
      <c r="R138" s="2"/>
      <c r="S138" s="2"/>
      <c r="T138" s="3"/>
      <c r="U138" s="6"/>
    </row>
    <row r="139" spans="2:21" s="10" customFormat="1" ht="12" customHeight="1">
      <c r="B139" s="10" t="s">
        <v>30</v>
      </c>
    </row>
    <row r="140" spans="2:21" ht="12" customHeight="1"/>
    <row r="141" spans="2:21" s="10" customFormat="1" ht="12" customHeight="1">
      <c r="B141" s="10" t="s">
        <v>42</v>
      </c>
      <c r="U141" s="10" t="s">
        <v>0</v>
      </c>
    </row>
    <row r="142" spans="2:21" ht="6.75" customHeight="1"/>
    <row r="143" spans="2:21" s="13" customFormat="1" ht="19.5" customHeight="1">
      <c r="B143" s="44" t="s">
        <v>1</v>
      </c>
      <c r="C143" s="44" t="s">
        <v>2</v>
      </c>
      <c r="D143" s="16"/>
      <c r="E143" s="16"/>
      <c r="F143" s="16" t="s">
        <v>3</v>
      </c>
      <c r="G143" s="16"/>
      <c r="H143" s="16" t="s">
        <v>4</v>
      </c>
      <c r="I143" s="17"/>
      <c r="J143" s="16" t="s">
        <v>5</v>
      </c>
      <c r="K143" s="16"/>
      <c r="L143" s="16" t="s">
        <v>6</v>
      </c>
      <c r="M143" s="16"/>
      <c r="N143" s="16"/>
      <c r="O143" s="19"/>
      <c r="P143" s="44" t="s">
        <v>7</v>
      </c>
      <c r="Q143" s="44" t="s">
        <v>8</v>
      </c>
      <c r="R143" s="44" t="s">
        <v>43</v>
      </c>
      <c r="S143" s="44" t="s">
        <v>55</v>
      </c>
      <c r="T143" s="44" t="s">
        <v>9</v>
      </c>
      <c r="U143" s="44" t="s">
        <v>10</v>
      </c>
    </row>
    <row r="144" spans="2:21" s="13" customFormat="1" ht="19.5" customHeight="1">
      <c r="B144" s="47"/>
      <c r="C144" s="45"/>
      <c r="D144" s="19" t="s">
        <v>11</v>
      </c>
      <c r="E144" s="19" t="s">
        <v>12</v>
      </c>
      <c r="F144" s="19" t="s">
        <v>13</v>
      </c>
      <c r="G144" s="19" t="s">
        <v>14</v>
      </c>
      <c r="H144" s="19" t="s">
        <v>15</v>
      </c>
      <c r="I144" s="19" t="s">
        <v>16</v>
      </c>
      <c r="J144" s="19" t="s">
        <v>17</v>
      </c>
      <c r="K144" s="19" t="s">
        <v>18</v>
      </c>
      <c r="L144" s="19" t="s">
        <v>19</v>
      </c>
      <c r="M144" s="19" t="s">
        <v>20</v>
      </c>
      <c r="N144" s="19" t="s">
        <v>21</v>
      </c>
      <c r="O144" s="19" t="s">
        <v>22</v>
      </c>
      <c r="P144" s="45"/>
      <c r="Q144" s="45"/>
      <c r="R144" s="45"/>
      <c r="S144" s="45"/>
      <c r="T144" s="45"/>
      <c r="U144" s="45"/>
    </row>
    <row r="145" spans="2:21" ht="19.5" customHeight="1">
      <c r="B145" s="18" t="s">
        <v>53</v>
      </c>
      <c r="C145" s="22">
        <f>D145+N(P145)+N(Q145)+N(T145)</f>
        <v>18964</v>
      </c>
      <c r="D145" s="22">
        <f t="shared" ref="D145:D151" si="32">SUM(E145:O145)</f>
        <v>12526</v>
      </c>
      <c r="E145" s="22">
        <v>595</v>
      </c>
      <c r="F145" s="22">
        <v>589</v>
      </c>
      <c r="G145" s="22">
        <v>1331</v>
      </c>
      <c r="H145" s="22">
        <v>1836</v>
      </c>
      <c r="I145" s="22">
        <v>876</v>
      </c>
      <c r="J145" s="22">
        <v>595</v>
      </c>
      <c r="K145" s="22">
        <v>810</v>
      </c>
      <c r="L145" s="22">
        <v>1073</v>
      </c>
      <c r="M145" s="22">
        <v>323</v>
      </c>
      <c r="N145" s="22">
        <v>4481</v>
      </c>
      <c r="O145" s="20">
        <v>17</v>
      </c>
      <c r="P145" s="22">
        <v>4434</v>
      </c>
      <c r="Q145" s="22">
        <v>2004</v>
      </c>
      <c r="R145" s="24"/>
      <c r="S145" s="42"/>
      <c r="T145" s="22">
        <v>0</v>
      </c>
      <c r="U145" s="22">
        <v>238</v>
      </c>
    </row>
    <row r="146" spans="2:21" ht="19.5" customHeight="1">
      <c r="B146" s="18">
        <v>24</v>
      </c>
      <c r="C146" s="22">
        <f>D146+N(P146)+N(Q146)+N(T146)</f>
        <v>19448</v>
      </c>
      <c r="D146" s="22">
        <f t="shared" si="32"/>
        <v>12707</v>
      </c>
      <c r="E146" s="22">
        <v>603</v>
      </c>
      <c r="F146" s="22">
        <v>593</v>
      </c>
      <c r="G146" s="22">
        <v>1338</v>
      </c>
      <c r="H146" s="22">
        <v>1873</v>
      </c>
      <c r="I146" s="22">
        <v>912</v>
      </c>
      <c r="J146" s="22">
        <v>644</v>
      </c>
      <c r="K146" s="22">
        <v>820</v>
      </c>
      <c r="L146" s="22">
        <v>1099</v>
      </c>
      <c r="M146" s="22">
        <v>322</v>
      </c>
      <c r="N146" s="22">
        <v>4486</v>
      </c>
      <c r="O146" s="20">
        <v>17</v>
      </c>
      <c r="P146" s="22">
        <v>4646</v>
      </c>
      <c r="Q146" s="22">
        <v>2095</v>
      </c>
      <c r="R146" s="24"/>
      <c r="S146" s="42"/>
      <c r="T146" s="22">
        <v>0</v>
      </c>
      <c r="U146" s="22">
        <v>256</v>
      </c>
    </row>
    <row r="147" spans="2:21" ht="19.5" customHeight="1">
      <c r="B147" s="18">
        <v>25</v>
      </c>
      <c r="C147" s="22">
        <f>D147+N(P147)+N(Q147)+N(T147)</f>
        <v>18601</v>
      </c>
      <c r="D147" s="22">
        <f t="shared" si="32"/>
        <v>11719</v>
      </c>
      <c r="E147" s="22">
        <v>512</v>
      </c>
      <c r="F147" s="22">
        <v>517</v>
      </c>
      <c r="G147" s="22">
        <v>1234</v>
      </c>
      <c r="H147" s="22">
        <v>1653</v>
      </c>
      <c r="I147" s="22">
        <v>808</v>
      </c>
      <c r="J147" s="22">
        <v>643</v>
      </c>
      <c r="K147" s="22">
        <v>781</v>
      </c>
      <c r="L147" s="22">
        <v>1069</v>
      </c>
      <c r="M147" s="22">
        <v>282</v>
      </c>
      <c r="N147" s="22">
        <v>4203</v>
      </c>
      <c r="O147" s="20">
        <v>17</v>
      </c>
      <c r="P147" s="22">
        <v>4822</v>
      </c>
      <c r="Q147" s="22">
        <v>2060</v>
      </c>
      <c r="R147" s="24"/>
      <c r="S147" s="42"/>
      <c r="T147" s="22">
        <v>0</v>
      </c>
      <c r="U147" s="22">
        <v>290</v>
      </c>
    </row>
    <row r="148" spans="2:21" ht="19.5" customHeight="1">
      <c r="B148" s="18">
        <v>26</v>
      </c>
      <c r="C148" s="23">
        <f>D148+N(P148)+N(Q148)+N(T148)</f>
        <v>17820</v>
      </c>
      <c r="D148" s="23">
        <f t="shared" si="32"/>
        <v>10756</v>
      </c>
      <c r="E148" s="23">
        <v>397</v>
      </c>
      <c r="F148" s="23">
        <v>463</v>
      </c>
      <c r="G148" s="23">
        <v>1196</v>
      </c>
      <c r="H148" s="23">
        <v>1375</v>
      </c>
      <c r="I148" s="23">
        <v>724</v>
      </c>
      <c r="J148" s="23">
        <v>591</v>
      </c>
      <c r="K148" s="23">
        <v>765</v>
      </c>
      <c r="L148" s="23">
        <v>983</v>
      </c>
      <c r="M148" s="23">
        <v>222</v>
      </c>
      <c r="N148" s="23">
        <v>4038</v>
      </c>
      <c r="O148" s="21">
        <v>2</v>
      </c>
      <c r="P148" s="23">
        <v>4953</v>
      </c>
      <c r="Q148" s="23">
        <v>2111</v>
      </c>
      <c r="R148" s="24"/>
      <c r="S148" s="42"/>
      <c r="T148" s="23">
        <v>0</v>
      </c>
      <c r="U148" s="23">
        <v>297</v>
      </c>
    </row>
    <row r="149" spans="2:21" ht="19.5" customHeight="1">
      <c r="B149" s="18">
        <v>27</v>
      </c>
      <c r="C149" s="23">
        <f>D149+N(P149)+N(Q149)+N(T149)</f>
        <v>17875</v>
      </c>
      <c r="D149" s="23">
        <f t="shared" si="32"/>
        <v>10866</v>
      </c>
      <c r="E149" s="23">
        <v>415</v>
      </c>
      <c r="F149" s="23">
        <v>485</v>
      </c>
      <c r="G149" s="23">
        <v>1151</v>
      </c>
      <c r="H149" s="23">
        <v>1445</v>
      </c>
      <c r="I149" s="23">
        <v>730</v>
      </c>
      <c r="J149" s="23">
        <v>621</v>
      </c>
      <c r="K149" s="23">
        <v>756</v>
      </c>
      <c r="L149" s="23">
        <v>1021</v>
      </c>
      <c r="M149" s="23">
        <v>221</v>
      </c>
      <c r="N149" s="23">
        <v>4018</v>
      </c>
      <c r="O149" s="21">
        <v>3</v>
      </c>
      <c r="P149" s="23">
        <v>4885</v>
      </c>
      <c r="Q149" s="23">
        <v>2124</v>
      </c>
      <c r="R149" s="24"/>
      <c r="S149" s="42"/>
      <c r="T149" s="23">
        <v>0</v>
      </c>
      <c r="U149" s="23">
        <v>314</v>
      </c>
    </row>
    <row r="150" spans="2:21" ht="19.5" customHeight="1">
      <c r="B150" s="18">
        <v>28</v>
      </c>
      <c r="C150" s="23">
        <v>18229</v>
      </c>
      <c r="D150" s="23">
        <f t="shared" si="32"/>
        <v>11103</v>
      </c>
      <c r="E150" s="23">
        <v>475</v>
      </c>
      <c r="F150" s="23">
        <v>579</v>
      </c>
      <c r="G150" s="23">
        <v>1175</v>
      </c>
      <c r="H150" s="23">
        <v>1460</v>
      </c>
      <c r="I150" s="23">
        <v>742</v>
      </c>
      <c r="J150" s="23">
        <v>657</v>
      </c>
      <c r="K150" s="23">
        <v>633</v>
      </c>
      <c r="L150" s="23">
        <v>1036</v>
      </c>
      <c r="M150" s="23">
        <v>236</v>
      </c>
      <c r="N150" s="23">
        <v>4107</v>
      </c>
      <c r="O150" s="21">
        <v>3</v>
      </c>
      <c r="P150" s="23">
        <v>4996</v>
      </c>
      <c r="Q150" s="23">
        <v>2130</v>
      </c>
      <c r="R150" s="24"/>
      <c r="S150" s="42"/>
      <c r="T150" s="23">
        <v>0</v>
      </c>
      <c r="U150" s="23">
        <v>315</v>
      </c>
    </row>
    <row r="151" spans="2:21" ht="19.5" customHeight="1">
      <c r="B151" s="18">
        <v>29</v>
      </c>
      <c r="C151" s="23">
        <f>D151+P151+Q151+R151</f>
        <v>17672</v>
      </c>
      <c r="D151" s="23">
        <f t="shared" si="32"/>
        <v>10716</v>
      </c>
      <c r="E151" s="23">
        <v>413</v>
      </c>
      <c r="F151" s="23">
        <v>510</v>
      </c>
      <c r="G151" s="23">
        <v>1071</v>
      </c>
      <c r="H151" s="23">
        <v>1476</v>
      </c>
      <c r="I151" s="23">
        <v>795</v>
      </c>
      <c r="J151" s="23">
        <v>687</v>
      </c>
      <c r="K151" s="23">
        <v>612</v>
      </c>
      <c r="L151" s="23">
        <v>1058</v>
      </c>
      <c r="M151" s="23">
        <v>232</v>
      </c>
      <c r="N151" s="23">
        <v>3862</v>
      </c>
      <c r="O151" s="21" t="s">
        <v>48</v>
      </c>
      <c r="P151" s="23">
        <v>4886</v>
      </c>
      <c r="Q151" s="23">
        <v>2069</v>
      </c>
      <c r="R151" s="23">
        <v>1</v>
      </c>
      <c r="S151" s="42"/>
      <c r="T151" s="23">
        <v>0</v>
      </c>
      <c r="U151" s="23">
        <v>302</v>
      </c>
    </row>
    <row r="152" spans="2:21" ht="19.5" customHeight="1">
      <c r="B152" s="26" t="s">
        <v>49</v>
      </c>
      <c r="C152" s="29">
        <f>D152+P152+Q152+R152</f>
        <v>17394</v>
      </c>
      <c r="D152" s="30">
        <f t="shared" ref="D152" si="33">SUM(E152:O152)</f>
        <v>10411</v>
      </c>
      <c r="E152" s="27">
        <v>414</v>
      </c>
      <c r="F152" s="27">
        <v>451</v>
      </c>
      <c r="G152" s="27">
        <v>1061</v>
      </c>
      <c r="H152" s="27">
        <v>1470</v>
      </c>
      <c r="I152" s="27">
        <v>820</v>
      </c>
      <c r="J152" s="27">
        <v>715</v>
      </c>
      <c r="K152" s="27">
        <v>619</v>
      </c>
      <c r="L152" s="27">
        <v>1070</v>
      </c>
      <c r="M152" s="27">
        <v>243</v>
      </c>
      <c r="N152" s="27">
        <v>3548</v>
      </c>
      <c r="O152" s="28" t="s">
        <v>51</v>
      </c>
      <c r="P152" s="27">
        <v>5060</v>
      </c>
      <c r="Q152" s="27">
        <v>1922</v>
      </c>
      <c r="R152" s="27">
        <v>1</v>
      </c>
      <c r="S152" s="43"/>
      <c r="T152" s="27">
        <v>0</v>
      </c>
      <c r="U152" s="27">
        <v>302</v>
      </c>
    </row>
    <row r="153" spans="2:21" ht="19.5" customHeight="1">
      <c r="B153" s="37" t="s">
        <v>52</v>
      </c>
      <c r="C153" s="38">
        <f>D153+P153+Q153+R153</f>
        <v>16816</v>
      </c>
      <c r="D153" s="38">
        <f t="shared" ref="D153" si="34">SUM(E153:O153)</f>
        <v>9931</v>
      </c>
      <c r="E153" s="38">
        <v>358</v>
      </c>
      <c r="F153" s="38">
        <v>408</v>
      </c>
      <c r="G153" s="38">
        <v>1003</v>
      </c>
      <c r="H153" s="38">
        <v>1351</v>
      </c>
      <c r="I153" s="38">
        <v>815</v>
      </c>
      <c r="J153" s="38">
        <v>715</v>
      </c>
      <c r="K153" s="38">
        <v>573</v>
      </c>
      <c r="L153" s="38">
        <v>1068</v>
      </c>
      <c r="M153" s="38">
        <v>246</v>
      </c>
      <c r="N153" s="38">
        <v>3394</v>
      </c>
      <c r="O153" s="39">
        <v>0</v>
      </c>
      <c r="P153" s="38">
        <v>4970</v>
      </c>
      <c r="Q153" s="38">
        <v>1914</v>
      </c>
      <c r="R153" s="38">
        <v>1</v>
      </c>
      <c r="S153" s="42"/>
      <c r="T153" s="38">
        <v>0</v>
      </c>
      <c r="U153" s="38">
        <v>304</v>
      </c>
    </row>
    <row r="154" spans="2:21" ht="19.5" customHeight="1">
      <c r="B154" s="37" t="s">
        <v>54</v>
      </c>
      <c r="C154" s="23">
        <f>D154+P154+Q154+R154+S154+T154</f>
        <v>16819</v>
      </c>
      <c r="D154" s="23">
        <f t="shared" ref="D154" si="35">SUM(E154:O154)</f>
        <v>9528</v>
      </c>
      <c r="E154" s="40">
        <v>260</v>
      </c>
      <c r="F154" s="40">
        <v>413</v>
      </c>
      <c r="G154" s="40">
        <v>960</v>
      </c>
      <c r="H154" s="40">
        <v>1345</v>
      </c>
      <c r="I154" s="40">
        <v>812</v>
      </c>
      <c r="J154" s="40">
        <v>721</v>
      </c>
      <c r="K154" s="40">
        <v>557</v>
      </c>
      <c r="L154" s="40">
        <v>1077</v>
      </c>
      <c r="M154" s="40">
        <v>183</v>
      </c>
      <c r="N154" s="40">
        <v>3200</v>
      </c>
      <c r="O154" s="41">
        <v>0</v>
      </c>
      <c r="P154" s="40">
        <v>5041</v>
      </c>
      <c r="Q154" s="40">
        <v>1941</v>
      </c>
      <c r="R154" s="40">
        <v>292</v>
      </c>
      <c r="S154" s="40">
        <v>17</v>
      </c>
      <c r="T154" s="40">
        <v>0</v>
      </c>
      <c r="U154" s="40">
        <v>318</v>
      </c>
    </row>
    <row r="155" spans="2:21" ht="19.5" customHeight="1">
      <c r="B155" s="37" t="s">
        <v>56</v>
      </c>
      <c r="C155" s="23">
        <v>17036</v>
      </c>
      <c r="D155" s="23">
        <v>9609</v>
      </c>
      <c r="E155" s="40">
        <v>266</v>
      </c>
      <c r="F155" s="40">
        <v>421</v>
      </c>
      <c r="G155" s="40">
        <v>964</v>
      </c>
      <c r="H155" s="40">
        <v>1350</v>
      </c>
      <c r="I155" s="40">
        <v>828</v>
      </c>
      <c r="J155" s="40">
        <v>733</v>
      </c>
      <c r="K155" s="40">
        <v>562</v>
      </c>
      <c r="L155" s="40">
        <v>1084</v>
      </c>
      <c r="M155" s="40">
        <v>175</v>
      </c>
      <c r="N155" s="40">
        <v>3226</v>
      </c>
      <c r="O155" s="41" t="s">
        <v>57</v>
      </c>
      <c r="P155" s="40">
        <v>5162</v>
      </c>
      <c r="Q155" s="40">
        <v>1954</v>
      </c>
      <c r="R155" s="40">
        <v>292</v>
      </c>
      <c r="S155" s="40">
        <v>19</v>
      </c>
      <c r="T155" s="40" t="s">
        <v>57</v>
      </c>
      <c r="U155" s="40">
        <v>319</v>
      </c>
    </row>
    <row r="156" spans="2:21" ht="19.5" customHeight="1">
      <c r="B156" s="37" t="s">
        <v>59</v>
      </c>
      <c r="C156" s="23">
        <v>17381</v>
      </c>
      <c r="D156" s="23">
        <v>9795</v>
      </c>
      <c r="E156" s="40">
        <v>273</v>
      </c>
      <c r="F156" s="40">
        <v>429</v>
      </c>
      <c r="G156" s="40">
        <v>976</v>
      </c>
      <c r="H156" s="40">
        <v>1370</v>
      </c>
      <c r="I156" s="40">
        <v>847</v>
      </c>
      <c r="J156" s="40">
        <v>758</v>
      </c>
      <c r="K156" s="40">
        <v>570</v>
      </c>
      <c r="L156" s="40">
        <v>1123</v>
      </c>
      <c r="M156" s="40">
        <v>180</v>
      </c>
      <c r="N156" s="40">
        <v>3269</v>
      </c>
      <c r="O156" s="41" t="s">
        <v>57</v>
      </c>
      <c r="P156" s="40">
        <v>5329</v>
      </c>
      <c r="Q156" s="40">
        <v>1958</v>
      </c>
      <c r="R156" s="40">
        <v>280</v>
      </c>
      <c r="S156" s="40">
        <v>19</v>
      </c>
      <c r="T156" s="40" t="s">
        <v>57</v>
      </c>
      <c r="U156" s="40">
        <v>320</v>
      </c>
    </row>
    <row r="157" spans="2:21" ht="9" customHeight="1">
      <c r="B157" s="4"/>
      <c r="C157" s="2"/>
      <c r="D157" s="2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6"/>
      <c r="P157" s="2"/>
      <c r="Q157" s="2"/>
      <c r="R157" s="2"/>
      <c r="S157" s="2"/>
      <c r="T157" s="3"/>
      <c r="U157" s="6"/>
    </row>
    <row r="158" spans="2:21" s="10" customFormat="1" ht="12" customHeight="1">
      <c r="B158" s="10" t="s">
        <v>31</v>
      </c>
    </row>
    <row r="159" spans="2:21" ht="9" customHeight="1"/>
    <row r="160" spans="2:21" ht="12.75" customHeight="1">
      <c r="B160" s="8" t="s">
        <v>47</v>
      </c>
    </row>
    <row r="161" spans="2:21" ht="12" customHeight="1">
      <c r="B161" s="8" t="s">
        <v>50</v>
      </c>
    </row>
    <row r="162" spans="2:21" ht="9" customHeight="1" thickBot="1"/>
    <row r="163" spans="2:21" ht="12" customHeight="1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</row>
    <row r="164" spans="2:21" ht="17.25" customHeight="1"/>
    <row r="165" spans="2:21" ht="17.25" customHeight="1"/>
    <row r="166" spans="2:21" ht="17.25" customHeight="1"/>
    <row r="167" spans="2:21" ht="17.25" customHeight="1"/>
    <row r="168" spans="2:21" ht="17.25" customHeight="1"/>
    <row r="169" spans="2:21" ht="17.25" customHeight="1"/>
    <row r="170" spans="2:21" ht="17.25" customHeight="1"/>
  </sheetData>
  <mergeCells count="65">
    <mergeCell ref="S6:S7"/>
    <mergeCell ref="S25:S26"/>
    <mergeCell ref="S44:S45"/>
    <mergeCell ref="S65:S66"/>
    <mergeCell ref="S84:S85"/>
    <mergeCell ref="P6:P7"/>
    <mergeCell ref="Q6:Q7"/>
    <mergeCell ref="R6:R7"/>
    <mergeCell ref="R25:R26"/>
    <mergeCell ref="R44:R45"/>
    <mergeCell ref="U44:U45"/>
    <mergeCell ref="U6:U7"/>
    <mergeCell ref="B25:B26"/>
    <mergeCell ref="C25:C26"/>
    <mergeCell ref="P25:P26"/>
    <mergeCell ref="Q25:Q26"/>
    <mergeCell ref="T25:T26"/>
    <mergeCell ref="U25:U26"/>
    <mergeCell ref="T6:T7"/>
    <mergeCell ref="B44:B45"/>
    <mergeCell ref="C44:C45"/>
    <mergeCell ref="P44:P45"/>
    <mergeCell ref="Q44:Q45"/>
    <mergeCell ref="T44:T45"/>
    <mergeCell ref="B6:B7"/>
    <mergeCell ref="C6:C7"/>
    <mergeCell ref="U103:U104"/>
    <mergeCell ref="B84:B85"/>
    <mergeCell ref="C84:C85"/>
    <mergeCell ref="P84:P85"/>
    <mergeCell ref="Q84:Q85"/>
    <mergeCell ref="T84:T85"/>
    <mergeCell ref="U84:U85"/>
    <mergeCell ref="B103:B104"/>
    <mergeCell ref="C103:C104"/>
    <mergeCell ref="P103:P104"/>
    <mergeCell ref="Q103:Q104"/>
    <mergeCell ref="T103:T104"/>
    <mergeCell ref="R84:R85"/>
    <mergeCell ref="R103:R104"/>
    <mergeCell ref="S103:S104"/>
    <mergeCell ref="U143:U144"/>
    <mergeCell ref="B124:B125"/>
    <mergeCell ref="C124:C125"/>
    <mergeCell ref="P124:P125"/>
    <mergeCell ref="Q124:Q125"/>
    <mergeCell ref="T124:T125"/>
    <mergeCell ref="U124:U125"/>
    <mergeCell ref="B143:B144"/>
    <mergeCell ref="C143:C144"/>
    <mergeCell ref="P143:P144"/>
    <mergeCell ref="Q143:Q144"/>
    <mergeCell ref="T143:T144"/>
    <mergeCell ref="R124:R125"/>
    <mergeCell ref="R143:R144"/>
    <mergeCell ref="S124:S125"/>
    <mergeCell ref="S143:S144"/>
    <mergeCell ref="U65:U66"/>
    <mergeCell ref="B63:C63"/>
    <mergeCell ref="B65:B66"/>
    <mergeCell ref="C65:C66"/>
    <mergeCell ref="P65:P66"/>
    <mergeCell ref="Q65:Q66"/>
    <mergeCell ref="T65:T66"/>
    <mergeCell ref="R65:R66"/>
  </mergeCells>
  <phoneticPr fontId="2"/>
  <printOptions horizontalCentered="1"/>
  <pageMargins left="0.59055118110236227" right="0.59055118110236227" top="0.35433070866141736" bottom="0.19685039370078741" header="0.31496062992125984" footer="0.19685039370078741"/>
  <pageSetup paperSize="9" scale="68" fitToWidth="0" fitToHeight="0" orientation="landscape" r:id="rId1"/>
  <headerFooter alignWithMargins="0"/>
  <rowBreaks count="4" manualBreakCount="4">
    <brk id="40" max="19" man="1"/>
    <brk id="80" max="19" man="1"/>
    <brk id="120" max="19" man="1"/>
    <brk id="1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図書館蔵書冊数の推移</vt:lpstr>
      <vt:lpstr>図書館蔵書冊数の推移!Print_Area</vt:lpstr>
      <vt:lpstr>図書館蔵書冊数の推移!Print_Titles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2023-01-31T05:04:41Z</cp:lastPrinted>
  <dcterms:created xsi:type="dcterms:W3CDTF">2016-06-15T07:23:06Z</dcterms:created>
  <dcterms:modified xsi:type="dcterms:W3CDTF">2024-03-27T06:45:18Z</dcterms:modified>
</cp:coreProperties>
</file>