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２．人口\"/>
    </mc:Choice>
  </mc:AlternateContent>
  <xr:revisionPtr revIDLastSave="0" documentId="13_ncr:1_{6C2C1088-679C-4D69-8241-E9D87842A1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産業（大分類）、年齢（5歳階級）、15歳以上就業者数" sheetId="2" r:id="rId1"/>
  </sheets>
  <definedNames>
    <definedName name="_xlnm.Print_Area" localSheetId="0">'産業（大分類）、年齢（5歳階級）、15歳以上就業者数'!$A$30:$AB$141</definedName>
    <definedName name="_xlnm.Print_Titles" localSheetId="0">'産業（大分類）、年齢（5歳階級）、15歳以上就業者数'!$30:$31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G12" i="2"/>
  <c r="H12" i="2"/>
  <c r="J12" i="2"/>
  <c r="K12" i="2"/>
  <c r="L12" i="2"/>
  <c r="N12" i="2"/>
  <c r="P12" i="2"/>
  <c r="Q12" i="2"/>
  <c r="R12" i="2"/>
  <c r="T12" i="2"/>
  <c r="U12" i="2"/>
  <c r="V12" i="2"/>
  <c r="W12" i="2"/>
  <c r="X12" i="2"/>
  <c r="Y12" i="2"/>
  <c r="Z12" i="2"/>
  <c r="AA12" i="2"/>
  <c r="AB12" i="2"/>
  <c r="F13" i="2"/>
  <c r="G13" i="2"/>
  <c r="H13" i="2"/>
  <c r="J13" i="2"/>
  <c r="K13" i="2"/>
  <c r="L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F14" i="2"/>
  <c r="G14" i="2"/>
  <c r="H14" i="2"/>
  <c r="J14" i="2"/>
  <c r="K14" i="2"/>
  <c r="L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F15" i="2"/>
  <c r="G15" i="2"/>
  <c r="H15" i="2"/>
  <c r="J15" i="2"/>
  <c r="K15" i="2"/>
  <c r="L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F16" i="2"/>
  <c r="G16" i="2"/>
  <c r="H16" i="2"/>
  <c r="J16" i="2"/>
  <c r="K16" i="2"/>
  <c r="L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F17" i="2"/>
  <c r="G17" i="2"/>
  <c r="H17" i="2"/>
  <c r="J17" i="2"/>
  <c r="K17" i="2"/>
  <c r="L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F18" i="2"/>
  <c r="G18" i="2"/>
  <c r="H18" i="2"/>
  <c r="J18" i="2"/>
  <c r="K18" i="2"/>
  <c r="L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F19" i="2"/>
  <c r="G19" i="2"/>
  <c r="H19" i="2"/>
  <c r="J19" i="2"/>
  <c r="K19" i="2"/>
  <c r="L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F20" i="2"/>
  <c r="G20" i="2"/>
  <c r="H20" i="2"/>
  <c r="J20" i="2"/>
  <c r="K20" i="2"/>
  <c r="L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F21" i="2"/>
  <c r="G21" i="2"/>
  <c r="H21" i="2"/>
  <c r="J21" i="2"/>
  <c r="K21" i="2"/>
  <c r="L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F22" i="2"/>
  <c r="G22" i="2"/>
  <c r="H22" i="2"/>
  <c r="J22" i="2"/>
  <c r="K22" i="2"/>
  <c r="L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F23" i="2"/>
  <c r="G23" i="2"/>
  <c r="H23" i="2"/>
  <c r="J23" i="2"/>
  <c r="K23" i="2"/>
  <c r="L23" i="2"/>
  <c r="N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F24" i="2"/>
  <c r="G24" i="2"/>
  <c r="H24" i="2"/>
  <c r="J24" i="2"/>
  <c r="K24" i="2"/>
  <c r="L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B24" i="2"/>
  <c r="F25" i="2"/>
  <c r="G25" i="2"/>
  <c r="H25" i="2"/>
  <c r="J25" i="2"/>
  <c r="K25" i="2"/>
  <c r="L25" i="2"/>
  <c r="P25" i="2"/>
  <c r="Q25" i="2"/>
  <c r="R25" i="2"/>
  <c r="S25" i="2"/>
  <c r="T25" i="2"/>
  <c r="U25" i="2"/>
  <c r="V25" i="2"/>
  <c r="W25" i="2"/>
  <c r="X25" i="2"/>
  <c r="Y25" i="2"/>
  <c r="Z25" i="2"/>
  <c r="AB25" i="2"/>
  <c r="F26" i="2"/>
  <c r="G26" i="2"/>
  <c r="H26" i="2"/>
  <c r="J26" i="2"/>
  <c r="K26" i="2"/>
  <c r="L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M55" i="2"/>
  <c r="I55" i="2"/>
  <c r="I26" i="2"/>
  <c r="E55" i="2"/>
  <c r="M54" i="2"/>
  <c r="M25" i="2" s="1"/>
  <c r="I54" i="2"/>
  <c r="I25" i="2"/>
  <c r="E54" i="2"/>
  <c r="E25" i="2"/>
  <c r="M53" i="2"/>
  <c r="I53" i="2"/>
  <c r="E53" i="2"/>
  <c r="M52" i="2"/>
  <c r="M23" i="2"/>
  <c r="I52" i="2"/>
  <c r="I23" i="2" s="1"/>
  <c r="E52" i="2"/>
  <c r="M51" i="2"/>
  <c r="D51" i="2" s="1"/>
  <c r="M22" i="2"/>
  <c r="I51" i="2"/>
  <c r="E51" i="2"/>
  <c r="E22" i="2" s="1"/>
  <c r="M50" i="2"/>
  <c r="M21" i="2"/>
  <c r="I50" i="2"/>
  <c r="I21" i="2"/>
  <c r="E50" i="2"/>
  <c r="E21" i="2" s="1"/>
  <c r="M49" i="2"/>
  <c r="I49" i="2"/>
  <c r="I20" i="2"/>
  <c r="E49" i="2"/>
  <c r="E20" i="2"/>
  <c r="M48" i="2"/>
  <c r="M19" i="2"/>
  <c r="I48" i="2"/>
  <c r="E48" i="2"/>
  <c r="M47" i="2"/>
  <c r="I47" i="2"/>
  <c r="D47" i="2" s="1"/>
  <c r="D18" i="2" s="1"/>
  <c r="I18" i="2"/>
  <c r="E47" i="2"/>
  <c r="E18" i="2" s="1"/>
  <c r="M46" i="2"/>
  <c r="D46" i="2" s="1"/>
  <c r="I46" i="2"/>
  <c r="E46" i="2"/>
  <c r="M45" i="2"/>
  <c r="M16" i="2" s="1"/>
  <c r="I45" i="2"/>
  <c r="I16" i="2"/>
  <c r="E45" i="2"/>
  <c r="E16" i="2"/>
  <c r="M44" i="2"/>
  <c r="M15" i="2" s="1"/>
  <c r="I44" i="2"/>
  <c r="E44" i="2"/>
  <c r="E15" i="2"/>
  <c r="M43" i="2"/>
  <c r="M14" i="2"/>
  <c r="I43" i="2"/>
  <c r="E43" i="2"/>
  <c r="E14" i="2"/>
  <c r="M42" i="2"/>
  <c r="I42" i="2"/>
  <c r="I13" i="2" s="1"/>
  <c r="E42" i="2"/>
  <c r="E13" i="2"/>
  <c r="M41" i="2"/>
  <c r="I41" i="2"/>
  <c r="E41" i="2"/>
  <c r="AB40" i="2"/>
  <c r="AB11" i="2"/>
  <c r="AA40" i="2"/>
  <c r="AA11" i="2"/>
  <c r="Z40" i="2"/>
  <c r="Z11" i="2" s="1"/>
  <c r="Y40" i="2"/>
  <c r="X40" i="2"/>
  <c r="W40" i="2"/>
  <c r="W11" i="2"/>
  <c r="V40" i="2"/>
  <c r="V11" i="2"/>
  <c r="U40" i="2"/>
  <c r="T40" i="2"/>
  <c r="T11" i="2"/>
  <c r="S40" i="2"/>
  <c r="S11" i="2"/>
  <c r="R40" i="2"/>
  <c r="Q40" i="2"/>
  <c r="P40" i="2"/>
  <c r="O40" i="2"/>
  <c r="N40" i="2"/>
  <c r="N11" i="2" s="1"/>
  <c r="L40" i="2"/>
  <c r="K40" i="2"/>
  <c r="J40" i="2"/>
  <c r="H40" i="2"/>
  <c r="H11" i="2"/>
  <c r="G40" i="2"/>
  <c r="G11" i="2"/>
  <c r="F40" i="2"/>
  <c r="L67" i="2"/>
  <c r="D137" i="2"/>
  <c r="M109" i="2"/>
  <c r="I109" i="2"/>
  <c r="D109" i="2" s="1"/>
  <c r="E109" i="2"/>
  <c r="M108" i="2"/>
  <c r="I108" i="2"/>
  <c r="D108" i="2" s="1"/>
  <c r="E108" i="2"/>
  <c r="M107" i="2"/>
  <c r="I107" i="2"/>
  <c r="D107" i="2" s="1"/>
  <c r="E107" i="2"/>
  <c r="M106" i="2"/>
  <c r="I106" i="2"/>
  <c r="D106" i="2" s="1"/>
  <c r="E106" i="2"/>
  <c r="M105" i="2"/>
  <c r="I105" i="2"/>
  <c r="D105" i="2" s="1"/>
  <c r="E105" i="2"/>
  <c r="M104" i="2"/>
  <c r="I104" i="2"/>
  <c r="D104" i="2" s="1"/>
  <c r="E104" i="2"/>
  <c r="M103" i="2"/>
  <c r="I103" i="2"/>
  <c r="D103" i="2" s="1"/>
  <c r="E103" i="2"/>
  <c r="M102" i="2"/>
  <c r="I102" i="2"/>
  <c r="D102" i="2" s="1"/>
  <c r="E102" i="2"/>
  <c r="M101" i="2"/>
  <c r="D101" i="2" s="1"/>
  <c r="I101" i="2"/>
  <c r="E101" i="2"/>
  <c r="M100" i="2"/>
  <c r="I100" i="2"/>
  <c r="D100" i="2" s="1"/>
  <c r="E100" i="2"/>
  <c r="M99" i="2"/>
  <c r="I99" i="2"/>
  <c r="E99" i="2"/>
  <c r="D99" i="2" s="1"/>
  <c r="M98" i="2"/>
  <c r="I98" i="2"/>
  <c r="D98" i="2" s="1"/>
  <c r="E98" i="2"/>
  <c r="M97" i="2"/>
  <c r="D97" i="2" s="1"/>
  <c r="I97" i="2"/>
  <c r="E97" i="2"/>
  <c r="M96" i="2"/>
  <c r="I96" i="2"/>
  <c r="E96" i="2"/>
  <c r="M95" i="2"/>
  <c r="D95" i="2"/>
  <c r="I95" i="2"/>
  <c r="E95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L94" i="2"/>
  <c r="K94" i="2"/>
  <c r="J94" i="2"/>
  <c r="H94" i="2"/>
  <c r="G94" i="2"/>
  <c r="F94" i="2"/>
  <c r="E94" i="2" s="1"/>
  <c r="M82" i="2"/>
  <c r="D82" i="2" s="1"/>
  <c r="I82" i="2"/>
  <c r="E82" i="2"/>
  <c r="E26" i="2" s="1"/>
  <c r="M81" i="2"/>
  <c r="I81" i="2"/>
  <c r="E81" i="2"/>
  <c r="M80" i="2"/>
  <c r="D80" i="2"/>
  <c r="I80" i="2"/>
  <c r="I24" i="2" s="1"/>
  <c r="E80" i="2"/>
  <c r="E24" i="2" s="1"/>
  <c r="M79" i="2"/>
  <c r="I79" i="2"/>
  <c r="E79" i="2"/>
  <c r="E23" i="2" s="1"/>
  <c r="M78" i="2"/>
  <c r="I78" i="2"/>
  <c r="I22" i="2" s="1"/>
  <c r="E78" i="2"/>
  <c r="M77" i="2"/>
  <c r="I77" i="2"/>
  <c r="E77" i="2"/>
  <c r="M76" i="2"/>
  <c r="D76" i="2"/>
  <c r="I76" i="2"/>
  <c r="E76" i="2"/>
  <c r="M75" i="2"/>
  <c r="I75" i="2"/>
  <c r="D75" i="2" s="1"/>
  <c r="E75" i="2"/>
  <c r="E19" i="2" s="1"/>
  <c r="M74" i="2"/>
  <c r="D74" i="2" s="1"/>
  <c r="I74" i="2"/>
  <c r="E74" i="2"/>
  <c r="M73" i="2"/>
  <c r="M17" i="2" s="1"/>
  <c r="I73" i="2"/>
  <c r="I17" i="2" s="1"/>
  <c r="E73" i="2"/>
  <c r="E17" i="2" s="1"/>
  <c r="M72" i="2"/>
  <c r="I72" i="2"/>
  <c r="D72" i="2" s="1"/>
  <c r="E72" i="2"/>
  <c r="M71" i="2"/>
  <c r="I71" i="2"/>
  <c r="D71" i="2" s="1"/>
  <c r="I15" i="2"/>
  <c r="E71" i="2"/>
  <c r="M70" i="2"/>
  <c r="I70" i="2"/>
  <c r="D70" i="2" s="1"/>
  <c r="E70" i="2"/>
  <c r="M69" i="2"/>
  <c r="M13" i="2" s="1"/>
  <c r="I69" i="2"/>
  <c r="E69" i="2"/>
  <c r="M68" i="2"/>
  <c r="D68" i="2" s="1"/>
  <c r="I68" i="2"/>
  <c r="E68" i="2"/>
  <c r="E12" i="2" s="1"/>
  <c r="AB67" i="2"/>
  <c r="AA67" i="2"/>
  <c r="Z67" i="2"/>
  <c r="Y67" i="2"/>
  <c r="X67" i="2"/>
  <c r="X11" i="2" s="1"/>
  <c r="W67" i="2"/>
  <c r="V67" i="2"/>
  <c r="U67" i="2"/>
  <c r="U11" i="2" s="1"/>
  <c r="T67" i="2"/>
  <c r="S67" i="2"/>
  <c r="R67" i="2"/>
  <c r="Q67" i="2"/>
  <c r="P67" i="2"/>
  <c r="O67" i="2"/>
  <c r="O11" i="2" s="1"/>
  <c r="N67" i="2"/>
  <c r="K67" i="2"/>
  <c r="J67" i="2"/>
  <c r="H67" i="2"/>
  <c r="G67" i="2"/>
  <c r="F67" i="2"/>
  <c r="F11" i="2" s="1"/>
  <c r="E67" i="2"/>
  <c r="D96" i="2"/>
  <c r="D81" i="2"/>
  <c r="D42" i="2"/>
  <c r="D54" i="2"/>
  <c r="D25" i="2" s="1"/>
  <c r="D55" i="2"/>
  <c r="D41" i="2"/>
  <c r="D12" i="2" s="1"/>
  <c r="D52" i="2"/>
  <c r="D49" i="2"/>
  <c r="D20" i="2"/>
  <c r="D48" i="2"/>
  <c r="I67" i="2"/>
  <c r="J11" i="2"/>
  <c r="I94" i="2"/>
  <c r="D13" i="2" l="1"/>
  <c r="D19" i="2"/>
  <c r="D17" i="2"/>
  <c r="D26" i="2"/>
  <c r="Y11" i="2"/>
  <c r="M24" i="2"/>
  <c r="D53" i="2"/>
  <c r="D24" i="2" s="1"/>
  <c r="M94" i="2"/>
  <c r="Q11" i="2"/>
  <c r="M26" i="2"/>
  <c r="R11" i="2"/>
  <c r="D79" i="2"/>
  <c r="D23" i="2" s="1"/>
  <c r="L11" i="2"/>
  <c r="M18" i="2"/>
  <c r="D45" i="2"/>
  <c r="D16" i="2" s="1"/>
  <c r="K11" i="2"/>
  <c r="D69" i="2"/>
  <c r="D77" i="2"/>
  <c r="I12" i="2"/>
  <c r="D78" i="2"/>
  <c r="D50" i="2"/>
  <c r="M40" i="2"/>
  <c r="D73" i="2"/>
  <c r="D44" i="2"/>
  <c r="D15" i="2" s="1"/>
  <c r="P11" i="2"/>
  <c r="D22" i="2"/>
  <c r="M67" i="2"/>
  <c r="M12" i="2"/>
  <c r="I14" i="2"/>
  <c r="M20" i="2"/>
  <c r="I40" i="2"/>
  <c r="E40" i="2"/>
  <c r="D43" i="2"/>
  <c r="D14" i="2" s="1"/>
  <c r="I19" i="2"/>
  <c r="D94" i="2" l="1"/>
  <c r="E11" i="2"/>
  <c r="E56" i="2"/>
  <c r="I11" i="2"/>
  <c r="I56" i="2"/>
  <c r="D67" i="2"/>
  <c r="M11" i="2"/>
  <c r="D40" i="2"/>
  <c r="D21" i="2"/>
  <c r="AB83" i="2" l="1"/>
  <c r="AA83" i="2"/>
  <c r="S83" i="2"/>
  <c r="T83" i="2"/>
  <c r="V83" i="2"/>
  <c r="J83" i="2"/>
  <c r="Z83" i="2"/>
  <c r="R83" i="2"/>
  <c r="U83" i="2"/>
  <c r="L83" i="2"/>
  <c r="O83" i="2"/>
  <c r="E83" i="2"/>
  <c r="H83" i="2"/>
  <c r="Y83" i="2"/>
  <c r="N83" i="2"/>
  <c r="F83" i="2"/>
  <c r="X83" i="2"/>
  <c r="I83" i="2"/>
  <c r="I27" i="2" s="1"/>
  <c r="K83" i="2"/>
  <c r="G83" i="2"/>
  <c r="W83" i="2"/>
  <c r="Q83" i="2"/>
  <c r="P83" i="2"/>
  <c r="M83" i="2"/>
  <c r="Y56" i="2"/>
  <c r="Z56" i="2"/>
  <c r="U56" i="2"/>
  <c r="U27" i="2" s="1"/>
  <c r="P56" i="2"/>
  <c r="O56" i="2"/>
  <c r="O27" i="2" s="1"/>
  <c r="AB56" i="2"/>
  <c r="AB27" i="2" s="1"/>
  <c r="K56" i="2"/>
  <c r="K27" i="2" s="1"/>
  <c r="G56" i="2"/>
  <c r="J56" i="2"/>
  <c r="F56" i="2"/>
  <c r="V56" i="2"/>
  <c r="V27" i="2" s="1"/>
  <c r="D11" i="2"/>
  <c r="N56" i="2"/>
  <c r="N27" i="2" s="1"/>
  <c r="T56" i="2"/>
  <c r="L56" i="2"/>
  <c r="L27" i="2" s="1"/>
  <c r="H56" i="2"/>
  <c r="Q56" i="2"/>
  <c r="W56" i="2"/>
  <c r="W27" i="2" s="1"/>
  <c r="S56" i="2"/>
  <c r="S27" i="2" s="1"/>
  <c r="X56" i="2"/>
  <c r="X27" i="2" s="1"/>
  <c r="R56" i="2"/>
  <c r="R27" i="2" s="1"/>
  <c r="AA56" i="2"/>
  <c r="M56" i="2"/>
  <c r="D56" i="2" s="1"/>
  <c r="S110" i="2"/>
  <c r="J110" i="2"/>
  <c r="R110" i="2"/>
  <c r="Z110" i="2"/>
  <c r="P110" i="2"/>
  <c r="X110" i="2"/>
  <c r="H110" i="2"/>
  <c r="E110" i="2"/>
  <c r="Y110" i="2"/>
  <c r="AA110" i="2"/>
  <c r="U110" i="2"/>
  <c r="T110" i="2"/>
  <c r="Q110" i="2"/>
  <c r="AB110" i="2"/>
  <c r="K110" i="2"/>
  <c r="I110" i="2"/>
  <c r="G110" i="2"/>
  <c r="N110" i="2"/>
  <c r="W110" i="2"/>
  <c r="V110" i="2"/>
  <c r="L110" i="2"/>
  <c r="O110" i="2"/>
  <c r="F110" i="2"/>
  <c r="M110" i="2"/>
  <c r="P27" i="2" l="1"/>
  <c r="Z27" i="2"/>
  <c r="Q27" i="2"/>
  <c r="H27" i="2"/>
  <c r="G27" i="2"/>
  <c r="J27" i="2"/>
  <c r="F27" i="2"/>
  <c r="Y27" i="2"/>
  <c r="D83" i="2"/>
  <c r="D27" i="2" s="1"/>
  <c r="D110" i="2"/>
  <c r="M27" i="2"/>
  <c r="E27" i="2"/>
  <c r="AA27" i="2"/>
  <c r="T27" i="2"/>
</calcChain>
</file>

<file path=xl/sharedStrings.xml><?xml version="1.0" encoding="utf-8"?>
<sst xmlns="http://schemas.openxmlformats.org/spreadsheetml/2006/main" count="299" uniqueCount="67">
  <si>
    <t>建設業</t>
    <rPh sb="0" eb="3">
      <t>ケンセツギョウ</t>
    </rPh>
    <phoneticPr fontId="2"/>
  </si>
  <si>
    <t>不動産業</t>
    <rPh sb="0" eb="4">
      <t>フドウサンギョウ</t>
    </rPh>
    <phoneticPr fontId="2"/>
  </si>
  <si>
    <t>製造業</t>
    <rPh sb="0" eb="3">
      <t>セイゾウギョウ</t>
    </rPh>
    <phoneticPr fontId="2"/>
  </si>
  <si>
    <t>農  業</t>
    <rPh sb="0" eb="1">
      <t>ノウ</t>
    </rPh>
    <rPh sb="3" eb="4">
      <t>ギョウ</t>
    </rPh>
    <phoneticPr fontId="2"/>
  </si>
  <si>
    <t>林  業</t>
    <rPh sb="0" eb="1">
      <t>ハヤシ</t>
    </rPh>
    <rPh sb="3" eb="4">
      <t>ギョウ</t>
    </rPh>
    <phoneticPr fontId="2"/>
  </si>
  <si>
    <t>漁  業</t>
    <rPh sb="0" eb="1">
      <t>リョウ</t>
    </rPh>
    <rPh sb="3" eb="4">
      <t>ギョウ</t>
    </rPh>
    <phoneticPr fontId="2"/>
  </si>
  <si>
    <t>鉱  業</t>
    <rPh sb="0" eb="1">
      <t>コウ</t>
    </rPh>
    <rPh sb="3" eb="4">
      <t>ギョウ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</si>
  <si>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</si>
  <si>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</si>
  <si>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総  数</t>
    <rPh sb="0" eb="1">
      <t>フサ</t>
    </rPh>
    <rPh sb="3" eb="4">
      <t>カズ</t>
    </rPh>
    <phoneticPr fontId="2"/>
  </si>
  <si>
    <t>計</t>
    <rPh sb="0" eb="1">
      <t>ケイ</t>
    </rPh>
    <phoneticPr fontId="2"/>
  </si>
  <si>
    <t xml:space="preserve">    平成17年10月1日現在  単位： ％，人</t>
    <rPh sb="4" eb="6">
      <t>ヘイセイ</t>
    </rPh>
    <rPh sb="8" eb="9">
      <t>ネン</t>
    </rPh>
    <rPh sb="11" eb="12">
      <t>ガツ</t>
    </rPh>
    <rPh sb="13" eb="14">
      <t>ニチ</t>
    </rPh>
    <rPh sb="14" eb="16">
      <t>ゲンザイ</t>
    </rPh>
    <rPh sb="18" eb="20">
      <t>タンイ</t>
    </rPh>
    <rPh sb="24" eb="25">
      <t>ヒト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</si>
  <si>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</si>
  <si>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区  分</t>
    <rPh sb="0" eb="1">
      <t>ク</t>
    </rPh>
    <rPh sb="3" eb="4">
      <t>ブン</t>
    </rPh>
    <phoneticPr fontId="2"/>
  </si>
  <si>
    <t>サービス業
（他に分類されないもの）</t>
    <rPh sb="4" eb="5">
      <t>ギョウ</t>
    </rPh>
    <phoneticPr fontId="2"/>
  </si>
  <si>
    <t>公　務
（他に分類されないもの）</t>
    <rPh sb="0" eb="1">
      <t>オオヤケ</t>
    </rPh>
    <rPh sb="2" eb="3">
      <t>ツトム</t>
    </rPh>
    <phoneticPr fontId="2"/>
  </si>
  <si>
    <t>運輸業</t>
    <rPh sb="0" eb="2">
      <t>ウンユ</t>
    </rPh>
    <rPh sb="2" eb="3">
      <t>ギョウ</t>
    </rPh>
    <phoneticPr fontId="2"/>
  </si>
  <si>
    <t>年</t>
    <rPh sb="0" eb="1">
      <t>ネン</t>
    </rPh>
    <phoneticPr fontId="2"/>
  </si>
  <si>
    <t>齢</t>
    <rPh sb="0" eb="1">
      <t>レイ</t>
    </rPh>
    <phoneticPr fontId="2"/>
  </si>
  <si>
    <t>別</t>
    <rPh sb="0" eb="1">
      <t>ベツ</t>
    </rPh>
    <phoneticPr fontId="2"/>
  </si>
  <si>
    <t>就</t>
    <rPh sb="0" eb="1">
      <t>ジュ</t>
    </rPh>
    <phoneticPr fontId="2"/>
  </si>
  <si>
    <t>業</t>
    <rPh sb="0" eb="1">
      <t>ギョウ</t>
    </rPh>
    <phoneticPr fontId="2"/>
  </si>
  <si>
    <t>者</t>
    <rPh sb="0" eb="1">
      <t>シャ</t>
    </rPh>
    <phoneticPr fontId="2"/>
  </si>
  <si>
    <t>数</t>
    <rPh sb="0" eb="1">
      <t>カズ</t>
    </rPh>
    <phoneticPr fontId="2"/>
  </si>
  <si>
    <t>85歳以上</t>
    <rPh sb="2" eb="3">
      <t>サイ</t>
    </rPh>
    <rPh sb="3" eb="5">
      <t>イジョウ</t>
    </rPh>
    <phoneticPr fontId="2"/>
  </si>
  <si>
    <t xml:space="preserve"> 構成比（％）</t>
    <rPh sb="1" eb="2">
      <t>ガマエ</t>
    </rPh>
    <rPh sb="2" eb="3">
      <t>シゲル</t>
    </rPh>
    <rPh sb="3" eb="4">
      <t>ヒ</t>
    </rPh>
    <phoneticPr fontId="2"/>
  </si>
  <si>
    <t xml:space="preserve"> 平成17年</t>
    <rPh sb="1" eb="3">
      <t>ヘイセイ</t>
    </rPh>
    <rPh sb="5" eb="6">
      <t>ネン</t>
    </rPh>
    <phoneticPr fontId="2"/>
  </si>
  <si>
    <t xml:space="preserve">    平成22年10月1日現在  単位： ％，人</t>
    <rPh sb="4" eb="6">
      <t>ヘイセイ</t>
    </rPh>
    <rPh sb="8" eb="9">
      <t>ネン</t>
    </rPh>
    <rPh sb="11" eb="12">
      <t>ガツ</t>
    </rPh>
    <rPh sb="13" eb="14">
      <t>ニチ</t>
    </rPh>
    <rPh sb="14" eb="16">
      <t>ゲンザイ</t>
    </rPh>
    <rPh sb="18" eb="20">
      <t>タンイ</t>
    </rPh>
    <rPh sb="24" eb="25">
      <t>ヒト</t>
    </rPh>
    <phoneticPr fontId="2"/>
  </si>
  <si>
    <t xml:space="preserve"> 平成22年</t>
    <rPh sb="1" eb="3">
      <t>ヘイセイ</t>
    </rPh>
    <rPh sb="5" eb="6">
      <t>ネン</t>
    </rPh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</si>
  <si>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</si>
  <si>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</si>
  <si>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</si>
  <si>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</si>
  <si>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</si>
  <si>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</si>
  <si>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</si>
  <si>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</si>
  <si>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</si>
  <si>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</si>
  <si>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</si>
  <si>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</si>
  <si>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</si>
  <si>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</si>
  <si>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 xml:space="preserve"> 平成27年</t>
    <rPh sb="1" eb="3">
      <t>ヘイセイ</t>
    </rPh>
    <rPh sb="5" eb="6">
      <t>ネン</t>
    </rPh>
    <phoneticPr fontId="2"/>
  </si>
  <si>
    <t>資料：平成27年国勢調査</t>
    <rPh sb="0" eb="2">
      <t>シリョウ</t>
    </rPh>
    <rPh sb="3" eb="5">
      <t>ヘイセイ</t>
    </rPh>
    <rPh sb="7" eb="8">
      <t>ネン</t>
    </rPh>
    <rPh sb="8" eb="10">
      <t>コクセイ</t>
    </rPh>
    <rPh sb="10" eb="12">
      <t>チョウサ</t>
    </rPh>
    <phoneticPr fontId="2"/>
  </si>
  <si>
    <t>資料：平成22年国勢調査</t>
    <rPh sb="0" eb="2">
      <t>シリョウ</t>
    </rPh>
    <rPh sb="3" eb="5">
      <t>ヘイセイ</t>
    </rPh>
    <rPh sb="7" eb="8">
      <t>ネン</t>
    </rPh>
    <rPh sb="8" eb="10">
      <t>コクセイ</t>
    </rPh>
    <rPh sb="10" eb="12">
      <t>チョウサ</t>
    </rPh>
    <phoneticPr fontId="2"/>
  </si>
  <si>
    <t>資料：平成17年国勢調査</t>
    <rPh sb="0" eb="2">
      <t>シリョウ</t>
    </rPh>
    <rPh sb="3" eb="5">
      <t>ヘイセイ</t>
    </rPh>
    <rPh sb="7" eb="8">
      <t>ネン</t>
    </rPh>
    <rPh sb="8" eb="10">
      <t>コクセイ</t>
    </rPh>
    <rPh sb="10" eb="12">
      <t>チョウサ</t>
    </rPh>
    <phoneticPr fontId="2"/>
  </si>
  <si>
    <t>電気
ガス
熱供給
水道業</t>
    <rPh sb="0" eb="2">
      <t>デンキ</t>
    </rPh>
    <rPh sb="6" eb="9">
      <t>ネツキョウキュウ</t>
    </rPh>
    <rPh sb="10" eb="13">
      <t>スイドウギョウ</t>
    </rPh>
    <phoneticPr fontId="2"/>
  </si>
  <si>
    <t>卸売・
小売業</t>
    <rPh sb="0" eb="2">
      <t>オロシウ</t>
    </rPh>
    <rPh sb="4" eb="7">
      <t>コウリギョウ</t>
    </rPh>
    <phoneticPr fontId="2"/>
  </si>
  <si>
    <t>金融・
保険業</t>
    <rPh sb="0" eb="2">
      <t>キンユウ</t>
    </rPh>
    <rPh sb="4" eb="7">
      <t>ホケンギョウ</t>
    </rPh>
    <phoneticPr fontId="2"/>
  </si>
  <si>
    <t>飲食店,
宿泊業</t>
    <rPh sb="0" eb="3">
      <t>インショクテン</t>
    </rPh>
    <rPh sb="5" eb="7">
      <t>シュクハク</t>
    </rPh>
    <rPh sb="7" eb="8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</si>
  <si>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</si>
  <si>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医療,
福祉</t>
    <rPh sb="0" eb="2">
      <t>イリョウ</t>
    </rPh>
    <rPh sb="4" eb="6">
      <t>フクシ</t>
    </rPh>
    <phoneticPr fontId="2"/>
  </si>
  <si>
    <t>教育,
学習
支援業</t>
    <rPh sb="0" eb="2">
      <t>キョウイク</t>
    </rPh>
    <rPh sb="4" eb="6">
      <t>ガクシュウ</t>
    </rPh>
    <rPh sb="7" eb="9">
      <t>シエン</t>
    </rPh>
    <rPh sb="9" eb="10">
      <t>ギョウ</t>
    </rPh>
    <phoneticPr fontId="2"/>
  </si>
  <si>
    <t>学術
研究，
専門・
技術
サービス業</t>
    <phoneticPr fontId="2"/>
  </si>
  <si>
    <t>生活
関連
サービス業，
娯楽業</t>
    <phoneticPr fontId="2"/>
  </si>
  <si>
    <t>分類
不能の
産業</t>
    <rPh sb="0" eb="2">
      <t>ブンルイ</t>
    </rPh>
    <rPh sb="3" eb="5">
      <t>フノウ</t>
    </rPh>
    <rPh sb="7" eb="9">
      <t>サンギョウ</t>
    </rPh>
    <phoneticPr fontId="2"/>
  </si>
  <si>
    <t xml:space="preserve">    平成27年10月1日現在  単位： ％，人</t>
    <rPh sb="4" eb="6">
      <t>ヘイセイ</t>
    </rPh>
    <rPh sb="8" eb="9">
      <t>ネン</t>
    </rPh>
    <rPh sb="11" eb="12">
      <t>ガツ</t>
    </rPh>
    <rPh sb="13" eb="14">
      <t>ニチ</t>
    </rPh>
    <rPh sb="14" eb="16">
      <t>ゲンザイ</t>
    </rPh>
    <rPh sb="18" eb="20">
      <t>タンイ</t>
    </rPh>
    <rPh sb="24" eb="25">
      <t>ヒト</t>
    </rPh>
    <phoneticPr fontId="2"/>
  </si>
  <si>
    <t>産業（大分類）、年齢（5歳階級）、15歳以上就業者数</t>
    <rPh sb="0" eb="2">
      <t>サンギョウ</t>
    </rPh>
    <rPh sb="3" eb="6">
      <t>ダイブンルイ</t>
    </rPh>
    <rPh sb="8" eb="10">
      <t>ネンレイ</t>
    </rPh>
    <rPh sb="12" eb="13">
      <t>サイ</t>
    </rPh>
    <rPh sb="13" eb="15">
      <t>カイキュウ</t>
    </rPh>
    <rPh sb="19" eb="20">
      <t>サイ</t>
    </rPh>
    <rPh sb="20" eb="22">
      <t>イジョウ</t>
    </rPh>
    <rPh sb="22" eb="24">
      <t>シュウギョウ</t>
    </rPh>
    <rPh sb="24" eb="25">
      <t>シャ</t>
    </rPh>
    <rPh sb="25" eb="26">
      <t>スウ</t>
    </rPh>
    <phoneticPr fontId="2"/>
  </si>
  <si>
    <t>【大仙市】</t>
    <rPh sb="1" eb="4">
      <t>ダイセンシ</t>
    </rPh>
    <phoneticPr fontId="2"/>
  </si>
  <si>
    <t>複合
サービス事業</t>
    <rPh sb="0" eb="1">
      <t>フク</t>
    </rPh>
    <rPh sb="1" eb="2">
      <t>ゴウ</t>
    </rPh>
    <rPh sb="7" eb="8">
      <t>コト</t>
    </rPh>
    <rPh sb="8" eb="9">
      <t>ギョウ</t>
    </rPh>
    <phoneticPr fontId="2"/>
  </si>
  <si>
    <t xml:space="preserve">    令和2年10月1日現在  単位： ％，人</t>
    <rPh sb="4" eb="6">
      <t>レイワ</t>
    </rPh>
    <rPh sb="7" eb="8">
      <t>ネン</t>
    </rPh>
    <rPh sb="8" eb="9">
      <t>ヘイネン</t>
    </rPh>
    <rPh sb="10" eb="11">
      <t>ガツ</t>
    </rPh>
    <rPh sb="12" eb="13">
      <t>ニチ</t>
    </rPh>
    <rPh sb="13" eb="15">
      <t>ゲンザイ</t>
    </rPh>
    <rPh sb="17" eb="19">
      <t>タンイ</t>
    </rPh>
    <rPh sb="23" eb="24">
      <t>ヒト</t>
    </rPh>
    <phoneticPr fontId="2"/>
  </si>
  <si>
    <t>資料：令和2年国勢調査</t>
    <rPh sb="0" eb="2">
      <t>シリョウ</t>
    </rPh>
    <rPh sb="3" eb="5">
      <t>レイワ</t>
    </rPh>
    <rPh sb="6" eb="7">
      <t>ネン</t>
    </rPh>
    <rPh sb="7" eb="9">
      <t>コクセイ</t>
    </rPh>
    <rPh sb="9" eb="11">
      <t>チョウサ</t>
    </rPh>
    <phoneticPr fontId="2"/>
  </si>
  <si>
    <t>-</t>
  </si>
  <si>
    <t xml:space="preserve"> 令和2年</t>
    <rPh sb="1" eb="3">
      <t>レイワ</t>
    </rPh>
    <rPh sb="4" eb="5">
      <t>ネン</t>
    </rPh>
    <phoneticPr fontId="2"/>
  </si>
  <si>
    <t>-</t>
    <phoneticPr fontId="2"/>
  </si>
  <si>
    <t xml:space="preserve">    令和2年-平成27年の比較  単位： ％，人</t>
    <rPh sb="4" eb="6">
      <t>レイワ</t>
    </rPh>
    <rPh sb="7" eb="8">
      <t>ネン</t>
    </rPh>
    <rPh sb="9" eb="11">
      <t>ヘイセイ</t>
    </rPh>
    <rPh sb="13" eb="14">
      <t>ネン</t>
    </rPh>
    <rPh sb="15" eb="17">
      <t>ヒカク</t>
    </rPh>
    <rPh sb="19" eb="21">
      <t>タンイ</t>
    </rPh>
    <rPh sb="25" eb="26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</si>
</sst>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,##0;\-#,##0;&quot;-&quot;"/>
    <numFmt numFmtId="178" formatCode="_ * #,##0;_ * \-#,##0;_ * &quot;-&quot;;_ @"/>
    <numFmt numFmtId="179" formatCode="_ * #,##0.0;_ * \-#,##0.0;_ * &quot;-&quot;;_ @"/>
    <numFmt numFmtId="180" formatCode="\(#,##0\);\(\▲#,##0\)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HGSｺﾞｼｯｸM"/>
      <family val="3"/>
      <charset val="128"/>
    </font>
    <font>
      <b/>
      <sz val="12"/>
      <name val="ＭＳ ゴシック"/>
      <family val="3"/>
      <charset val="128"/>
    </font>
    <font>
      <sz val="12"/>
      <name val="Arial Unicode MS"/>
      <family val="3"/>
      <charset val="128"/>
    </font>
    <font>
      <b/>
      <sz val="14"/>
      <name val="HG丸ｺﾞｼｯｸM-PRO"/>
      <family val="3"/>
      <charset val="128"/>
    </font>
    <font>
      <sz val="8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38" fontId="5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5" fillId="4" borderId="0" xfId="1" applyFont="1" applyFill="1" applyBorder="1" applyAlignment="1">
      <alignment vertical="center" textRotation="255"/>
    </xf>
    <xf numFmtId="38" fontId="5" fillId="4" borderId="0" xfId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79" fontId="5" fillId="0" borderId="0" xfId="1" applyNumberFormat="1" applyFont="1" applyFill="1" applyBorder="1" applyAlignment="1">
      <alignment horizontal="right" vertical="center" shrinkToFit="1"/>
    </xf>
    <xf numFmtId="38" fontId="7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vertical="center"/>
    </xf>
    <xf numFmtId="38" fontId="8" fillId="2" borderId="5" xfId="1" applyFont="1" applyFill="1" applyBorder="1" applyAlignment="1">
      <alignment horizontal="center" vertical="center"/>
    </xf>
    <xf numFmtId="177" fontId="9" fillId="0" borderId="5" xfId="1" applyNumberFormat="1" applyFont="1" applyFill="1" applyBorder="1" applyAlignment="1">
      <alignment vertical="center"/>
    </xf>
    <xf numFmtId="176" fontId="9" fillId="0" borderId="5" xfId="1" applyNumberFormat="1" applyFont="1" applyFill="1" applyBorder="1" applyAlignment="1">
      <alignment vertical="center"/>
    </xf>
    <xf numFmtId="38" fontId="8" fillId="2" borderId="6" xfId="1" applyFont="1" applyFill="1" applyBorder="1" applyAlignment="1">
      <alignment vertical="center" textRotation="255"/>
    </xf>
    <xf numFmtId="38" fontId="8" fillId="2" borderId="7" xfId="1" applyFont="1" applyFill="1" applyBorder="1" applyAlignment="1">
      <alignment vertical="center"/>
    </xf>
    <xf numFmtId="38" fontId="8" fillId="2" borderId="8" xfId="1" applyFont="1" applyFill="1" applyBorder="1" applyAlignment="1">
      <alignment horizontal="center" vertical="center"/>
    </xf>
    <xf numFmtId="49" fontId="8" fillId="2" borderId="8" xfId="1" applyNumberFormat="1" applyFont="1" applyFill="1" applyBorder="1" applyAlignment="1">
      <alignment horizontal="center" vertical="center"/>
    </xf>
    <xf numFmtId="38" fontId="8" fillId="2" borderId="8" xfId="1" applyFont="1" applyFill="1" applyBorder="1" applyAlignment="1">
      <alignment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horizontal="center" vertical="center"/>
    </xf>
    <xf numFmtId="38" fontId="8" fillId="2" borderId="9" xfId="1" applyFont="1" applyFill="1" applyBorder="1" applyAlignment="1">
      <alignment horizontal="center" vertical="center"/>
    </xf>
    <xf numFmtId="177" fontId="9" fillId="0" borderId="10" xfId="1" applyNumberFormat="1" applyFont="1" applyFill="1" applyBorder="1" applyAlignment="1">
      <alignment vertical="center"/>
    </xf>
    <xf numFmtId="177" fontId="9" fillId="0" borderId="8" xfId="1" applyNumberFormat="1" applyFont="1" applyFill="1" applyBorder="1" applyAlignment="1">
      <alignment vertical="center"/>
    </xf>
    <xf numFmtId="177" fontId="9" fillId="0" borderId="9" xfId="1" applyNumberFormat="1" applyFont="1" applyFill="1" applyBorder="1" applyAlignment="1">
      <alignment vertical="center"/>
    </xf>
    <xf numFmtId="176" fontId="9" fillId="0" borderId="9" xfId="1" applyNumberFormat="1" applyFont="1" applyFill="1" applyBorder="1" applyAlignment="1">
      <alignment vertical="center"/>
    </xf>
    <xf numFmtId="177" fontId="9" fillId="0" borderId="8" xfId="1" applyNumberFormat="1" applyFont="1" applyFill="1" applyBorder="1" applyAlignment="1">
      <alignment horizontal="right" vertical="center"/>
    </xf>
    <xf numFmtId="177" fontId="9" fillId="0" borderId="9" xfId="1" applyNumberFormat="1" applyFont="1" applyFill="1" applyBorder="1" applyAlignment="1">
      <alignment horizontal="right" vertical="center"/>
    </xf>
    <xf numFmtId="177" fontId="9" fillId="0" borderId="8" xfId="0" applyNumberFormat="1" applyFont="1" applyFill="1" applyBorder="1" applyAlignment="1">
      <alignment vertical="center"/>
    </xf>
    <xf numFmtId="38" fontId="8" fillId="2" borderId="11" xfId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vertical="center"/>
    </xf>
    <xf numFmtId="177" fontId="9" fillId="0" borderId="12" xfId="1" applyNumberFormat="1" applyFont="1" applyFill="1" applyBorder="1" applyAlignment="1">
      <alignment vertical="center"/>
    </xf>
    <xf numFmtId="177" fontId="9" fillId="0" borderId="11" xfId="1" applyNumberFormat="1" applyFont="1" applyFill="1" applyBorder="1" applyAlignment="1">
      <alignment vertical="center"/>
    </xf>
    <xf numFmtId="176" fontId="9" fillId="0" borderId="11" xfId="1" applyNumberFormat="1" applyFont="1" applyFill="1" applyBorder="1" applyAlignment="1">
      <alignment vertical="center"/>
    </xf>
    <xf numFmtId="177" fontId="9" fillId="0" borderId="12" xfId="1" applyNumberFormat="1" applyFont="1" applyFill="1" applyBorder="1" applyAlignment="1">
      <alignment horizontal="right" vertical="center"/>
    </xf>
    <xf numFmtId="177" fontId="9" fillId="0" borderId="11" xfId="1" applyNumberFormat="1" applyFont="1" applyFill="1" applyBorder="1" applyAlignment="1">
      <alignment horizontal="right" vertical="center"/>
    </xf>
    <xf numFmtId="179" fontId="9" fillId="0" borderId="5" xfId="1" applyNumberFormat="1" applyFont="1" applyFill="1" applyBorder="1" applyAlignment="1">
      <alignment horizontal="right" vertical="center" shrinkToFit="1"/>
    </xf>
    <xf numFmtId="38" fontId="8" fillId="2" borderId="10" xfId="1" applyFont="1" applyFill="1" applyBorder="1" applyAlignment="1">
      <alignment vertical="center" textRotation="255"/>
    </xf>
    <xf numFmtId="38" fontId="8" fillId="2" borderId="7" xfId="1" applyFont="1" applyFill="1" applyBorder="1" applyAlignment="1">
      <alignment horizontal="center" vertical="center"/>
    </xf>
    <xf numFmtId="178" fontId="9" fillId="0" borderId="10" xfId="1" applyNumberFormat="1" applyFont="1" applyFill="1" applyBorder="1" applyAlignment="1">
      <alignment horizontal="right" vertical="center" shrinkToFit="1"/>
    </xf>
    <xf numFmtId="178" fontId="9" fillId="0" borderId="8" xfId="1" applyNumberFormat="1" applyFont="1" applyFill="1" applyBorder="1" applyAlignment="1">
      <alignment horizontal="right" vertical="center" shrinkToFit="1"/>
    </xf>
    <xf numFmtId="178" fontId="9" fillId="0" borderId="9" xfId="1" applyNumberFormat="1" applyFont="1" applyFill="1" applyBorder="1" applyAlignment="1">
      <alignment horizontal="right" vertical="center" shrinkToFit="1"/>
    </xf>
    <xf numFmtId="38" fontId="10" fillId="0" borderId="1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180" fontId="11" fillId="0" borderId="10" xfId="1" applyNumberFormat="1" applyFont="1" applyFill="1" applyBorder="1" applyAlignment="1">
      <alignment vertical="center"/>
    </xf>
    <xf numFmtId="38" fontId="8" fillId="3" borderId="5" xfId="1" applyFont="1" applyFill="1" applyBorder="1" applyAlignment="1">
      <alignment horizontal="center" vertical="center" wrapText="1"/>
    </xf>
    <xf numFmtId="38" fontId="8" fillId="3" borderId="13" xfId="1" applyFont="1" applyFill="1" applyBorder="1" applyAlignment="1">
      <alignment horizontal="center" vertical="center" wrapText="1" shrinkToFit="1"/>
    </xf>
    <xf numFmtId="38" fontId="8" fillId="3" borderId="12" xfId="1" applyFont="1" applyFill="1" applyBorder="1" applyAlignment="1">
      <alignment horizontal="center" vertical="center" wrapText="1" shrinkToFit="1"/>
    </xf>
    <xf numFmtId="38" fontId="8" fillId="3" borderId="11" xfId="1" applyFont="1" applyFill="1" applyBorder="1" applyAlignment="1">
      <alignment horizontal="center" vertical="center" wrapText="1" shrinkToFit="1"/>
    </xf>
    <xf numFmtId="38" fontId="8" fillId="3" borderId="5" xfId="1" applyFont="1" applyFill="1" applyBorder="1" applyAlignment="1">
      <alignment horizontal="center" vertical="center" wrapText="1" justifyLastLine="1" shrinkToFit="1"/>
    </xf>
    <xf numFmtId="38" fontId="8" fillId="3" borderId="5" xfId="1" applyFont="1" applyFill="1" applyBorder="1" applyAlignment="1">
      <alignment horizontal="center" vertical="center" justifyLastLine="1" shrinkToFit="1"/>
    </xf>
    <xf numFmtId="38" fontId="8" fillId="3" borderId="5" xfId="1" applyFont="1" applyFill="1" applyBorder="1" applyAlignment="1">
      <alignment horizontal="left" vertical="center" wrapText="1" justifyLastLine="1" shrinkToFit="1"/>
    </xf>
    <xf numFmtId="38" fontId="8" fillId="3" borderId="5" xfId="1" applyFont="1" applyFill="1" applyBorder="1" applyAlignment="1">
      <alignment horizontal="center" vertical="center"/>
    </xf>
    <xf numFmtId="38" fontId="8" fillId="3" borderId="13" xfId="1" applyFont="1" applyFill="1" applyBorder="1" applyAlignment="1">
      <alignment horizontal="center" vertical="center" shrinkToFit="1"/>
    </xf>
    <xf numFmtId="38" fontId="8" fillId="3" borderId="12" xfId="1" applyFont="1" applyFill="1" applyBorder="1" applyAlignment="1">
      <alignment horizontal="center" vertical="center" shrinkToFit="1"/>
    </xf>
    <xf numFmtId="38" fontId="8" fillId="3" borderId="11" xfId="1" applyFont="1" applyFill="1" applyBorder="1" applyAlignment="1">
      <alignment horizontal="center" vertical="center" shrinkToFit="1"/>
    </xf>
    <xf numFmtId="38" fontId="8" fillId="3" borderId="5" xfId="1" applyFont="1" applyFill="1" applyBorder="1" applyAlignment="1">
      <alignment horizontal="center" vertical="center" wrapText="1" shrinkToFit="1"/>
    </xf>
    <xf numFmtId="38" fontId="8" fillId="3" borderId="5" xfId="1" applyFont="1" applyFill="1" applyBorder="1" applyAlignment="1">
      <alignment horizontal="center" vertical="center" shrinkToFit="1"/>
    </xf>
    <xf numFmtId="38" fontId="8" fillId="3" borderId="9" xfId="1" applyFont="1" applyFill="1" applyBorder="1" applyAlignment="1">
      <alignment horizontal="center" vertical="center" shrinkToFit="1"/>
    </xf>
    <xf numFmtId="38" fontId="8" fillId="3" borderId="10" xfId="1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38" fontId="8" fillId="3" borderId="14" xfId="1" applyFont="1" applyFill="1" applyBorder="1" applyAlignment="1">
      <alignment horizontal="center" vertical="center" wrapText="1" shrinkToFit="1"/>
    </xf>
    <xf numFmtId="38" fontId="8" fillId="3" borderId="15" xfId="1" applyFont="1" applyFill="1" applyBorder="1" applyAlignment="1">
      <alignment horizontal="center" vertical="center" wrapText="1" shrinkToFit="1"/>
    </xf>
    <xf numFmtId="38" fontId="8" fillId="3" borderId="16" xfId="1" applyFont="1" applyFill="1" applyBorder="1" applyAlignment="1">
      <alignment horizontal="center" vertical="center" wrapText="1" shrinkToFit="1"/>
    </xf>
    <xf numFmtId="38" fontId="8" fillId="3" borderId="2" xfId="1" applyFont="1" applyFill="1" applyBorder="1" applyAlignment="1">
      <alignment horizontal="center" vertical="center" shrinkToFit="1"/>
    </xf>
    <xf numFmtId="38" fontId="8" fillId="3" borderId="3" xfId="1" applyFont="1" applyFill="1" applyBorder="1" applyAlignment="1">
      <alignment horizontal="center" vertical="center" shrinkToFit="1"/>
    </xf>
    <xf numFmtId="38" fontId="8" fillId="3" borderId="4" xfId="1" applyFont="1" applyFill="1" applyBorder="1" applyAlignment="1">
      <alignment horizontal="center" vertical="center" shrinkToFit="1"/>
    </xf>
    <xf numFmtId="38" fontId="8" fillId="3" borderId="10" xfId="1" applyFont="1" applyFill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B210"/>
  <sheetViews>
    <sheetView showGridLines="0" tabSelected="1" view="pageBreakPreview" zoomScale="85" zoomScaleNormal="130" zoomScaleSheetLayoutView="85" workbookViewId="0">
      <pane xSplit="3" topLeftCell="D1" activePane="topRight" state="frozen"/>
      <selection activeCell="A32" sqref="A32"/>
      <selection pane="topRight"/>
    </sheetView>
  </sheetViews>
  <sheetFormatPr defaultColWidth="9" defaultRowHeight="14.4"/>
  <cols>
    <col min="1" max="1" width="4.6640625" style="6" customWidth="1"/>
    <col min="2" max="2" width="3.6640625" style="6" customWidth="1"/>
    <col min="3" max="3" width="11.109375" style="6" customWidth="1"/>
    <col min="4" max="28" width="8.6640625" style="6" customWidth="1"/>
    <col min="29" max="16384" width="9" style="6"/>
  </cols>
  <sheetData>
    <row r="1" spans="2:28" ht="15" thickBot="1"/>
    <row r="2" spans="2:28" ht="22.5" customHeight="1">
      <c r="B2" s="47" t="s">
        <v>58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2:28" s="9" customFormat="1" ht="12" customHeight="1">
      <c r="B3" s="10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2:28" s="11" customFormat="1" ht="12" customHeight="1">
      <c r="B4" s="8" t="s">
        <v>59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X4" s="8" t="s">
        <v>66</v>
      </c>
      <c r="Y4" s="8"/>
      <c r="Z4" s="8"/>
      <c r="AA4" s="8"/>
    </row>
    <row r="5" spans="2:28" s="9" customFormat="1" ht="6.75" customHeight="1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2"/>
      <c r="X5" s="2"/>
      <c r="Y5" s="2"/>
      <c r="Z5" s="2"/>
      <c r="AA5" s="13"/>
      <c r="AB5" s="13"/>
    </row>
    <row r="6" spans="2:28" s="14" customFormat="1" ht="28.5" customHeight="1">
      <c r="B6" s="63" t="s">
        <v>13</v>
      </c>
      <c r="C6" s="60"/>
      <c r="D6" s="59" t="s">
        <v>9</v>
      </c>
      <c r="E6" s="60" t="s">
        <v>7</v>
      </c>
      <c r="F6" s="60"/>
      <c r="G6" s="60"/>
      <c r="H6" s="60"/>
      <c r="I6" s="60" t="s">
        <v>12</v>
      </c>
      <c r="J6" s="60"/>
      <c r="K6" s="60"/>
      <c r="L6" s="60"/>
      <c r="M6" s="60" t="s">
        <v>8</v>
      </c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52" t="s">
        <v>56</v>
      </c>
    </row>
    <row r="7" spans="2:28" s="14" customFormat="1" ht="28.5" customHeight="1">
      <c r="B7" s="64"/>
      <c r="C7" s="62"/>
      <c r="D7" s="59"/>
      <c r="E7" s="58" t="s">
        <v>10</v>
      </c>
      <c r="F7" s="58" t="s">
        <v>3</v>
      </c>
      <c r="G7" s="58" t="s">
        <v>4</v>
      </c>
      <c r="H7" s="58" t="s">
        <v>5</v>
      </c>
      <c r="I7" s="58" t="s">
        <v>10</v>
      </c>
      <c r="J7" s="58" t="s">
        <v>6</v>
      </c>
      <c r="K7" s="58" t="s">
        <v>0</v>
      </c>
      <c r="L7" s="58" t="s">
        <v>2</v>
      </c>
      <c r="M7" s="58" t="s">
        <v>10</v>
      </c>
      <c r="N7" s="61" t="s">
        <v>47</v>
      </c>
      <c r="O7" s="51" t="s">
        <v>51</v>
      </c>
      <c r="P7" s="58" t="s">
        <v>16</v>
      </c>
      <c r="Q7" s="61" t="s">
        <v>48</v>
      </c>
      <c r="R7" s="61" t="s">
        <v>49</v>
      </c>
      <c r="S7" s="58" t="s">
        <v>1</v>
      </c>
      <c r="T7" s="54" t="s">
        <v>50</v>
      </c>
      <c r="U7" s="51" t="s">
        <v>52</v>
      </c>
      <c r="V7" s="54" t="s">
        <v>53</v>
      </c>
      <c r="W7" s="56" t="s">
        <v>54</v>
      </c>
      <c r="X7" s="50" t="s">
        <v>60</v>
      </c>
      <c r="Y7" s="50" t="s">
        <v>55</v>
      </c>
      <c r="Z7" s="50" t="s">
        <v>14</v>
      </c>
      <c r="AA7" s="50" t="s">
        <v>15</v>
      </c>
      <c r="AB7" s="52"/>
    </row>
    <row r="8" spans="2:28" s="14" customFormat="1" ht="28.5" customHeight="1">
      <c r="B8" s="64"/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62"/>
      <c r="O8" s="52"/>
      <c r="P8" s="59"/>
      <c r="Q8" s="62"/>
      <c r="R8" s="62"/>
      <c r="S8" s="59"/>
      <c r="T8" s="55"/>
      <c r="U8" s="52"/>
      <c r="V8" s="55"/>
      <c r="W8" s="56"/>
      <c r="X8" s="57"/>
      <c r="Y8" s="50"/>
      <c r="Z8" s="50"/>
      <c r="AA8" s="50"/>
      <c r="AB8" s="52"/>
    </row>
    <row r="9" spans="2:28" s="14" customFormat="1" ht="28.5" customHeight="1">
      <c r="B9" s="64"/>
      <c r="C9" s="62"/>
      <c r="D9" s="59"/>
      <c r="E9" s="59"/>
      <c r="F9" s="59"/>
      <c r="G9" s="59"/>
      <c r="H9" s="59"/>
      <c r="I9" s="59"/>
      <c r="J9" s="59"/>
      <c r="K9" s="59"/>
      <c r="L9" s="59"/>
      <c r="M9" s="59"/>
      <c r="N9" s="62"/>
      <c r="O9" s="52"/>
      <c r="P9" s="59"/>
      <c r="Q9" s="62"/>
      <c r="R9" s="62"/>
      <c r="S9" s="59"/>
      <c r="T9" s="55"/>
      <c r="U9" s="52"/>
      <c r="V9" s="55"/>
      <c r="W9" s="56"/>
      <c r="X9" s="57"/>
      <c r="Y9" s="50"/>
      <c r="Z9" s="50"/>
      <c r="AA9" s="50"/>
      <c r="AB9" s="52"/>
    </row>
    <row r="10" spans="2:28" s="14" customFormat="1" ht="28.5" customHeight="1">
      <c r="B10" s="64"/>
      <c r="C10" s="62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2"/>
      <c r="O10" s="53"/>
      <c r="P10" s="60"/>
      <c r="Q10" s="62"/>
      <c r="R10" s="62"/>
      <c r="S10" s="60"/>
      <c r="T10" s="55"/>
      <c r="U10" s="53"/>
      <c r="V10" s="55"/>
      <c r="W10" s="56"/>
      <c r="X10" s="57"/>
      <c r="Y10" s="50"/>
      <c r="Z10" s="50"/>
      <c r="AA10" s="50"/>
      <c r="AB10" s="53"/>
    </row>
    <row r="11" spans="2:28" s="9" customFormat="1" ht="36" customHeight="1">
      <c r="B11" s="20"/>
      <c r="C11" s="25" t="s">
        <v>9</v>
      </c>
      <c r="D11" s="49">
        <f>D40-D67</f>
        <v>-2179</v>
      </c>
      <c r="E11" s="49">
        <f t="shared" ref="E11:AB11" si="0">E40-E67</f>
        <v>-910</v>
      </c>
      <c r="F11" s="49">
        <f t="shared" si="0"/>
        <v>-901</v>
      </c>
      <c r="G11" s="49">
        <f t="shared" si="0"/>
        <v>-7</v>
      </c>
      <c r="H11" s="49">
        <f t="shared" si="0"/>
        <v>-2</v>
      </c>
      <c r="I11" s="49">
        <f t="shared" si="0"/>
        <v>-429</v>
      </c>
      <c r="J11" s="49">
        <f t="shared" si="0"/>
        <v>6</v>
      </c>
      <c r="K11" s="49">
        <f t="shared" si="0"/>
        <v>-270</v>
      </c>
      <c r="L11" s="49">
        <f t="shared" si="0"/>
        <v>-165</v>
      </c>
      <c r="M11" s="49">
        <f t="shared" si="0"/>
        <v>-727</v>
      </c>
      <c r="N11" s="49">
        <f t="shared" si="0"/>
        <v>24</v>
      </c>
      <c r="O11" s="49">
        <f t="shared" si="0"/>
        <v>18</v>
      </c>
      <c r="P11" s="49">
        <f t="shared" si="0"/>
        <v>-96</v>
      </c>
      <c r="Q11" s="49">
        <f t="shared" si="0"/>
        <v>-433</v>
      </c>
      <c r="R11" s="49">
        <f t="shared" si="0"/>
        <v>-29</v>
      </c>
      <c r="S11" s="49">
        <f t="shared" si="0"/>
        <v>13</v>
      </c>
      <c r="T11" s="49">
        <f t="shared" si="0"/>
        <v>-228</v>
      </c>
      <c r="U11" s="49">
        <f t="shared" si="0"/>
        <v>137</v>
      </c>
      <c r="V11" s="49">
        <f t="shared" si="0"/>
        <v>80</v>
      </c>
      <c r="W11" s="49">
        <f t="shared" si="0"/>
        <v>-55</v>
      </c>
      <c r="X11" s="49">
        <f t="shared" si="0"/>
        <v>-96</v>
      </c>
      <c r="Y11" s="49">
        <f t="shared" si="0"/>
        <v>-179</v>
      </c>
      <c r="Z11" s="49">
        <f t="shared" si="0"/>
        <v>105</v>
      </c>
      <c r="AA11" s="49">
        <f t="shared" si="0"/>
        <v>12</v>
      </c>
      <c r="AB11" s="49">
        <f t="shared" si="0"/>
        <v>-113</v>
      </c>
    </row>
    <row r="12" spans="2:28" s="9" customFormat="1" ht="36" customHeight="1">
      <c r="B12" s="21" t="s">
        <v>17</v>
      </c>
      <c r="C12" s="21" t="s">
        <v>29</v>
      </c>
      <c r="D12" s="49">
        <f t="shared" ref="D12:AB12" si="1">D41-D68</f>
        <v>-27</v>
      </c>
      <c r="E12" s="49">
        <f t="shared" si="1"/>
        <v>-4</v>
      </c>
      <c r="F12" s="49">
        <f t="shared" si="1"/>
        <v>-2</v>
      </c>
      <c r="G12" s="49">
        <f t="shared" si="1"/>
        <v>-2</v>
      </c>
      <c r="H12" s="49">
        <f t="shared" si="1"/>
        <v>0</v>
      </c>
      <c r="I12" s="49">
        <f t="shared" si="1"/>
        <v>-17</v>
      </c>
      <c r="J12" s="49">
        <f t="shared" si="1"/>
        <v>0</v>
      </c>
      <c r="K12" s="49">
        <f t="shared" si="1"/>
        <v>-12</v>
      </c>
      <c r="L12" s="49">
        <f t="shared" si="1"/>
        <v>-5</v>
      </c>
      <c r="M12" s="49">
        <f t="shared" si="1"/>
        <v>-7</v>
      </c>
      <c r="N12" s="49">
        <f t="shared" si="1"/>
        <v>3</v>
      </c>
      <c r="O12" s="49" t="s">
        <v>65</v>
      </c>
      <c r="P12" s="49">
        <f t="shared" si="1"/>
        <v>-1</v>
      </c>
      <c r="Q12" s="49">
        <f t="shared" si="1"/>
        <v>-9</v>
      </c>
      <c r="R12" s="49">
        <f t="shared" si="1"/>
        <v>1</v>
      </c>
      <c r="S12" s="49" t="s">
        <v>65</v>
      </c>
      <c r="T12" s="49">
        <f t="shared" si="1"/>
        <v>-9</v>
      </c>
      <c r="U12" s="49">
        <f t="shared" si="1"/>
        <v>-12</v>
      </c>
      <c r="V12" s="49">
        <f t="shared" si="1"/>
        <v>5</v>
      </c>
      <c r="W12" s="49">
        <f t="shared" si="1"/>
        <v>0</v>
      </c>
      <c r="X12" s="49">
        <f t="shared" si="1"/>
        <v>3</v>
      </c>
      <c r="Y12" s="49">
        <f t="shared" si="1"/>
        <v>0</v>
      </c>
      <c r="Z12" s="49">
        <f t="shared" si="1"/>
        <v>0</v>
      </c>
      <c r="AA12" s="49">
        <f t="shared" si="1"/>
        <v>13</v>
      </c>
      <c r="AB12" s="49">
        <f t="shared" si="1"/>
        <v>1</v>
      </c>
    </row>
    <row r="13" spans="2:28" s="9" customFormat="1" ht="36" customHeight="1">
      <c r="B13" s="21" t="s">
        <v>18</v>
      </c>
      <c r="C13" s="21" t="s">
        <v>30</v>
      </c>
      <c r="D13" s="49">
        <f t="shared" ref="D13:AB13" si="2">D42-D69</f>
        <v>-244</v>
      </c>
      <c r="E13" s="49">
        <f t="shared" si="2"/>
        <v>2</v>
      </c>
      <c r="F13" s="49">
        <f t="shared" si="2"/>
        <v>-8</v>
      </c>
      <c r="G13" s="49">
        <f t="shared" si="2"/>
        <v>10</v>
      </c>
      <c r="H13" s="49">
        <f t="shared" si="2"/>
        <v>0</v>
      </c>
      <c r="I13" s="49">
        <f t="shared" si="2"/>
        <v>-38</v>
      </c>
      <c r="J13" s="49">
        <f t="shared" si="2"/>
        <v>1</v>
      </c>
      <c r="K13" s="49">
        <f t="shared" si="2"/>
        <v>-39</v>
      </c>
      <c r="L13" s="49">
        <f t="shared" si="2"/>
        <v>0</v>
      </c>
      <c r="M13" s="49">
        <f t="shared" si="2"/>
        <v>-208</v>
      </c>
      <c r="N13" s="49">
        <f t="shared" si="2"/>
        <v>3</v>
      </c>
      <c r="O13" s="49">
        <f t="shared" si="2"/>
        <v>4</v>
      </c>
      <c r="P13" s="49">
        <f t="shared" si="2"/>
        <v>0</v>
      </c>
      <c r="Q13" s="49">
        <f t="shared" si="2"/>
        <v>-87</v>
      </c>
      <c r="R13" s="49">
        <f t="shared" si="2"/>
        <v>1</v>
      </c>
      <c r="S13" s="49">
        <f t="shared" si="2"/>
        <v>-4</v>
      </c>
      <c r="T13" s="49">
        <f t="shared" si="2"/>
        <v>-28</v>
      </c>
      <c r="U13" s="49">
        <f t="shared" si="2"/>
        <v>-93</v>
      </c>
      <c r="V13" s="49">
        <f t="shared" si="2"/>
        <v>12</v>
      </c>
      <c r="W13" s="49">
        <f t="shared" si="2"/>
        <v>3</v>
      </c>
      <c r="X13" s="49">
        <f t="shared" si="2"/>
        <v>-2</v>
      </c>
      <c r="Y13" s="49">
        <f t="shared" si="2"/>
        <v>-31</v>
      </c>
      <c r="Z13" s="49">
        <f t="shared" si="2"/>
        <v>-10</v>
      </c>
      <c r="AA13" s="49">
        <f t="shared" si="2"/>
        <v>24</v>
      </c>
      <c r="AB13" s="49">
        <f t="shared" si="2"/>
        <v>0</v>
      </c>
    </row>
    <row r="14" spans="2:28" s="9" customFormat="1" ht="36" customHeight="1">
      <c r="B14" s="21" t="s">
        <v>19</v>
      </c>
      <c r="C14" s="21" t="s">
        <v>31</v>
      </c>
      <c r="D14" s="49">
        <f t="shared" ref="D14:AB14" si="3">D43-D70</f>
        <v>-448</v>
      </c>
      <c r="E14" s="49">
        <f t="shared" si="3"/>
        <v>-4</v>
      </c>
      <c r="F14" s="49">
        <f t="shared" si="3"/>
        <v>-1</v>
      </c>
      <c r="G14" s="49">
        <f t="shared" si="3"/>
        <v>-3</v>
      </c>
      <c r="H14" s="49">
        <f t="shared" si="3"/>
        <v>0</v>
      </c>
      <c r="I14" s="49">
        <f t="shared" si="3"/>
        <v>-124</v>
      </c>
      <c r="J14" s="49">
        <f t="shared" si="3"/>
        <v>3</v>
      </c>
      <c r="K14" s="49">
        <f t="shared" si="3"/>
        <v>-27</v>
      </c>
      <c r="L14" s="49">
        <f t="shared" si="3"/>
        <v>-100</v>
      </c>
      <c r="M14" s="49">
        <f t="shared" si="3"/>
        <v>-310</v>
      </c>
      <c r="N14" s="49">
        <f t="shared" si="3"/>
        <v>7</v>
      </c>
      <c r="O14" s="49">
        <f t="shared" si="3"/>
        <v>3</v>
      </c>
      <c r="P14" s="49">
        <f t="shared" si="3"/>
        <v>-15</v>
      </c>
      <c r="Q14" s="49">
        <f t="shared" si="3"/>
        <v>-92</v>
      </c>
      <c r="R14" s="49">
        <f t="shared" si="3"/>
        <v>-4</v>
      </c>
      <c r="S14" s="49">
        <f t="shared" si="3"/>
        <v>-5</v>
      </c>
      <c r="T14" s="49">
        <f t="shared" si="3"/>
        <v>-34</v>
      </c>
      <c r="U14" s="49">
        <f t="shared" si="3"/>
        <v>-97</v>
      </c>
      <c r="V14" s="49">
        <f t="shared" si="3"/>
        <v>-7</v>
      </c>
      <c r="W14" s="49">
        <f t="shared" si="3"/>
        <v>-1</v>
      </c>
      <c r="X14" s="49">
        <f t="shared" si="3"/>
        <v>-22</v>
      </c>
      <c r="Y14" s="49">
        <f t="shared" si="3"/>
        <v>-59</v>
      </c>
      <c r="Z14" s="49">
        <f t="shared" si="3"/>
        <v>1</v>
      </c>
      <c r="AA14" s="49">
        <f t="shared" si="3"/>
        <v>15</v>
      </c>
      <c r="AB14" s="49">
        <f t="shared" si="3"/>
        <v>-10</v>
      </c>
    </row>
    <row r="15" spans="2:28" s="9" customFormat="1" ht="36" customHeight="1">
      <c r="B15" s="21" t="s">
        <v>20</v>
      </c>
      <c r="C15" s="21" t="s">
        <v>32</v>
      </c>
      <c r="D15" s="49">
        <f t="shared" ref="D15:AB15" si="4">D44-D71</f>
        <v>-662</v>
      </c>
      <c r="E15" s="49">
        <f t="shared" si="4"/>
        <v>-16</v>
      </c>
      <c r="F15" s="49">
        <f t="shared" si="4"/>
        <v>-14</v>
      </c>
      <c r="G15" s="49">
        <f t="shared" si="4"/>
        <v>-2</v>
      </c>
      <c r="H15" s="49">
        <f t="shared" si="4"/>
        <v>0</v>
      </c>
      <c r="I15" s="49">
        <f t="shared" si="4"/>
        <v>-138</v>
      </c>
      <c r="J15" s="49">
        <f t="shared" si="4"/>
        <v>-1</v>
      </c>
      <c r="K15" s="49">
        <f t="shared" si="4"/>
        <v>-92</v>
      </c>
      <c r="L15" s="49">
        <f t="shared" si="4"/>
        <v>-45</v>
      </c>
      <c r="M15" s="49">
        <f t="shared" si="4"/>
        <v>-498</v>
      </c>
      <c r="N15" s="49">
        <f t="shared" si="4"/>
        <v>-4</v>
      </c>
      <c r="O15" s="49">
        <f t="shared" si="4"/>
        <v>6</v>
      </c>
      <c r="P15" s="49">
        <f t="shared" si="4"/>
        <v>-35</v>
      </c>
      <c r="Q15" s="49">
        <f t="shared" si="4"/>
        <v>-163</v>
      </c>
      <c r="R15" s="49">
        <f t="shared" si="4"/>
        <v>10</v>
      </c>
      <c r="S15" s="49">
        <f t="shared" si="4"/>
        <v>-6</v>
      </c>
      <c r="T15" s="49">
        <f t="shared" si="4"/>
        <v>-37</v>
      </c>
      <c r="U15" s="49">
        <f t="shared" si="4"/>
        <v>-125</v>
      </c>
      <c r="V15" s="49">
        <f t="shared" si="4"/>
        <v>-21</v>
      </c>
      <c r="W15" s="49">
        <f t="shared" si="4"/>
        <v>-28</v>
      </c>
      <c r="X15" s="49">
        <f t="shared" si="4"/>
        <v>-14</v>
      </c>
      <c r="Y15" s="49">
        <f t="shared" si="4"/>
        <v>-44</v>
      </c>
      <c r="Z15" s="49">
        <f t="shared" si="4"/>
        <v>-35</v>
      </c>
      <c r="AA15" s="49">
        <f t="shared" si="4"/>
        <v>-2</v>
      </c>
      <c r="AB15" s="49">
        <f t="shared" si="4"/>
        <v>-10</v>
      </c>
    </row>
    <row r="16" spans="2:28" s="9" customFormat="1" ht="36" customHeight="1">
      <c r="B16" s="21" t="s">
        <v>21</v>
      </c>
      <c r="C16" s="21" t="s">
        <v>33</v>
      </c>
      <c r="D16" s="49">
        <f t="shared" ref="D16:AB16" si="5">D45-D72</f>
        <v>-522</v>
      </c>
      <c r="E16" s="49">
        <f t="shared" si="5"/>
        <v>10</v>
      </c>
      <c r="F16" s="49">
        <f t="shared" si="5"/>
        <v>6</v>
      </c>
      <c r="G16" s="49">
        <f t="shared" si="5"/>
        <v>4</v>
      </c>
      <c r="H16" s="49">
        <f t="shared" si="5"/>
        <v>0</v>
      </c>
      <c r="I16" s="49">
        <f t="shared" si="5"/>
        <v>-168</v>
      </c>
      <c r="J16" s="49">
        <f t="shared" si="5"/>
        <v>0</v>
      </c>
      <c r="K16" s="49">
        <f t="shared" si="5"/>
        <v>-143</v>
      </c>
      <c r="L16" s="49">
        <f t="shared" si="5"/>
        <v>-25</v>
      </c>
      <c r="M16" s="49">
        <f t="shared" si="5"/>
        <v>-340</v>
      </c>
      <c r="N16" s="49">
        <f t="shared" si="5"/>
        <v>-8</v>
      </c>
      <c r="O16" s="49">
        <f t="shared" si="5"/>
        <v>-1</v>
      </c>
      <c r="P16" s="49">
        <f t="shared" si="5"/>
        <v>-18</v>
      </c>
      <c r="Q16" s="49">
        <f t="shared" si="5"/>
        <v>-66</v>
      </c>
      <c r="R16" s="49">
        <f t="shared" si="5"/>
        <v>-29</v>
      </c>
      <c r="S16" s="49">
        <f t="shared" si="5"/>
        <v>-3</v>
      </c>
      <c r="T16" s="49">
        <f t="shared" si="5"/>
        <v>-25</v>
      </c>
      <c r="U16" s="49">
        <f t="shared" si="5"/>
        <v>20</v>
      </c>
      <c r="V16" s="49">
        <f t="shared" si="5"/>
        <v>-33</v>
      </c>
      <c r="W16" s="49">
        <f t="shared" si="5"/>
        <v>-36</v>
      </c>
      <c r="X16" s="49">
        <f t="shared" si="5"/>
        <v>-43</v>
      </c>
      <c r="Y16" s="49">
        <f t="shared" si="5"/>
        <v>-23</v>
      </c>
      <c r="Z16" s="49">
        <f t="shared" si="5"/>
        <v>-14</v>
      </c>
      <c r="AA16" s="49">
        <f t="shared" si="5"/>
        <v>-61</v>
      </c>
      <c r="AB16" s="49">
        <f t="shared" si="5"/>
        <v>-24</v>
      </c>
    </row>
    <row r="17" spans="2:28" s="9" customFormat="1" ht="36" customHeight="1">
      <c r="B17" s="21" t="s">
        <v>22</v>
      </c>
      <c r="C17" s="21" t="s">
        <v>34</v>
      </c>
      <c r="D17" s="49">
        <f t="shared" ref="D17:AB17" si="6">D46-D73</f>
        <v>41</v>
      </c>
      <c r="E17" s="49">
        <f t="shared" si="6"/>
        <v>27</v>
      </c>
      <c r="F17" s="49">
        <f t="shared" si="6"/>
        <v>25</v>
      </c>
      <c r="G17" s="49">
        <f t="shared" si="6"/>
        <v>2</v>
      </c>
      <c r="H17" s="49">
        <f t="shared" si="6"/>
        <v>0</v>
      </c>
      <c r="I17" s="49">
        <f t="shared" si="6"/>
        <v>-35</v>
      </c>
      <c r="J17" s="49">
        <f t="shared" si="6"/>
        <v>-6</v>
      </c>
      <c r="K17" s="49">
        <f t="shared" si="6"/>
        <v>24</v>
      </c>
      <c r="L17" s="49">
        <f t="shared" si="6"/>
        <v>-53</v>
      </c>
      <c r="M17" s="49">
        <f t="shared" si="6"/>
        <v>72</v>
      </c>
      <c r="N17" s="49">
        <f t="shared" si="6"/>
        <v>17</v>
      </c>
      <c r="O17" s="49">
        <f t="shared" si="6"/>
        <v>2</v>
      </c>
      <c r="P17" s="49">
        <f t="shared" si="6"/>
        <v>-14</v>
      </c>
      <c r="Q17" s="49">
        <f t="shared" si="6"/>
        <v>-19</v>
      </c>
      <c r="R17" s="49">
        <f t="shared" si="6"/>
        <v>-8</v>
      </c>
      <c r="S17" s="49">
        <f t="shared" si="6"/>
        <v>11</v>
      </c>
      <c r="T17" s="49">
        <f t="shared" si="6"/>
        <v>-21</v>
      </c>
      <c r="U17" s="49">
        <f t="shared" si="6"/>
        <v>135</v>
      </c>
      <c r="V17" s="49">
        <f t="shared" si="6"/>
        <v>-46</v>
      </c>
      <c r="W17" s="49">
        <f t="shared" si="6"/>
        <v>8</v>
      </c>
      <c r="X17" s="49">
        <f t="shared" si="6"/>
        <v>-15</v>
      </c>
      <c r="Y17" s="49">
        <f t="shared" si="6"/>
        <v>16</v>
      </c>
      <c r="Z17" s="49">
        <f t="shared" si="6"/>
        <v>39</v>
      </c>
      <c r="AA17" s="49">
        <f t="shared" si="6"/>
        <v>-33</v>
      </c>
      <c r="AB17" s="49">
        <f t="shared" si="6"/>
        <v>-23</v>
      </c>
    </row>
    <row r="18" spans="2:28" s="9" customFormat="1" ht="36" customHeight="1">
      <c r="B18" s="21" t="s">
        <v>23</v>
      </c>
      <c r="C18" s="21" t="s">
        <v>35</v>
      </c>
      <c r="D18" s="49">
        <f t="shared" ref="D18:AB18" si="7">D47-D74</f>
        <v>95</v>
      </c>
      <c r="E18" s="49">
        <f t="shared" si="7"/>
        <v>18</v>
      </c>
      <c r="F18" s="49">
        <f t="shared" si="7"/>
        <v>20</v>
      </c>
      <c r="G18" s="49">
        <f t="shared" si="7"/>
        <v>-2</v>
      </c>
      <c r="H18" s="49">
        <f t="shared" si="7"/>
        <v>0</v>
      </c>
      <c r="I18" s="49">
        <f t="shared" si="7"/>
        <v>-21</v>
      </c>
      <c r="J18" s="49">
        <f t="shared" si="7"/>
        <v>3</v>
      </c>
      <c r="K18" s="49">
        <f t="shared" si="7"/>
        <v>106</v>
      </c>
      <c r="L18" s="49">
        <f t="shared" si="7"/>
        <v>-130</v>
      </c>
      <c r="M18" s="49">
        <f t="shared" si="7"/>
        <v>105</v>
      </c>
      <c r="N18" s="49">
        <f t="shared" si="7"/>
        <v>-7</v>
      </c>
      <c r="O18" s="49">
        <f t="shared" si="7"/>
        <v>-5</v>
      </c>
      <c r="P18" s="49">
        <f t="shared" si="7"/>
        <v>-23</v>
      </c>
      <c r="Q18" s="49">
        <f t="shared" si="7"/>
        <v>54</v>
      </c>
      <c r="R18" s="49">
        <f t="shared" si="7"/>
        <v>-28</v>
      </c>
      <c r="S18" s="49">
        <f t="shared" si="7"/>
        <v>2</v>
      </c>
      <c r="T18" s="49">
        <f t="shared" si="7"/>
        <v>9</v>
      </c>
      <c r="U18" s="49">
        <f t="shared" si="7"/>
        <v>62</v>
      </c>
      <c r="V18" s="49">
        <f t="shared" si="7"/>
        <v>19</v>
      </c>
      <c r="W18" s="49">
        <f t="shared" si="7"/>
        <v>-13</v>
      </c>
      <c r="X18" s="49">
        <f t="shared" si="7"/>
        <v>-31</v>
      </c>
      <c r="Y18" s="49">
        <f t="shared" si="7"/>
        <v>-22</v>
      </c>
      <c r="Z18" s="49">
        <f t="shared" si="7"/>
        <v>8</v>
      </c>
      <c r="AA18" s="49">
        <f t="shared" si="7"/>
        <v>80</v>
      </c>
      <c r="AB18" s="49">
        <f t="shared" si="7"/>
        <v>-7</v>
      </c>
    </row>
    <row r="19" spans="2:28" s="9" customFormat="1" ht="36" customHeight="1">
      <c r="B19" s="21"/>
      <c r="C19" s="21" t="s">
        <v>36</v>
      </c>
      <c r="D19" s="49">
        <f t="shared" ref="D19:AB19" si="8">D48-D75</f>
        <v>-795</v>
      </c>
      <c r="E19" s="49">
        <f t="shared" si="8"/>
        <v>-97</v>
      </c>
      <c r="F19" s="49">
        <f t="shared" si="8"/>
        <v>-92</v>
      </c>
      <c r="G19" s="49">
        <f t="shared" si="8"/>
        <v>-4</v>
      </c>
      <c r="H19" s="49">
        <f t="shared" si="8"/>
        <v>-1</v>
      </c>
      <c r="I19" s="49">
        <f t="shared" si="8"/>
        <v>-256</v>
      </c>
      <c r="J19" s="49">
        <f t="shared" si="8"/>
        <v>-11</v>
      </c>
      <c r="K19" s="49">
        <f t="shared" si="8"/>
        <v>-84</v>
      </c>
      <c r="L19" s="49">
        <f t="shared" si="8"/>
        <v>-161</v>
      </c>
      <c r="M19" s="49">
        <f t="shared" si="8"/>
        <v>-430</v>
      </c>
      <c r="N19" s="49">
        <f t="shared" si="8"/>
        <v>9</v>
      </c>
      <c r="O19" s="49">
        <f t="shared" si="8"/>
        <v>-3</v>
      </c>
      <c r="P19" s="49">
        <f t="shared" si="8"/>
        <v>-31</v>
      </c>
      <c r="Q19" s="49">
        <f t="shared" si="8"/>
        <v>-136</v>
      </c>
      <c r="R19" s="49">
        <f t="shared" si="8"/>
        <v>3</v>
      </c>
      <c r="S19" s="49">
        <f t="shared" si="8"/>
        <v>-3</v>
      </c>
      <c r="T19" s="49">
        <f t="shared" si="8"/>
        <v>-34</v>
      </c>
      <c r="U19" s="49">
        <f t="shared" si="8"/>
        <v>-149</v>
      </c>
      <c r="V19" s="49">
        <f t="shared" si="8"/>
        <v>-36</v>
      </c>
      <c r="W19" s="49">
        <f t="shared" si="8"/>
        <v>8</v>
      </c>
      <c r="X19" s="49">
        <f t="shared" si="8"/>
        <v>12</v>
      </c>
      <c r="Y19" s="49">
        <f t="shared" si="8"/>
        <v>-4</v>
      </c>
      <c r="Z19" s="49">
        <f t="shared" si="8"/>
        <v>-16</v>
      </c>
      <c r="AA19" s="49">
        <f t="shared" si="8"/>
        <v>-50</v>
      </c>
      <c r="AB19" s="49">
        <f t="shared" si="8"/>
        <v>-12</v>
      </c>
    </row>
    <row r="20" spans="2:28" s="9" customFormat="1" ht="36" customHeight="1">
      <c r="B20" s="21"/>
      <c r="C20" s="21" t="s">
        <v>37</v>
      </c>
      <c r="D20" s="49">
        <f t="shared" ref="D20:AB20" si="9">D49-D76</f>
        <v>-709</v>
      </c>
      <c r="E20" s="49">
        <f t="shared" si="9"/>
        <v>-276</v>
      </c>
      <c r="F20" s="49">
        <f t="shared" si="9"/>
        <v>-276</v>
      </c>
      <c r="G20" s="49">
        <f t="shared" si="9"/>
        <v>2</v>
      </c>
      <c r="H20" s="49">
        <f t="shared" si="9"/>
        <v>-2</v>
      </c>
      <c r="I20" s="49">
        <f t="shared" si="9"/>
        <v>-85</v>
      </c>
      <c r="J20" s="49">
        <f t="shared" si="9"/>
        <v>-3</v>
      </c>
      <c r="K20" s="49">
        <f t="shared" si="9"/>
        <v>-181</v>
      </c>
      <c r="L20" s="49">
        <f t="shared" si="9"/>
        <v>99</v>
      </c>
      <c r="M20" s="49">
        <f t="shared" si="9"/>
        <v>-327</v>
      </c>
      <c r="N20" s="49">
        <f t="shared" si="9"/>
        <v>-3</v>
      </c>
      <c r="O20" s="49">
        <f t="shared" si="9"/>
        <v>7</v>
      </c>
      <c r="P20" s="49">
        <f t="shared" si="9"/>
        <v>-36</v>
      </c>
      <c r="Q20" s="49">
        <f t="shared" si="9"/>
        <v>-81</v>
      </c>
      <c r="R20" s="49">
        <f t="shared" si="9"/>
        <v>6</v>
      </c>
      <c r="S20" s="49">
        <f t="shared" si="9"/>
        <v>2</v>
      </c>
      <c r="T20" s="49">
        <f t="shared" si="9"/>
        <v>-65</v>
      </c>
      <c r="U20" s="49">
        <f t="shared" si="9"/>
        <v>-76</v>
      </c>
      <c r="V20" s="49">
        <f t="shared" si="9"/>
        <v>72</v>
      </c>
      <c r="W20" s="49">
        <f t="shared" si="9"/>
        <v>-56</v>
      </c>
      <c r="X20" s="49">
        <f t="shared" si="9"/>
        <v>-15</v>
      </c>
      <c r="Y20" s="49">
        <f t="shared" si="9"/>
        <v>-7</v>
      </c>
      <c r="Z20" s="49">
        <f t="shared" si="9"/>
        <v>-43</v>
      </c>
      <c r="AA20" s="49">
        <f t="shared" si="9"/>
        <v>-32</v>
      </c>
      <c r="AB20" s="49">
        <f t="shared" si="9"/>
        <v>-21</v>
      </c>
    </row>
    <row r="21" spans="2:28" s="9" customFormat="1" ht="36" customHeight="1">
      <c r="B21" s="21"/>
      <c r="C21" s="34" t="s">
        <v>38</v>
      </c>
      <c r="D21" s="49">
        <f t="shared" ref="D21:AB21" si="10">D50-D77</f>
        <v>-451</v>
      </c>
      <c r="E21" s="49">
        <f t="shared" si="10"/>
        <v>-504</v>
      </c>
      <c r="F21" s="49">
        <f t="shared" si="10"/>
        <v>-495</v>
      </c>
      <c r="G21" s="49">
        <f t="shared" si="10"/>
        <v>-10</v>
      </c>
      <c r="H21" s="49">
        <f t="shared" si="10"/>
        <v>1</v>
      </c>
      <c r="I21" s="49">
        <f t="shared" si="10"/>
        <v>-96</v>
      </c>
      <c r="J21" s="49">
        <f t="shared" si="10"/>
        <v>4</v>
      </c>
      <c r="K21" s="49">
        <f t="shared" si="10"/>
        <v>-192</v>
      </c>
      <c r="L21" s="49">
        <f t="shared" si="10"/>
        <v>92</v>
      </c>
      <c r="M21" s="49">
        <f t="shared" si="10"/>
        <v>158</v>
      </c>
      <c r="N21" s="49">
        <f t="shared" si="10"/>
        <v>-4</v>
      </c>
      <c r="O21" s="49">
        <f t="shared" si="10"/>
        <v>10</v>
      </c>
      <c r="P21" s="49">
        <f t="shared" si="10"/>
        <v>34</v>
      </c>
      <c r="Q21" s="49">
        <f t="shared" si="10"/>
        <v>-82</v>
      </c>
      <c r="R21" s="49">
        <f t="shared" si="10"/>
        <v>0</v>
      </c>
      <c r="S21" s="49">
        <f t="shared" si="10"/>
        <v>-6</v>
      </c>
      <c r="T21" s="49">
        <f t="shared" si="10"/>
        <v>-40</v>
      </c>
      <c r="U21" s="49">
        <f t="shared" si="10"/>
        <v>161</v>
      </c>
      <c r="V21" s="49">
        <f t="shared" si="10"/>
        <v>67</v>
      </c>
      <c r="W21" s="49">
        <f t="shared" si="10"/>
        <v>12</v>
      </c>
      <c r="X21" s="49">
        <f t="shared" si="10"/>
        <v>16</v>
      </c>
      <c r="Y21" s="49">
        <f t="shared" si="10"/>
        <v>-50</v>
      </c>
      <c r="Z21" s="49">
        <f t="shared" si="10"/>
        <v>8</v>
      </c>
      <c r="AA21" s="49">
        <f t="shared" si="10"/>
        <v>32</v>
      </c>
      <c r="AB21" s="49">
        <f t="shared" si="10"/>
        <v>-9</v>
      </c>
    </row>
    <row r="22" spans="2:28" s="9" customFormat="1" ht="36" customHeight="1">
      <c r="B22" s="21"/>
      <c r="C22" s="21" t="s">
        <v>39</v>
      </c>
      <c r="D22" s="49">
        <f t="shared" ref="D22:AB22" si="11">D51-D78</f>
        <v>523</v>
      </c>
      <c r="E22" s="49">
        <f t="shared" si="11"/>
        <v>-185</v>
      </c>
      <c r="F22" s="49">
        <f t="shared" si="11"/>
        <v>-188</v>
      </c>
      <c r="G22" s="49">
        <f t="shared" si="11"/>
        <v>3</v>
      </c>
      <c r="H22" s="49">
        <f t="shared" si="11"/>
        <v>0</v>
      </c>
      <c r="I22" s="49">
        <f t="shared" si="11"/>
        <v>199</v>
      </c>
      <c r="J22" s="49">
        <f t="shared" si="11"/>
        <v>5</v>
      </c>
      <c r="K22" s="49">
        <f t="shared" si="11"/>
        <v>115</v>
      </c>
      <c r="L22" s="49">
        <f t="shared" si="11"/>
        <v>79</v>
      </c>
      <c r="M22" s="49">
        <f t="shared" si="11"/>
        <v>508</v>
      </c>
      <c r="N22" s="49">
        <f t="shared" si="11"/>
        <v>7</v>
      </c>
      <c r="O22" s="49">
        <f t="shared" si="11"/>
        <v>-5</v>
      </c>
      <c r="P22" s="49">
        <f t="shared" si="11"/>
        <v>11</v>
      </c>
      <c r="Q22" s="49">
        <f t="shared" si="11"/>
        <v>164</v>
      </c>
      <c r="R22" s="49">
        <f t="shared" si="11"/>
        <v>8</v>
      </c>
      <c r="S22" s="49">
        <f t="shared" si="11"/>
        <v>-2</v>
      </c>
      <c r="T22" s="49">
        <f t="shared" si="11"/>
        <v>-8</v>
      </c>
      <c r="U22" s="49">
        <f t="shared" si="11"/>
        <v>194</v>
      </c>
      <c r="V22" s="49">
        <f t="shared" si="11"/>
        <v>26</v>
      </c>
      <c r="W22" s="49">
        <f t="shared" si="11"/>
        <v>32</v>
      </c>
      <c r="X22" s="49">
        <f t="shared" si="11"/>
        <v>1</v>
      </c>
      <c r="Y22" s="49">
        <f t="shared" si="11"/>
        <v>17</v>
      </c>
      <c r="Z22" s="49">
        <f t="shared" si="11"/>
        <v>36</v>
      </c>
      <c r="AA22" s="49">
        <f t="shared" si="11"/>
        <v>27</v>
      </c>
      <c r="AB22" s="49">
        <f t="shared" si="11"/>
        <v>1</v>
      </c>
    </row>
    <row r="23" spans="2:28" s="9" customFormat="1" ht="36" customHeight="1">
      <c r="B23" s="22"/>
      <c r="C23" s="21" t="s">
        <v>40</v>
      </c>
      <c r="D23" s="49">
        <f t="shared" ref="D23:AB23" si="12">D52-D79</f>
        <v>1065</v>
      </c>
      <c r="E23" s="49">
        <f t="shared" si="12"/>
        <v>263</v>
      </c>
      <c r="F23" s="49">
        <f t="shared" si="12"/>
        <v>265</v>
      </c>
      <c r="G23" s="49">
        <f t="shared" si="12"/>
        <v>-2</v>
      </c>
      <c r="H23" s="49">
        <f t="shared" si="12"/>
        <v>0</v>
      </c>
      <c r="I23" s="49">
        <f t="shared" si="12"/>
        <v>315</v>
      </c>
      <c r="J23" s="49">
        <f t="shared" si="12"/>
        <v>10</v>
      </c>
      <c r="K23" s="49">
        <f t="shared" si="12"/>
        <v>231</v>
      </c>
      <c r="L23" s="49">
        <f t="shared" si="12"/>
        <v>74</v>
      </c>
      <c r="M23" s="49">
        <f t="shared" si="12"/>
        <v>489</v>
      </c>
      <c r="N23" s="49">
        <f t="shared" si="12"/>
        <v>3</v>
      </c>
      <c r="O23" s="49" t="s">
        <v>65</v>
      </c>
      <c r="P23" s="49">
        <f t="shared" si="12"/>
        <v>26</v>
      </c>
      <c r="Q23" s="49">
        <f t="shared" si="12"/>
        <v>102</v>
      </c>
      <c r="R23" s="49">
        <f t="shared" si="12"/>
        <v>8</v>
      </c>
      <c r="S23" s="49">
        <f t="shared" si="12"/>
        <v>19</v>
      </c>
      <c r="T23" s="49">
        <f t="shared" si="12"/>
        <v>48</v>
      </c>
      <c r="U23" s="49">
        <f t="shared" si="12"/>
        <v>119</v>
      </c>
      <c r="V23" s="49">
        <f t="shared" si="12"/>
        <v>20</v>
      </c>
      <c r="W23" s="49">
        <f t="shared" si="12"/>
        <v>18</v>
      </c>
      <c r="X23" s="49">
        <f t="shared" si="12"/>
        <v>16</v>
      </c>
      <c r="Y23" s="49">
        <f t="shared" si="12"/>
        <v>-2</v>
      </c>
      <c r="Z23" s="49">
        <f t="shared" si="12"/>
        <v>111</v>
      </c>
      <c r="AA23" s="49">
        <f t="shared" si="12"/>
        <v>2</v>
      </c>
      <c r="AB23" s="49">
        <f t="shared" si="12"/>
        <v>-2</v>
      </c>
    </row>
    <row r="24" spans="2:28" s="9" customFormat="1" ht="36" customHeight="1">
      <c r="B24" s="21"/>
      <c r="C24" s="21" t="s">
        <v>41</v>
      </c>
      <c r="D24" s="49">
        <f t="shared" ref="D24:AB24" si="13">D53-D80</f>
        <v>-86</v>
      </c>
      <c r="E24" s="49">
        <f t="shared" si="13"/>
        <v>-125</v>
      </c>
      <c r="F24" s="49">
        <f t="shared" si="13"/>
        <v>-123</v>
      </c>
      <c r="G24" s="49">
        <f t="shared" si="13"/>
        <v>-2</v>
      </c>
      <c r="H24" s="49">
        <f t="shared" si="13"/>
        <v>0</v>
      </c>
      <c r="I24" s="49">
        <f t="shared" si="13"/>
        <v>23</v>
      </c>
      <c r="J24" s="49">
        <f t="shared" si="13"/>
        <v>1</v>
      </c>
      <c r="K24" s="49">
        <f t="shared" si="13"/>
        <v>14</v>
      </c>
      <c r="L24" s="49">
        <f t="shared" si="13"/>
        <v>8</v>
      </c>
      <c r="M24" s="49">
        <f t="shared" si="13"/>
        <v>12</v>
      </c>
      <c r="N24" s="49">
        <f t="shared" si="13"/>
        <v>1</v>
      </c>
      <c r="O24" s="49">
        <f t="shared" si="13"/>
        <v>1</v>
      </c>
      <c r="P24" s="49">
        <f t="shared" si="13"/>
        <v>4</v>
      </c>
      <c r="Q24" s="49">
        <f t="shared" si="13"/>
        <v>-32</v>
      </c>
      <c r="R24" s="49">
        <f t="shared" si="13"/>
        <v>4</v>
      </c>
      <c r="S24" s="49">
        <f t="shared" si="13"/>
        <v>2</v>
      </c>
      <c r="T24" s="49">
        <f t="shared" si="13"/>
        <v>1</v>
      </c>
      <c r="U24" s="49">
        <f t="shared" si="13"/>
        <v>1</v>
      </c>
      <c r="V24" s="49">
        <f t="shared" si="13"/>
        <v>2</v>
      </c>
      <c r="W24" s="49">
        <f t="shared" si="13"/>
        <v>-2</v>
      </c>
      <c r="X24" s="49">
        <f t="shared" si="13"/>
        <v>-1</v>
      </c>
      <c r="Y24" s="49">
        <f t="shared" si="13"/>
        <v>13</v>
      </c>
      <c r="Z24" s="49">
        <f t="shared" si="13"/>
        <v>21</v>
      </c>
      <c r="AA24" s="49" t="s">
        <v>65</v>
      </c>
      <c r="AB24" s="49">
        <f t="shared" si="13"/>
        <v>4</v>
      </c>
    </row>
    <row r="25" spans="2:28" ht="36" customHeight="1">
      <c r="B25" s="23"/>
      <c r="C25" s="21" t="s">
        <v>42</v>
      </c>
      <c r="D25" s="49">
        <f t="shared" ref="D25:AB25" si="14">D54-D81</f>
        <v>-5</v>
      </c>
      <c r="E25" s="49">
        <f t="shared" si="14"/>
        <v>-43</v>
      </c>
      <c r="F25" s="49">
        <f t="shared" si="14"/>
        <v>-42</v>
      </c>
      <c r="G25" s="49">
        <f t="shared" si="14"/>
        <v>-1</v>
      </c>
      <c r="H25" s="49">
        <f t="shared" si="14"/>
        <v>0</v>
      </c>
      <c r="I25" s="49">
        <f t="shared" si="14"/>
        <v>3</v>
      </c>
      <c r="J25" s="49">
        <f t="shared" si="14"/>
        <v>0</v>
      </c>
      <c r="K25" s="49">
        <f t="shared" si="14"/>
        <v>5</v>
      </c>
      <c r="L25" s="49">
        <f t="shared" si="14"/>
        <v>-2</v>
      </c>
      <c r="M25" s="49">
        <f t="shared" si="14"/>
        <v>42</v>
      </c>
      <c r="N25" s="49" t="s">
        <v>65</v>
      </c>
      <c r="O25" s="49" t="s">
        <v>65</v>
      </c>
      <c r="P25" s="49">
        <f t="shared" si="14"/>
        <v>2</v>
      </c>
      <c r="Q25" s="49">
        <f t="shared" si="14"/>
        <v>17</v>
      </c>
      <c r="R25" s="49">
        <f t="shared" si="14"/>
        <v>0</v>
      </c>
      <c r="S25" s="49">
        <f t="shared" si="14"/>
        <v>6</v>
      </c>
      <c r="T25" s="49">
        <f t="shared" si="14"/>
        <v>7</v>
      </c>
      <c r="U25" s="49">
        <f t="shared" si="14"/>
        <v>-5</v>
      </c>
      <c r="V25" s="49">
        <f t="shared" si="14"/>
        <v>1</v>
      </c>
      <c r="W25" s="49">
        <f t="shared" si="14"/>
        <v>-4</v>
      </c>
      <c r="X25" s="49">
        <f t="shared" si="14"/>
        <v>1</v>
      </c>
      <c r="Y25" s="49">
        <f t="shared" si="14"/>
        <v>18</v>
      </c>
      <c r="Z25" s="49">
        <f t="shared" si="14"/>
        <v>-1</v>
      </c>
      <c r="AA25" s="49" t="s">
        <v>65</v>
      </c>
      <c r="AB25" s="49">
        <f t="shared" si="14"/>
        <v>-7</v>
      </c>
    </row>
    <row r="26" spans="2:28" ht="36" customHeight="1">
      <c r="B26" s="24"/>
      <c r="C26" s="26" t="s">
        <v>24</v>
      </c>
      <c r="D26" s="49">
        <f t="shared" ref="D26:AB26" si="15">D55-D82</f>
        <v>46</v>
      </c>
      <c r="E26" s="49">
        <f t="shared" si="15"/>
        <v>24</v>
      </c>
      <c r="F26" s="49">
        <f t="shared" si="15"/>
        <v>24</v>
      </c>
      <c r="G26" s="49">
        <f t="shared" si="15"/>
        <v>0</v>
      </c>
      <c r="H26" s="49">
        <f t="shared" si="15"/>
        <v>0</v>
      </c>
      <c r="I26" s="49">
        <f t="shared" si="15"/>
        <v>9</v>
      </c>
      <c r="J26" s="49">
        <f t="shared" si="15"/>
        <v>0</v>
      </c>
      <c r="K26" s="49">
        <f t="shared" si="15"/>
        <v>5</v>
      </c>
      <c r="L26" s="49">
        <f t="shared" si="15"/>
        <v>4</v>
      </c>
      <c r="M26" s="49">
        <f t="shared" si="15"/>
        <v>7</v>
      </c>
      <c r="N26" s="49">
        <f t="shared" si="15"/>
        <v>0</v>
      </c>
      <c r="O26" s="49">
        <f t="shared" si="15"/>
        <v>0</v>
      </c>
      <c r="P26" s="49">
        <f t="shared" si="15"/>
        <v>0</v>
      </c>
      <c r="Q26" s="49">
        <f t="shared" si="15"/>
        <v>-3</v>
      </c>
      <c r="R26" s="49">
        <f t="shared" si="15"/>
        <v>-1</v>
      </c>
      <c r="S26" s="49">
        <f t="shared" si="15"/>
        <v>1</v>
      </c>
      <c r="T26" s="49">
        <f t="shared" si="15"/>
        <v>8</v>
      </c>
      <c r="U26" s="49">
        <f t="shared" si="15"/>
        <v>2</v>
      </c>
      <c r="V26" s="49">
        <f t="shared" si="15"/>
        <v>-1</v>
      </c>
      <c r="W26" s="49">
        <f t="shared" si="15"/>
        <v>4</v>
      </c>
      <c r="X26" s="49">
        <f t="shared" si="15"/>
        <v>-2</v>
      </c>
      <c r="Y26" s="49">
        <f t="shared" si="15"/>
        <v>-1</v>
      </c>
      <c r="Z26" s="49">
        <f t="shared" si="15"/>
        <v>0</v>
      </c>
      <c r="AA26" s="49">
        <f t="shared" si="15"/>
        <v>0</v>
      </c>
      <c r="AB26" s="49">
        <f t="shared" si="15"/>
        <v>6</v>
      </c>
    </row>
    <row r="27" spans="2:28" s="9" customFormat="1" ht="99" customHeight="1">
      <c r="B27" s="42" t="s">
        <v>25</v>
      </c>
      <c r="C27" s="26" t="s">
        <v>64</v>
      </c>
      <c r="D27" s="49">
        <f t="shared" ref="D27:AB27" si="16">D56-D83</f>
        <v>0</v>
      </c>
      <c r="E27" s="49">
        <f t="shared" si="16"/>
        <v>-1.55141803193548</v>
      </c>
      <c r="F27" s="49">
        <f t="shared" si="16"/>
        <v>-1.5476245410420209</v>
      </c>
      <c r="G27" s="49">
        <f t="shared" si="16"/>
        <v>4.9165916737831106E-4</v>
      </c>
      <c r="H27" s="49">
        <f t="shared" si="16"/>
        <v>-4.285150060836922E-3</v>
      </c>
      <c r="I27" s="49">
        <f t="shared" si="16"/>
        <v>0.32668665047004453</v>
      </c>
      <c r="J27" s="49">
        <f t="shared" si="16"/>
        <v>2.5941562848632665E-2</v>
      </c>
      <c r="K27" s="49">
        <f t="shared" si="16"/>
        <v>-5.3715433949117042E-2</v>
      </c>
      <c r="L27" s="49">
        <f t="shared" si="16"/>
        <v>0.35446052157052677</v>
      </c>
      <c r="M27" s="49">
        <f t="shared" si="16"/>
        <v>1.4633705340933432</v>
      </c>
      <c r="N27" s="49">
        <f t="shared" si="16"/>
        <v>8.7742439966626173E-2</v>
      </c>
      <c r="O27" s="49">
        <f t="shared" si="16"/>
        <v>6.7943338165356915E-2</v>
      </c>
      <c r="P27" s="49">
        <f t="shared" si="16"/>
        <v>-6.5879448211707103E-2</v>
      </c>
      <c r="Q27" s="49">
        <f t="shared" si="16"/>
        <v>-0.27329582310320077</v>
      </c>
      <c r="R27" s="49">
        <f t="shared" si="16"/>
        <v>4.4976733055668294E-3</v>
      </c>
      <c r="S27" s="49">
        <f t="shared" si="16"/>
        <v>8.0331457821826602E-2</v>
      </c>
      <c r="T27" s="49">
        <f t="shared" si="16"/>
        <v>-0.34415927232237076</v>
      </c>
      <c r="U27" s="49">
        <f t="shared" si="16"/>
        <v>1.1194267265138986</v>
      </c>
      <c r="V27" s="49">
        <f t="shared" si="16"/>
        <v>0.4257840088514584</v>
      </c>
      <c r="W27" s="49">
        <f t="shared" si="16"/>
        <v>-1.488863824872988E-2</v>
      </c>
      <c r="X27" s="49">
        <f t="shared" si="16"/>
        <v>-0.12490048697115474</v>
      </c>
      <c r="Y27" s="49">
        <f t="shared" si="16"/>
        <v>-0.24184373106985113</v>
      </c>
      <c r="Z27" s="49">
        <f t="shared" si="16"/>
        <v>0.50084699827769175</v>
      </c>
      <c r="AA27" s="49">
        <f t="shared" si="16"/>
        <v>0.24176529111793155</v>
      </c>
      <c r="AB27" s="49">
        <f t="shared" si="16"/>
        <v>-0.23863915262790691</v>
      </c>
    </row>
    <row r="28" spans="2:28" s="9" customFormat="1" ht="9" customHeight="1">
      <c r="B28" s="3"/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2:28" s="11" customFormat="1" ht="12" customHeight="1">
      <c r="B29" s="8" t="s">
        <v>62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2:28" ht="15" thickBot="1"/>
    <row r="31" spans="2:28" ht="22.5" customHeight="1">
      <c r="B31" s="47" t="s">
        <v>58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2:28" s="9" customFormat="1" ht="12" customHeight="1">
      <c r="B32" s="10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2:28" s="11" customFormat="1" ht="12" customHeight="1">
      <c r="B33" s="8" t="s">
        <v>59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X33" s="8" t="s">
        <v>61</v>
      </c>
      <c r="Y33" s="8"/>
      <c r="Z33" s="8"/>
      <c r="AA33" s="8"/>
    </row>
    <row r="34" spans="2:28" s="9" customFormat="1" ht="6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2"/>
      <c r="X34" s="2"/>
      <c r="Y34" s="2"/>
      <c r="Z34" s="2"/>
      <c r="AA34" s="13"/>
      <c r="AB34" s="13"/>
    </row>
    <row r="35" spans="2:28" s="14" customFormat="1" ht="28.5" customHeight="1" thickBot="1">
      <c r="B35" s="63" t="s">
        <v>13</v>
      </c>
      <c r="C35" s="60"/>
      <c r="D35" s="59" t="s">
        <v>9</v>
      </c>
      <c r="E35" s="60" t="s">
        <v>7</v>
      </c>
      <c r="F35" s="60"/>
      <c r="G35" s="60"/>
      <c r="H35" s="60"/>
      <c r="I35" s="60" t="s">
        <v>12</v>
      </c>
      <c r="J35" s="60"/>
      <c r="K35" s="60"/>
      <c r="L35" s="60"/>
      <c r="M35" s="60" t="s">
        <v>8</v>
      </c>
      <c r="N35" s="65"/>
      <c r="O35" s="65"/>
      <c r="P35" s="66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52" t="s">
        <v>56</v>
      </c>
    </row>
    <row r="36" spans="2:28" s="14" customFormat="1" ht="28.5" customHeight="1">
      <c r="B36" s="64"/>
      <c r="C36" s="62"/>
      <c r="D36" s="59"/>
      <c r="E36" s="58" t="s">
        <v>10</v>
      </c>
      <c r="F36" s="58" t="s">
        <v>3</v>
      </c>
      <c r="G36" s="58" t="s">
        <v>4</v>
      </c>
      <c r="H36" s="58" t="s">
        <v>5</v>
      </c>
      <c r="I36" s="58" t="s">
        <v>10</v>
      </c>
      <c r="J36" s="58" t="s">
        <v>6</v>
      </c>
      <c r="K36" s="58" t="s">
        <v>0</v>
      </c>
      <c r="L36" s="58" t="s">
        <v>2</v>
      </c>
      <c r="M36" s="58" t="s">
        <v>10</v>
      </c>
      <c r="N36" s="61" t="s">
        <v>47</v>
      </c>
      <c r="O36" s="67" t="s">
        <v>51</v>
      </c>
      <c r="P36" s="70" t="s">
        <v>16</v>
      </c>
      <c r="Q36" s="73" t="s">
        <v>48</v>
      </c>
      <c r="R36" s="61" t="s">
        <v>49</v>
      </c>
      <c r="S36" s="58" t="s">
        <v>1</v>
      </c>
      <c r="T36" s="54" t="s">
        <v>50</v>
      </c>
      <c r="U36" s="51" t="s">
        <v>52</v>
      </c>
      <c r="V36" s="54" t="s">
        <v>53</v>
      </c>
      <c r="W36" s="56" t="s">
        <v>54</v>
      </c>
      <c r="X36" s="50" t="s">
        <v>60</v>
      </c>
      <c r="Y36" s="50" t="s">
        <v>55</v>
      </c>
      <c r="Z36" s="50" t="s">
        <v>14</v>
      </c>
      <c r="AA36" s="50" t="s">
        <v>15</v>
      </c>
      <c r="AB36" s="52"/>
    </row>
    <row r="37" spans="2:28" s="14" customFormat="1" ht="28.5" customHeight="1">
      <c r="B37" s="64"/>
      <c r="C37" s="62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62"/>
      <c r="O37" s="68"/>
      <c r="P37" s="71"/>
      <c r="Q37" s="64"/>
      <c r="R37" s="62"/>
      <c r="S37" s="59"/>
      <c r="T37" s="55"/>
      <c r="U37" s="52"/>
      <c r="V37" s="55"/>
      <c r="W37" s="56"/>
      <c r="X37" s="57"/>
      <c r="Y37" s="50"/>
      <c r="Z37" s="50"/>
      <c r="AA37" s="50"/>
      <c r="AB37" s="52"/>
    </row>
    <row r="38" spans="2:28" s="14" customFormat="1" ht="28.5" customHeight="1">
      <c r="B38" s="64"/>
      <c r="C38" s="62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2"/>
      <c r="O38" s="68"/>
      <c r="P38" s="71"/>
      <c r="Q38" s="64"/>
      <c r="R38" s="62"/>
      <c r="S38" s="59"/>
      <c r="T38" s="55"/>
      <c r="U38" s="52"/>
      <c r="V38" s="55"/>
      <c r="W38" s="56"/>
      <c r="X38" s="57"/>
      <c r="Y38" s="50"/>
      <c r="Z38" s="50"/>
      <c r="AA38" s="50"/>
      <c r="AB38" s="52"/>
    </row>
    <row r="39" spans="2:28" s="14" customFormat="1" ht="28.5" customHeight="1" thickBot="1">
      <c r="B39" s="64"/>
      <c r="C39" s="62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2"/>
      <c r="O39" s="69"/>
      <c r="P39" s="72"/>
      <c r="Q39" s="64"/>
      <c r="R39" s="62"/>
      <c r="S39" s="60"/>
      <c r="T39" s="55"/>
      <c r="U39" s="53"/>
      <c r="V39" s="55"/>
      <c r="W39" s="56"/>
      <c r="X39" s="57"/>
      <c r="Y39" s="50"/>
      <c r="Z39" s="50"/>
      <c r="AA39" s="50"/>
      <c r="AB39" s="53"/>
    </row>
    <row r="40" spans="2:28" s="9" customFormat="1" ht="36" customHeight="1">
      <c r="B40" s="20"/>
      <c r="C40" s="25" t="s">
        <v>9</v>
      </c>
      <c r="D40" s="27">
        <f>AB40+M40+I40+E40</f>
        <v>39321</v>
      </c>
      <c r="E40" s="17">
        <f>SUM(F40:H40)</f>
        <v>4803</v>
      </c>
      <c r="F40" s="27">
        <f>SUM(F41:F55)</f>
        <v>4669</v>
      </c>
      <c r="G40" s="27">
        <f>SUM(G41:G55)</f>
        <v>130</v>
      </c>
      <c r="H40" s="27">
        <f>SUM(H41:H55)</f>
        <v>4</v>
      </c>
      <c r="I40" s="27">
        <f>SUM(J40:L40)</f>
        <v>10188</v>
      </c>
      <c r="J40" s="27">
        <f>SUM(J41:J55)</f>
        <v>86</v>
      </c>
      <c r="K40" s="27">
        <f>SUM(K41:K55)</f>
        <v>4470</v>
      </c>
      <c r="L40" s="27">
        <f>SUM(L41:L55)</f>
        <v>5632</v>
      </c>
      <c r="M40" s="27">
        <f>SUM(N40:AA40)</f>
        <v>24078</v>
      </c>
      <c r="N40" s="27">
        <f t="shared" ref="N40:AB40" si="17">SUM(N41:N55)</f>
        <v>224</v>
      </c>
      <c r="O40" s="27">
        <f t="shared" si="17"/>
        <v>184</v>
      </c>
      <c r="P40" s="29">
        <f t="shared" si="17"/>
        <v>1239</v>
      </c>
      <c r="Q40" s="27">
        <f t="shared" si="17"/>
        <v>5767</v>
      </c>
      <c r="R40" s="27">
        <f t="shared" si="17"/>
        <v>557</v>
      </c>
      <c r="S40" s="27">
        <f t="shared" si="17"/>
        <v>367</v>
      </c>
      <c r="T40" s="27">
        <f t="shared" si="17"/>
        <v>1537</v>
      </c>
      <c r="U40" s="27">
        <f t="shared" si="17"/>
        <v>5911</v>
      </c>
      <c r="V40" s="27">
        <f t="shared" si="17"/>
        <v>1745</v>
      </c>
      <c r="W40" s="27">
        <f t="shared" si="17"/>
        <v>881</v>
      </c>
      <c r="X40" s="27">
        <f t="shared" si="17"/>
        <v>797</v>
      </c>
      <c r="Y40" s="27">
        <f t="shared" si="17"/>
        <v>1419</v>
      </c>
      <c r="Z40" s="27">
        <f t="shared" si="17"/>
        <v>1856</v>
      </c>
      <c r="AA40" s="27">
        <f t="shared" si="17"/>
        <v>1594</v>
      </c>
      <c r="AB40" s="27">
        <f t="shared" si="17"/>
        <v>252</v>
      </c>
    </row>
    <row r="41" spans="2:28" s="9" customFormat="1" ht="36" customHeight="1">
      <c r="B41" s="21" t="s">
        <v>17</v>
      </c>
      <c r="C41" s="21" t="s">
        <v>29</v>
      </c>
      <c r="D41" s="28">
        <f t="shared" ref="D41:D54" si="18">AB41+M41+I41+E41</f>
        <v>263</v>
      </c>
      <c r="E41" s="36">
        <f>SUM(F41:H41)</f>
        <v>7</v>
      </c>
      <c r="F41" s="31">
        <v>6</v>
      </c>
      <c r="G41" s="31">
        <v>1</v>
      </c>
      <c r="H41" s="31">
        <v>0</v>
      </c>
      <c r="I41" s="28">
        <f>SUM(J41:L41)</f>
        <v>100</v>
      </c>
      <c r="J41" s="31">
        <v>0</v>
      </c>
      <c r="K41" s="31">
        <v>35</v>
      </c>
      <c r="L41" s="31">
        <v>65</v>
      </c>
      <c r="M41" s="28">
        <f t="shared" ref="M41:M55" si="19">SUM(N41:AA41)</f>
        <v>150</v>
      </c>
      <c r="N41" s="31">
        <v>4</v>
      </c>
      <c r="O41" s="31" t="s">
        <v>63</v>
      </c>
      <c r="P41" s="31">
        <v>3</v>
      </c>
      <c r="Q41" s="31">
        <v>45</v>
      </c>
      <c r="R41" s="31">
        <v>2</v>
      </c>
      <c r="S41" s="31" t="s">
        <v>63</v>
      </c>
      <c r="T41" s="31">
        <v>22</v>
      </c>
      <c r="U41" s="31">
        <v>15</v>
      </c>
      <c r="V41" s="31">
        <v>6</v>
      </c>
      <c r="W41" s="33">
        <v>5</v>
      </c>
      <c r="X41" s="31">
        <v>7</v>
      </c>
      <c r="Y41" s="33">
        <v>12</v>
      </c>
      <c r="Z41" s="31">
        <v>6</v>
      </c>
      <c r="AA41" s="31">
        <v>23</v>
      </c>
      <c r="AB41" s="31">
        <v>6</v>
      </c>
    </row>
    <row r="42" spans="2:28" s="9" customFormat="1" ht="36" customHeight="1">
      <c r="B42" s="21" t="s">
        <v>18</v>
      </c>
      <c r="C42" s="21" t="s">
        <v>30</v>
      </c>
      <c r="D42" s="28">
        <f t="shared" si="18"/>
        <v>1435</v>
      </c>
      <c r="E42" s="36">
        <f t="shared" ref="E42:E55" si="20">SUM(F42:H42)</f>
        <v>46</v>
      </c>
      <c r="F42" s="31">
        <v>33</v>
      </c>
      <c r="G42" s="31">
        <v>13</v>
      </c>
      <c r="H42" s="31">
        <v>0</v>
      </c>
      <c r="I42" s="28">
        <f t="shared" ref="I42:I55" si="21">SUM(J42:L42)</f>
        <v>427</v>
      </c>
      <c r="J42" s="31">
        <v>1</v>
      </c>
      <c r="K42" s="31">
        <v>147</v>
      </c>
      <c r="L42" s="31">
        <v>279</v>
      </c>
      <c r="M42" s="28">
        <f t="shared" si="19"/>
        <v>937</v>
      </c>
      <c r="N42" s="31">
        <v>11</v>
      </c>
      <c r="O42" s="31">
        <v>12</v>
      </c>
      <c r="P42" s="31">
        <v>21</v>
      </c>
      <c r="Q42" s="31">
        <v>238</v>
      </c>
      <c r="R42" s="31">
        <v>28</v>
      </c>
      <c r="S42" s="31">
        <v>7</v>
      </c>
      <c r="T42" s="31">
        <v>74</v>
      </c>
      <c r="U42" s="31">
        <v>253</v>
      </c>
      <c r="V42" s="31">
        <v>55</v>
      </c>
      <c r="W42" s="33">
        <v>23</v>
      </c>
      <c r="X42" s="31">
        <v>38</v>
      </c>
      <c r="Y42" s="33">
        <v>38</v>
      </c>
      <c r="Z42" s="31">
        <v>37</v>
      </c>
      <c r="AA42" s="31">
        <v>102</v>
      </c>
      <c r="AB42" s="31">
        <v>25</v>
      </c>
    </row>
    <row r="43" spans="2:28" s="9" customFormat="1" ht="36" customHeight="1">
      <c r="B43" s="21" t="s">
        <v>19</v>
      </c>
      <c r="C43" s="21" t="s">
        <v>31</v>
      </c>
      <c r="D43" s="28">
        <f t="shared" si="18"/>
        <v>2170</v>
      </c>
      <c r="E43" s="36">
        <f t="shared" si="20"/>
        <v>75</v>
      </c>
      <c r="F43" s="31">
        <v>69</v>
      </c>
      <c r="G43" s="31">
        <v>6</v>
      </c>
      <c r="H43" s="31">
        <v>0</v>
      </c>
      <c r="I43" s="28">
        <f t="shared" si="21"/>
        <v>569</v>
      </c>
      <c r="J43" s="31">
        <v>4</v>
      </c>
      <c r="K43" s="31">
        <v>216</v>
      </c>
      <c r="L43" s="31">
        <v>349</v>
      </c>
      <c r="M43" s="28">
        <f t="shared" si="19"/>
        <v>1510</v>
      </c>
      <c r="N43" s="31">
        <v>27</v>
      </c>
      <c r="O43" s="31">
        <v>15</v>
      </c>
      <c r="P43" s="31">
        <v>39</v>
      </c>
      <c r="Q43" s="31">
        <v>356</v>
      </c>
      <c r="R43" s="31">
        <v>45</v>
      </c>
      <c r="S43" s="31">
        <v>17</v>
      </c>
      <c r="T43" s="31">
        <v>76</v>
      </c>
      <c r="U43" s="31">
        <v>471</v>
      </c>
      <c r="V43" s="31">
        <v>83</v>
      </c>
      <c r="W43" s="33">
        <v>44</v>
      </c>
      <c r="X43" s="31">
        <v>45</v>
      </c>
      <c r="Y43" s="33">
        <v>67</v>
      </c>
      <c r="Z43" s="31">
        <v>77</v>
      </c>
      <c r="AA43" s="31">
        <v>148</v>
      </c>
      <c r="AB43" s="31">
        <v>16</v>
      </c>
    </row>
    <row r="44" spans="2:28" s="9" customFormat="1" ht="36" customHeight="1">
      <c r="B44" s="21" t="s">
        <v>20</v>
      </c>
      <c r="C44" s="21" t="s">
        <v>32</v>
      </c>
      <c r="D44" s="28">
        <f t="shared" si="18"/>
        <v>2707</v>
      </c>
      <c r="E44" s="36">
        <f t="shared" si="20"/>
        <v>126</v>
      </c>
      <c r="F44" s="31">
        <v>120</v>
      </c>
      <c r="G44" s="31">
        <v>6</v>
      </c>
      <c r="H44" s="31">
        <v>0</v>
      </c>
      <c r="I44" s="28">
        <f t="shared" si="21"/>
        <v>750</v>
      </c>
      <c r="J44" s="31">
        <v>2</v>
      </c>
      <c r="K44" s="31">
        <v>246</v>
      </c>
      <c r="L44" s="31">
        <v>502</v>
      </c>
      <c r="M44" s="28">
        <f t="shared" si="19"/>
        <v>1819</v>
      </c>
      <c r="N44" s="31">
        <v>15</v>
      </c>
      <c r="O44" s="31">
        <v>24</v>
      </c>
      <c r="P44" s="31">
        <v>62</v>
      </c>
      <c r="Q44" s="31">
        <v>421</v>
      </c>
      <c r="R44" s="31">
        <v>53</v>
      </c>
      <c r="S44" s="31">
        <v>30</v>
      </c>
      <c r="T44" s="31">
        <v>93</v>
      </c>
      <c r="U44" s="31">
        <v>562</v>
      </c>
      <c r="V44" s="31">
        <v>110</v>
      </c>
      <c r="W44" s="33">
        <v>41</v>
      </c>
      <c r="X44" s="31">
        <v>64</v>
      </c>
      <c r="Y44" s="33">
        <v>105</v>
      </c>
      <c r="Z44" s="31">
        <v>98</v>
      </c>
      <c r="AA44" s="31">
        <v>141</v>
      </c>
      <c r="AB44" s="31">
        <v>12</v>
      </c>
    </row>
    <row r="45" spans="2:28" s="9" customFormat="1" ht="36" customHeight="1">
      <c r="B45" s="21" t="s">
        <v>21</v>
      </c>
      <c r="C45" s="21" t="s">
        <v>33</v>
      </c>
      <c r="D45" s="28">
        <f t="shared" si="18"/>
        <v>3482</v>
      </c>
      <c r="E45" s="36">
        <f t="shared" si="20"/>
        <v>174</v>
      </c>
      <c r="F45" s="31">
        <v>159</v>
      </c>
      <c r="G45" s="31">
        <v>15</v>
      </c>
      <c r="H45" s="31">
        <v>0</v>
      </c>
      <c r="I45" s="28">
        <f t="shared" si="21"/>
        <v>918</v>
      </c>
      <c r="J45" s="31">
        <v>4</v>
      </c>
      <c r="K45" s="31">
        <v>341</v>
      </c>
      <c r="L45" s="31">
        <v>573</v>
      </c>
      <c r="M45" s="28">
        <f t="shared" si="19"/>
        <v>2372</v>
      </c>
      <c r="N45" s="31">
        <v>21</v>
      </c>
      <c r="O45" s="31">
        <v>23</v>
      </c>
      <c r="P45" s="31">
        <v>90</v>
      </c>
      <c r="Q45" s="31">
        <v>567</v>
      </c>
      <c r="R45" s="31">
        <v>40</v>
      </c>
      <c r="S45" s="31">
        <v>40</v>
      </c>
      <c r="T45" s="31">
        <v>133</v>
      </c>
      <c r="U45" s="31">
        <v>742</v>
      </c>
      <c r="V45" s="31">
        <v>142</v>
      </c>
      <c r="W45" s="33">
        <v>73</v>
      </c>
      <c r="X45" s="31">
        <v>68</v>
      </c>
      <c r="Y45" s="33">
        <v>134</v>
      </c>
      <c r="Z45" s="31">
        <v>152</v>
      </c>
      <c r="AA45" s="31">
        <v>147</v>
      </c>
      <c r="AB45" s="31">
        <v>18</v>
      </c>
    </row>
    <row r="46" spans="2:28" s="9" customFormat="1" ht="36" customHeight="1">
      <c r="B46" s="21" t="s">
        <v>22</v>
      </c>
      <c r="C46" s="21" t="s">
        <v>34</v>
      </c>
      <c r="D46" s="28">
        <f t="shared" si="18"/>
        <v>4129</v>
      </c>
      <c r="E46" s="36">
        <f t="shared" si="20"/>
        <v>182</v>
      </c>
      <c r="F46" s="31">
        <v>166</v>
      </c>
      <c r="G46" s="31">
        <v>16</v>
      </c>
      <c r="H46" s="31">
        <v>0</v>
      </c>
      <c r="I46" s="28">
        <f t="shared" si="21"/>
        <v>1107</v>
      </c>
      <c r="J46" s="31">
        <v>2</v>
      </c>
      <c r="K46" s="31">
        <v>496</v>
      </c>
      <c r="L46" s="31">
        <v>609</v>
      </c>
      <c r="M46" s="28">
        <f t="shared" si="19"/>
        <v>2819</v>
      </c>
      <c r="N46" s="31">
        <v>38</v>
      </c>
      <c r="O46" s="31">
        <v>22</v>
      </c>
      <c r="P46" s="31">
        <v>133</v>
      </c>
      <c r="Q46" s="31">
        <v>641</v>
      </c>
      <c r="R46" s="31">
        <v>65</v>
      </c>
      <c r="S46" s="31">
        <v>40</v>
      </c>
      <c r="T46" s="31">
        <v>152</v>
      </c>
      <c r="U46" s="31">
        <v>739</v>
      </c>
      <c r="V46" s="31">
        <v>221</v>
      </c>
      <c r="W46" s="33">
        <v>115</v>
      </c>
      <c r="X46" s="31">
        <v>107</v>
      </c>
      <c r="Y46" s="33">
        <v>141</v>
      </c>
      <c r="Z46" s="31">
        <v>196</v>
      </c>
      <c r="AA46" s="31">
        <v>209</v>
      </c>
      <c r="AB46" s="31">
        <v>21</v>
      </c>
    </row>
    <row r="47" spans="2:28" s="9" customFormat="1" ht="36" customHeight="1">
      <c r="B47" s="21" t="s">
        <v>23</v>
      </c>
      <c r="C47" s="21" t="s">
        <v>35</v>
      </c>
      <c r="D47" s="28">
        <f t="shared" si="18"/>
        <v>4003</v>
      </c>
      <c r="E47" s="36">
        <f t="shared" si="20"/>
        <v>165</v>
      </c>
      <c r="F47" s="31">
        <v>150</v>
      </c>
      <c r="G47" s="31">
        <v>15</v>
      </c>
      <c r="H47" s="31">
        <v>0</v>
      </c>
      <c r="I47" s="28">
        <f t="shared" si="21"/>
        <v>1126</v>
      </c>
      <c r="J47" s="31">
        <v>11</v>
      </c>
      <c r="K47" s="31">
        <v>489</v>
      </c>
      <c r="L47" s="31">
        <v>626</v>
      </c>
      <c r="M47" s="28">
        <f t="shared" si="19"/>
        <v>2682</v>
      </c>
      <c r="N47" s="31">
        <v>30</v>
      </c>
      <c r="O47" s="31">
        <v>16</v>
      </c>
      <c r="P47" s="31">
        <v>157</v>
      </c>
      <c r="Q47" s="31">
        <v>635</v>
      </c>
      <c r="R47" s="31">
        <v>67</v>
      </c>
      <c r="S47" s="31">
        <v>37</v>
      </c>
      <c r="T47" s="31">
        <v>142</v>
      </c>
      <c r="U47" s="31">
        <v>609</v>
      </c>
      <c r="V47" s="31">
        <v>259</v>
      </c>
      <c r="W47" s="33">
        <v>98</v>
      </c>
      <c r="X47" s="31">
        <v>104</v>
      </c>
      <c r="Y47" s="33">
        <v>114</v>
      </c>
      <c r="Z47" s="31">
        <v>169</v>
      </c>
      <c r="AA47" s="31">
        <v>245</v>
      </c>
      <c r="AB47" s="31">
        <v>30</v>
      </c>
    </row>
    <row r="48" spans="2:28" s="9" customFormat="1" ht="36" customHeight="1">
      <c r="B48" s="21"/>
      <c r="C48" s="21" t="s">
        <v>36</v>
      </c>
      <c r="D48" s="28">
        <f t="shared" si="18"/>
        <v>3783</v>
      </c>
      <c r="E48" s="36">
        <f t="shared" si="20"/>
        <v>134</v>
      </c>
      <c r="F48" s="31">
        <v>121</v>
      </c>
      <c r="G48" s="31">
        <v>13</v>
      </c>
      <c r="H48" s="31">
        <v>0</v>
      </c>
      <c r="I48" s="28">
        <f t="shared" si="21"/>
        <v>1068</v>
      </c>
      <c r="J48" s="31">
        <v>8</v>
      </c>
      <c r="K48" s="31">
        <v>364</v>
      </c>
      <c r="L48" s="31">
        <v>696</v>
      </c>
      <c r="M48" s="28">
        <f t="shared" si="19"/>
        <v>2567</v>
      </c>
      <c r="N48" s="31">
        <v>35</v>
      </c>
      <c r="O48" s="31">
        <v>22</v>
      </c>
      <c r="P48" s="31">
        <v>177</v>
      </c>
      <c r="Q48" s="31">
        <v>563</v>
      </c>
      <c r="R48" s="31">
        <v>94</v>
      </c>
      <c r="S48" s="31">
        <v>32</v>
      </c>
      <c r="T48" s="31">
        <v>149</v>
      </c>
      <c r="U48" s="31">
        <v>532</v>
      </c>
      <c r="V48" s="31">
        <v>260</v>
      </c>
      <c r="W48" s="33">
        <v>109</v>
      </c>
      <c r="X48" s="31">
        <v>126</v>
      </c>
      <c r="Y48" s="33">
        <v>143</v>
      </c>
      <c r="Z48" s="31">
        <v>161</v>
      </c>
      <c r="AA48" s="31">
        <v>164</v>
      </c>
      <c r="AB48" s="31">
        <v>14</v>
      </c>
    </row>
    <row r="49" spans="2:28" s="9" customFormat="1" ht="36" customHeight="1">
      <c r="B49" s="21"/>
      <c r="C49" s="21" t="s">
        <v>37</v>
      </c>
      <c r="D49" s="28">
        <f t="shared" si="18"/>
        <v>4417</v>
      </c>
      <c r="E49" s="36">
        <f t="shared" si="20"/>
        <v>227</v>
      </c>
      <c r="F49" s="31">
        <v>214</v>
      </c>
      <c r="G49" s="31">
        <v>13</v>
      </c>
      <c r="H49" s="31">
        <v>0</v>
      </c>
      <c r="I49" s="28">
        <f t="shared" si="21"/>
        <v>1260</v>
      </c>
      <c r="J49" s="31">
        <v>11</v>
      </c>
      <c r="K49" s="31">
        <v>439</v>
      </c>
      <c r="L49" s="31">
        <v>810</v>
      </c>
      <c r="M49" s="28">
        <f t="shared" si="19"/>
        <v>2918</v>
      </c>
      <c r="N49" s="31">
        <v>19</v>
      </c>
      <c r="O49" s="31">
        <v>25</v>
      </c>
      <c r="P49" s="31">
        <v>205</v>
      </c>
      <c r="Q49" s="31">
        <v>668</v>
      </c>
      <c r="R49" s="31">
        <v>70</v>
      </c>
      <c r="S49" s="31">
        <v>36</v>
      </c>
      <c r="T49" s="31">
        <v>148</v>
      </c>
      <c r="U49" s="31">
        <v>690</v>
      </c>
      <c r="V49" s="31">
        <v>321</v>
      </c>
      <c r="W49" s="33">
        <v>95</v>
      </c>
      <c r="X49" s="31">
        <v>100</v>
      </c>
      <c r="Y49" s="33">
        <v>151</v>
      </c>
      <c r="Z49" s="31">
        <v>189</v>
      </c>
      <c r="AA49" s="31">
        <v>201</v>
      </c>
      <c r="AB49" s="31">
        <v>12</v>
      </c>
    </row>
    <row r="50" spans="2:28" s="9" customFormat="1" ht="36" customHeight="1">
      <c r="B50" s="21"/>
      <c r="C50" s="34" t="s">
        <v>38</v>
      </c>
      <c r="D50" s="29">
        <f t="shared" si="18"/>
        <v>4491</v>
      </c>
      <c r="E50" s="37">
        <f t="shared" si="20"/>
        <v>562</v>
      </c>
      <c r="F50" s="32">
        <v>551</v>
      </c>
      <c r="G50" s="32">
        <v>10</v>
      </c>
      <c r="H50" s="32">
        <v>1</v>
      </c>
      <c r="I50" s="29">
        <f t="shared" si="21"/>
        <v>1198</v>
      </c>
      <c r="J50" s="32">
        <v>17</v>
      </c>
      <c r="K50" s="32">
        <v>604</v>
      </c>
      <c r="L50" s="32">
        <v>577</v>
      </c>
      <c r="M50" s="29">
        <f t="shared" si="19"/>
        <v>2711</v>
      </c>
      <c r="N50" s="32">
        <v>10</v>
      </c>
      <c r="O50" s="32">
        <v>21</v>
      </c>
      <c r="P50" s="32">
        <v>186</v>
      </c>
      <c r="Q50" s="32">
        <v>616</v>
      </c>
      <c r="R50" s="32">
        <v>44</v>
      </c>
      <c r="S50" s="32">
        <v>35</v>
      </c>
      <c r="T50" s="32">
        <v>198</v>
      </c>
      <c r="U50" s="32">
        <v>678</v>
      </c>
      <c r="V50" s="32">
        <v>158</v>
      </c>
      <c r="W50" s="35">
        <v>131</v>
      </c>
      <c r="X50" s="32">
        <v>84</v>
      </c>
      <c r="Y50" s="35">
        <v>129</v>
      </c>
      <c r="Z50" s="32">
        <v>267</v>
      </c>
      <c r="AA50" s="32">
        <v>154</v>
      </c>
      <c r="AB50" s="32">
        <v>20</v>
      </c>
    </row>
    <row r="51" spans="2:28" s="9" customFormat="1" ht="36" customHeight="1">
      <c r="B51" s="21"/>
      <c r="C51" s="21" t="s">
        <v>39</v>
      </c>
      <c r="D51" s="28">
        <f t="shared" si="18"/>
        <v>4015</v>
      </c>
      <c r="E51" s="36">
        <f t="shared" si="20"/>
        <v>1104</v>
      </c>
      <c r="F51" s="31">
        <v>1087</v>
      </c>
      <c r="G51" s="31">
        <v>15</v>
      </c>
      <c r="H51" s="31">
        <v>2</v>
      </c>
      <c r="I51" s="28">
        <f t="shared" si="21"/>
        <v>933</v>
      </c>
      <c r="J51" s="31">
        <v>13</v>
      </c>
      <c r="K51" s="31">
        <v>603</v>
      </c>
      <c r="L51" s="31">
        <v>317</v>
      </c>
      <c r="M51" s="28">
        <f t="shared" si="19"/>
        <v>1950</v>
      </c>
      <c r="N51" s="31">
        <v>10</v>
      </c>
      <c r="O51" s="31">
        <v>3</v>
      </c>
      <c r="P51" s="31">
        <v>101</v>
      </c>
      <c r="Q51" s="31">
        <v>538</v>
      </c>
      <c r="R51" s="31">
        <v>27</v>
      </c>
      <c r="S51" s="31">
        <v>34</v>
      </c>
      <c r="T51" s="31">
        <v>172</v>
      </c>
      <c r="U51" s="31">
        <v>421</v>
      </c>
      <c r="V51" s="31">
        <v>76</v>
      </c>
      <c r="W51" s="33">
        <v>88</v>
      </c>
      <c r="X51" s="31">
        <v>28</v>
      </c>
      <c r="Y51" s="33">
        <v>163</v>
      </c>
      <c r="Z51" s="31">
        <v>241</v>
      </c>
      <c r="AA51" s="31">
        <v>48</v>
      </c>
      <c r="AB51" s="31">
        <v>28</v>
      </c>
    </row>
    <row r="52" spans="2:28" s="9" customFormat="1" ht="36" customHeight="1">
      <c r="B52" s="22"/>
      <c r="C52" s="21" t="s">
        <v>40</v>
      </c>
      <c r="D52" s="28">
        <f t="shared" si="18"/>
        <v>2687</v>
      </c>
      <c r="E52" s="36">
        <f t="shared" si="20"/>
        <v>1074</v>
      </c>
      <c r="F52" s="31">
        <v>1069</v>
      </c>
      <c r="G52" s="31">
        <v>4</v>
      </c>
      <c r="H52" s="31">
        <v>1</v>
      </c>
      <c r="I52" s="28">
        <f t="shared" si="21"/>
        <v>546</v>
      </c>
      <c r="J52" s="31">
        <v>12</v>
      </c>
      <c r="K52" s="31">
        <v>380</v>
      </c>
      <c r="L52" s="31">
        <v>154</v>
      </c>
      <c r="M52" s="28">
        <f t="shared" si="19"/>
        <v>1051</v>
      </c>
      <c r="N52" s="31">
        <v>3</v>
      </c>
      <c r="O52" s="31" t="s">
        <v>63</v>
      </c>
      <c r="P52" s="31">
        <v>50</v>
      </c>
      <c r="Q52" s="31">
        <v>267</v>
      </c>
      <c r="R52" s="31">
        <v>14</v>
      </c>
      <c r="S52" s="31">
        <v>35</v>
      </c>
      <c r="T52" s="31">
        <v>110</v>
      </c>
      <c r="U52" s="31">
        <v>166</v>
      </c>
      <c r="V52" s="31">
        <v>40</v>
      </c>
      <c r="W52" s="33">
        <v>42</v>
      </c>
      <c r="X52" s="31">
        <v>22</v>
      </c>
      <c r="Y52" s="33">
        <v>108</v>
      </c>
      <c r="Z52" s="31">
        <v>182</v>
      </c>
      <c r="AA52" s="31">
        <v>12</v>
      </c>
      <c r="AB52" s="31">
        <v>16</v>
      </c>
    </row>
    <row r="53" spans="2:28" s="9" customFormat="1" ht="36" customHeight="1">
      <c r="B53" s="21"/>
      <c r="C53" s="21" t="s">
        <v>41</v>
      </c>
      <c r="D53" s="28">
        <f t="shared" si="18"/>
        <v>1000</v>
      </c>
      <c r="E53" s="36">
        <f t="shared" si="20"/>
        <v>510</v>
      </c>
      <c r="F53" s="31">
        <v>508</v>
      </c>
      <c r="G53" s="31">
        <v>2</v>
      </c>
      <c r="H53" s="31">
        <v>0</v>
      </c>
      <c r="I53" s="28">
        <f t="shared" si="21"/>
        <v>126</v>
      </c>
      <c r="J53" s="31">
        <v>1</v>
      </c>
      <c r="K53" s="31">
        <v>74</v>
      </c>
      <c r="L53" s="31">
        <v>51</v>
      </c>
      <c r="M53" s="28">
        <f t="shared" si="19"/>
        <v>348</v>
      </c>
      <c r="N53" s="31">
        <v>1</v>
      </c>
      <c r="O53" s="31">
        <v>1</v>
      </c>
      <c r="P53" s="31">
        <v>13</v>
      </c>
      <c r="Q53" s="31">
        <v>104</v>
      </c>
      <c r="R53" s="31">
        <v>7</v>
      </c>
      <c r="S53" s="31">
        <v>13</v>
      </c>
      <c r="T53" s="31">
        <v>36</v>
      </c>
      <c r="U53" s="31">
        <v>20</v>
      </c>
      <c r="V53" s="31">
        <v>10</v>
      </c>
      <c r="W53" s="33">
        <v>8</v>
      </c>
      <c r="X53" s="31">
        <v>3</v>
      </c>
      <c r="Y53" s="33">
        <v>73</v>
      </c>
      <c r="Z53" s="31">
        <v>59</v>
      </c>
      <c r="AA53" s="31" t="s">
        <v>63</v>
      </c>
      <c r="AB53" s="31">
        <v>16</v>
      </c>
    </row>
    <row r="54" spans="2:28" ht="36" customHeight="1">
      <c r="B54" s="23"/>
      <c r="C54" s="21" t="s">
        <v>42</v>
      </c>
      <c r="D54" s="28">
        <f t="shared" si="18"/>
        <v>525</v>
      </c>
      <c r="E54" s="36">
        <f t="shared" si="20"/>
        <v>301</v>
      </c>
      <c r="F54" s="31">
        <v>300</v>
      </c>
      <c r="G54" s="31">
        <v>1</v>
      </c>
      <c r="H54" s="31">
        <v>0</v>
      </c>
      <c r="I54" s="28">
        <f t="shared" si="21"/>
        <v>45</v>
      </c>
      <c r="J54" s="31">
        <v>0</v>
      </c>
      <c r="K54" s="31">
        <v>27</v>
      </c>
      <c r="L54" s="31">
        <v>18</v>
      </c>
      <c r="M54" s="28">
        <f t="shared" si="19"/>
        <v>176</v>
      </c>
      <c r="N54" s="31" t="s">
        <v>63</v>
      </c>
      <c r="O54" s="31" t="s">
        <v>63</v>
      </c>
      <c r="P54" s="31">
        <v>2</v>
      </c>
      <c r="Q54" s="31">
        <v>78</v>
      </c>
      <c r="R54" s="31">
        <v>1</v>
      </c>
      <c r="S54" s="31">
        <v>8</v>
      </c>
      <c r="T54" s="31">
        <v>23</v>
      </c>
      <c r="U54" s="31">
        <v>8</v>
      </c>
      <c r="V54" s="31">
        <v>3</v>
      </c>
      <c r="W54" s="28">
        <v>2</v>
      </c>
      <c r="X54" s="31">
        <v>1</v>
      </c>
      <c r="Y54" s="28">
        <v>36</v>
      </c>
      <c r="Z54" s="31">
        <v>14</v>
      </c>
      <c r="AA54" s="31" t="s">
        <v>63</v>
      </c>
      <c r="AB54" s="31">
        <v>3</v>
      </c>
    </row>
    <row r="55" spans="2:28" ht="36" customHeight="1">
      <c r="B55" s="24"/>
      <c r="C55" s="26" t="s">
        <v>24</v>
      </c>
      <c r="D55" s="29">
        <f>AB55+M55+I55+E55</f>
        <v>214</v>
      </c>
      <c r="E55" s="37">
        <f t="shared" si="20"/>
        <v>116</v>
      </c>
      <c r="F55" s="32">
        <v>116</v>
      </c>
      <c r="G55" s="32">
        <v>0</v>
      </c>
      <c r="H55" s="32">
        <v>0</v>
      </c>
      <c r="I55" s="29">
        <f t="shared" si="21"/>
        <v>15</v>
      </c>
      <c r="J55" s="32">
        <v>0</v>
      </c>
      <c r="K55" s="32">
        <v>9</v>
      </c>
      <c r="L55" s="32">
        <v>6</v>
      </c>
      <c r="M55" s="29">
        <f t="shared" si="19"/>
        <v>68</v>
      </c>
      <c r="N55" s="32">
        <v>0</v>
      </c>
      <c r="O55" s="32">
        <v>0</v>
      </c>
      <c r="P55" s="32">
        <v>0</v>
      </c>
      <c r="Q55" s="32">
        <v>30</v>
      </c>
      <c r="R55" s="32">
        <v>0</v>
      </c>
      <c r="S55" s="32">
        <v>3</v>
      </c>
      <c r="T55" s="32">
        <v>9</v>
      </c>
      <c r="U55" s="32">
        <v>5</v>
      </c>
      <c r="V55" s="32">
        <v>1</v>
      </c>
      <c r="W55" s="29">
        <v>7</v>
      </c>
      <c r="X55" s="32">
        <v>0</v>
      </c>
      <c r="Y55" s="29">
        <v>5</v>
      </c>
      <c r="Z55" s="32">
        <v>8</v>
      </c>
      <c r="AA55" s="32">
        <v>0</v>
      </c>
      <c r="AB55" s="32">
        <v>15</v>
      </c>
    </row>
    <row r="56" spans="2:28" s="9" customFormat="1" ht="99" customHeight="1">
      <c r="B56" s="42" t="s">
        <v>25</v>
      </c>
      <c r="C56" s="26" t="s">
        <v>64</v>
      </c>
      <c r="D56" s="30">
        <f>E56+I56+M56+AB56</f>
        <v>100</v>
      </c>
      <c r="E56" s="38">
        <f>E40/$D40*100</f>
        <v>12.214847028305485</v>
      </c>
      <c r="F56" s="30">
        <f t="shared" ref="F56:W56" si="22">F40/$D40*100</f>
        <v>11.874062205945931</v>
      </c>
      <c r="G56" s="30">
        <f t="shared" si="22"/>
        <v>0.33061214109508913</v>
      </c>
      <c r="H56" s="30">
        <f t="shared" si="22"/>
        <v>1.0172681264464281E-2</v>
      </c>
      <c r="I56" s="30">
        <f t="shared" si="22"/>
        <v>25.909819180590528</v>
      </c>
      <c r="J56" s="30">
        <f t="shared" si="22"/>
        <v>0.21871264718598205</v>
      </c>
      <c r="K56" s="30">
        <f t="shared" si="22"/>
        <v>11.367971313038835</v>
      </c>
      <c r="L56" s="30">
        <f t="shared" si="22"/>
        <v>14.323135220365707</v>
      </c>
      <c r="M56" s="30">
        <f t="shared" si="22"/>
        <v>61.234454871442743</v>
      </c>
      <c r="N56" s="30">
        <f t="shared" si="22"/>
        <v>0.56967015080999972</v>
      </c>
      <c r="O56" s="30">
        <f t="shared" si="22"/>
        <v>0.46794333816535694</v>
      </c>
      <c r="P56" s="30">
        <f t="shared" si="22"/>
        <v>3.150988021667811</v>
      </c>
      <c r="Q56" s="30">
        <f t="shared" si="22"/>
        <v>14.666463213041379</v>
      </c>
      <c r="R56" s="30">
        <f t="shared" si="22"/>
        <v>1.4165458660766512</v>
      </c>
      <c r="S56" s="30">
        <f t="shared" si="22"/>
        <v>0.93334350601459781</v>
      </c>
      <c r="T56" s="30">
        <f t="shared" si="22"/>
        <v>3.9088527758703999</v>
      </c>
      <c r="U56" s="30">
        <f t="shared" si="22"/>
        <v>15.032679738562091</v>
      </c>
      <c r="V56" s="30">
        <f t="shared" si="22"/>
        <v>4.4378322016225429</v>
      </c>
      <c r="W56" s="30">
        <f t="shared" si="22"/>
        <v>2.240533048498258</v>
      </c>
      <c r="X56" s="30">
        <f>X40/$D40*100</f>
        <v>2.0269067419445079</v>
      </c>
      <c r="Y56" s="30">
        <f>Y40/$D40*100</f>
        <v>3.6087586785687034</v>
      </c>
      <c r="Z56" s="30">
        <f>Z40/$D40*100</f>
        <v>4.7201241067114266</v>
      </c>
      <c r="AA56" s="30">
        <f>AA40/$D40*100</f>
        <v>4.0538134838890159</v>
      </c>
      <c r="AB56" s="30">
        <f>AB40/$D40*100</f>
        <v>0.64087891966124966</v>
      </c>
    </row>
    <row r="57" spans="2:28" s="9" customFormat="1" ht="9" customHeight="1">
      <c r="B57" s="3"/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2:28" s="11" customFormat="1" ht="12" customHeight="1">
      <c r="B58" s="8" t="s">
        <v>62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2:28" s="9" customFormat="1" ht="12" customHeight="1">
      <c r="B59" s="10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2:28" s="11" customFormat="1" ht="12" customHeight="1">
      <c r="B60" s="8" t="s">
        <v>59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X60" s="8" t="s">
        <v>57</v>
      </c>
      <c r="Y60" s="8"/>
      <c r="Z60" s="8"/>
      <c r="AA60" s="8"/>
    </row>
    <row r="61" spans="2:28" s="9" customFormat="1" ht="6.7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2"/>
      <c r="X61" s="2"/>
      <c r="Y61" s="2"/>
      <c r="Z61" s="2"/>
      <c r="AA61" s="13"/>
      <c r="AB61" s="13"/>
    </row>
    <row r="62" spans="2:28" s="14" customFormat="1" ht="28.5" customHeight="1">
      <c r="B62" s="63" t="s">
        <v>13</v>
      </c>
      <c r="C62" s="60"/>
      <c r="D62" s="59" t="s">
        <v>9</v>
      </c>
      <c r="E62" s="60" t="s">
        <v>7</v>
      </c>
      <c r="F62" s="60"/>
      <c r="G62" s="60"/>
      <c r="H62" s="60"/>
      <c r="I62" s="60" t="s">
        <v>12</v>
      </c>
      <c r="J62" s="60"/>
      <c r="K62" s="60"/>
      <c r="L62" s="60"/>
      <c r="M62" s="60" t="s">
        <v>8</v>
      </c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52" t="s">
        <v>56</v>
      </c>
    </row>
    <row r="63" spans="2:28" s="14" customFormat="1" ht="28.5" customHeight="1">
      <c r="B63" s="64"/>
      <c r="C63" s="62"/>
      <c r="D63" s="59"/>
      <c r="E63" s="58" t="s">
        <v>10</v>
      </c>
      <c r="F63" s="58" t="s">
        <v>3</v>
      </c>
      <c r="G63" s="58" t="s">
        <v>4</v>
      </c>
      <c r="H63" s="58" t="s">
        <v>5</v>
      </c>
      <c r="I63" s="58" t="s">
        <v>10</v>
      </c>
      <c r="J63" s="58" t="s">
        <v>6</v>
      </c>
      <c r="K63" s="58" t="s">
        <v>0</v>
      </c>
      <c r="L63" s="58" t="s">
        <v>2</v>
      </c>
      <c r="M63" s="58" t="s">
        <v>10</v>
      </c>
      <c r="N63" s="61" t="s">
        <v>47</v>
      </c>
      <c r="O63" s="51" t="s">
        <v>51</v>
      </c>
      <c r="P63" s="58" t="s">
        <v>16</v>
      </c>
      <c r="Q63" s="61" t="s">
        <v>48</v>
      </c>
      <c r="R63" s="61" t="s">
        <v>49</v>
      </c>
      <c r="S63" s="58" t="s">
        <v>1</v>
      </c>
      <c r="T63" s="54" t="s">
        <v>50</v>
      </c>
      <c r="U63" s="51" t="s">
        <v>52</v>
      </c>
      <c r="V63" s="54" t="s">
        <v>53</v>
      </c>
      <c r="W63" s="56" t="s">
        <v>54</v>
      </c>
      <c r="X63" s="50" t="s">
        <v>60</v>
      </c>
      <c r="Y63" s="50" t="s">
        <v>55</v>
      </c>
      <c r="Z63" s="50" t="s">
        <v>14</v>
      </c>
      <c r="AA63" s="50" t="s">
        <v>15</v>
      </c>
      <c r="AB63" s="52"/>
    </row>
    <row r="64" spans="2:28" s="14" customFormat="1" ht="28.5" customHeight="1">
      <c r="B64" s="64"/>
      <c r="C64" s="62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62"/>
      <c r="O64" s="52"/>
      <c r="P64" s="59"/>
      <c r="Q64" s="62"/>
      <c r="R64" s="62"/>
      <c r="S64" s="59"/>
      <c r="T64" s="55"/>
      <c r="U64" s="52"/>
      <c r="V64" s="55"/>
      <c r="W64" s="56"/>
      <c r="X64" s="57"/>
      <c r="Y64" s="50"/>
      <c r="Z64" s="50"/>
      <c r="AA64" s="50"/>
      <c r="AB64" s="52"/>
    </row>
    <row r="65" spans="2:28" s="14" customFormat="1" ht="28.5" customHeight="1">
      <c r="B65" s="64"/>
      <c r="C65" s="62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62"/>
      <c r="O65" s="52"/>
      <c r="P65" s="59"/>
      <c r="Q65" s="62"/>
      <c r="R65" s="62"/>
      <c r="S65" s="59"/>
      <c r="T65" s="55"/>
      <c r="U65" s="52"/>
      <c r="V65" s="55"/>
      <c r="W65" s="56"/>
      <c r="X65" s="57"/>
      <c r="Y65" s="50"/>
      <c r="Z65" s="50"/>
      <c r="AA65" s="50"/>
      <c r="AB65" s="52"/>
    </row>
    <row r="66" spans="2:28" s="14" customFormat="1" ht="28.5" customHeight="1">
      <c r="B66" s="64"/>
      <c r="C66" s="62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2"/>
      <c r="O66" s="53"/>
      <c r="P66" s="60"/>
      <c r="Q66" s="62"/>
      <c r="R66" s="62"/>
      <c r="S66" s="60"/>
      <c r="T66" s="55"/>
      <c r="U66" s="53"/>
      <c r="V66" s="55"/>
      <c r="W66" s="56"/>
      <c r="X66" s="57"/>
      <c r="Y66" s="50"/>
      <c r="Z66" s="50"/>
      <c r="AA66" s="50"/>
      <c r="AB66" s="53"/>
    </row>
    <row r="67" spans="2:28" s="9" customFormat="1" ht="36" customHeight="1">
      <c r="B67" s="20"/>
      <c r="C67" s="25" t="s">
        <v>9</v>
      </c>
      <c r="D67" s="27">
        <f>AB67+M67+I67+E67</f>
        <v>41500</v>
      </c>
      <c r="E67" s="17">
        <f>SUM(F67:H67)</f>
        <v>5713</v>
      </c>
      <c r="F67" s="27">
        <f>SUM(F68:F82)</f>
        <v>5570</v>
      </c>
      <c r="G67" s="27">
        <f>SUM(G68:G82)</f>
        <v>137</v>
      </c>
      <c r="H67" s="27">
        <f>SUM(H68:H82)</f>
        <v>6</v>
      </c>
      <c r="I67" s="27">
        <f>SUM(J67:L67)</f>
        <v>10617</v>
      </c>
      <c r="J67" s="27">
        <f>SUM(J68:J82)</f>
        <v>80</v>
      </c>
      <c r="K67" s="27">
        <f>SUM(K68:K82)</f>
        <v>4740</v>
      </c>
      <c r="L67" s="27">
        <f>SUM(L68:L82)</f>
        <v>5797</v>
      </c>
      <c r="M67" s="27">
        <f>SUM(N67:AA67)</f>
        <v>24805</v>
      </c>
      <c r="N67" s="27">
        <f t="shared" ref="N67:AB67" si="23">SUM(N68:N82)</f>
        <v>200</v>
      </c>
      <c r="O67" s="27">
        <f t="shared" si="23"/>
        <v>166</v>
      </c>
      <c r="P67" s="27">
        <f t="shared" si="23"/>
        <v>1335</v>
      </c>
      <c r="Q67" s="27">
        <f t="shared" si="23"/>
        <v>6200</v>
      </c>
      <c r="R67" s="27">
        <f t="shared" si="23"/>
        <v>586</v>
      </c>
      <c r="S67" s="27">
        <f t="shared" si="23"/>
        <v>354</v>
      </c>
      <c r="T67" s="27">
        <f t="shared" si="23"/>
        <v>1765</v>
      </c>
      <c r="U67" s="27">
        <f t="shared" si="23"/>
        <v>5774</v>
      </c>
      <c r="V67" s="27">
        <f t="shared" si="23"/>
        <v>1665</v>
      </c>
      <c r="W67" s="27">
        <f t="shared" si="23"/>
        <v>936</v>
      </c>
      <c r="X67" s="27">
        <f t="shared" si="23"/>
        <v>893</v>
      </c>
      <c r="Y67" s="27">
        <f t="shared" si="23"/>
        <v>1598</v>
      </c>
      <c r="Z67" s="27">
        <f t="shared" si="23"/>
        <v>1751</v>
      </c>
      <c r="AA67" s="27">
        <f t="shared" si="23"/>
        <v>1582</v>
      </c>
      <c r="AB67" s="27">
        <f t="shared" si="23"/>
        <v>365</v>
      </c>
    </row>
    <row r="68" spans="2:28" s="9" customFormat="1" ht="36" customHeight="1">
      <c r="B68" s="21" t="s">
        <v>17</v>
      </c>
      <c r="C68" s="21" t="s">
        <v>29</v>
      </c>
      <c r="D68" s="28">
        <f t="shared" ref="D68:D82" si="24">AB68+M68+I68+E68</f>
        <v>290</v>
      </c>
      <c r="E68" s="36">
        <f>SUM(F68:H68)</f>
        <v>11</v>
      </c>
      <c r="F68" s="31">
        <v>8</v>
      </c>
      <c r="G68" s="31">
        <v>3</v>
      </c>
      <c r="H68" s="31">
        <v>0</v>
      </c>
      <c r="I68" s="28">
        <f>SUM(J68:L68)</f>
        <v>117</v>
      </c>
      <c r="J68" s="31">
        <v>0</v>
      </c>
      <c r="K68" s="31">
        <v>47</v>
      </c>
      <c r="L68" s="31">
        <v>70</v>
      </c>
      <c r="M68" s="28">
        <f t="shared" ref="M68:M82" si="25">SUM(N68:AA68)</f>
        <v>157</v>
      </c>
      <c r="N68" s="31">
        <v>1</v>
      </c>
      <c r="O68" s="31">
        <v>0</v>
      </c>
      <c r="P68" s="31">
        <v>4</v>
      </c>
      <c r="Q68" s="31">
        <v>54</v>
      </c>
      <c r="R68" s="31">
        <v>1</v>
      </c>
      <c r="S68" s="31">
        <v>1</v>
      </c>
      <c r="T68" s="31">
        <v>31</v>
      </c>
      <c r="U68" s="31">
        <v>27</v>
      </c>
      <c r="V68" s="31">
        <v>1</v>
      </c>
      <c r="W68" s="33">
        <v>5</v>
      </c>
      <c r="X68" s="31">
        <v>4</v>
      </c>
      <c r="Y68" s="33">
        <v>12</v>
      </c>
      <c r="Z68" s="31">
        <v>6</v>
      </c>
      <c r="AA68" s="31">
        <v>10</v>
      </c>
      <c r="AB68" s="31">
        <v>5</v>
      </c>
    </row>
    <row r="69" spans="2:28" s="9" customFormat="1" ht="36" customHeight="1">
      <c r="B69" s="21" t="s">
        <v>18</v>
      </c>
      <c r="C69" s="21" t="s">
        <v>30</v>
      </c>
      <c r="D69" s="28">
        <f t="shared" si="24"/>
        <v>1679</v>
      </c>
      <c r="E69" s="36">
        <f t="shared" ref="E69:E82" si="26">SUM(F69:H69)</f>
        <v>44</v>
      </c>
      <c r="F69" s="31">
        <v>41</v>
      </c>
      <c r="G69" s="31">
        <v>3</v>
      </c>
      <c r="H69" s="31">
        <v>0</v>
      </c>
      <c r="I69" s="28">
        <f t="shared" ref="I69:I82" si="27">SUM(J69:L69)</f>
        <v>465</v>
      </c>
      <c r="J69" s="31">
        <v>0</v>
      </c>
      <c r="K69" s="31">
        <v>186</v>
      </c>
      <c r="L69" s="31">
        <v>279</v>
      </c>
      <c r="M69" s="28">
        <f t="shared" si="25"/>
        <v>1145</v>
      </c>
      <c r="N69" s="31">
        <v>8</v>
      </c>
      <c r="O69" s="31">
        <v>8</v>
      </c>
      <c r="P69" s="31">
        <v>21</v>
      </c>
      <c r="Q69" s="31">
        <v>325</v>
      </c>
      <c r="R69" s="31">
        <v>27</v>
      </c>
      <c r="S69" s="31">
        <v>11</v>
      </c>
      <c r="T69" s="31">
        <v>102</v>
      </c>
      <c r="U69" s="31">
        <v>346</v>
      </c>
      <c r="V69" s="31">
        <v>43</v>
      </c>
      <c r="W69" s="33">
        <v>20</v>
      </c>
      <c r="X69" s="31">
        <v>40</v>
      </c>
      <c r="Y69" s="33">
        <v>69</v>
      </c>
      <c r="Z69" s="31">
        <v>47</v>
      </c>
      <c r="AA69" s="31">
        <v>78</v>
      </c>
      <c r="AB69" s="31">
        <v>25</v>
      </c>
    </row>
    <row r="70" spans="2:28" s="9" customFormat="1" ht="36" customHeight="1">
      <c r="B70" s="21" t="s">
        <v>19</v>
      </c>
      <c r="C70" s="21" t="s">
        <v>31</v>
      </c>
      <c r="D70" s="28">
        <f t="shared" si="24"/>
        <v>2618</v>
      </c>
      <c r="E70" s="36">
        <f t="shared" si="26"/>
        <v>79</v>
      </c>
      <c r="F70" s="31">
        <v>70</v>
      </c>
      <c r="G70" s="31">
        <v>9</v>
      </c>
      <c r="H70" s="31">
        <v>0</v>
      </c>
      <c r="I70" s="28">
        <f t="shared" si="27"/>
        <v>693</v>
      </c>
      <c r="J70" s="31">
        <v>1</v>
      </c>
      <c r="K70" s="31">
        <v>243</v>
      </c>
      <c r="L70" s="31">
        <v>449</v>
      </c>
      <c r="M70" s="28">
        <f t="shared" si="25"/>
        <v>1820</v>
      </c>
      <c r="N70" s="31">
        <v>20</v>
      </c>
      <c r="O70" s="31">
        <v>12</v>
      </c>
      <c r="P70" s="31">
        <v>54</v>
      </c>
      <c r="Q70" s="31">
        <v>448</v>
      </c>
      <c r="R70" s="31">
        <v>49</v>
      </c>
      <c r="S70" s="31">
        <v>22</v>
      </c>
      <c r="T70" s="31">
        <v>110</v>
      </c>
      <c r="U70" s="31">
        <v>568</v>
      </c>
      <c r="V70" s="31">
        <v>90</v>
      </c>
      <c r="W70" s="33">
        <v>45</v>
      </c>
      <c r="X70" s="31">
        <v>67</v>
      </c>
      <c r="Y70" s="33">
        <v>126</v>
      </c>
      <c r="Z70" s="31">
        <v>76</v>
      </c>
      <c r="AA70" s="31">
        <v>133</v>
      </c>
      <c r="AB70" s="31">
        <v>26</v>
      </c>
    </row>
    <row r="71" spans="2:28" s="9" customFormat="1" ht="36" customHeight="1">
      <c r="B71" s="21" t="s">
        <v>20</v>
      </c>
      <c r="C71" s="21" t="s">
        <v>32</v>
      </c>
      <c r="D71" s="28">
        <f t="shared" si="24"/>
        <v>3369</v>
      </c>
      <c r="E71" s="36">
        <f t="shared" si="26"/>
        <v>142</v>
      </c>
      <c r="F71" s="31">
        <v>134</v>
      </c>
      <c r="G71" s="31">
        <v>8</v>
      </c>
      <c r="H71" s="31">
        <v>0</v>
      </c>
      <c r="I71" s="28">
        <f t="shared" si="27"/>
        <v>888</v>
      </c>
      <c r="J71" s="31">
        <v>3</v>
      </c>
      <c r="K71" s="31">
        <v>338</v>
      </c>
      <c r="L71" s="31">
        <v>547</v>
      </c>
      <c r="M71" s="28">
        <f t="shared" si="25"/>
        <v>2317</v>
      </c>
      <c r="N71" s="31">
        <v>19</v>
      </c>
      <c r="O71" s="31">
        <v>18</v>
      </c>
      <c r="P71" s="31">
        <v>97</v>
      </c>
      <c r="Q71" s="31">
        <v>584</v>
      </c>
      <c r="R71" s="31">
        <v>43</v>
      </c>
      <c r="S71" s="31">
        <v>36</v>
      </c>
      <c r="T71" s="31">
        <v>130</v>
      </c>
      <c r="U71" s="31">
        <v>687</v>
      </c>
      <c r="V71" s="31">
        <v>131</v>
      </c>
      <c r="W71" s="33">
        <v>69</v>
      </c>
      <c r="X71" s="31">
        <v>78</v>
      </c>
      <c r="Y71" s="33">
        <v>149</v>
      </c>
      <c r="Z71" s="31">
        <v>133</v>
      </c>
      <c r="AA71" s="31">
        <v>143</v>
      </c>
      <c r="AB71" s="31">
        <v>22</v>
      </c>
    </row>
    <row r="72" spans="2:28" s="9" customFormat="1" ht="36" customHeight="1">
      <c r="B72" s="21" t="s">
        <v>21</v>
      </c>
      <c r="C72" s="21" t="s">
        <v>33</v>
      </c>
      <c r="D72" s="28">
        <f t="shared" si="24"/>
        <v>4004</v>
      </c>
      <c r="E72" s="36">
        <f t="shared" si="26"/>
        <v>164</v>
      </c>
      <c r="F72" s="31">
        <v>153</v>
      </c>
      <c r="G72" s="31">
        <v>11</v>
      </c>
      <c r="H72" s="31">
        <v>0</v>
      </c>
      <c r="I72" s="28">
        <f t="shared" si="27"/>
        <v>1086</v>
      </c>
      <c r="J72" s="31">
        <v>4</v>
      </c>
      <c r="K72" s="31">
        <v>484</v>
      </c>
      <c r="L72" s="31">
        <v>598</v>
      </c>
      <c r="M72" s="28">
        <f t="shared" si="25"/>
        <v>2712</v>
      </c>
      <c r="N72" s="31">
        <v>29</v>
      </c>
      <c r="O72" s="31">
        <v>24</v>
      </c>
      <c r="P72" s="31">
        <v>108</v>
      </c>
      <c r="Q72" s="31">
        <v>633</v>
      </c>
      <c r="R72" s="31">
        <v>69</v>
      </c>
      <c r="S72" s="31">
        <v>43</v>
      </c>
      <c r="T72" s="31">
        <v>158</v>
      </c>
      <c r="U72" s="31">
        <v>722</v>
      </c>
      <c r="V72" s="31">
        <v>175</v>
      </c>
      <c r="W72" s="33">
        <v>109</v>
      </c>
      <c r="X72" s="31">
        <v>111</v>
      </c>
      <c r="Y72" s="33">
        <v>157</v>
      </c>
      <c r="Z72" s="31">
        <v>166</v>
      </c>
      <c r="AA72" s="31">
        <v>208</v>
      </c>
      <c r="AB72" s="31">
        <v>42</v>
      </c>
    </row>
    <row r="73" spans="2:28" s="9" customFormat="1" ht="36" customHeight="1">
      <c r="B73" s="21" t="s">
        <v>22</v>
      </c>
      <c r="C73" s="21" t="s">
        <v>34</v>
      </c>
      <c r="D73" s="28">
        <f t="shared" si="24"/>
        <v>4088</v>
      </c>
      <c r="E73" s="36">
        <f t="shared" si="26"/>
        <v>155</v>
      </c>
      <c r="F73" s="31">
        <v>141</v>
      </c>
      <c r="G73" s="31">
        <v>14</v>
      </c>
      <c r="H73" s="31">
        <v>0</v>
      </c>
      <c r="I73" s="28">
        <f t="shared" si="27"/>
        <v>1142</v>
      </c>
      <c r="J73" s="31">
        <v>8</v>
      </c>
      <c r="K73" s="31">
        <v>472</v>
      </c>
      <c r="L73" s="31">
        <v>662</v>
      </c>
      <c r="M73" s="28">
        <f t="shared" si="25"/>
        <v>2747</v>
      </c>
      <c r="N73" s="31">
        <v>21</v>
      </c>
      <c r="O73" s="31">
        <v>20</v>
      </c>
      <c r="P73" s="31">
        <v>147</v>
      </c>
      <c r="Q73" s="31">
        <v>660</v>
      </c>
      <c r="R73" s="31">
        <v>73</v>
      </c>
      <c r="S73" s="31">
        <v>29</v>
      </c>
      <c r="T73" s="31">
        <v>173</v>
      </c>
      <c r="U73" s="31">
        <v>604</v>
      </c>
      <c r="V73" s="31">
        <v>267</v>
      </c>
      <c r="W73" s="33">
        <v>107</v>
      </c>
      <c r="X73" s="31">
        <v>122</v>
      </c>
      <c r="Y73" s="33">
        <v>125</v>
      </c>
      <c r="Z73" s="31">
        <v>157</v>
      </c>
      <c r="AA73" s="31">
        <v>242</v>
      </c>
      <c r="AB73" s="31">
        <v>44</v>
      </c>
    </row>
    <row r="74" spans="2:28" s="9" customFormat="1" ht="36" customHeight="1">
      <c r="B74" s="21" t="s">
        <v>23</v>
      </c>
      <c r="C74" s="21" t="s">
        <v>35</v>
      </c>
      <c r="D74" s="28">
        <f t="shared" si="24"/>
        <v>3908</v>
      </c>
      <c r="E74" s="36">
        <f t="shared" si="26"/>
        <v>147</v>
      </c>
      <c r="F74" s="31">
        <v>130</v>
      </c>
      <c r="G74" s="31">
        <v>17</v>
      </c>
      <c r="H74" s="31">
        <v>0</v>
      </c>
      <c r="I74" s="28">
        <f t="shared" si="27"/>
        <v>1147</v>
      </c>
      <c r="J74" s="31">
        <v>8</v>
      </c>
      <c r="K74" s="31">
        <v>383</v>
      </c>
      <c r="L74" s="31">
        <v>756</v>
      </c>
      <c r="M74" s="28">
        <f t="shared" si="25"/>
        <v>2577</v>
      </c>
      <c r="N74" s="31">
        <v>37</v>
      </c>
      <c r="O74" s="31">
        <v>21</v>
      </c>
      <c r="P74" s="31">
        <v>180</v>
      </c>
      <c r="Q74" s="31">
        <v>581</v>
      </c>
      <c r="R74" s="31">
        <v>95</v>
      </c>
      <c r="S74" s="31">
        <v>35</v>
      </c>
      <c r="T74" s="31">
        <v>133</v>
      </c>
      <c r="U74" s="31">
        <v>547</v>
      </c>
      <c r="V74" s="31">
        <v>240</v>
      </c>
      <c r="W74" s="33">
        <v>111</v>
      </c>
      <c r="X74" s="31">
        <v>135</v>
      </c>
      <c r="Y74" s="33">
        <v>136</v>
      </c>
      <c r="Z74" s="31">
        <v>161</v>
      </c>
      <c r="AA74" s="31">
        <v>165</v>
      </c>
      <c r="AB74" s="31">
        <v>37</v>
      </c>
    </row>
    <row r="75" spans="2:28" s="9" customFormat="1" ht="36" customHeight="1">
      <c r="B75" s="21"/>
      <c r="C75" s="21" t="s">
        <v>36</v>
      </c>
      <c r="D75" s="28">
        <f t="shared" si="24"/>
        <v>4578</v>
      </c>
      <c r="E75" s="36">
        <f t="shared" si="26"/>
        <v>231</v>
      </c>
      <c r="F75" s="31">
        <v>213</v>
      </c>
      <c r="G75" s="31">
        <v>17</v>
      </c>
      <c r="H75" s="31">
        <v>1</v>
      </c>
      <c r="I75" s="28">
        <f t="shared" si="27"/>
        <v>1324</v>
      </c>
      <c r="J75" s="31">
        <v>19</v>
      </c>
      <c r="K75" s="31">
        <v>448</v>
      </c>
      <c r="L75" s="31">
        <v>857</v>
      </c>
      <c r="M75" s="28">
        <f t="shared" si="25"/>
        <v>2997</v>
      </c>
      <c r="N75" s="31">
        <v>26</v>
      </c>
      <c r="O75" s="31">
        <v>25</v>
      </c>
      <c r="P75" s="31">
        <v>208</v>
      </c>
      <c r="Q75" s="31">
        <v>699</v>
      </c>
      <c r="R75" s="31">
        <v>91</v>
      </c>
      <c r="S75" s="31">
        <v>35</v>
      </c>
      <c r="T75" s="31">
        <v>183</v>
      </c>
      <c r="U75" s="31">
        <v>681</v>
      </c>
      <c r="V75" s="31">
        <v>296</v>
      </c>
      <c r="W75" s="33">
        <v>101</v>
      </c>
      <c r="X75" s="31">
        <v>114</v>
      </c>
      <c r="Y75" s="33">
        <v>147</v>
      </c>
      <c r="Z75" s="31">
        <v>177</v>
      </c>
      <c r="AA75" s="31">
        <v>214</v>
      </c>
      <c r="AB75" s="31">
        <v>26</v>
      </c>
    </row>
    <row r="76" spans="2:28" s="9" customFormat="1" ht="36" customHeight="1">
      <c r="B76" s="21"/>
      <c r="C76" s="21" t="s">
        <v>37</v>
      </c>
      <c r="D76" s="28">
        <f t="shared" si="24"/>
        <v>5126</v>
      </c>
      <c r="E76" s="36">
        <f t="shared" si="26"/>
        <v>503</v>
      </c>
      <c r="F76" s="31">
        <v>490</v>
      </c>
      <c r="G76" s="31">
        <v>11</v>
      </c>
      <c r="H76" s="31">
        <v>2</v>
      </c>
      <c r="I76" s="28">
        <f t="shared" si="27"/>
        <v>1345</v>
      </c>
      <c r="J76" s="31">
        <v>14</v>
      </c>
      <c r="K76" s="31">
        <v>620</v>
      </c>
      <c r="L76" s="31">
        <v>711</v>
      </c>
      <c r="M76" s="28">
        <f t="shared" si="25"/>
        <v>3245</v>
      </c>
      <c r="N76" s="31">
        <v>22</v>
      </c>
      <c r="O76" s="31">
        <v>18</v>
      </c>
      <c r="P76" s="31">
        <v>241</v>
      </c>
      <c r="Q76" s="31">
        <v>749</v>
      </c>
      <c r="R76" s="31">
        <v>64</v>
      </c>
      <c r="S76" s="31">
        <v>34</v>
      </c>
      <c r="T76" s="31">
        <v>213</v>
      </c>
      <c r="U76" s="31">
        <v>766</v>
      </c>
      <c r="V76" s="31">
        <v>249</v>
      </c>
      <c r="W76" s="33">
        <v>151</v>
      </c>
      <c r="X76" s="31">
        <v>115</v>
      </c>
      <c r="Y76" s="33">
        <v>158</v>
      </c>
      <c r="Z76" s="31">
        <v>232</v>
      </c>
      <c r="AA76" s="31">
        <v>233</v>
      </c>
      <c r="AB76" s="31">
        <v>33</v>
      </c>
    </row>
    <row r="77" spans="2:28" s="9" customFormat="1" ht="36" customHeight="1">
      <c r="B77" s="21"/>
      <c r="C77" s="34" t="s">
        <v>38</v>
      </c>
      <c r="D77" s="29">
        <f t="shared" si="24"/>
        <v>4942</v>
      </c>
      <c r="E77" s="37">
        <f t="shared" si="26"/>
        <v>1066</v>
      </c>
      <c r="F77" s="32">
        <v>1046</v>
      </c>
      <c r="G77" s="32">
        <v>20</v>
      </c>
      <c r="H77" s="32">
        <v>0</v>
      </c>
      <c r="I77" s="29">
        <f t="shared" si="27"/>
        <v>1294</v>
      </c>
      <c r="J77" s="32">
        <v>13</v>
      </c>
      <c r="K77" s="32">
        <v>796</v>
      </c>
      <c r="L77" s="32">
        <v>485</v>
      </c>
      <c r="M77" s="29">
        <f t="shared" si="25"/>
        <v>2553</v>
      </c>
      <c r="N77" s="32">
        <v>14</v>
      </c>
      <c r="O77" s="32">
        <v>11</v>
      </c>
      <c r="P77" s="32">
        <v>152</v>
      </c>
      <c r="Q77" s="32">
        <v>698</v>
      </c>
      <c r="R77" s="32">
        <v>44</v>
      </c>
      <c r="S77" s="32">
        <v>41</v>
      </c>
      <c r="T77" s="32">
        <v>238</v>
      </c>
      <c r="U77" s="32">
        <v>517</v>
      </c>
      <c r="V77" s="32">
        <v>91</v>
      </c>
      <c r="W77" s="35">
        <v>119</v>
      </c>
      <c r="X77" s="32">
        <v>68</v>
      </c>
      <c r="Y77" s="35">
        <v>179</v>
      </c>
      <c r="Z77" s="32">
        <v>259</v>
      </c>
      <c r="AA77" s="32">
        <v>122</v>
      </c>
      <c r="AB77" s="32">
        <v>29</v>
      </c>
    </row>
    <row r="78" spans="2:28" s="9" customFormat="1" ht="36" customHeight="1">
      <c r="B78" s="21"/>
      <c r="C78" s="21" t="s">
        <v>39</v>
      </c>
      <c r="D78" s="28">
        <f t="shared" si="24"/>
        <v>3492</v>
      </c>
      <c r="E78" s="36">
        <f t="shared" si="26"/>
        <v>1289</v>
      </c>
      <c r="F78" s="31">
        <v>1275</v>
      </c>
      <c r="G78" s="31">
        <v>12</v>
      </c>
      <c r="H78" s="31">
        <v>2</v>
      </c>
      <c r="I78" s="28">
        <f t="shared" si="27"/>
        <v>734</v>
      </c>
      <c r="J78" s="31">
        <v>8</v>
      </c>
      <c r="K78" s="31">
        <v>488</v>
      </c>
      <c r="L78" s="31">
        <v>238</v>
      </c>
      <c r="M78" s="28">
        <f t="shared" si="25"/>
        <v>1442</v>
      </c>
      <c r="N78" s="31">
        <v>3</v>
      </c>
      <c r="O78" s="31">
        <v>8</v>
      </c>
      <c r="P78" s="31">
        <v>90</v>
      </c>
      <c r="Q78" s="31">
        <v>374</v>
      </c>
      <c r="R78" s="31">
        <v>19</v>
      </c>
      <c r="S78" s="31">
        <v>36</v>
      </c>
      <c r="T78" s="31">
        <v>180</v>
      </c>
      <c r="U78" s="31">
        <v>227</v>
      </c>
      <c r="V78" s="31">
        <v>50</v>
      </c>
      <c r="W78" s="33">
        <v>56</v>
      </c>
      <c r="X78" s="31">
        <v>27</v>
      </c>
      <c r="Y78" s="33">
        <v>146</v>
      </c>
      <c r="Z78" s="31">
        <v>205</v>
      </c>
      <c r="AA78" s="31">
        <v>21</v>
      </c>
      <c r="AB78" s="31">
        <v>27</v>
      </c>
    </row>
    <row r="79" spans="2:28" s="9" customFormat="1" ht="36" customHeight="1">
      <c r="B79" s="22"/>
      <c r="C79" s="21" t="s">
        <v>40</v>
      </c>
      <c r="D79" s="28">
        <f t="shared" si="24"/>
        <v>1622</v>
      </c>
      <c r="E79" s="36">
        <f t="shared" si="26"/>
        <v>811</v>
      </c>
      <c r="F79" s="31">
        <v>804</v>
      </c>
      <c r="G79" s="31">
        <v>6</v>
      </c>
      <c r="H79" s="31">
        <v>1</v>
      </c>
      <c r="I79" s="28">
        <f t="shared" si="27"/>
        <v>231</v>
      </c>
      <c r="J79" s="31">
        <v>2</v>
      </c>
      <c r="K79" s="31">
        <v>149</v>
      </c>
      <c r="L79" s="31">
        <v>80</v>
      </c>
      <c r="M79" s="28">
        <f t="shared" si="25"/>
        <v>562</v>
      </c>
      <c r="N79" s="31">
        <v>0</v>
      </c>
      <c r="O79" s="31">
        <v>1</v>
      </c>
      <c r="P79" s="31">
        <v>24</v>
      </c>
      <c r="Q79" s="31">
        <v>165</v>
      </c>
      <c r="R79" s="31">
        <v>6</v>
      </c>
      <c r="S79" s="31">
        <v>16</v>
      </c>
      <c r="T79" s="31">
        <v>62</v>
      </c>
      <c r="U79" s="31">
        <v>47</v>
      </c>
      <c r="V79" s="31">
        <v>20</v>
      </c>
      <c r="W79" s="33">
        <v>24</v>
      </c>
      <c r="X79" s="31">
        <v>6</v>
      </c>
      <c r="Y79" s="33">
        <v>110</v>
      </c>
      <c r="Z79" s="31">
        <v>71</v>
      </c>
      <c r="AA79" s="31">
        <v>10</v>
      </c>
      <c r="AB79" s="31">
        <v>18</v>
      </c>
    </row>
    <row r="80" spans="2:28" s="9" customFormat="1" ht="36" customHeight="1">
      <c r="B80" s="21"/>
      <c r="C80" s="21" t="s">
        <v>41</v>
      </c>
      <c r="D80" s="28">
        <f t="shared" si="24"/>
        <v>1086</v>
      </c>
      <c r="E80" s="36">
        <f t="shared" si="26"/>
        <v>635</v>
      </c>
      <c r="F80" s="31">
        <v>631</v>
      </c>
      <c r="G80" s="31">
        <v>4</v>
      </c>
      <c r="H80" s="31">
        <v>0</v>
      </c>
      <c r="I80" s="28">
        <f t="shared" si="27"/>
        <v>103</v>
      </c>
      <c r="J80" s="31">
        <v>0</v>
      </c>
      <c r="K80" s="31">
        <v>60</v>
      </c>
      <c r="L80" s="31">
        <v>43</v>
      </c>
      <c r="M80" s="28">
        <f t="shared" si="25"/>
        <v>336</v>
      </c>
      <c r="N80" s="31">
        <v>0</v>
      </c>
      <c r="O80" s="31">
        <v>0</v>
      </c>
      <c r="P80" s="31">
        <v>9</v>
      </c>
      <c r="Q80" s="31">
        <v>136</v>
      </c>
      <c r="R80" s="31">
        <v>3</v>
      </c>
      <c r="S80" s="31">
        <v>11</v>
      </c>
      <c r="T80" s="31">
        <v>35</v>
      </c>
      <c r="U80" s="31">
        <v>19</v>
      </c>
      <c r="V80" s="31">
        <v>8</v>
      </c>
      <c r="W80" s="33">
        <v>10</v>
      </c>
      <c r="X80" s="31">
        <v>4</v>
      </c>
      <c r="Y80" s="33">
        <v>60</v>
      </c>
      <c r="Z80" s="31">
        <v>38</v>
      </c>
      <c r="AA80" s="31">
        <v>3</v>
      </c>
      <c r="AB80" s="31">
        <v>12</v>
      </c>
    </row>
    <row r="81" spans="2:28" ht="36" customHeight="1">
      <c r="B81" s="23"/>
      <c r="C81" s="21" t="s">
        <v>42</v>
      </c>
      <c r="D81" s="28">
        <f t="shared" si="24"/>
        <v>530</v>
      </c>
      <c r="E81" s="36">
        <f t="shared" si="26"/>
        <v>344</v>
      </c>
      <c r="F81" s="31">
        <v>342</v>
      </c>
      <c r="G81" s="31">
        <v>2</v>
      </c>
      <c r="H81" s="31">
        <v>0</v>
      </c>
      <c r="I81" s="28">
        <f t="shared" si="27"/>
        <v>42</v>
      </c>
      <c r="J81" s="31">
        <v>0</v>
      </c>
      <c r="K81" s="31">
        <v>22</v>
      </c>
      <c r="L81" s="31">
        <v>20</v>
      </c>
      <c r="M81" s="28">
        <f t="shared" si="25"/>
        <v>134</v>
      </c>
      <c r="N81" s="31">
        <v>0</v>
      </c>
      <c r="O81" s="31">
        <v>0</v>
      </c>
      <c r="P81" s="31">
        <v>0</v>
      </c>
      <c r="Q81" s="31">
        <v>61</v>
      </c>
      <c r="R81" s="31">
        <v>1</v>
      </c>
      <c r="S81" s="31">
        <v>2</v>
      </c>
      <c r="T81" s="31">
        <v>16</v>
      </c>
      <c r="U81" s="31">
        <v>13</v>
      </c>
      <c r="V81" s="31">
        <v>2</v>
      </c>
      <c r="W81" s="28">
        <v>6</v>
      </c>
      <c r="X81" s="31">
        <v>0</v>
      </c>
      <c r="Y81" s="28">
        <v>18</v>
      </c>
      <c r="Z81" s="31">
        <v>15</v>
      </c>
      <c r="AA81" s="31">
        <v>0</v>
      </c>
      <c r="AB81" s="31">
        <v>10</v>
      </c>
    </row>
    <row r="82" spans="2:28" ht="36" customHeight="1">
      <c r="B82" s="24"/>
      <c r="C82" s="26" t="s">
        <v>24</v>
      </c>
      <c r="D82" s="29">
        <f t="shared" si="24"/>
        <v>168</v>
      </c>
      <c r="E82" s="37">
        <f t="shared" si="26"/>
        <v>92</v>
      </c>
      <c r="F82" s="32">
        <v>92</v>
      </c>
      <c r="G82" s="32">
        <v>0</v>
      </c>
      <c r="H82" s="32">
        <v>0</v>
      </c>
      <c r="I82" s="29">
        <f t="shared" si="27"/>
        <v>6</v>
      </c>
      <c r="J82" s="32">
        <v>0</v>
      </c>
      <c r="K82" s="32">
        <v>4</v>
      </c>
      <c r="L82" s="32">
        <v>2</v>
      </c>
      <c r="M82" s="29">
        <f t="shared" si="25"/>
        <v>61</v>
      </c>
      <c r="N82" s="32">
        <v>0</v>
      </c>
      <c r="O82" s="32">
        <v>0</v>
      </c>
      <c r="P82" s="32">
        <v>0</v>
      </c>
      <c r="Q82" s="32">
        <v>33</v>
      </c>
      <c r="R82" s="32">
        <v>1</v>
      </c>
      <c r="S82" s="32">
        <v>2</v>
      </c>
      <c r="T82" s="32">
        <v>1</v>
      </c>
      <c r="U82" s="32">
        <v>3</v>
      </c>
      <c r="V82" s="32">
        <v>2</v>
      </c>
      <c r="W82" s="29">
        <v>3</v>
      </c>
      <c r="X82" s="32">
        <v>2</v>
      </c>
      <c r="Y82" s="29">
        <v>6</v>
      </c>
      <c r="Z82" s="32">
        <v>8</v>
      </c>
      <c r="AA82" s="32">
        <v>0</v>
      </c>
      <c r="AB82" s="32">
        <v>9</v>
      </c>
    </row>
    <row r="83" spans="2:28" s="9" customFormat="1" ht="99" customHeight="1">
      <c r="B83" s="42" t="s">
        <v>25</v>
      </c>
      <c r="C83" s="26" t="s">
        <v>43</v>
      </c>
      <c r="D83" s="30">
        <f>E83+I83+M83+AB83</f>
        <v>100</v>
      </c>
      <c r="E83" s="38">
        <f>E67/$D67*100</f>
        <v>13.766265060240965</v>
      </c>
      <c r="F83" s="30">
        <f t="shared" ref="F83:AB83" si="28">F67/$D67*100</f>
        <v>13.421686746987952</v>
      </c>
      <c r="G83" s="30">
        <f t="shared" si="28"/>
        <v>0.33012048192771082</v>
      </c>
      <c r="H83" s="30">
        <f t="shared" si="28"/>
        <v>1.4457831325301203E-2</v>
      </c>
      <c r="I83" s="30">
        <f t="shared" si="28"/>
        <v>25.583132530120483</v>
      </c>
      <c r="J83" s="30">
        <f t="shared" si="28"/>
        <v>0.19277108433734938</v>
      </c>
      <c r="K83" s="30">
        <f t="shared" si="28"/>
        <v>11.421686746987952</v>
      </c>
      <c r="L83" s="30">
        <f t="shared" si="28"/>
        <v>13.96867469879518</v>
      </c>
      <c r="M83" s="30">
        <f t="shared" si="28"/>
        <v>59.7710843373494</v>
      </c>
      <c r="N83" s="30">
        <f t="shared" si="28"/>
        <v>0.48192771084337355</v>
      </c>
      <c r="O83" s="30">
        <f t="shared" si="28"/>
        <v>0.4</v>
      </c>
      <c r="P83" s="30">
        <f t="shared" si="28"/>
        <v>3.2168674698795181</v>
      </c>
      <c r="Q83" s="30">
        <f t="shared" si="28"/>
        <v>14.939759036144579</v>
      </c>
      <c r="R83" s="30">
        <f t="shared" si="28"/>
        <v>1.4120481927710844</v>
      </c>
      <c r="S83" s="30">
        <f t="shared" si="28"/>
        <v>0.85301204819277121</v>
      </c>
      <c r="T83" s="30">
        <f t="shared" si="28"/>
        <v>4.2530120481927707</v>
      </c>
      <c r="U83" s="30">
        <f t="shared" si="28"/>
        <v>13.913253012048193</v>
      </c>
      <c r="V83" s="30">
        <f t="shared" si="28"/>
        <v>4.0120481927710845</v>
      </c>
      <c r="W83" s="30">
        <f t="shared" si="28"/>
        <v>2.2554216867469878</v>
      </c>
      <c r="X83" s="30">
        <f>X67/$D67*100</f>
        <v>2.1518072289156627</v>
      </c>
      <c r="Y83" s="30">
        <f t="shared" si="28"/>
        <v>3.8506024096385545</v>
      </c>
      <c r="Z83" s="30">
        <f t="shared" si="28"/>
        <v>4.2192771084337348</v>
      </c>
      <c r="AA83" s="30">
        <f t="shared" si="28"/>
        <v>3.8120481927710843</v>
      </c>
      <c r="AB83" s="30">
        <f t="shared" si="28"/>
        <v>0.87951807228915657</v>
      </c>
    </row>
    <row r="84" spans="2:28" s="9" customFormat="1" ht="9" customHeight="1">
      <c r="B84" s="3"/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2:28" s="11" customFormat="1" ht="12" customHeight="1">
      <c r="B85" s="8" t="s">
        <v>44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2:28" s="9" customFormat="1" ht="12" customHeight="1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2:28" s="11" customFormat="1" ht="12" customHeight="1">
      <c r="B87" s="8" t="s">
        <v>59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X87" s="8" t="s">
        <v>27</v>
      </c>
      <c r="Y87" s="8"/>
      <c r="Z87" s="8"/>
      <c r="AA87" s="8"/>
    </row>
    <row r="88" spans="2:28" s="9" customFormat="1" ht="6.75" customHeight="1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2"/>
      <c r="X88" s="2"/>
      <c r="Y88" s="2"/>
      <c r="Z88" s="2"/>
      <c r="AA88" s="13"/>
      <c r="AB88" s="13"/>
    </row>
    <row r="89" spans="2:28" s="9" customFormat="1" ht="28.5" customHeight="1">
      <c r="B89" s="63" t="s">
        <v>13</v>
      </c>
      <c r="C89" s="60"/>
      <c r="D89" s="60" t="s">
        <v>9</v>
      </c>
      <c r="E89" s="60" t="s">
        <v>7</v>
      </c>
      <c r="F89" s="60"/>
      <c r="G89" s="60"/>
      <c r="H89" s="60"/>
      <c r="I89" s="60" t="s">
        <v>12</v>
      </c>
      <c r="J89" s="60"/>
      <c r="K89" s="60"/>
      <c r="L89" s="60"/>
      <c r="M89" s="60" t="s">
        <v>8</v>
      </c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52" t="s">
        <v>56</v>
      </c>
    </row>
    <row r="90" spans="2:28" s="9" customFormat="1" ht="28.5" customHeight="1">
      <c r="B90" s="64"/>
      <c r="C90" s="62"/>
      <c r="D90" s="62"/>
      <c r="E90" s="58" t="s">
        <v>10</v>
      </c>
      <c r="F90" s="58" t="s">
        <v>3</v>
      </c>
      <c r="G90" s="58" t="s">
        <v>4</v>
      </c>
      <c r="H90" s="58" t="s">
        <v>5</v>
      </c>
      <c r="I90" s="58" t="s">
        <v>10</v>
      </c>
      <c r="J90" s="58" t="s">
        <v>6</v>
      </c>
      <c r="K90" s="58" t="s">
        <v>0</v>
      </c>
      <c r="L90" s="58" t="s">
        <v>2</v>
      </c>
      <c r="M90" s="58" t="s">
        <v>10</v>
      </c>
      <c r="N90" s="61" t="s">
        <v>47</v>
      </c>
      <c r="O90" s="51" t="s">
        <v>51</v>
      </c>
      <c r="P90" s="58" t="s">
        <v>16</v>
      </c>
      <c r="Q90" s="61" t="s">
        <v>48</v>
      </c>
      <c r="R90" s="61" t="s">
        <v>49</v>
      </c>
      <c r="S90" s="58" t="s">
        <v>1</v>
      </c>
      <c r="T90" s="54" t="s">
        <v>50</v>
      </c>
      <c r="U90" s="51" t="s">
        <v>52</v>
      </c>
      <c r="V90" s="54" t="s">
        <v>53</v>
      </c>
      <c r="W90" s="56" t="s">
        <v>54</v>
      </c>
      <c r="X90" s="50" t="s">
        <v>60</v>
      </c>
      <c r="Y90" s="50" t="s">
        <v>55</v>
      </c>
      <c r="Z90" s="50" t="s">
        <v>14</v>
      </c>
      <c r="AA90" s="50" t="s">
        <v>15</v>
      </c>
      <c r="AB90" s="52"/>
    </row>
    <row r="91" spans="2:28" s="9" customFormat="1" ht="28.5" customHeight="1">
      <c r="B91" s="64"/>
      <c r="C91" s="62"/>
      <c r="D91" s="62"/>
      <c r="E91" s="59"/>
      <c r="F91" s="59"/>
      <c r="G91" s="59"/>
      <c r="H91" s="59"/>
      <c r="I91" s="59"/>
      <c r="J91" s="59"/>
      <c r="K91" s="59"/>
      <c r="L91" s="59"/>
      <c r="M91" s="59"/>
      <c r="N91" s="62"/>
      <c r="O91" s="52"/>
      <c r="P91" s="59"/>
      <c r="Q91" s="62"/>
      <c r="R91" s="62"/>
      <c r="S91" s="59"/>
      <c r="T91" s="55"/>
      <c r="U91" s="52"/>
      <c r="V91" s="55"/>
      <c r="W91" s="56"/>
      <c r="X91" s="57"/>
      <c r="Y91" s="50"/>
      <c r="Z91" s="50"/>
      <c r="AA91" s="50"/>
      <c r="AB91" s="52"/>
    </row>
    <row r="92" spans="2:28" s="9" customFormat="1" ht="28.5" customHeight="1">
      <c r="B92" s="64"/>
      <c r="C92" s="62"/>
      <c r="D92" s="62"/>
      <c r="E92" s="59"/>
      <c r="F92" s="59"/>
      <c r="G92" s="59"/>
      <c r="H92" s="59"/>
      <c r="I92" s="59"/>
      <c r="J92" s="59"/>
      <c r="K92" s="59"/>
      <c r="L92" s="59"/>
      <c r="M92" s="59"/>
      <c r="N92" s="62"/>
      <c r="O92" s="52"/>
      <c r="P92" s="59"/>
      <c r="Q92" s="62"/>
      <c r="R92" s="62"/>
      <c r="S92" s="59"/>
      <c r="T92" s="55"/>
      <c r="U92" s="52"/>
      <c r="V92" s="55"/>
      <c r="W92" s="56"/>
      <c r="X92" s="57"/>
      <c r="Y92" s="50"/>
      <c r="Z92" s="50"/>
      <c r="AA92" s="50"/>
      <c r="AB92" s="52"/>
    </row>
    <row r="93" spans="2:28" s="9" customFormat="1" ht="28.5" customHeight="1">
      <c r="B93" s="64"/>
      <c r="C93" s="62"/>
      <c r="D93" s="62"/>
      <c r="E93" s="60"/>
      <c r="F93" s="60"/>
      <c r="G93" s="60"/>
      <c r="H93" s="60"/>
      <c r="I93" s="60"/>
      <c r="J93" s="60"/>
      <c r="K93" s="60"/>
      <c r="L93" s="60"/>
      <c r="M93" s="60"/>
      <c r="N93" s="62"/>
      <c r="O93" s="53"/>
      <c r="P93" s="60"/>
      <c r="Q93" s="62"/>
      <c r="R93" s="62"/>
      <c r="S93" s="60"/>
      <c r="T93" s="55"/>
      <c r="U93" s="53"/>
      <c r="V93" s="55"/>
      <c r="W93" s="56"/>
      <c r="X93" s="57"/>
      <c r="Y93" s="50"/>
      <c r="Z93" s="50"/>
      <c r="AA93" s="50"/>
      <c r="AB93" s="53"/>
    </row>
    <row r="94" spans="2:28" s="9" customFormat="1" ht="36" customHeight="1">
      <c r="B94" s="20"/>
      <c r="C94" s="25" t="s">
        <v>9</v>
      </c>
      <c r="D94" s="27">
        <f>AB94+M94+I94+E94</f>
        <v>42349</v>
      </c>
      <c r="E94" s="27">
        <f>SUM(F94:H94)</f>
        <v>6142</v>
      </c>
      <c r="F94" s="27">
        <f t="shared" ref="F94:AB94" si="29">SUM(F95:F109)</f>
        <v>5983</v>
      </c>
      <c r="G94" s="27">
        <f t="shared" si="29"/>
        <v>149</v>
      </c>
      <c r="H94" s="27">
        <f t="shared" si="29"/>
        <v>10</v>
      </c>
      <c r="I94" s="27">
        <f>SUM(J94:L94)</f>
        <v>11226</v>
      </c>
      <c r="J94" s="27">
        <f t="shared" si="29"/>
        <v>79</v>
      </c>
      <c r="K94" s="27">
        <f t="shared" si="29"/>
        <v>4797</v>
      </c>
      <c r="L94" s="27">
        <f t="shared" si="29"/>
        <v>6350</v>
      </c>
      <c r="M94" s="27">
        <f>SUM(N94:AA94)</f>
        <v>24856</v>
      </c>
      <c r="N94" s="27">
        <f t="shared" si="29"/>
        <v>217</v>
      </c>
      <c r="O94" s="27">
        <f t="shared" si="29"/>
        <v>179</v>
      </c>
      <c r="P94" s="27">
        <f t="shared" si="29"/>
        <v>1527</v>
      </c>
      <c r="Q94" s="27">
        <f t="shared" si="29"/>
        <v>6608</v>
      </c>
      <c r="R94" s="27">
        <f t="shared" si="29"/>
        <v>664</v>
      </c>
      <c r="S94" s="27">
        <f t="shared" si="29"/>
        <v>345</v>
      </c>
      <c r="T94" s="27">
        <f t="shared" si="29"/>
        <v>1853</v>
      </c>
      <c r="U94" s="27">
        <f t="shared" si="29"/>
        <v>4995</v>
      </c>
      <c r="V94" s="29">
        <f t="shared" si="29"/>
        <v>1655</v>
      </c>
      <c r="W94" s="29">
        <f t="shared" si="29"/>
        <v>934</v>
      </c>
      <c r="X94" s="29">
        <f t="shared" si="29"/>
        <v>793</v>
      </c>
      <c r="Y94" s="29">
        <f t="shared" si="29"/>
        <v>1732</v>
      </c>
      <c r="Z94" s="17">
        <f t="shared" si="29"/>
        <v>1746</v>
      </c>
      <c r="AA94" s="27">
        <f t="shared" si="29"/>
        <v>1608</v>
      </c>
      <c r="AB94" s="27">
        <f t="shared" si="29"/>
        <v>125</v>
      </c>
    </row>
    <row r="95" spans="2:28" s="9" customFormat="1" ht="36" customHeight="1">
      <c r="B95" s="21" t="s">
        <v>17</v>
      </c>
      <c r="C95" s="21" t="s">
        <v>29</v>
      </c>
      <c r="D95" s="28">
        <f t="shared" ref="D95:D109" si="30">AB95+M95+I95+E95</f>
        <v>290</v>
      </c>
      <c r="E95" s="28">
        <f>SUM(F95:H95)</f>
        <v>4</v>
      </c>
      <c r="F95" s="31">
        <v>3</v>
      </c>
      <c r="G95" s="31">
        <v>1</v>
      </c>
      <c r="H95" s="31">
        <v>0</v>
      </c>
      <c r="I95" s="28">
        <f>SUM(J95:L95)</f>
        <v>103</v>
      </c>
      <c r="J95" s="31">
        <v>0</v>
      </c>
      <c r="K95" s="31">
        <v>29</v>
      </c>
      <c r="L95" s="31">
        <v>74</v>
      </c>
      <c r="M95" s="28">
        <f t="shared" ref="M95:M109" si="31">SUM(N95:AA95)</f>
        <v>181</v>
      </c>
      <c r="N95" s="31">
        <v>4</v>
      </c>
      <c r="O95" s="31">
        <v>0</v>
      </c>
      <c r="P95" s="31">
        <v>4</v>
      </c>
      <c r="Q95" s="31">
        <v>63</v>
      </c>
      <c r="R95" s="31">
        <v>1</v>
      </c>
      <c r="S95" s="31">
        <v>1</v>
      </c>
      <c r="T95" s="31">
        <v>37</v>
      </c>
      <c r="U95" s="31">
        <v>32</v>
      </c>
      <c r="V95" s="31">
        <v>1</v>
      </c>
      <c r="W95" s="33">
        <v>3</v>
      </c>
      <c r="X95" s="31">
        <v>0</v>
      </c>
      <c r="Y95" s="33">
        <v>18</v>
      </c>
      <c r="Z95" s="39">
        <v>15</v>
      </c>
      <c r="AA95" s="31">
        <v>2</v>
      </c>
      <c r="AB95" s="31">
        <v>2</v>
      </c>
    </row>
    <row r="96" spans="2:28" s="9" customFormat="1" ht="36" customHeight="1">
      <c r="B96" s="21" t="s">
        <v>18</v>
      </c>
      <c r="C96" s="21" t="s">
        <v>30</v>
      </c>
      <c r="D96" s="28">
        <f t="shared" si="30"/>
        <v>1976</v>
      </c>
      <c r="E96" s="28">
        <f t="shared" ref="E96:E109" si="32">SUM(F96:H96)</f>
        <v>45</v>
      </c>
      <c r="F96" s="31">
        <v>39</v>
      </c>
      <c r="G96" s="31">
        <v>6</v>
      </c>
      <c r="H96" s="31">
        <v>0</v>
      </c>
      <c r="I96" s="28">
        <f t="shared" ref="I96:I109" si="33">SUM(J96:L96)</f>
        <v>589</v>
      </c>
      <c r="J96" s="31">
        <v>0</v>
      </c>
      <c r="K96" s="31">
        <v>160</v>
      </c>
      <c r="L96" s="31">
        <v>429</v>
      </c>
      <c r="M96" s="28">
        <f t="shared" si="31"/>
        <v>1330</v>
      </c>
      <c r="N96" s="31">
        <v>9</v>
      </c>
      <c r="O96" s="31">
        <v>12</v>
      </c>
      <c r="P96" s="31">
        <v>33</v>
      </c>
      <c r="Q96" s="31">
        <v>374</v>
      </c>
      <c r="R96" s="31">
        <v>29</v>
      </c>
      <c r="S96" s="31">
        <v>19</v>
      </c>
      <c r="T96" s="31">
        <v>115</v>
      </c>
      <c r="U96" s="31">
        <v>411</v>
      </c>
      <c r="V96" s="31">
        <v>55</v>
      </c>
      <c r="W96" s="33">
        <v>27</v>
      </c>
      <c r="X96" s="31">
        <v>39</v>
      </c>
      <c r="Y96" s="33">
        <v>111</v>
      </c>
      <c r="Z96" s="39">
        <v>42</v>
      </c>
      <c r="AA96" s="31">
        <v>54</v>
      </c>
      <c r="AB96" s="31">
        <v>12</v>
      </c>
    </row>
    <row r="97" spans="2:28" s="9" customFormat="1" ht="36" customHeight="1">
      <c r="B97" s="21" t="s">
        <v>19</v>
      </c>
      <c r="C97" s="21" t="s">
        <v>31</v>
      </c>
      <c r="D97" s="28">
        <f t="shared" si="30"/>
        <v>3138</v>
      </c>
      <c r="E97" s="28">
        <f t="shared" si="32"/>
        <v>104</v>
      </c>
      <c r="F97" s="31">
        <v>100</v>
      </c>
      <c r="G97" s="31">
        <v>4</v>
      </c>
      <c r="H97" s="31">
        <v>0</v>
      </c>
      <c r="I97" s="28">
        <f t="shared" si="33"/>
        <v>853</v>
      </c>
      <c r="J97" s="31">
        <v>1</v>
      </c>
      <c r="K97" s="31">
        <v>292</v>
      </c>
      <c r="L97" s="31">
        <v>560</v>
      </c>
      <c r="M97" s="28">
        <f t="shared" si="31"/>
        <v>2176</v>
      </c>
      <c r="N97" s="31">
        <v>20</v>
      </c>
      <c r="O97" s="31">
        <v>26</v>
      </c>
      <c r="P97" s="31">
        <v>87</v>
      </c>
      <c r="Q97" s="31">
        <v>595</v>
      </c>
      <c r="R97" s="31">
        <v>54</v>
      </c>
      <c r="S97" s="31">
        <v>28</v>
      </c>
      <c r="T97" s="31">
        <v>142</v>
      </c>
      <c r="U97" s="31">
        <v>595</v>
      </c>
      <c r="V97" s="31">
        <v>95</v>
      </c>
      <c r="W97" s="33">
        <v>63</v>
      </c>
      <c r="X97" s="31">
        <v>67</v>
      </c>
      <c r="Y97" s="33">
        <v>176</v>
      </c>
      <c r="Z97" s="39">
        <v>91</v>
      </c>
      <c r="AA97" s="31">
        <v>137</v>
      </c>
      <c r="AB97" s="31">
        <v>5</v>
      </c>
    </row>
    <row r="98" spans="2:28" s="9" customFormat="1" ht="36" customHeight="1">
      <c r="B98" s="21" t="s">
        <v>20</v>
      </c>
      <c r="C98" s="21" t="s">
        <v>32</v>
      </c>
      <c r="D98" s="28">
        <f t="shared" si="30"/>
        <v>3852</v>
      </c>
      <c r="E98" s="28">
        <f t="shared" si="32"/>
        <v>133</v>
      </c>
      <c r="F98" s="31">
        <v>123</v>
      </c>
      <c r="G98" s="31">
        <v>9</v>
      </c>
      <c r="H98" s="31">
        <v>1</v>
      </c>
      <c r="I98" s="28">
        <f t="shared" si="33"/>
        <v>1059</v>
      </c>
      <c r="J98" s="31">
        <v>2</v>
      </c>
      <c r="K98" s="31">
        <v>464</v>
      </c>
      <c r="L98" s="31">
        <v>593</v>
      </c>
      <c r="M98" s="28">
        <f t="shared" si="31"/>
        <v>2652</v>
      </c>
      <c r="N98" s="31">
        <v>28</v>
      </c>
      <c r="O98" s="31">
        <v>25</v>
      </c>
      <c r="P98" s="31">
        <v>131</v>
      </c>
      <c r="Q98" s="31">
        <v>731</v>
      </c>
      <c r="R98" s="31">
        <v>61</v>
      </c>
      <c r="S98" s="31">
        <v>48</v>
      </c>
      <c r="T98" s="31">
        <v>159</v>
      </c>
      <c r="U98" s="31">
        <v>603</v>
      </c>
      <c r="V98" s="31">
        <v>162</v>
      </c>
      <c r="W98" s="33">
        <v>99</v>
      </c>
      <c r="X98" s="31">
        <v>89</v>
      </c>
      <c r="Y98" s="33">
        <v>179</v>
      </c>
      <c r="Z98" s="39">
        <v>141</v>
      </c>
      <c r="AA98" s="31">
        <v>196</v>
      </c>
      <c r="AB98" s="31">
        <v>8</v>
      </c>
    </row>
    <row r="99" spans="2:28" s="9" customFormat="1" ht="36" customHeight="1">
      <c r="B99" s="21" t="s">
        <v>21</v>
      </c>
      <c r="C99" s="21" t="s">
        <v>33</v>
      </c>
      <c r="D99" s="28">
        <f t="shared" si="30"/>
        <v>3927</v>
      </c>
      <c r="E99" s="28">
        <f t="shared" si="32"/>
        <v>139</v>
      </c>
      <c r="F99" s="31">
        <v>132</v>
      </c>
      <c r="G99" s="31">
        <v>7</v>
      </c>
      <c r="H99" s="31">
        <v>0</v>
      </c>
      <c r="I99" s="28">
        <f t="shared" si="33"/>
        <v>1169</v>
      </c>
      <c r="J99" s="31">
        <v>5</v>
      </c>
      <c r="K99" s="31">
        <v>482</v>
      </c>
      <c r="L99" s="31">
        <v>682</v>
      </c>
      <c r="M99" s="28">
        <f t="shared" si="31"/>
        <v>2615</v>
      </c>
      <c r="N99" s="31">
        <v>31</v>
      </c>
      <c r="O99" s="31">
        <v>26</v>
      </c>
      <c r="P99" s="31">
        <v>164</v>
      </c>
      <c r="Q99" s="31">
        <v>656</v>
      </c>
      <c r="R99" s="31">
        <v>89</v>
      </c>
      <c r="S99" s="31">
        <v>35</v>
      </c>
      <c r="T99" s="31">
        <v>158</v>
      </c>
      <c r="U99" s="31">
        <v>512</v>
      </c>
      <c r="V99" s="31">
        <v>234</v>
      </c>
      <c r="W99" s="33">
        <v>93</v>
      </c>
      <c r="X99" s="31">
        <v>99</v>
      </c>
      <c r="Y99" s="33">
        <v>153</v>
      </c>
      <c r="Z99" s="39">
        <v>135</v>
      </c>
      <c r="AA99" s="31">
        <v>230</v>
      </c>
      <c r="AB99" s="31">
        <v>4</v>
      </c>
    </row>
    <row r="100" spans="2:28" s="9" customFormat="1" ht="36" customHeight="1">
      <c r="B100" s="21" t="s">
        <v>22</v>
      </c>
      <c r="C100" s="21" t="s">
        <v>34</v>
      </c>
      <c r="D100" s="28">
        <f t="shared" si="30"/>
        <v>3845</v>
      </c>
      <c r="E100" s="28">
        <f t="shared" si="32"/>
        <v>136</v>
      </c>
      <c r="F100" s="31">
        <v>119</v>
      </c>
      <c r="G100" s="31">
        <v>16</v>
      </c>
      <c r="H100" s="31">
        <v>1</v>
      </c>
      <c r="I100" s="28">
        <f t="shared" si="33"/>
        <v>1182</v>
      </c>
      <c r="J100" s="31">
        <v>11</v>
      </c>
      <c r="K100" s="31">
        <v>357</v>
      </c>
      <c r="L100" s="31">
        <v>814</v>
      </c>
      <c r="M100" s="28">
        <f t="shared" si="31"/>
        <v>2523</v>
      </c>
      <c r="N100" s="31">
        <v>33</v>
      </c>
      <c r="O100" s="31">
        <v>22</v>
      </c>
      <c r="P100" s="31">
        <v>178</v>
      </c>
      <c r="Q100" s="31">
        <v>629</v>
      </c>
      <c r="R100" s="31">
        <v>110</v>
      </c>
      <c r="S100" s="31">
        <v>31</v>
      </c>
      <c r="T100" s="31">
        <v>136</v>
      </c>
      <c r="U100" s="31">
        <v>467</v>
      </c>
      <c r="V100" s="31">
        <v>234</v>
      </c>
      <c r="W100" s="33">
        <v>126</v>
      </c>
      <c r="X100" s="31">
        <v>116</v>
      </c>
      <c r="Y100" s="33">
        <v>153</v>
      </c>
      <c r="Z100" s="39">
        <v>143</v>
      </c>
      <c r="AA100" s="31">
        <v>145</v>
      </c>
      <c r="AB100" s="31">
        <v>4</v>
      </c>
    </row>
    <row r="101" spans="2:28" s="9" customFormat="1" ht="36" customHeight="1">
      <c r="B101" s="21" t="s">
        <v>23</v>
      </c>
      <c r="C101" s="21" t="s">
        <v>35</v>
      </c>
      <c r="D101" s="28">
        <f t="shared" si="30"/>
        <v>4636</v>
      </c>
      <c r="E101" s="28">
        <f t="shared" si="32"/>
        <v>258</v>
      </c>
      <c r="F101" s="31">
        <v>238</v>
      </c>
      <c r="G101" s="31">
        <v>20</v>
      </c>
      <c r="H101" s="31">
        <v>0</v>
      </c>
      <c r="I101" s="28">
        <f t="shared" si="33"/>
        <v>1382</v>
      </c>
      <c r="J101" s="31">
        <v>8</v>
      </c>
      <c r="K101" s="31">
        <v>437</v>
      </c>
      <c r="L101" s="31">
        <v>937</v>
      </c>
      <c r="M101" s="28">
        <f t="shared" si="31"/>
        <v>2988</v>
      </c>
      <c r="N101" s="31">
        <v>30</v>
      </c>
      <c r="O101" s="31">
        <v>17</v>
      </c>
      <c r="P101" s="31">
        <v>216</v>
      </c>
      <c r="Q101" s="31">
        <v>740</v>
      </c>
      <c r="R101" s="31">
        <v>108</v>
      </c>
      <c r="S101" s="31">
        <v>39</v>
      </c>
      <c r="T101" s="31">
        <v>189</v>
      </c>
      <c r="U101" s="31">
        <v>639</v>
      </c>
      <c r="V101" s="31">
        <v>301</v>
      </c>
      <c r="W101" s="33">
        <v>97</v>
      </c>
      <c r="X101" s="31">
        <v>95</v>
      </c>
      <c r="Y101" s="33">
        <v>154</v>
      </c>
      <c r="Z101" s="39">
        <v>167</v>
      </c>
      <c r="AA101" s="31">
        <v>196</v>
      </c>
      <c r="AB101" s="31">
        <v>8</v>
      </c>
    </row>
    <row r="102" spans="2:28" s="9" customFormat="1" ht="36" customHeight="1">
      <c r="B102" s="21"/>
      <c r="C102" s="21" t="s">
        <v>36</v>
      </c>
      <c r="D102" s="28">
        <f t="shared" si="30"/>
        <v>5309</v>
      </c>
      <c r="E102" s="28">
        <f t="shared" si="32"/>
        <v>491</v>
      </c>
      <c r="F102" s="31">
        <v>471</v>
      </c>
      <c r="G102" s="31">
        <v>19</v>
      </c>
      <c r="H102" s="31">
        <v>1</v>
      </c>
      <c r="I102" s="28">
        <f t="shared" si="33"/>
        <v>1501</v>
      </c>
      <c r="J102" s="31">
        <v>11</v>
      </c>
      <c r="K102" s="31">
        <v>644</v>
      </c>
      <c r="L102" s="31">
        <v>846</v>
      </c>
      <c r="M102" s="28">
        <f t="shared" si="31"/>
        <v>3306</v>
      </c>
      <c r="N102" s="31">
        <v>23</v>
      </c>
      <c r="O102" s="31">
        <v>19</v>
      </c>
      <c r="P102" s="31">
        <v>237</v>
      </c>
      <c r="Q102" s="31">
        <v>823</v>
      </c>
      <c r="R102" s="31">
        <v>83</v>
      </c>
      <c r="S102" s="31">
        <v>35</v>
      </c>
      <c r="T102" s="31">
        <v>206</v>
      </c>
      <c r="U102" s="31">
        <v>718</v>
      </c>
      <c r="V102" s="31">
        <v>252</v>
      </c>
      <c r="W102" s="33">
        <v>142</v>
      </c>
      <c r="X102" s="31">
        <v>123</v>
      </c>
      <c r="Y102" s="33">
        <v>160</v>
      </c>
      <c r="Z102" s="39">
        <v>233</v>
      </c>
      <c r="AA102" s="31">
        <v>252</v>
      </c>
      <c r="AB102" s="31">
        <v>11</v>
      </c>
    </row>
    <row r="103" spans="2:28" s="9" customFormat="1" ht="36" customHeight="1">
      <c r="B103" s="21"/>
      <c r="C103" s="21" t="s">
        <v>37</v>
      </c>
      <c r="D103" s="28">
        <f t="shared" si="30"/>
        <v>5792</v>
      </c>
      <c r="E103" s="28">
        <f t="shared" si="32"/>
        <v>892</v>
      </c>
      <c r="F103" s="31">
        <v>866</v>
      </c>
      <c r="G103" s="31">
        <v>24</v>
      </c>
      <c r="H103" s="31">
        <v>2</v>
      </c>
      <c r="I103" s="28">
        <f t="shared" si="33"/>
        <v>1604</v>
      </c>
      <c r="J103" s="31">
        <v>15</v>
      </c>
      <c r="K103" s="31">
        <v>820</v>
      </c>
      <c r="L103" s="31">
        <v>769</v>
      </c>
      <c r="M103" s="28">
        <f t="shared" si="31"/>
        <v>3289</v>
      </c>
      <c r="N103" s="31">
        <v>27</v>
      </c>
      <c r="O103" s="31">
        <v>20</v>
      </c>
      <c r="P103" s="31">
        <v>218</v>
      </c>
      <c r="Q103" s="31">
        <v>847</v>
      </c>
      <c r="R103" s="31">
        <v>76</v>
      </c>
      <c r="S103" s="31">
        <v>26</v>
      </c>
      <c r="T103" s="31">
        <v>283</v>
      </c>
      <c r="U103" s="31">
        <v>595</v>
      </c>
      <c r="V103" s="31">
        <v>176</v>
      </c>
      <c r="W103" s="33">
        <v>144</v>
      </c>
      <c r="X103" s="31">
        <v>104</v>
      </c>
      <c r="Y103" s="33">
        <v>185</v>
      </c>
      <c r="Z103" s="39">
        <v>285</v>
      </c>
      <c r="AA103" s="31">
        <v>303</v>
      </c>
      <c r="AB103" s="31">
        <v>7</v>
      </c>
    </row>
    <row r="104" spans="2:28" s="9" customFormat="1" ht="36" customHeight="1">
      <c r="B104" s="21"/>
      <c r="C104" s="26" t="s">
        <v>38</v>
      </c>
      <c r="D104" s="29">
        <f t="shared" si="30"/>
        <v>4330</v>
      </c>
      <c r="E104" s="29">
        <f t="shared" si="32"/>
        <v>1215</v>
      </c>
      <c r="F104" s="32">
        <v>1192</v>
      </c>
      <c r="G104" s="32">
        <v>20</v>
      </c>
      <c r="H104" s="32">
        <v>3</v>
      </c>
      <c r="I104" s="29">
        <f t="shared" si="33"/>
        <v>1106</v>
      </c>
      <c r="J104" s="32">
        <v>17</v>
      </c>
      <c r="K104" s="32">
        <v>696</v>
      </c>
      <c r="L104" s="32">
        <v>393</v>
      </c>
      <c r="M104" s="29">
        <f t="shared" si="31"/>
        <v>1995</v>
      </c>
      <c r="N104" s="32">
        <v>10</v>
      </c>
      <c r="O104" s="32">
        <v>9</v>
      </c>
      <c r="P104" s="32">
        <v>168</v>
      </c>
      <c r="Q104" s="32">
        <v>531</v>
      </c>
      <c r="R104" s="32">
        <v>36</v>
      </c>
      <c r="S104" s="32">
        <v>35</v>
      </c>
      <c r="T104" s="32">
        <v>232</v>
      </c>
      <c r="U104" s="32">
        <v>291</v>
      </c>
      <c r="V104" s="32">
        <v>68</v>
      </c>
      <c r="W104" s="35">
        <v>63</v>
      </c>
      <c r="X104" s="32">
        <v>39</v>
      </c>
      <c r="Y104" s="35">
        <v>176</v>
      </c>
      <c r="Z104" s="40">
        <v>262</v>
      </c>
      <c r="AA104" s="32">
        <v>75</v>
      </c>
      <c r="AB104" s="32">
        <v>14</v>
      </c>
    </row>
    <row r="105" spans="2:28" s="9" customFormat="1" ht="36" customHeight="1">
      <c r="B105" s="21"/>
      <c r="C105" s="21" t="s">
        <v>39</v>
      </c>
      <c r="D105" s="28">
        <f t="shared" si="30"/>
        <v>2184</v>
      </c>
      <c r="E105" s="28">
        <f t="shared" si="32"/>
        <v>929</v>
      </c>
      <c r="F105" s="31">
        <v>917</v>
      </c>
      <c r="G105" s="31">
        <v>10</v>
      </c>
      <c r="H105" s="31">
        <v>2</v>
      </c>
      <c r="I105" s="28">
        <f t="shared" si="33"/>
        <v>387</v>
      </c>
      <c r="J105" s="31">
        <v>1</v>
      </c>
      <c r="K105" s="31">
        <v>258</v>
      </c>
      <c r="L105" s="31">
        <v>128</v>
      </c>
      <c r="M105" s="28">
        <f t="shared" si="31"/>
        <v>854</v>
      </c>
      <c r="N105" s="31">
        <v>2</v>
      </c>
      <c r="O105" s="31">
        <v>1</v>
      </c>
      <c r="P105" s="31">
        <v>58</v>
      </c>
      <c r="Q105" s="31">
        <v>239</v>
      </c>
      <c r="R105" s="31">
        <v>10</v>
      </c>
      <c r="S105" s="31">
        <v>14</v>
      </c>
      <c r="T105" s="31">
        <v>103</v>
      </c>
      <c r="U105" s="31">
        <v>62</v>
      </c>
      <c r="V105" s="31">
        <v>47</v>
      </c>
      <c r="W105" s="33">
        <v>38</v>
      </c>
      <c r="X105" s="31">
        <v>8</v>
      </c>
      <c r="Y105" s="33">
        <v>133</v>
      </c>
      <c r="Z105" s="39">
        <v>128</v>
      </c>
      <c r="AA105" s="31">
        <v>11</v>
      </c>
      <c r="AB105" s="31">
        <v>14</v>
      </c>
    </row>
    <row r="106" spans="2:28" s="9" customFormat="1" ht="36" customHeight="1">
      <c r="B106" s="22"/>
      <c r="C106" s="21" t="s">
        <v>40</v>
      </c>
      <c r="D106" s="28">
        <f t="shared" si="30"/>
        <v>1645</v>
      </c>
      <c r="E106" s="28">
        <f t="shared" si="32"/>
        <v>925</v>
      </c>
      <c r="F106" s="31">
        <v>914</v>
      </c>
      <c r="G106" s="31">
        <v>11</v>
      </c>
      <c r="H106" s="31">
        <v>0</v>
      </c>
      <c r="I106" s="28">
        <f t="shared" si="33"/>
        <v>185</v>
      </c>
      <c r="J106" s="31">
        <v>4</v>
      </c>
      <c r="K106" s="31">
        <v>109</v>
      </c>
      <c r="L106" s="31">
        <v>72</v>
      </c>
      <c r="M106" s="28">
        <f t="shared" si="31"/>
        <v>522</v>
      </c>
      <c r="N106" s="31">
        <v>0</v>
      </c>
      <c r="O106" s="31">
        <v>1</v>
      </c>
      <c r="P106" s="31">
        <v>19</v>
      </c>
      <c r="Q106" s="31">
        <v>183</v>
      </c>
      <c r="R106" s="31">
        <v>5</v>
      </c>
      <c r="S106" s="31">
        <v>17</v>
      </c>
      <c r="T106" s="31">
        <v>59</v>
      </c>
      <c r="U106" s="31">
        <v>35</v>
      </c>
      <c r="V106" s="31">
        <v>19</v>
      </c>
      <c r="W106" s="33">
        <v>18</v>
      </c>
      <c r="X106" s="31">
        <v>13</v>
      </c>
      <c r="Y106" s="33">
        <v>92</v>
      </c>
      <c r="Z106" s="39">
        <v>57</v>
      </c>
      <c r="AA106" s="31">
        <v>4</v>
      </c>
      <c r="AB106" s="31">
        <v>13</v>
      </c>
    </row>
    <row r="107" spans="2:28" s="9" customFormat="1" ht="36" customHeight="1">
      <c r="B107" s="21"/>
      <c r="C107" s="21" t="s">
        <v>41</v>
      </c>
      <c r="D107" s="28">
        <f t="shared" si="30"/>
        <v>959</v>
      </c>
      <c r="E107" s="28">
        <f t="shared" si="32"/>
        <v>620</v>
      </c>
      <c r="F107" s="31">
        <v>618</v>
      </c>
      <c r="G107" s="31">
        <v>2</v>
      </c>
      <c r="H107" s="31">
        <v>0</v>
      </c>
      <c r="I107" s="28">
        <f t="shared" si="33"/>
        <v>76</v>
      </c>
      <c r="J107" s="31">
        <v>3</v>
      </c>
      <c r="K107" s="31">
        <v>40</v>
      </c>
      <c r="L107" s="31">
        <v>33</v>
      </c>
      <c r="M107" s="28">
        <f t="shared" si="31"/>
        <v>255</v>
      </c>
      <c r="N107" s="31">
        <v>0</v>
      </c>
      <c r="O107" s="31">
        <v>1</v>
      </c>
      <c r="P107" s="31">
        <v>11</v>
      </c>
      <c r="Q107" s="31">
        <v>101</v>
      </c>
      <c r="R107" s="31">
        <v>1</v>
      </c>
      <c r="S107" s="31">
        <v>6</v>
      </c>
      <c r="T107" s="31">
        <v>24</v>
      </c>
      <c r="U107" s="31">
        <v>23</v>
      </c>
      <c r="V107" s="31">
        <v>9</v>
      </c>
      <c r="W107" s="33">
        <v>12</v>
      </c>
      <c r="X107" s="31">
        <v>1</v>
      </c>
      <c r="Y107" s="33">
        <v>31</v>
      </c>
      <c r="Z107" s="39">
        <v>32</v>
      </c>
      <c r="AA107" s="31">
        <v>3</v>
      </c>
      <c r="AB107" s="31">
        <v>8</v>
      </c>
    </row>
    <row r="108" spans="2:28" ht="36" customHeight="1">
      <c r="B108" s="23"/>
      <c r="C108" s="21" t="s">
        <v>42</v>
      </c>
      <c r="D108" s="28">
        <f t="shared" si="30"/>
        <v>352</v>
      </c>
      <c r="E108" s="28">
        <f t="shared" si="32"/>
        <v>208</v>
      </c>
      <c r="F108" s="31">
        <v>208</v>
      </c>
      <c r="G108" s="31">
        <v>0</v>
      </c>
      <c r="H108" s="31">
        <v>0</v>
      </c>
      <c r="I108" s="28">
        <f t="shared" si="33"/>
        <v>21</v>
      </c>
      <c r="J108" s="31">
        <v>1</v>
      </c>
      <c r="K108" s="31">
        <v>6</v>
      </c>
      <c r="L108" s="31">
        <v>14</v>
      </c>
      <c r="M108" s="28">
        <f t="shared" si="31"/>
        <v>116</v>
      </c>
      <c r="N108" s="31">
        <v>0</v>
      </c>
      <c r="O108" s="31">
        <v>0</v>
      </c>
      <c r="P108" s="31">
        <v>2</v>
      </c>
      <c r="Q108" s="31">
        <v>63</v>
      </c>
      <c r="R108" s="31">
        <v>0</v>
      </c>
      <c r="S108" s="31">
        <v>8</v>
      </c>
      <c r="T108" s="31">
        <v>9</v>
      </c>
      <c r="U108" s="31">
        <v>10</v>
      </c>
      <c r="V108" s="31">
        <v>2</v>
      </c>
      <c r="W108" s="28">
        <v>6</v>
      </c>
      <c r="X108" s="31">
        <v>0</v>
      </c>
      <c r="Y108" s="28">
        <v>8</v>
      </c>
      <c r="Z108" s="39">
        <v>8</v>
      </c>
      <c r="AA108" s="31">
        <v>0</v>
      </c>
      <c r="AB108" s="31">
        <v>7</v>
      </c>
    </row>
    <row r="109" spans="2:28" ht="36" customHeight="1">
      <c r="B109" s="24"/>
      <c r="C109" s="26" t="s">
        <v>24</v>
      </c>
      <c r="D109" s="29">
        <f t="shared" si="30"/>
        <v>114</v>
      </c>
      <c r="E109" s="29">
        <f t="shared" si="32"/>
        <v>43</v>
      </c>
      <c r="F109" s="32">
        <v>43</v>
      </c>
      <c r="G109" s="32">
        <v>0</v>
      </c>
      <c r="H109" s="32">
        <v>0</v>
      </c>
      <c r="I109" s="29">
        <f t="shared" si="33"/>
        <v>9</v>
      </c>
      <c r="J109" s="32">
        <v>0</v>
      </c>
      <c r="K109" s="32">
        <v>3</v>
      </c>
      <c r="L109" s="32">
        <v>6</v>
      </c>
      <c r="M109" s="29">
        <f t="shared" si="31"/>
        <v>54</v>
      </c>
      <c r="N109" s="32">
        <v>0</v>
      </c>
      <c r="O109" s="32">
        <v>0</v>
      </c>
      <c r="P109" s="32">
        <v>1</v>
      </c>
      <c r="Q109" s="32">
        <v>33</v>
      </c>
      <c r="R109" s="32">
        <v>1</v>
      </c>
      <c r="S109" s="32">
        <v>3</v>
      </c>
      <c r="T109" s="32">
        <v>1</v>
      </c>
      <c r="U109" s="32">
        <v>2</v>
      </c>
      <c r="V109" s="32">
        <v>0</v>
      </c>
      <c r="W109" s="29">
        <v>3</v>
      </c>
      <c r="X109" s="32">
        <v>0</v>
      </c>
      <c r="Y109" s="29">
        <v>3</v>
      </c>
      <c r="Z109" s="40">
        <v>7</v>
      </c>
      <c r="AA109" s="32">
        <v>0</v>
      </c>
      <c r="AB109" s="32">
        <v>8</v>
      </c>
    </row>
    <row r="110" spans="2:28" s="9" customFormat="1" ht="99" customHeight="1">
      <c r="B110" s="19" t="s">
        <v>25</v>
      </c>
      <c r="C110" s="16" t="s">
        <v>28</v>
      </c>
      <c r="D110" s="18">
        <f>E110+I110+M110+AB110</f>
        <v>100.00000000000001</v>
      </c>
      <c r="E110" s="18">
        <f>E94/$D94*100</f>
        <v>14.503294056530262</v>
      </c>
      <c r="F110" s="18">
        <f t="shared" ref="F110:AB110" si="34">F94/$D94*100</f>
        <v>14.12784245200595</v>
      </c>
      <c r="G110" s="18">
        <f t="shared" si="34"/>
        <v>0.35183829606366152</v>
      </c>
      <c r="H110" s="18">
        <f t="shared" si="34"/>
        <v>2.3613308460648422E-2</v>
      </c>
      <c r="I110" s="18">
        <f t="shared" si="34"/>
        <v>26.50830007792392</v>
      </c>
      <c r="J110" s="18">
        <f t="shared" si="34"/>
        <v>0.18654513683912252</v>
      </c>
      <c r="K110" s="18">
        <f t="shared" si="34"/>
        <v>11.327304068573048</v>
      </c>
      <c r="L110" s="18">
        <f t="shared" si="34"/>
        <v>14.994450872511747</v>
      </c>
      <c r="M110" s="18">
        <f t="shared" si="34"/>
        <v>58.693239509787723</v>
      </c>
      <c r="N110" s="18">
        <f t="shared" si="34"/>
        <v>0.51240879359607072</v>
      </c>
      <c r="O110" s="18">
        <f t="shared" si="34"/>
        <v>0.42267822144560674</v>
      </c>
      <c r="P110" s="18">
        <f t="shared" si="34"/>
        <v>3.605752201941014</v>
      </c>
      <c r="Q110" s="18">
        <f t="shared" si="34"/>
        <v>15.603674230796477</v>
      </c>
      <c r="R110" s="18">
        <f t="shared" si="34"/>
        <v>1.5679236817870552</v>
      </c>
      <c r="S110" s="18">
        <f t="shared" si="34"/>
        <v>0.81465914189237043</v>
      </c>
      <c r="T110" s="18">
        <f t="shared" si="34"/>
        <v>4.3755460577581529</v>
      </c>
      <c r="U110" s="18">
        <f t="shared" si="34"/>
        <v>11.794847576093886</v>
      </c>
      <c r="V110" s="18">
        <f t="shared" si="34"/>
        <v>3.9080025502373141</v>
      </c>
      <c r="W110" s="18">
        <f t="shared" si="34"/>
        <v>2.2054830102245626</v>
      </c>
      <c r="X110" s="18">
        <f t="shared" si="34"/>
        <v>1.8725353609294197</v>
      </c>
      <c r="Y110" s="18">
        <f t="shared" si="34"/>
        <v>4.0898250253843065</v>
      </c>
      <c r="Z110" s="18">
        <f t="shared" si="34"/>
        <v>4.122883657229214</v>
      </c>
      <c r="AA110" s="18">
        <f t="shared" si="34"/>
        <v>3.7970200004722661</v>
      </c>
      <c r="AB110" s="18">
        <f t="shared" si="34"/>
        <v>0.29516635575810529</v>
      </c>
    </row>
    <row r="111" spans="2:28" s="9" customFormat="1" ht="9" customHeight="1">
      <c r="B111" s="3"/>
      <c r="C111" s="4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2:28" s="11" customFormat="1" ht="12" customHeight="1">
      <c r="B112" s="8" t="s">
        <v>45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2:28" s="9" customFormat="1" ht="12" customHeight="1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2:28" s="11" customFormat="1" ht="12" customHeight="1">
      <c r="B114" s="8" t="s">
        <v>59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 t="s">
        <v>11</v>
      </c>
      <c r="W114" s="8"/>
      <c r="X114" s="8"/>
      <c r="Y114" s="8"/>
    </row>
    <row r="115" spans="2:28" s="9" customFormat="1" ht="6.75" customHeight="1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1"/>
      <c r="X115" s="1"/>
      <c r="Y115" s="1"/>
      <c r="Z115" s="1"/>
    </row>
    <row r="116" spans="2:28" s="9" customFormat="1" ht="28.5" customHeight="1">
      <c r="B116" s="63" t="s">
        <v>13</v>
      </c>
      <c r="C116" s="60"/>
      <c r="D116" s="59" t="s">
        <v>9</v>
      </c>
      <c r="E116" s="60" t="s">
        <v>7</v>
      </c>
      <c r="F116" s="60"/>
      <c r="G116" s="60"/>
      <c r="H116" s="60"/>
      <c r="I116" s="60" t="s">
        <v>12</v>
      </c>
      <c r="J116" s="60"/>
      <c r="K116" s="60"/>
      <c r="L116" s="60"/>
      <c r="M116" s="60" t="s">
        <v>8</v>
      </c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52" t="s">
        <v>56</v>
      </c>
    </row>
    <row r="117" spans="2:28" s="9" customFormat="1" ht="28.5" customHeight="1">
      <c r="B117" s="64"/>
      <c r="C117" s="62"/>
      <c r="D117" s="59"/>
      <c r="E117" s="58" t="s">
        <v>10</v>
      </c>
      <c r="F117" s="58" t="s">
        <v>3</v>
      </c>
      <c r="G117" s="58" t="s">
        <v>4</v>
      </c>
      <c r="H117" s="58" t="s">
        <v>5</v>
      </c>
      <c r="I117" s="58" t="s">
        <v>10</v>
      </c>
      <c r="J117" s="58" t="s">
        <v>6</v>
      </c>
      <c r="K117" s="58" t="s">
        <v>0</v>
      </c>
      <c r="L117" s="58" t="s">
        <v>2</v>
      </c>
      <c r="M117" s="58" t="s">
        <v>10</v>
      </c>
      <c r="N117" s="61" t="s">
        <v>47</v>
      </c>
      <c r="O117" s="51" t="s">
        <v>51</v>
      </c>
      <c r="P117" s="58" t="s">
        <v>16</v>
      </c>
      <c r="Q117" s="61" t="s">
        <v>48</v>
      </c>
      <c r="R117" s="61" t="s">
        <v>49</v>
      </c>
      <c r="S117" s="58" t="s">
        <v>1</v>
      </c>
      <c r="T117" s="54" t="s">
        <v>50</v>
      </c>
      <c r="U117" s="51" t="s">
        <v>52</v>
      </c>
      <c r="V117" s="54" t="s">
        <v>53</v>
      </c>
      <c r="W117" s="50" t="s">
        <v>60</v>
      </c>
      <c r="X117" s="50" t="s">
        <v>14</v>
      </c>
      <c r="Y117" s="50" t="s">
        <v>15</v>
      </c>
      <c r="Z117" s="52"/>
    </row>
    <row r="118" spans="2:28" s="9" customFormat="1" ht="28.5" customHeight="1">
      <c r="B118" s="64"/>
      <c r="C118" s="62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61"/>
      <c r="O118" s="52"/>
      <c r="P118" s="59"/>
      <c r="Q118" s="61"/>
      <c r="R118" s="61"/>
      <c r="S118" s="59"/>
      <c r="T118" s="54"/>
      <c r="U118" s="52"/>
      <c r="V118" s="54"/>
      <c r="W118" s="50"/>
      <c r="X118" s="50"/>
      <c r="Y118" s="50"/>
      <c r="Z118" s="52"/>
    </row>
    <row r="119" spans="2:28" s="9" customFormat="1" ht="28.5" customHeight="1">
      <c r="B119" s="64"/>
      <c r="C119" s="62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61"/>
      <c r="O119" s="52"/>
      <c r="P119" s="59"/>
      <c r="Q119" s="61"/>
      <c r="R119" s="61"/>
      <c r="S119" s="59"/>
      <c r="T119" s="54"/>
      <c r="U119" s="52"/>
      <c r="V119" s="54"/>
      <c r="W119" s="50"/>
      <c r="X119" s="50"/>
      <c r="Y119" s="50"/>
      <c r="Z119" s="52"/>
    </row>
    <row r="120" spans="2:28" s="9" customFormat="1" ht="28.5" customHeight="1">
      <c r="B120" s="64"/>
      <c r="C120" s="62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1"/>
      <c r="O120" s="53"/>
      <c r="P120" s="60"/>
      <c r="Q120" s="61"/>
      <c r="R120" s="61"/>
      <c r="S120" s="60"/>
      <c r="T120" s="54"/>
      <c r="U120" s="53"/>
      <c r="V120" s="54"/>
      <c r="W120" s="50"/>
      <c r="X120" s="50"/>
      <c r="Y120" s="50"/>
      <c r="Z120" s="53"/>
    </row>
    <row r="121" spans="2:28" s="9" customFormat="1" ht="36" customHeight="1">
      <c r="B121" s="20"/>
      <c r="C121" s="26" t="s">
        <v>9</v>
      </c>
      <c r="D121" s="44">
        <v>46719</v>
      </c>
      <c r="E121" s="44">
        <v>7481</v>
      </c>
      <c r="F121" s="44">
        <v>7381</v>
      </c>
      <c r="G121" s="44">
        <v>94</v>
      </c>
      <c r="H121" s="44">
        <v>6</v>
      </c>
      <c r="I121" s="44">
        <v>13292</v>
      </c>
      <c r="J121" s="44">
        <v>142</v>
      </c>
      <c r="K121" s="44">
        <v>5835</v>
      </c>
      <c r="L121" s="44">
        <v>7315</v>
      </c>
      <c r="M121" s="44">
        <v>25925</v>
      </c>
      <c r="N121" s="44">
        <v>178</v>
      </c>
      <c r="O121" s="44">
        <v>267</v>
      </c>
      <c r="P121" s="44">
        <v>1483</v>
      </c>
      <c r="Q121" s="44">
        <v>7319</v>
      </c>
      <c r="R121" s="44">
        <v>710</v>
      </c>
      <c r="S121" s="44">
        <v>139</v>
      </c>
      <c r="T121" s="44">
        <v>1761</v>
      </c>
      <c r="U121" s="44">
        <v>4357</v>
      </c>
      <c r="V121" s="44">
        <v>1709</v>
      </c>
      <c r="W121" s="44">
        <v>1099</v>
      </c>
      <c r="X121" s="44">
        <v>5147</v>
      </c>
      <c r="Y121" s="44">
        <v>1756</v>
      </c>
      <c r="Z121" s="44">
        <v>21</v>
      </c>
    </row>
    <row r="122" spans="2:28" s="9" customFormat="1" ht="36" customHeight="1">
      <c r="B122" s="21" t="s">
        <v>17</v>
      </c>
      <c r="C122" s="43" t="s">
        <v>29</v>
      </c>
      <c r="D122" s="45">
        <v>470</v>
      </c>
      <c r="E122" s="45">
        <v>11</v>
      </c>
      <c r="F122" s="45">
        <v>11</v>
      </c>
      <c r="G122" s="45">
        <v>0</v>
      </c>
      <c r="H122" s="45">
        <v>0</v>
      </c>
      <c r="I122" s="45">
        <v>196</v>
      </c>
      <c r="J122" s="45">
        <v>0</v>
      </c>
      <c r="K122" s="45">
        <v>50</v>
      </c>
      <c r="L122" s="45">
        <v>146</v>
      </c>
      <c r="M122" s="45">
        <v>263</v>
      </c>
      <c r="N122" s="45">
        <v>0</v>
      </c>
      <c r="O122" s="45">
        <v>1</v>
      </c>
      <c r="P122" s="45">
        <v>4</v>
      </c>
      <c r="Q122" s="45">
        <v>101</v>
      </c>
      <c r="R122" s="45">
        <v>1</v>
      </c>
      <c r="S122" s="45">
        <v>0</v>
      </c>
      <c r="T122" s="45">
        <v>59</v>
      </c>
      <c r="U122" s="45">
        <v>33</v>
      </c>
      <c r="V122" s="45">
        <v>1</v>
      </c>
      <c r="W122" s="45">
        <v>7</v>
      </c>
      <c r="X122" s="45">
        <v>55</v>
      </c>
      <c r="Y122" s="45">
        <v>1</v>
      </c>
      <c r="Z122" s="45">
        <v>0</v>
      </c>
      <c r="AB122" s="15"/>
    </row>
    <row r="123" spans="2:28" s="9" customFormat="1" ht="36" customHeight="1">
      <c r="B123" s="21" t="s">
        <v>18</v>
      </c>
      <c r="C123" s="21" t="s">
        <v>30</v>
      </c>
      <c r="D123" s="45">
        <v>2702</v>
      </c>
      <c r="E123" s="45">
        <v>62</v>
      </c>
      <c r="F123" s="45">
        <v>62</v>
      </c>
      <c r="G123" s="45">
        <v>0</v>
      </c>
      <c r="H123" s="45">
        <v>0</v>
      </c>
      <c r="I123" s="45">
        <v>832</v>
      </c>
      <c r="J123" s="45">
        <v>3</v>
      </c>
      <c r="K123" s="45">
        <v>306</v>
      </c>
      <c r="L123" s="45">
        <v>523</v>
      </c>
      <c r="M123" s="45">
        <v>1808</v>
      </c>
      <c r="N123" s="45">
        <v>6</v>
      </c>
      <c r="O123" s="45">
        <v>20</v>
      </c>
      <c r="P123" s="45">
        <v>53</v>
      </c>
      <c r="Q123" s="45">
        <v>557</v>
      </c>
      <c r="R123" s="45">
        <v>29</v>
      </c>
      <c r="S123" s="45">
        <v>2</v>
      </c>
      <c r="T123" s="45">
        <v>134</v>
      </c>
      <c r="U123" s="45">
        <v>436</v>
      </c>
      <c r="V123" s="45">
        <v>69</v>
      </c>
      <c r="W123" s="45">
        <v>69</v>
      </c>
      <c r="X123" s="45">
        <v>363</v>
      </c>
      <c r="Y123" s="45">
        <v>70</v>
      </c>
      <c r="Z123" s="45">
        <v>0</v>
      </c>
    </row>
    <row r="124" spans="2:28" s="9" customFormat="1" ht="36" customHeight="1">
      <c r="B124" s="21" t="s">
        <v>19</v>
      </c>
      <c r="C124" s="21" t="s">
        <v>31</v>
      </c>
      <c r="D124" s="45">
        <v>3805</v>
      </c>
      <c r="E124" s="45">
        <v>83</v>
      </c>
      <c r="F124" s="45">
        <v>81</v>
      </c>
      <c r="G124" s="45">
        <v>2</v>
      </c>
      <c r="H124" s="45">
        <v>0</v>
      </c>
      <c r="I124" s="45">
        <v>1130</v>
      </c>
      <c r="J124" s="45">
        <v>7</v>
      </c>
      <c r="K124" s="45">
        <v>510</v>
      </c>
      <c r="L124" s="45">
        <v>613</v>
      </c>
      <c r="M124" s="45">
        <v>2588</v>
      </c>
      <c r="N124" s="45">
        <v>23</v>
      </c>
      <c r="O124" s="45">
        <v>28</v>
      </c>
      <c r="P124" s="45">
        <v>93</v>
      </c>
      <c r="Q124" s="45">
        <v>698</v>
      </c>
      <c r="R124" s="45">
        <v>76</v>
      </c>
      <c r="S124" s="45">
        <v>6</v>
      </c>
      <c r="T124" s="45">
        <v>142</v>
      </c>
      <c r="U124" s="45">
        <v>573</v>
      </c>
      <c r="V124" s="45">
        <v>160</v>
      </c>
      <c r="W124" s="45">
        <v>98</v>
      </c>
      <c r="X124" s="45">
        <v>511</v>
      </c>
      <c r="Y124" s="45">
        <v>180</v>
      </c>
      <c r="Z124" s="45">
        <v>4</v>
      </c>
    </row>
    <row r="125" spans="2:28" s="9" customFormat="1" ht="36" customHeight="1">
      <c r="B125" s="21" t="s">
        <v>20</v>
      </c>
      <c r="C125" s="21" t="s">
        <v>32</v>
      </c>
      <c r="D125" s="45">
        <v>3948</v>
      </c>
      <c r="E125" s="45">
        <v>106</v>
      </c>
      <c r="F125" s="45">
        <v>103</v>
      </c>
      <c r="G125" s="45">
        <v>3</v>
      </c>
      <c r="H125" s="45">
        <v>0</v>
      </c>
      <c r="I125" s="45">
        <v>1264</v>
      </c>
      <c r="J125" s="45">
        <v>12</v>
      </c>
      <c r="K125" s="45">
        <v>496</v>
      </c>
      <c r="L125" s="45">
        <v>756</v>
      </c>
      <c r="M125" s="45">
        <v>2578</v>
      </c>
      <c r="N125" s="45">
        <v>31</v>
      </c>
      <c r="O125" s="45">
        <v>20</v>
      </c>
      <c r="P125" s="45">
        <v>147</v>
      </c>
      <c r="Q125" s="45">
        <v>654</v>
      </c>
      <c r="R125" s="45">
        <v>81</v>
      </c>
      <c r="S125" s="45">
        <v>10</v>
      </c>
      <c r="T125" s="45">
        <v>136</v>
      </c>
      <c r="U125" s="45">
        <v>441</v>
      </c>
      <c r="V125" s="45">
        <v>235</v>
      </c>
      <c r="W125" s="45">
        <v>114</v>
      </c>
      <c r="X125" s="45">
        <v>485</v>
      </c>
      <c r="Y125" s="45">
        <v>224</v>
      </c>
      <c r="Z125" s="45">
        <v>0</v>
      </c>
    </row>
    <row r="126" spans="2:28" s="9" customFormat="1" ht="36" customHeight="1">
      <c r="B126" s="21" t="s">
        <v>21</v>
      </c>
      <c r="C126" s="21" t="s">
        <v>33</v>
      </c>
      <c r="D126" s="45">
        <v>3810</v>
      </c>
      <c r="E126" s="45">
        <v>109</v>
      </c>
      <c r="F126" s="45">
        <v>102</v>
      </c>
      <c r="G126" s="45">
        <v>7</v>
      </c>
      <c r="H126" s="45">
        <v>0</v>
      </c>
      <c r="I126" s="45">
        <v>1282</v>
      </c>
      <c r="J126" s="45">
        <v>14</v>
      </c>
      <c r="K126" s="45">
        <v>383</v>
      </c>
      <c r="L126" s="45">
        <v>885</v>
      </c>
      <c r="M126" s="45">
        <v>2418</v>
      </c>
      <c r="N126" s="45">
        <v>28</v>
      </c>
      <c r="O126" s="45">
        <v>32</v>
      </c>
      <c r="P126" s="45">
        <v>160</v>
      </c>
      <c r="Q126" s="45">
        <v>610</v>
      </c>
      <c r="R126" s="45">
        <v>115</v>
      </c>
      <c r="S126" s="45">
        <v>13</v>
      </c>
      <c r="T126" s="45">
        <v>111</v>
      </c>
      <c r="U126" s="45">
        <v>406</v>
      </c>
      <c r="V126" s="45">
        <v>224</v>
      </c>
      <c r="W126" s="45">
        <v>119</v>
      </c>
      <c r="X126" s="45">
        <v>452</v>
      </c>
      <c r="Y126" s="45">
        <v>148</v>
      </c>
      <c r="Z126" s="45">
        <v>1</v>
      </c>
    </row>
    <row r="127" spans="2:28" s="9" customFormat="1" ht="36" customHeight="1">
      <c r="B127" s="21" t="s">
        <v>22</v>
      </c>
      <c r="C127" s="21" t="s">
        <v>34</v>
      </c>
      <c r="D127" s="45">
        <v>4788</v>
      </c>
      <c r="E127" s="45">
        <v>195</v>
      </c>
      <c r="F127" s="45">
        <v>181</v>
      </c>
      <c r="G127" s="45">
        <v>14</v>
      </c>
      <c r="H127" s="45">
        <v>0</v>
      </c>
      <c r="I127" s="45">
        <v>1594</v>
      </c>
      <c r="J127" s="45">
        <v>10</v>
      </c>
      <c r="K127" s="45">
        <v>512</v>
      </c>
      <c r="L127" s="45">
        <v>1072</v>
      </c>
      <c r="M127" s="45">
        <v>2998</v>
      </c>
      <c r="N127" s="45">
        <v>18</v>
      </c>
      <c r="O127" s="45">
        <v>33</v>
      </c>
      <c r="P127" s="45">
        <v>198</v>
      </c>
      <c r="Q127" s="45">
        <v>805</v>
      </c>
      <c r="R127" s="45">
        <v>110</v>
      </c>
      <c r="S127" s="45">
        <v>10</v>
      </c>
      <c r="T127" s="45">
        <v>144</v>
      </c>
      <c r="U127" s="45">
        <v>572</v>
      </c>
      <c r="V127" s="45">
        <v>277</v>
      </c>
      <c r="W127" s="45">
        <v>130</v>
      </c>
      <c r="X127" s="45">
        <v>499</v>
      </c>
      <c r="Y127" s="45">
        <v>202</v>
      </c>
      <c r="Z127" s="45">
        <v>1</v>
      </c>
    </row>
    <row r="128" spans="2:28" s="9" customFormat="1" ht="36" customHeight="1">
      <c r="B128" s="21" t="s">
        <v>23</v>
      </c>
      <c r="C128" s="21" t="s">
        <v>35</v>
      </c>
      <c r="D128" s="45">
        <v>5618</v>
      </c>
      <c r="E128" s="45">
        <v>448</v>
      </c>
      <c r="F128" s="45">
        <v>441</v>
      </c>
      <c r="G128" s="45">
        <v>6</v>
      </c>
      <c r="H128" s="45">
        <v>1</v>
      </c>
      <c r="I128" s="45">
        <v>1790</v>
      </c>
      <c r="J128" s="45">
        <v>14</v>
      </c>
      <c r="K128" s="45">
        <v>707</v>
      </c>
      <c r="L128" s="45">
        <v>1069</v>
      </c>
      <c r="M128" s="45">
        <v>3380</v>
      </c>
      <c r="N128" s="45">
        <v>20</v>
      </c>
      <c r="O128" s="45">
        <v>31</v>
      </c>
      <c r="P128" s="45">
        <v>237</v>
      </c>
      <c r="Q128" s="45">
        <v>920</v>
      </c>
      <c r="R128" s="45">
        <v>102</v>
      </c>
      <c r="S128" s="45">
        <v>16</v>
      </c>
      <c r="T128" s="45">
        <v>174</v>
      </c>
      <c r="U128" s="45">
        <v>651</v>
      </c>
      <c r="V128" s="45">
        <v>254</v>
      </c>
      <c r="W128" s="45">
        <v>157</v>
      </c>
      <c r="X128" s="45">
        <v>556</v>
      </c>
      <c r="Y128" s="45">
        <v>262</v>
      </c>
      <c r="Z128" s="45">
        <v>0</v>
      </c>
    </row>
    <row r="129" spans="2:28" s="9" customFormat="1" ht="36" customHeight="1">
      <c r="B129" s="21"/>
      <c r="C129" s="21" t="s">
        <v>36</v>
      </c>
      <c r="D129" s="45">
        <v>6481</v>
      </c>
      <c r="E129" s="45">
        <v>790</v>
      </c>
      <c r="F129" s="45">
        <v>778</v>
      </c>
      <c r="G129" s="45">
        <v>12</v>
      </c>
      <c r="H129" s="45">
        <v>0</v>
      </c>
      <c r="I129" s="45">
        <v>2011</v>
      </c>
      <c r="J129" s="45">
        <v>26</v>
      </c>
      <c r="K129" s="45">
        <v>938</v>
      </c>
      <c r="L129" s="45">
        <v>1047</v>
      </c>
      <c r="M129" s="45">
        <v>3679</v>
      </c>
      <c r="N129" s="45">
        <v>20</v>
      </c>
      <c r="O129" s="45">
        <v>44</v>
      </c>
      <c r="P129" s="45">
        <v>211</v>
      </c>
      <c r="Q129" s="45">
        <v>998</v>
      </c>
      <c r="R129" s="45">
        <v>99</v>
      </c>
      <c r="S129" s="45">
        <v>7</v>
      </c>
      <c r="T129" s="45">
        <v>262</v>
      </c>
      <c r="U129" s="45">
        <v>635</v>
      </c>
      <c r="V129" s="45">
        <v>199</v>
      </c>
      <c r="W129" s="45">
        <v>175</v>
      </c>
      <c r="X129" s="45">
        <v>683</v>
      </c>
      <c r="Y129" s="45">
        <v>346</v>
      </c>
      <c r="Z129" s="45">
        <v>1</v>
      </c>
    </row>
    <row r="130" spans="2:28" s="9" customFormat="1" ht="36" customHeight="1">
      <c r="B130" s="21"/>
      <c r="C130" s="21" t="s">
        <v>37</v>
      </c>
      <c r="D130" s="45">
        <v>5745</v>
      </c>
      <c r="E130" s="45">
        <v>1067</v>
      </c>
      <c r="F130" s="45">
        <v>1048</v>
      </c>
      <c r="G130" s="45">
        <v>16</v>
      </c>
      <c r="H130" s="45">
        <v>3</v>
      </c>
      <c r="I130" s="45">
        <v>1696</v>
      </c>
      <c r="J130" s="45">
        <v>37</v>
      </c>
      <c r="K130" s="45">
        <v>967</v>
      </c>
      <c r="L130" s="45">
        <v>692</v>
      </c>
      <c r="M130" s="45">
        <v>2981</v>
      </c>
      <c r="N130" s="45">
        <v>27</v>
      </c>
      <c r="O130" s="45">
        <v>44</v>
      </c>
      <c r="P130" s="45">
        <v>211</v>
      </c>
      <c r="Q130" s="45">
        <v>802</v>
      </c>
      <c r="R130" s="45">
        <v>64</v>
      </c>
      <c r="S130" s="45">
        <v>30</v>
      </c>
      <c r="T130" s="45">
        <v>283</v>
      </c>
      <c r="U130" s="45">
        <v>391</v>
      </c>
      <c r="V130" s="45">
        <v>165</v>
      </c>
      <c r="W130" s="45">
        <v>134</v>
      </c>
      <c r="X130" s="45">
        <v>593</v>
      </c>
      <c r="Y130" s="45">
        <v>237</v>
      </c>
      <c r="Z130" s="45">
        <v>1</v>
      </c>
    </row>
    <row r="131" spans="2:28" s="9" customFormat="1" ht="36" customHeight="1">
      <c r="B131" s="21"/>
      <c r="C131" s="26" t="s">
        <v>38</v>
      </c>
      <c r="D131" s="46">
        <v>3205</v>
      </c>
      <c r="E131" s="46">
        <v>1072</v>
      </c>
      <c r="F131" s="46">
        <v>1057</v>
      </c>
      <c r="G131" s="46">
        <v>14</v>
      </c>
      <c r="H131" s="46">
        <v>1</v>
      </c>
      <c r="I131" s="46">
        <v>754</v>
      </c>
      <c r="J131" s="46">
        <v>9</v>
      </c>
      <c r="K131" s="46">
        <v>500</v>
      </c>
      <c r="L131" s="46">
        <v>245</v>
      </c>
      <c r="M131" s="46">
        <v>1375</v>
      </c>
      <c r="N131" s="46">
        <v>2</v>
      </c>
      <c r="O131" s="46">
        <v>10</v>
      </c>
      <c r="P131" s="46">
        <v>105</v>
      </c>
      <c r="Q131" s="46">
        <v>425</v>
      </c>
      <c r="R131" s="46">
        <v>22</v>
      </c>
      <c r="S131" s="46">
        <v>7</v>
      </c>
      <c r="T131" s="46">
        <v>152</v>
      </c>
      <c r="U131" s="46">
        <v>87</v>
      </c>
      <c r="V131" s="46">
        <v>58</v>
      </c>
      <c r="W131" s="46">
        <v>38</v>
      </c>
      <c r="X131" s="46">
        <v>422</v>
      </c>
      <c r="Y131" s="46">
        <v>47</v>
      </c>
      <c r="Z131" s="46">
        <v>4</v>
      </c>
    </row>
    <row r="132" spans="2:28" s="9" customFormat="1" ht="36" customHeight="1">
      <c r="B132" s="21"/>
      <c r="C132" s="21" t="s">
        <v>39</v>
      </c>
      <c r="D132" s="45">
        <v>2840</v>
      </c>
      <c r="E132" s="45">
        <v>1450</v>
      </c>
      <c r="F132" s="45">
        <v>1438</v>
      </c>
      <c r="G132" s="45">
        <v>11</v>
      </c>
      <c r="H132" s="45">
        <v>1</v>
      </c>
      <c r="I132" s="45">
        <v>454</v>
      </c>
      <c r="J132" s="45">
        <v>4</v>
      </c>
      <c r="K132" s="45">
        <v>304</v>
      </c>
      <c r="L132" s="45">
        <v>146</v>
      </c>
      <c r="M132" s="45">
        <v>932</v>
      </c>
      <c r="N132" s="45">
        <v>1</v>
      </c>
      <c r="O132" s="45">
        <v>3</v>
      </c>
      <c r="P132" s="45">
        <v>42</v>
      </c>
      <c r="Q132" s="45">
        <v>317</v>
      </c>
      <c r="R132" s="45">
        <v>7</v>
      </c>
      <c r="S132" s="45">
        <v>16</v>
      </c>
      <c r="T132" s="45">
        <v>92</v>
      </c>
      <c r="U132" s="45">
        <v>69</v>
      </c>
      <c r="V132" s="45">
        <v>38</v>
      </c>
      <c r="W132" s="45">
        <v>43</v>
      </c>
      <c r="X132" s="45">
        <v>278</v>
      </c>
      <c r="Y132" s="45">
        <v>26</v>
      </c>
      <c r="Z132" s="45">
        <v>4</v>
      </c>
    </row>
    <row r="133" spans="2:28" s="9" customFormat="1" ht="36" customHeight="1">
      <c r="B133" s="22"/>
      <c r="C133" s="21" t="s">
        <v>40</v>
      </c>
      <c r="D133" s="45">
        <v>2017</v>
      </c>
      <c r="E133" s="45">
        <v>1266</v>
      </c>
      <c r="F133" s="45">
        <v>1259</v>
      </c>
      <c r="G133" s="45">
        <v>7</v>
      </c>
      <c r="H133" s="45">
        <v>0</v>
      </c>
      <c r="I133" s="45">
        <v>212</v>
      </c>
      <c r="J133" s="45">
        <v>3</v>
      </c>
      <c r="K133" s="45">
        <v>132</v>
      </c>
      <c r="L133" s="45">
        <v>77</v>
      </c>
      <c r="M133" s="45">
        <v>535</v>
      </c>
      <c r="N133" s="45">
        <v>1</v>
      </c>
      <c r="O133" s="45">
        <v>1</v>
      </c>
      <c r="P133" s="45">
        <v>17</v>
      </c>
      <c r="Q133" s="45">
        <v>205</v>
      </c>
      <c r="R133" s="45">
        <v>2</v>
      </c>
      <c r="S133" s="45">
        <v>12</v>
      </c>
      <c r="T133" s="45">
        <v>49</v>
      </c>
      <c r="U133" s="45">
        <v>43</v>
      </c>
      <c r="V133" s="45">
        <v>21</v>
      </c>
      <c r="W133" s="45">
        <v>12</v>
      </c>
      <c r="X133" s="45">
        <v>163</v>
      </c>
      <c r="Y133" s="45">
        <v>9</v>
      </c>
      <c r="Z133" s="45">
        <v>4</v>
      </c>
    </row>
    <row r="134" spans="2:28" ht="36" customHeight="1">
      <c r="B134" s="21"/>
      <c r="C134" s="21" t="s">
        <v>41</v>
      </c>
      <c r="D134" s="45">
        <v>918</v>
      </c>
      <c r="E134" s="45">
        <v>618</v>
      </c>
      <c r="F134" s="45">
        <v>617</v>
      </c>
      <c r="G134" s="45">
        <v>1</v>
      </c>
      <c r="H134" s="45">
        <v>0</v>
      </c>
      <c r="I134" s="45">
        <v>56</v>
      </c>
      <c r="J134" s="45">
        <v>2</v>
      </c>
      <c r="K134" s="45">
        <v>26</v>
      </c>
      <c r="L134" s="45">
        <v>28</v>
      </c>
      <c r="M134" s="45">
        <v>243</v>
      </c>
      <c r="N134" s="45">
        <v>0</v>
      </c>
      <c r="O134" s="45">
        <v>0</v>
      </c>
      <c r="P134" s="45">
        <v>4</v>
      </c>
      <c r="Q134" s="45">
        <v>139</v>
      </c>
      <c r="R134" s="45">
        <v>2</v>
      </c>
      <c r="S134" s="45">
        <v>3</v>
      </c>
      <c r="T134" s="45">
        <v>17</v>
      </c>
      <c r="U134" s="45">
        <v>11</v>
      </c>
      <c r="V134" s="45">
        <v>5</v>
      </c>
      <c r="W134" s="45">
        <v>2</v>
      </c>
      <c r="X134" s="45">
        <v>56</v>
      </c>
      <c r="Y134" s="45">
        <v>4</v>
      </c>
      <c r="Z134" s="45">
        <v>1</v>
      </c>
      <c r="AA134" s="9"/>
      <c r="AB134" s="9"/>
    </row>
    <row r="135" spans="2:28" ht="36" customHeight="1">
      <c r="B135" s="23"/>
      <c r="C135" s="21" t="s">
        <v>42</v>
      </c>
      <c r="D135" s="45">
        <v>297</v>
      </c>
      <c r="E135" s="45">
        <v>169</v>
      </c>
      <c r="F135" s="45">
        <v>169</v>
      </c>
      <c r="G135" s="45">
        <v>0</v>
      </c>
      <c r="H135" s="45">
        <v>0</v>
      </c>
      <c r="I135" s="45">
        <v>19</v>
      </c>
      <c r="J135" s="45">
        <v>1</v>
      </c>
      <c r="K135" s="45">
        <v>4</v>
      </c>
      <c r="L135" s="45">
        <v>14</v>
      </c>
      <c r="M135" s="45">
        <v>109</v>
      </c>
      <c r="N135" s="45">
        <v>1</v>
      </c>
      <c r="O135" s="45">
        <v>0</v>
      </c>
      <c r="P135" s="45">
        <v>1</v>
      </c>
      <c r="Q135" s="45">
        <v>69</v>
      </c>
      <c r="R135" s="45">
        <v>0</v>
      </c>
      <c r="S135" s="45">
        <v>4</v>
      </c>
      <c r="T135" s="45">
        <v>2</v>
      </c>
      <c r="U135" s="45">
        <v>8</v>
      </c>
      <c r="V135" s="45">
        <v>2</v>
      </c>
      <c r="W135" s="45">
        <v>1</v>
      </c>
      <c r="X135" s="45">
        <v>21</v>
      </c>
      <c r="Y135" s="45">
        <v>0</v>
      </c>
      <c r="Z135" s="45">
        <v>0</v>
      </c>
      <c r="AA135" s="9"/>
      <c r="AB135" s="9"/>
    </row>
    <row r="136" spans="2:28" ht="36" customHeight="1">
      <c r="B136" s="23"/>
      <c r="C136" s="21" t="s">
        <v>24</v>
      </c>
      <c r="D136" s="45">
        <v>75</v>
      </c>
      <c r="E136" s="45">
        <v>35</v>
      </c>
      <c r="F136" s="45">
        <v>34</v>
      </c>
      <c r="G136" s="45">
        <v>1</v>
      </c>
      <c r="H136" s="45">
        <v>0</v>
      </c>
      <c r="I136" s="45">
        <v>2</v>
      </c>
      <c r="J136" s="46">
        <v>0</v>
      </c>
      <c r="K136" s="46">
        <v>0</v>
      </c>
      <c r="L136" s="46">
        <v>2</v>
      </c>
      <c r="M136" s="46">
        <v>38</v>
      </c>
      <c r="N136" s="46">
        <v>0</v>
      </c>
      <c r="O136" s="46">
        <v>0</v>
      </c>
      <c r="P136" s="46">
        <v>0</v>
      </c>
      <c r="Q136" s="46">
        <v>19</v>
      </c>
      <c r="R136" s="46">
        <v>0</v>
      </c>
      <c r="S136" s="46">
        <v>3</v>
      </c>
      <c r="T136" s="46">
        <v>4</v>
      </c>
      <c r="U136" s="46">
        <v>1</v>
      </c>
      <c r="V136" s="46">
        <v>1</v>
      </c>
      <c r="W136" s="46">
        <v>0</v>
      </c>
      <c r="X136" s="46">
        <v>10</v>
      </c>
      <c r="Y136" s="46">
        <v>0</v>
      </c>
      <c r="Z136" s="46">
        <v>0</v>
      </c>
      <c r="AA136" s="9"/>
      <c r="AB136" s="9"/>
    </row>
    <row r="137" spans="2:28" ht="99" customHeight="1">
      <c r="B137" s="42" t="s">
        <v>25</v>
      </c>
      <c r="C137" s="16" t="s">
        <v>26</v>
      </c>
      <c r="D137" s="41">
        <f>E137+I137+M137+Z137</f>
        <v>100</v>
      </c>
      <c r="E137" s="41">
        <v>16</v>
      </c>
      <c r="F137" s="41">
        <v>15.8</v>
      </c>
      <c r="G137" s="41">
        <v>0.2</v>
      </c>
      <c r="H137" s="41">
        <v>0</v>
      </c>
      <c r="I137" s="41">
        <v>28.5</v>
      </c>
      <c r="J137" s="41">
        <v>0.3</v>
      </c>
      <c r="K137" s="41">
        <v>12.5</v>
      </c>
      <c r="L137" s="41">
        <v>15.7</v>
      </c>
      <c r="M137" s="41">
        <v>55.5</v>
      </c>
      <c r="N137" s="41">
        <v>0.4</v>
      </c>
      <c r="O137" s="41">
        <v>0.6</v>
      </c>
      <c r="P137" s="41">
        <v>3.2</v>
      </c>
      <c r="Q137" s="41">
        <v>15.7</v>
      </c>
      <c r="R137" s="41">
        <v>1.5</v>
      </c>
      <c r="S137" s="41">
        <v>0.3</v>
      </c>
      <c r="T137" s="41">
        <v>3.8</v>
      </c>
      <c r="U137" s="41">
        <v>9.3000000000000007</v>
      </c>
      <c r="V137" s="41">
        <v>3.7</v>
      </c>
      <c r="W137" s="41">
        <v>2.4</v>
      </c>
      <c r="X137" s="41">
        <v>11</v>
      </c>
      <c r="Y137" s="41">
        <v>3.8</v>
      </c>
      <c r="Z137" s="41">
        <v>0</v>
      </c>
      <c r="AA137" s="9"/>
      <c r="AB137" s="9"/>
    </row>
    <row r="138" spans="2:28" ht="9" customHeight="1">
      <c r="B138" s="3"/>
      <c r="C138" s="4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9"/>
      <c r="AB138" s="9"/>
    </row>
    <row r="139" spans="2:28" s="8" customFormat="1" ht="12" customHeight="1">
      <c r="B139" s="8" t="s">
        <v>46</v>
      </c>
      <c r="AA139" s="11"/>
      <c r="AB139" s="11"/>
    </row>
    <row r="140" spans="2:28" ht="9" customHeight="1" thickBot="1"/>
    <row r="141" spans="2:28"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</row>
    <row r="210" spans="3:3">
      <c r="C210" s="1"/>
    </row>
  </sheetData>
  <mergeCells count="143">
    <mergeCell ref="V36:V39"/>
    <mergeCell ref="W36:W39"/>
    <mergeCell ref="X36:X39"/>
    <mergeCell ref="Y36:Y39"/>
    <mergeCell ref="Z36:Z39"/>
    <mergeCell ref="B35:C39"/>
    <mergeCell ref="D35:D39"/>
    <mergeCell ref="E35:H35"/>
    <mergeCell ref="I35:L35"/>
    <mergeCell ref="M35:AA35"/>
    <mergeCell ref="AB35:AB39"/>
    <mergeCell ref="E36:E39"/>
    <mergeCell ref="F36:F39"/>
    <mergeCell ref="G36:G39"/>
    <mergeCell ref="H36:H39"/>
    <mergeCell ref="I36:I39"/>
    <mergeCell ref="J36:J39"/>
    <mergeCell ref="K36:K39"/>
    <mergeCell ref="L36:L39"/>
    <mergeCell ref="M36:M39"/>
    <mergeCell ref="N36:N39"/>
    <mergeCell ref="O36:O39"/>
    <mergeCell ref="P36:P39"/>
    <mergeCell ref="Q36:Q39"/>
    <mergeCell ref="R36:R39"/>
    <mergeCell ref="S36:S39"/>
    <mergeCell ref="T36:T39"/>
    <mergeCell ref="AA36:AA39"/>
    <mergeCell ref="U36:U39"/>
    <mergeCell ref="D116:D120"/>
    <mergeCell ref="E117:E120"/>
    <mergeCell ref="F117:F120"/>
    <mergeCell ref="G117:G120"/>
    <mergeCell ref="H117:H120"/>
    <mergeCell ref="E116:H116"/>
    <mergeCell ref="M89:AA89"/>
    <mergeCell ref="B62:C66"/>
    <mergeCell ref="B89:C93"/>
    <mergeCell ref="I89:L89"/>
    <mergeCell ref="B116:C120"/>
    <mergeCell ref="I117:I120"/>
    <mergeCell ref="J117:J120"/>
    <mergeCell ref="K117:K120"/>
    <mergeCell ref="L117:L120"/>
    <mergeCell ref="E89:H89"/>
    <mergeCell ref="E62:H62"/>
    <mergeCell ref="Z90:Z93"/>
    <mergeCell ref="AA90:AA93"/>
    <mergeCell ref="X90:X93"/>
    <mergeCell ref="Y90:Y93"/>
    <mergeCell ref="S90:S93"/>
    <mergeCell ref="U90:U93"/>
    <mergeCell ref="I62:L62"/>
    <mergeCell ref="M62:AA62"/>
    <mergeCell ref="W63:W66"/>
    <mergeCell ref="Y63:Y66"/>
    <mergeCell ref="Z63:Z66"/>
    <mergeCell ref="X63:X66"/>
    <mergeCell ref="K63:K66"/>
    <mergeCell ref="J63:J66"/>
    <mergeCell ref="I63:I66"/>
    <mergeCell ref="AA63:AA66"/>
    <mergeCell ref="N63:N66"/>
    <mergeCell ref="Q63:Q66"/>
    <mergeCell ref="R63:R66"/>
    <mergeCell ref="R90:R93"/>
    <mergeCell ref="T90:T93"/>
    <mergeCell ref="V90:V93"/>
    <mergeCell ref="Y117:Y120"/>
    <mergeCell ref="T63:T66"/>
    <mergeCell ref="V63:V66"/>
    <mergeCell ref="W117:W120"/>
    <mergeCell ref="X117:X120"/>
    <mergeCell ref="I116:L116"/>
    <mergeCell ref="M116:Y116"/>
    <mergeCell ref="W90:W93"/>
    <mergeCell ref="L63:L66"/>
    <mergeCell ref="N117:N120"/>
    <mergeCell ref="D62:D66"/>
    <mergeCell ref="D89:D93"/>
    <mergeCell ref="E90:E93"/>
    <mergeCell ref="F90:F93"/>
    <mergeCell ref="G90:G93"/>
    <mergeCell ref="H90:H93"/>
    <mergeCell ref="P63:P66"/>
    <mergeCell ref="O63:O66"/>
    <mergeCell ref="M63:M66"/>
    <mergeCell ref="I90:I93"/>
    <mergeCell ref="J90:J93"/>
    <mergeCell ref="K90:K93"/>
    <mergeCell ref="L90:L93"/>
    <mergeCell ref="M90:M93"/>
    <mergeCell ref="O90:O93"/>
    <mergeCell ref="P90:P93"/>
    <mergeCell ref="N90:N93"/>
    <mergeCell ref="AB6:AB10"/>
    <mergeCell ref="E7:E10"/>
    <mergeCell ref="F7:F10"/>
    <mergeCell ref="G7:G10"/>
    <mergeCell ref="H7:H10"/>
    <mergeCell ref="M117:M120"/>
    <mergeCell ref="O117:O120"/>
    <mergeCell ref="P117:P120"/>
    <mergeCell ref="S117:S120"/>
    <mergeCell ref="U117:U120"/>
    <mergeCell ref="AB62:AB66"/>
    <mergeCell ref="AB89:AB93"/>
    <mergeCell ref="Z116:Z120"/>
    <mergeCell ref="U63:U66"/>
    <mergeCell ref="S63:S66"/>
    <mergeCell ref="H63:H66"/>
    <mergeCell ref="G63:G66"/>
    <mergeCell ref="E63:E66"/>
    <mergeCell ref="F63:F66"/>
    <mergeCell ref="Q117:Q120"/>
    <mergeCell ref="R117:R120"/>
    <mergeCell ref="T117:T120"/>
    <mergeCell ref="V117:V120"/>
    <mergeCell ref="Q90:Q93"/>
    <mergeCell ref="I7:I10"/>
    <mergeCell ref="J7:J10"/>
    <mergeCell ref="K7:K10"/>
    <mergeCell ref="L7:L10"/>
    <mergeCell ref="M7:M10"/>
    <mergeCell ref="N7:N10"/>
    <mergeCell ref="B6:C10"/>
    <mergeCell ref="D6:D10"/>
    <mergeCell ref="E6:H6"/>
    <mergeCell ref="I6:L6"/>
    <mergeCell ref="M6:AA6"/>
    <mergeCell ref="AA7:AA10"/>
    <mergeCell ref="U7:U10"/>
    <mergeCell ref="V7:V10"/>
    <mergeCell ref="W7:W10"/>
    <mergeCell ref="X7:X10"/>
    <mergeCell ref="Y7:Y10"/>
    <mergeCell ref="Z7:Z10"/>
    <mergeCell ref="O7:O10"/>
    <mergeCell ref="P7:P10"/>
    <mergeCell ref="Q7:Q10"/>
    <mergeCell ref="R7:R10"/>
    <mergeCell ref="S7:S10"/>
    <mergeCell ref="T7:T10"/>
  </mergeCells>
  <phoneticPr fontId="2"/>
  <printOptions horizontalCentered="1"/>
  <pageMargins left="0.59055118110236227" right="0.59055118110236227" top="0.55118110236220474" bottom="0.23622047244094491" header="0.51181102362204722" footer="0.19685039370078741"/>
  <pageSetup paperSize="8" scale="84" fitToHeight="0" orientation="landscape" r:id="rId1"/>
  <headerFooter alignWithMargins="0"/>
  <rowBreaks count="4" manualBreakCount="4">
    <brk id="58" max="27" man="1"/>
    <brk id="85" max="27" man="1"/>
    <brk id="112" max="16383" man="1"/>
    <brk id="1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産業（大分類）、年齢（5歳階級）、15歳以上就業者数</vt:lpstr>
      <vt:lpstr>'産業（大分類）、年齢（5歳階級）、15歳以上就業者数'!Print_Area</vt:lpstr>
      <vt:lpstr>'産業（大分類）、年齢（5歳階級）、15歳以上就業者数'!Print_Titles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PC021111</dc:creator>
  <cp:lastModifiedBy>Administrator</cp:lastModifiedBy>
  <cp:lastPrinted>2025-05-12T06:50:00Z</cp:lastPrinted>
  <dcterms:created xsi:type="dcterms:W3CDTF">2001-11-15T02:31:55Z</dcterms:created>
  <dcterms:modified xsi:type="dcterms:W3CDTF">2026-05-14T01:51:13Z</dcterms:modified>
</cp:coreProperties>
</file>