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７．財政\"/>
    </mc:Choice>
  </mc:AlternateContent>
  <xr:revisionPtr revIDLastSave="0" documentId="13_ncr:1_{5DB2FF9A-BE1B-4270-989E-C19AE4DBFB7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一般会計歳入決算額の推移 " sheetId="1" r:id="rId1"/>
  </sheets>
  <definedNames>
    <definedName name="_xlnm.Print_Area" localSheetId="0">'一般会計歳入決算額の推移 '!$A$1:$V$64</definedName>
    <definedName name="_xlnm.Print_Titles" localSheetId="0">'一般会計歳入決算額の推移 '!$3:$3</definedName>
  </definedNames>
  <calcPr calcId="191029"/>
</workbook>
</file>

<file path=xl/calcChain.xml><?xml version="1.0" encoding="utf-8"?>
<calcChain xmlns="http://schemas.openxmlformats.org/spreadsheetml/2006/main">
  <c r="V44" i="1" l="1"/>
  <c r="V60" i="1"/>
  <c r="V36" i="1"/>
  <c r="V59" i="1"/>
  <c r="V58" i="1"/>
  <c r="V57" i="1"/>
  <c r="V56" i="1"/>
  <c r="V55" i="1"/>
  <c r="V54" i="1"/>
  <c r="V53" i="1"/>
  <c r="V51" i="1"/>
  <c r="V50" i="1"/>
  <c r="V49" i="1"/>
  <c r="V48" i="1"/>
  <c r="V47" i="1"/>
  <c r="V46" i="1"/>
  <c r="V45" i="1"/>
  <c r="V43" i="1"/>
  <c r="V42" i="1"/>
  <c r="V41" i="1"/>
  <c r="V40" i="1"/>
  <c r="V39" i="1"/>
  <c r="V38" i="1"/>
  <c r="V37" i="1"/>
  <c r="V31" i="1"/>
  <c r="V15" i="1"/>
  <c r="V7" i="1" l="1"/>
  <c r="U60" i="1"/>
  <c r="U44" i="1"/>
  <c r="U36" i="1"/>
  <c r="U7" i="1"/>
  <c r="U15" i="1"/>
  <c r="U31" i="1"/>
  <c r="T44" i="1"/>
  <c r="T60" i="1"/>
  <c r="U59" i="1"/>
  <c r="U58" i="1"/>
  <c r="U57" i="1"/>
  <c r="U56" i="1"/>
  <c r="U55" i="1"/>
  <c r="U54" i="1"/>
  <c r="U53" i="1"/>
  <c r="U51" i="1"/>
  <c r="U50" i="1"/>
  <c r="U49" i="1"/>
  <c r="U48" i="1"/>
  <c r="U47" i="1"/>
  <c r="U46" i="1"/>
  <c r="U45" i="1"/>
  <c r="U43" i="1"/>
  <c r="U42" i="1"/>
  <c r="U41" i="1"/>
  <c r="U40" i="1"/>
  <c r="U39" i="1"/>
  <c r="U38" i="1"/>
  <c r="U37" i="1"/>
  <c r="T37" i="1" l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3" i="1"/>
  <c r="S54" i="1"/>
  <c r="S55" i="1"/>
  <c r="S56" i="1"/>
  <c r="S57" i="1"/>
  <c r="S58" i="1"/>
  <c r="S59" i="1"/>
  <c r="S60" i="1"/>
  <c r="S36" i="1" s="1"/>
  <c r="S37" i="1"/>
  <c r="R37" i="1"/>
  <c r="T31" i="1" l="1"/>
  <c r="S31" i="1"/>
  <c r="S15" i="1"/>
  <c r="S7" i="1" l="1"/>
  <c r="R46" i="1"/>
  <c r="T15" i="1"/>
  <c r="T7" i="1" s="1"/>
  <c r="R49" i="1"/>
  <c r="T43" i="1" l="1"/>
  <c r="T39" i="1"/>
  <c r="T56" i="1"/>
  <c r="T48" i="1"/>
  <c r="T40" i="1"/>
  <c r="T45" i="1"/>
  <c r="T57" i="1"/>
  <c r="T53" i="1"/>
  <c r="T49" i="1"/>
  <c r="T42" i="1"/>
  <c r="T38" i="1"/>
  <c r="T59" i="1"/>
  <c r="T55" i="1"/>
  <c r="T51" i="1"/>
  <c r="T47" i="1"/>
  <c r="T41" i="1"/>
  <c r="T58" i="1"/>
  <c r="T54" i="1"/>
  <c r="T50" i="1"/>
  <c r="T46" i="1"/>
  <c r="T36" i="1"/>
  <c r="D36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F44" i="1"/>
  <c r="F36" i="1" s="1"/>
  <c r="G44" i="1"/>
  <c r="G36" i="1" s="1"/>
  <c r="H44" i="1"/>
  <c r="H36" i="1" s="1"/>
  <c r="I44" i="1"/>
  <c r="I36" i="1" s="1"/>
  <c r="J44" i="1"/>
  <c r="J36" i="1" s="1"/>
  <c r="K44" i="1"/>
  <c r="K36" i="1" s="1"/>
  <c r="L44" i="1"/>
  <c r="L36" i="1" s="1"/>
  <c r="M44" i="1"/>
  <c r="M36" i="1" s="1"/>
  <c r="N44" i="1"/>
  <c r="N36" i="1" s="1"/>
  <c r="O44" i="1"/>
  <c r="O36" i="1" s="1"/>
  <c r="P44" i="1"/>
  <c r="P36" i="1" s="1"/>
  <c r="Q44" i="1"/>
  <c r="Q36" i="1" s="1"/>
  <c r="R44" i="1"/>
  <c r="R36" i="1" s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F46" i="1"/>
  <c r="G46" i="1"/>
  <c r="H46" i="1"/>
  <c r="I46" i="1"/>
  <c r="J46" i="1"/>
  <c r="K46" i="1"/>
  <c r="L46" i="1"/>
  <c r="M46" i="1"/>
  <c r="N46" i="1"/>
  <c r="O46" i="1"/>
  <c r="P46" i="1"/>
  <c r="Q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Q37" i="1"/>
  <c r="P37" i="1"/>
  <c r="O37" i="1"/>
  <c r="N37" i="1"/>
  <c r="M37" i="1"/>
  <c r="L37" i="1"/>
  <c r="K37" i="1"/>
  <c r="J37" i="1"/>
  <c r="I37" i="1"/>
  <c r="H37" i="1"/>
  <c r="G37" i="1"/>
  <c r="F37" i="1"/>
  <c r="E42" i="1"/>
  <c r="E43" i="1"/>
  <c r="E44" i="1"/>
  <c r="E45" i="1"/>
  <c r="E46" i="1"/>
  <c r="E47" i="1"/>
  <c r="E48" i="1"/>
  <c r="E50" i="1"/>
  <c r="E51" i="1"/>
  <c r="E52" i="1"/>
  <c r="E54" i="1"/>
  <c r="E55" i="1"/>
  <c r="E56" i="1"/>
  <c r="E57" i="1"/>
  <c r="E58" i="1"/>
  <c r="E59" i="1"/>
  <c r="E60" i="1"/>
  <c r="E36" i="1" s="1"/>
  <c r="E38" i="1"/>
  <c r="E39" i="1"/>
  <c r="E40" i="1"/>
  <c r="E41" i="1"/>
  <c r="E37" i="1"/>
  <c r="D37" i="1"/>
  <c r="D60" i="1"/>
  <c r="D54" i="1"/>
  <c r="D55" i="1"/>
  <c r="D56" i="1"/>
  <c r="D57" i="1"/>
  <c r="D58" i="1"/>
  <c r="D59" i="1"/>
  <c r="D45" i="1"/>
  <c r="D46" i="1"/>
  <c r="D47" i="1"/>
  <c r="D48" i="1"/>
  <c r="D50" i="1"/>
  <c r="D51" i="1"/>
  <c r="D52" i="1"/>
  <c r="D44" i="1"/>
  <c r="D39" i="1"/>
  <c r="D40" i="1"/>
  <c r="D41" i="1"/>
  <c r="D42" i="1"/>
  <c r="D43" i="1"/>
  <c r="D38" i="1"/>
  <c r="N31" i="1" l="1"/>
  <c r="N15" i="1"/>
  <c r="N7" i="1" l="1"/>
  <c r="M31" i="1"/>
  <c r="L31" i="1"/>
  <c r="K31" i="1"/>
  <c r="J31" i="1"/>
  <c r="I31" i="1"/>
  <c r="H31" i="1"/>
  <c r="G31" i="1"/>
  <c r="F31" i="1"/>
  <c r="E31" i="1"/>
  <c r="D31" i="1"/>
  <c r="M15" i="1"/>
  <c r="L15" i="1"/>
  <c r="K15" i="1"/>
  <c r="J15" i="1"/>
  <c r="I15" i="1"/>
  <c r="H15" i="1"/>
  <c r="G15" i="1"/>
  <c r="E15" i="1"/>
  <c r="D15" i="1"/>
  <c r="F12" i="1"/>
  <c r="F15" i="1" s="1"/>
  <c r="F7" i="1" s="1"/>
  <c r="E7" i="1" l="1"/>
  <c r="H7" i="1"/>
  <c r="D7" i="1"/>
  <c r="G7" i="1"/>
  <c r="K7" i="1"/>
  <c r="L7" i="1"/>
  <c r="J7" i="1"/>
  <c r="I7" i="1"/>
  <c r="M7" i="1"/>
</calcChain>
</file>

<file path=xl/sharedStrings.xml><?xml version="1.0" encoding="utf-8"?>
<sst xmlns="http://schemas.openxmlformats.org/spreadsheetml/2006/main" count="105" uniqueCount="38">
  <si>
    <t>単位：千円</t>
    <rPh sb="0" eb="2">
      <t>タンイ</t>
    </rPh>
    <rPh sb="3" eb="5">
      <t>センエン</t>
    </rPh>
    <phoneticPr fontId="1"/>
  </si>
  <si>
    <t>区　　分</t>
    <rPh sb="0" eb="4">
      <t>クブン</t>
    </rPh>
    <phoneticPr fontId="1"/>
  </si>
  <si>
    <t>平成17年度</t>
    <rPh sb="0" eb="2">
      <t>ヘイセイ</t>
    </rPh>
    <rPh sb="4" eb="6">
      <t>ネンド</t>
    </rPh>
    <phoneticPr fontId="1"/>
  </si>
  <si>
    <t>歳入総額</t>
    <rPh sb="0" eb="2">
      <t>サイニュウ</t>
    </rPh>
    <rPh sb="2" eb="4">
      <t>ソウガク</t>
    </rPh>
    <phoneticPr fontId="1"/>
  </si>
  <si>
    <t>自主財源</t>
    <rPh sb="0" eb="2">
      <t>ジシュ</t>
    </rPh>
    <rPh sb="2" eb="4">
      <t>ザイゲン</t>
    </rPh>
    <phoneticPr fontId="1"/>
  </si>
  <si>
    <t>市税</t>
    <rPh sb="0" eb="2">
      <t>シゼイ</t>
    </rPh>
    <phoneticPr fontId="1"/>
  </si>
  <si>
    <t>分担金・負担金</t>
    <rPh sb="0" eb="3">
      <t>ブンタンキン</t>
    </rPh>
    <rPh sb="4" eb="7">
      <t>フタンキン</t>
    </rPh>
    <phoneticPr fontId="1"/>
  </si>
  <si>
    <t>使用料・手数料</t>
    <rPh sb="0" eb="3">
      <t>シヨウリョウ</t>
    </rPh>
    <rPh sb="4" eb="7">
      <t>テスウリョウ</t>
    </rPh>
    <phoneticPr fontId="1"/>
  </si>
  <si>
    <t>財産収入</t>
    <rPh sb="0" eb="2">
      <t>ザイサン</t>
    </rPh>
    <rPh sb="2" eb="4">
      <t>シュウニュウ</t>
    </rPh>
    <phoneticPr fontId="1"/>
  </si>
  <si>
    <t>寄付金（含む繰入金)</t>
    <rPh sb="0" eb="3">
      <t>キフキン</t>
    </rPh>
    <rPh sb="4" eb="5">
      <t>フク</t>
    </rPh>
    <rPh sb="6" eb="9">
      <t>クリイレキン</t>
    </rPh>
    <phoneticPr fontId="1"/>
  </si>
  <si>
    <t>繰越金</t>
    <rPh sb="0" eb="3">
      <t>クリコシキン</t>
    </rPh>
    <phoneticPr fontId="1"/>
  </si>
  <si>
    <t>諸収入</t>
    <rPh sb="0" eb="1">
      <t>ショ</t>
    </rPh>
    <rPh sb="1" eb="3">
      <t>シュウニュウ</t>
    </rPh>
    <phoneticPr fontId="1"/>
  </si>
  <si>
    <t>依存財源</t>
    <rPh sb="0" eb="2">
      <t>イゾン</t>
    </rPh>
    <rPh sb="2" eb="4">
      <t>ザイゲン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</si>
  <si>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</si>
  <si>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利子割交付金</t>
    <rPh sb="0" eb="2">
      <t>リシ</t>
    </rPh>
    <rPh sb="2" eb="3">
      <t>ワ</t>
    </rPh>
    <rPh sb="3" eb="5">
      <t>コウフ</t>
    </rPh>
    <rPh sb="5" eb="6">
      <t>キン</t>
    </rPh>
    <phoneticPr fontId="1"/>
  </si>
  <si>
    <t>配当割交付金</t>
    <rPh sb="0" eb="2">
      <t>ハイトウ</t>
    </rPh>
    <rPh sb="2" eb="3">
      <t>ワ</t>
    </rPh>
    <rPh sb="3" eb="6">
      <t>コウフキン</t>
    </rPh>
    <phoneticPr fontId="2"/>
  </si>
  <si>
    <t>株式等譲渡取得割交付金</t>
    <rPh sb="0" eb="2">
      <t>カブシキ</t>
    </rPh>
    <rPh sb="2" eb="3">
      <t>トウ</t>
    </rPh>
    <rPh sb="3" eb="5">
      <t>ジョウト</t>
    </rPh>
    <rPh sb="5" eb="7">
      <t>シュトク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</si>
  <si>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</si>
  <si>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</si>
  <si>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</si>
  <si>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</si>
  <si>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</si>
  <si>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</si>
  <si>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</si>
  <si>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</si>
  <si>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市債</t>
    <rPh sb="0" eb="1">
      <t>シ</t>
    </rPh>
    <rPh sb="1" eb="2">
      <t>サイ</t>
    </rPh>
    <phoneticPr fontId="1"/>
  </si>
  <si>
    <t>単位：％</t>
    <rPh sb="0" eb="2">
      <t>タンイ</t>
    </rPh>
    <phoneticPr fontId="1"/>
  </si>
  <si>
    <t>資料：総務部財政課</t>
    <rPh sb="0" eb="2">
      <t>シリョウ</t>
    </rPh>
    <rPh sb="3" eb="6">
      <t>ソウムブ</t>
    </rPh>
    <rPh sb="6" eb="8">
      <t>ザイセイ</t>
    </rPh>
    <rPh sb="8" eb="9">
      <t>カ</t>
    </rPh>
    <phoneticPr fontId="1"/>
  </si>
  <si>
    <t>構成比</t>
    <rPh sb="0" eb="3">
      <t>コウセイヒ</t>
    </rPh>
    <phoneticPr fontId="1"/>
  </si>
  <si>
    <t>【大仙市】</t>
    <rPh sb="1" eb="3">
      <t>ダイセン</t>
    </rPh>
    <rPh sb="3" eb="4">
      <t>オオマガリシ</t>
    </rPh>
    <phoneticPr fontId="1"/>
  </si>
  <si>
    <t>一般会計歳入決算額の推移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rPh sb="10" eb="12">
      <t>スイイ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</si>
  <si>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</si>
  <si>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</si>
  <si>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-</t>
    <phoneticPr fontId="1"/>
  </si>
  <si>
    <t>法人事業税交付金</t>
  </si>
  <si>
    <t>令和2</t>
    <rPh sb="0" eb="2">
      <t>レイワ</t>
    </rPh>
    <phoneticPr fontId="1"/>
  </si>
  <si>
    <t>小　　計</t>
    <rPh sb="0" eb="1">
      <t>ショウ</t>
    </rPh>
    <rPh sb="3" eb="4">
      <t>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</si>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</sst>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0;[Red]#,##0.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/>
      <bottom style="medium">
        <color auto="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4" borderId="3" xfId="0" applyNumberFormat="1" applyFont="1" applyFill="1" applyBorder="1" applyAlignment="1">
      <alignment vertical="center"/>
    </xf>
    <xf numFmtId="176" fontId="8" fillId="4" borderId="4" xfId="0" applyNumberFormat="1" applyFont="1" applyFill="1" applyBorder="1" applyAlignment="1">
      <alignment vertical="center"/>
    </xf>
    <xf numFmtId="176" fontId="8" fillId="4" borderId="4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8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textRotation="255" wrapText="1"/>
    </xf>
    <xf numFmtId="0" fontId="7" fillId="3" borderId="4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64"/>
  <sheetViews>
    <sheetView showGridLines="0" tabSelected="1" view="pageBreakPreview" zoomScaleNormal="150" zoomScaleSheetLayoutView="100" workbookViewId="0"/>
  </sheetViews>
  <sheetFormatPr defaultRowHeight="15" customHeight="1" x14ac:dyDescent="0.15"/>
  <cols>
    <col min="1" max="1" width="4.625" style="3" customWidth="1"/>
    <col min="2" max="2" width="3.75" style="3" customWidth="1"/>
    <col min="3" max="3" width="30.5" style="3" customWidth="1"/>
    <col min="4" max="17" width="12.375" style="3" customWidth="1"/>
    <col min="18" max="22" width="13.125" style="3" customWidth="1"/>
    <col min="23" max="16384" width="9" style="3"/>
  </cols>
  <sheetData>
    <row r="1" spans="2:22" ht="14.25" customHeight="1" thickBot="1" x14ac:dyDescent="0.2"/>
    <row r="2" spans="2:22" ht="22.5" customHeight="1" x14ac:dyDescent="0.15">
      <c r="B2" s="8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22" ht="12" customHeight="1" x14ac:dyDescent="0.15">
      <c r="B3" s="1"/>
      <c r="C3" s="1"/>
      <c r="D3" s="2"/>
      <c r="E3" s="2"/>
      <c r="F3" s="2"/>
      <c r="G3" s="2"/>
      <c r="H3" s="2"/>
      <c r="I3" s="2"/>
      <c r="J3" s="2"/>
      <c r="K3" s="2"/>
    </row>
    <row r="4" spans="2:22" s="10" customFormat="1" ht="12" customHeight="1" x14ac:dyDescent="0.15">
      <c r="B4" s="10" t="s">
        <v>29</v>
      </c>
      <c r="F4" s="11"/>
      <c r="S4" s="11"/>
      <c r="T4" s="11"/>
      <c r="U4" s="11"/>
      <c r="V4" s="11" t="s">
        <v>0</v>
      </c>
    </row>
    <row r="5" spans="2:22" ht="6.75" customHeight="1" x14ac:dyDescent="0.15">
      <c r="F5" s="7"/>
      <c r="O5" s="7"/>
      <c r="P5" s="7"/>
      <c r="Q5" s="7"/>
      <c r="R5" s="7"/>
      <c r="S5" s="7"/>
      <c r="T5" s="7"/>
      <c r="U5" s="7"/>
      <c r="V5" s="7"/>
    </row>
    <row r="6" spans="2:22" s="12" customFormat="1" ht="18" customHeight="1" x14ac:dyDescent="0.15">
      <c r="B6" s="40" t="s">
        <v>1</v>
      </c>
      <c r="C6" s="41"/>
      <c r="D6" s="13" t="s">
        <v>2</v>
      </c>
      <c r="E6" s="13">
        <v>18</v>
      </c>
      <c r="F6" s="13">
        <v>19</v>
      </c>
      <c r="G6" s="13">
        <v>20</v>
      </c>
      <c r="H6" s="13">
        <v>21</v>
      </c>
      <c r="I6" s="13">
        <v>22</v>
      </c>
      <c r="J6" s="13">
        <v>23</v>
      </c>
      <c r="K6" s="13">
        <v>24</v>
      </c>
      <c r="L6" s="13">
        <v>25</v>
      </c>
      <c r="M6" s="13">
        <v>26</v>
      </c>
      <c r="N6" s="13">
        <v>27</v>
      </c>
      <c r="O6" s="13">
        <v>28</v>
      </c>
      <c r="P6" s="13">
        <v>29</v>
      </c>
      <c r="Q6" s="13">
        <v>30</v>
      </c>
      <c r="R6" s="20" t="s">
        <v>31</v>
      </c>
      <c r="S6" s="29" t="s">
        <v>35</v>
      </c>
      <c r="T6" s="22">
        <v>3</v>
      </c>
      <c r="U6" s="33">
        <v>4</v>
      </c>
      <c r="V6" s="34">
        <v>5</v>
      </c>
    </row>
    <row r="7" spans="2:22" ht="18" customHeight="1" x14ac:dyDescent="0.15">
      <c r="B7" s="35" t="s">
        <v>3</v>
      </c>
      <c r="C7" s="36"/>
      <c r="D7" s="14">
        <f>D15+D31</f>
        <v>48310949</v>
      </c>
      <c r="E7" s="14">
        <f>E15+E31</f>
        <v>47990368</v>
      </c>
      <c r="F7" s="14">
        <f t="shared" ref="F7:N7" si="0">SUM(F15,F31)</f>
        <v>46916971</v>
      </c>
      <c r="G7" s="14">
        <f t="shared" si="0"/>
        <v>45280460</v>
      </c>
      <c r="H7" s="14">
        <f t="shared" si="0"/>
        <v>48496045</v>
      </c>
      <c r="I7" s="14">
        <f t="shared" si="0"/>
        <v>50914164</v>
      </c>
      <c r="J7" s="14">
        <f t="shared" si="0"/>
        <v>48283664</v>
      </c>
      <c r="K7" s="14">
        <f t="shared" si="0"/>
        <v>46724795</v>
      </c>
      <c r="L7" s="14">
        <f t="shared" si="0"/>
        <v>53215624</v>
      </c>
      <c r="M7" s="17">
        <f t="shared" si="0"/>
        <v>49678429</v>
      </c>
      <c r="N7" s="17">
        <f t="shared" si="0"/>
        <v>50558612</v>
      </c>
      <c r="O7" s="17">
        <v>47760474</v>
      </c>
      <c r="P7" s="17">
        <v>50295845</v>
      </c>
      <c r="Q7" s="17">
        <v>49840105</v>
      </c>
      <c r="R7" s="17">
        <v>46694957</v>
      </c>
      <c r="S7" s="17">
        <f>SUM(S15,S31)</f>
        <v>57058965</v>
      </c>
      <c r="T7" s="17">
        <f>SUM(T15,T31)</f>
        <v>52205998</v>
      </c>
      <c r="U7" s="17">
        <f>SUM(U15,U31)</f>
        <v>50052764</v>
      </c>
      <c r="V7" s="17">
        <f>SUM(V15,V31)</f>
        <v>52305754</v>
      </c>
    </row>
    <row r="8" spans="2:22" ht="18" customHeight="1" x14ac:dyDescent="0.15">
      <c r="B8" s="37" t="s">
        <v>4</v>
      </c>
      <c r="C8" s="31" t="s">
        <v>5</v>
      </c>
      <c r="D8" s="15">
        <v>7450789</v>
      </c>
      <c r="E8" s="15">
        <v>7493120</v>
      </c>
      <c r="F8" s="15">
        <v>8220643</v>
      </c>
      <c r="G8" s="15">
        <v>8133796</v>
      </c>
      <c r="H8" s="15">
        <v>7976008</v>
      </c>
      <c r="I8" s="15">
        <v>7850450</v>
      </c>
      <c r="J8" s="15">
        <v>7816041</v>
      </c>
      <c r="K8" s="15">
        <v>7799329</v>
      </c>
      <c r="L8" s="15">
        <v>7922445</v>
      </c>
      <c r="M8" s="18">
        <v>7947979</v>
      </c>
      <c r="N8" s="18">
        <v>7814557</v>
      </c>
      <c r="O8" s="18">
        <v>7923691</v>
      </c>
      <c r="P8" s="18">
        <v>7993490</v>
      </c>
      <c r="Q8" s="18">
        <v>8088987</v>
      </c>
      <c r="R8" s="18">
        <v>8094723</v>
      </c>
      <c r="S8" s="18">
        <v>8062972</v>
      </c>
      <c r="T8" s="18">
        <v>7947150</v>
      </c>
      <c r="U8" s="18">
        <v>8181132</v>
      </c>
      <c r="V8" s="18">
        <v>8189208</v>
      </c>
    </row>
    <row r="9" spans="2:22" ht="18" customHeight="1" x14ac:dyDescent="0.15">
      <c r="B9" s="38"/>
      <c r="C9" s="31" t="s">
        <v>6</v>
      </c>
      <c r="D9" s="15">
        <v>545691</v>
      </c>
      <c r="E9" s="15">
        <v>437287</v>
      </c>
      <c r="F9" s="15">
        <v>420562</v>
      </c>
      <c r="G9" s="15">
        <v>396418</v>
      </c>
      <c r="H9" s="15">
        <v>361319</v>
      </c>
      <c r="I9" s="15">
        <v>357214</v>
      </c>
      <c r="J9" s="15">
        <v>309642</v>
      </c>
      <c r="K9" s="15">
        <v>296502</v>
      </c>
      <c r="L9" s="15">
        <v>274835</v>
      </c>
      <c r="M9" s="18">
        <v>234018</v>
      </c>
      <c r="N9" s="18">
        <v>227051</v>
      </c>
      <c r="O9" s="18">
        <v>193695</v>
      </c>
      <c r="P9" s="18">
        <v>404658</v>
      </c>
      <c r="Q9" s="18">
        <v>180244</v>
      </c>
      <c r="R9" s="18">
        <v>105557</v>
      </c>
      <c r="S9" s="18">
        <v>59841</v>
      </c>
      <c r="T9" s="18">
        <v>50213</v>
      </c>
      <c r="U9" s="18">
        <v>43080</v>
      </c>
      <c r="V9" s="18">
        <v>39767</v>
      </c>
    </row>
    <row r="10" spans="2:22" ht="18" customHeight="1" x14ac:dyDescent="0.15">
      <c r="B10" s="38"/>
      <c r="C10" s="31" t="s">
        <v>7</v>
      </c>
      <c r="D10" s="15">
        <v>514117</v>
      </c>
      <c r="E10" s="15">
        <v>521920</v>
      </c>
      <c r="F10" s="15">
        <v>522856</v>
      </c>
      <c r="G10" s="15">
        <v>571263</v>
      </c>
      <c r="H10" s="15">
        <v>477753</v>
      </c>
      <c r="I10" s="15">
        <v>473838</v>
      </c>
      <c r="J10" s="15">
        <v>494791</v>
      </c>
      <c r="K10" s="15">
        <v>474650</v>
      </c>
      <c r="L10" s="15">
        <v>487574</v>
      </c>
      <c r="M10" s="18">
        <v>461503</v>
      </c>
      <c r="N10" s="18">
        <v>453268</v>
      </c>
      <c r="O10" s="18">
        <v>480311</v>
      </c>
      <c r="P10" s="18">
        <v>453719</v>
      </c>
      <c r="Q10" s="18">
        <v>458164</v>
      </c>
      <c r="R10" s="18">
        <v>459526</v>
      </c>
      <c r="S10" s="18">
        <v>478495</v>
      </c>
      <c r="T10" s="18">
        <v>524403</v>
      </c>
      <c r="U10" s="18">
        <v>549531</v>
      </c>
      <c r="V10" s="18">
        <v>568286</v>
      </c>
    </row>
    <row r="11" spans="2:22" ht="18" customHeight="1" x14ac:dyDescent="0.15">
      <c r="B11" s="38"/>
      <c r="C11" s="31" t="s">
        <v>8</v>
      </c>
      <c r="D11" s="15">
        <v>106134</v>
      </c>
      <c r="E11" s="15">
        <v>111714</v>
      </c>
      <c r="F11" s="15">
        <v>117373</v>
      </c>
      <c r="G11" s="15">
        <v>107227</v>
      </c>
      <c r="H11" s="15">
        <v>71212</v>
      </c>
      <c r="I11" s="15">
        <v>77785</v>
      </c>
      <c r="J11" s="15">
        <v>89127</v>
      </c>
      <c r="K11" s="15">
        <v>53236</v>
      </c>
      <c r="L11" s="15">
        <v>70516</v>
      </c>
      <c r="M11" s="18">
        <v>76395</v>
      </c>
      <c r="N11" s="18">
        <v>132163</v>
      </c>
      <c r="O11" s="18">
        <v>100230</v>
      </c>
      <c r="P11" s="18">
        <v>87958</v>
      </c>
      <c r="Q11" s="18">
        <v>90635</v>
      </c>
      <c r="R11" s="18">
        <v>86937</v>
      </c>
      <c r="S11" s="18">
        <v>148334</v>
      </c>
      <c r="T11" s="18">
        <v>127950</v>
      </c>
      <c r="U11" s="18">
        <v>68675</v>
      </c>
      <c r="V11" s="18">
        <v>69463</v>
      </c>
    </row>
    <row r="12" spans="2:22" ht="18" customHeight="1" x14ac:dyDescent="0.15">
      <c r="B12" s="38"/>
      <c r="C12" s="31" t="s">
        <v>9</v>
      </c>
      <c r="D12" s="15">
        <v>1956766</v>
      </c>
      <c r="E12" s="15">
        <v>1752048</v>
      </c>
      <c r="F12" s="15">
        <f>36008+2334324</f>
        <v>2370332</v>
      </c>
      <c r="G12" s="15">
        <v>984928</v>
      </c>
      <c r="H12" s="15">
        <v>193719</v>
      </c>
      <c r="I12" s="15">
        <v>108388</v>
      </c>
      <c r="J12" s="15">
        <v>419173</v>
      </c>
      <c r="K12" s="15">
        <v>244060</v>
      </c>
      <c r="L12" s="15">
        <v>172885</v>
      </c>
      <c r="M12" s="18">
        <v>292401</v>
      </c>
      <c r="N12" s="18">
        <v>248527</v>
      </c>
      <c r="O12" s="18">
        <v>705397</v>
      </c>
      <c r="P12" s="18">
        <v>1732890</v>
      </c>
      <c r="Q12" s="18">
        <v>1250266</v>
      </c>
      <c r="R12" s="18">
        <v>1115213</v>
      </c>
      <c r="S12" s="18">
        <v>1580238</v>
      </c>
      <c r="T12" s="18">
        <v>1396819</v>
      </c>
      <c r="U12" s="18">
        <v>1336714</v>
      </c>
      <c r="V12" s="18">
        <v>2018484</v>
      </c>
    </row>
    <row r="13" spans="2:22" ht="18" customHeight="1" x14ac:dyDescent="0.15">
      <c r="B13" s="38"/>
      <c r="C13" s="31" t="s">
        <v>10</v>
      </c>
      <c r="D13" s="15">
        <v>1417351</v>
      </c>
      <c r="E13" s="15">
        <v>1402075</v>
      </c>
      <c r="F13" s="15">
        <v>1391699</v>
      </c>
      <c r="G13" s="15">
        <v>846638</v>
      </c>
      <c r="H13" s="15">
        <v>1021464</v>
      </c>
      <c r="I13" s="15">
        <v>927977</v>
      </c>
      <c r="J13" s="15">
        <v>972054</v>
      </c>
      <c r="K13" s="15">
        <v>967369</v>
      </c>
      <c r="L13" s="15">
        <v>854582</v>
      </c>
      <c r="M13" s="18">
        <v>901138</v>
      </c>
      <c r="N13" s="18">
        <v>1129956</v>
      </c>
      <c r="O13" s="18">
        <v>1705832</v>
      </c>
      <c r="P13" s="18">
        <v>1259785</v>
      </c>
      <c r="Q13" s="18">
        <v>1549332</v>
      </c>
      <c r="R13" s="18">
        <v>1371850</v>
      </c>
      <c r="S13" s="18">
        <v>1637049</v>
      </c>
      <c r="T13" s="18">
        <v>1988862</v>
      </c>
      <c r="U13" s="18">
        <v>2416032</v>
      </c>
      <c r="V13" s="18">
        <v>2268710</v>
      </c>
    </row>
    <row r="14" spans="2:22" ht="18" customHeight="1" x14ac:dyDescent="0.15">
      <c r="B14" s="38"/>
      <c r="C14" s="32" t="s">
        <v>11</v>
      </c>
      <c r="D14" s="14">
        <v>1352951</v>
      </c>
      <c r="E14" s="14">
        <v>1358971</v>
      </c>
      <c r="F14" s="14">
        <v>1164637</v>
      </c>
      <c r="G14" s="14">
        <v>1634141</v>
      </c>
      <c r="H14" s="14">
        <v>1507180</v>
      </c>
      <c r="I14" s="14">
        <v>1854876</v>
      </c>
      <c r="J14" s="14">
        <v>1949679</v>
      </c>
      <c r="K14" s="14">
        <v>2002060</v>
      </c>
      <c r="L14" s="14">
        <v>1916182</v>
      </c>
      <c r="M14" s="17">
        <v>1594171</v>
      </c>
      <c r="N14" s="17">
        <v>1571609</v>
      </c>
      <c r="O14" s="17">
        <v>1455900</v>
      </c>
      <c r="P14" s="17">
        <v>1670342</v>
      </c>
      <c r="Q14" s="17">
        <v>1371619</v>
      </c>
      <c r="R14" s="17">
        <v>1610724</v>
      </c>
      <c r="S14" s="17">
        <v>1712414</v>
      </c>
      <c r="T14" s="17">
        <v>1529041</v>
      </c>
      <c r="U14" s="17">
        <v>1396038</v>
      </c>
      <c r="V14" s="17">
        <v>1417019</v>
      </c>
    </row>
    <row r="15" spans="2:22" ht="18" customHeight="1" x14ac:dyDescent="0.15">
      <c r="B15" s="39"/>
      <c r="C15" s="28" t="s">
        <v>36</v>
      </c>
      <c r="D15" s="14">
        <f t="shared" ref="D15:M15" si="1">SUM(D8:D14)</f>
        <v>13343799</v>
      </c>
      <c r="E15" s="14">
        <f t="shared" si="1"/>
        <v>13077135</v>
      </c>
      <c r="F15" s="14">
        <f t="shared" si="1"/>
        <v>14208102</v>
      </c>
      <c r="G15" s="14">
        <f t="shared" si="1"/>
        <v>12674411</v>
      </c>
      <c r="H15" s="14">
        <f t="shared" si="1"/>
        <v>11608655</v>
      </c>
      <c r="I15" s="14">
        <f t="shared" si="1"/>
        <v>11650528</v>
      </c>
      <c r="J15" s="14">
        <f t="shared" si="1"/>
        <v>12050507</v>
      </c>
      <c r="K15" s="14">
        <f t="shared" si="1"/>
        <v>11837206</v>
      </c>
      <c r="L15" s="14">
        <f t="shared" si="1"/>
        <v>11699019</v>
      </c>
      <c r="M15" s="17">
        <f t="shared" si="1"/>
        <v>11507605</v>
      </c>
      <c r="N15" s="17">
        <f>SUM(N8:N14)</f>
        <v>11577131</v>
      </c>
      <c r="O15" s="17">
        <v>12565056</v>
      </c>
      <c r="P15" s="17">
        <v>13602842</v>
      </c>
      <c r="Q15" s="17">
        <v>12989247</v>
      </c>
      <c r="R15" s="17">
        <v>12844530</v>
      </c>
      <c r="S15" s="17">
        <f>SUM(S8:S14)</f>
        <v>13679343</v>
      </c>
      <c r="T15" s="17">
        <f>SUM(T8:T14)</f>
        <v>13564438</v>
      </c>
      <c r="U15" s="17">
        <f>SUM(U8:U14)</f>
        <v>13991202</v>
      </c>
      <c r="V15" s="17">
        <f>SUM(V8:V14)</f>
        <v>14570937</v>
      </c>
    </row>
    <row r="16" spans="2:22" ht="18" customHeight="1" x14ac:dyDescent="0.15">
      <c r="B16" s="38" t="s">
        <v>12</v>
      </c>
      <c r="C16" s="31" t="s">
        <v>13</v>
      </c>
      <c r="D16" s="15">
        <v>1344054</v>
      </c>
      <c r="E16" s="15">
        <v>1608195</v>
      </c>
      <c r="F16" s="15">
        <v>994161</v>
      </c>
      <c r="G16" s="15">
        <v>963618</v>
      </c>
      <c r="H16" s="15">
        <v>904784</v>
      </c>
      <c r="I16" s="15">
        <v>880949</v>
      </c>
      <c r="J16" s="15">
        <v>860010</v>
      </c>
      <c r="K16" s="15">
        <v>807943</v>
      </c>
      <c r="L16" s="15">
        <v>771424</v>
      </c>
      <c r="M16" s="18">
        <v>739282</v>
      </c>
      <c r="N16" s="18">
        <v>773787</v>
      </c>
      <c r="O16" s="18">
        <v>764563</v>
      </c>
      <c r="P16" s="18">
        <v>760905</v>
      </c>
      <c r="Q16" s="18">
        <v>785399</v>
      </c>
      <c r="R16" s="18">
        <v>805038</v>
      </c>
      <c r="S16" s="18">
        <v>819977</v>
      </c>
      <c r="T16" s="18">
        <v>828370</v>
      </c>
      <c r="U16" s="18">
        <v>832018</v>
      </c>
      <c r="V16" s="18">
        <v>840919</v>
      </c>
    </row>
    <row r="17" spans="2:22" ht="18" customHeight="1" x14ac:dyDescent="0.15">
      <c r="B17" s="38"/>
      <c r="C17" s="31" t="s">
        <v>14</v>
      </c>
      <c r="D17" s="15">
        <v>34645</v>
      </c>
      <c r="E17" s="15">
        <v>25125</v>
      </c>
      <c r="F17" s="15">
        <v>31695</v>
      </c>
      <c r="G17" s="15">
        <v>32293</v>
      </c>
      <c r="H17" s="15">
        <v>28218</v>
      </c>
      <c r="I17" s="15">
        <v>23575</v>
      </c>
      <c r="J17" s="15">
        <v>19021</v>
      </c>
      <c r="K17" s="15">
        <v>17980</v>
      </c>
      <c r="L17" s="15">
        <v>16771</v>
      </c>
      <c r="M17" s="18">
        <v>13178</v>
      </c>
      <c r="N17" s="18">
        <v>12483</v>
      </c>
      <c r="O17" s="18">
        <v>10408</v>
      </c>
      <c r="P17" s="18">
        <v>13653</v>
      </c>
      <c r="Q17" s="18">
        <v>12037</v>
      </c>
      <c r="R17" s="18">
        <v>5863</v>
      </c>
      <c r="S17" s="18">
        <v>5838</v>
      </c>
      <c r="T17" s="18">
        <v>4463</v>
      </c>
      <c r="U17" s="18">
        <v>2284</v>
      </c>
      <c r="V17" s="18">
        <v>1901</v>
      </c>
    </row>
    <row r="18" spans="2:22" ht="18" customHeight="1" x14ac:dyDescent="0.15">
      <c r="B18" s="38"/>
      <c r="C18" s="31" t="s">
        <v>15</v>
      </c>
      <c r="D18" s="15">
        <v>8035</v>
      </c>
      <c r="E18" s="15">
        <v>15956</v>
      </c>
      <c r="F18" s="15">
        <v>21468</v>
      </c>
      <c r="G18" s="15">
        <v>5911</v>
      </c>
      <c r="H18" s="15">
        <v>5219</v>
      </c>
      <c r="I18" s="15">
        <v>7321</v>
      </c>
      <c r="J18" s="15">
        <v>7329</v>
      </c>
      <c r="K18" s="15">
        <v>7605</v>
      </c>
      <c r="L18" s="15">
        <v>18465</v>
      </c>
      <c r="M18" s="18">
        <v>35051</v>
      </c>
      <c r="N18" s="18">
        <v>26670</v>
      </c>
      <c r="O18" s="18">
        <v>12919</v>
      </c>
      <c r="P18" s="18">
        <v>18051</v>
      </c>
      <c r="Q18" s="18">
        <v>12851</v>
      </c>
      <c r="R18" s="18">
        <v>15372</v>
      </c>
      <c r="S18" s="18">
        <v>14027</v>
      </c>
      <c r="T18" s="18">
        <v>21976</v>
      </c>
      <c r="U18" s="18">
        <v>18335</v>
      </c>
      <c r="V18" s="18">
        <v>20973</v>
      </c>
    </row>
    <row r="19" spans="2:22" ht="18" customHeight="1" x14ac:dyDescent="0.15">
      <c r="B19" s="38"/>
      <c r="C19" s="31" t="s">
        <v>16</v>
      </c>
      <c r="D19" s="15">
        <v>10623</v>
      </c>
      <c r="E19" s="15">
        <v>9445</v>
      </c>
      <c r="F19" s="15">
        <v>9486</v>
      </c>
      <c r="G19" s="15">
        <v>1661</v>
      </c>
      <c r="H19" s="15">
        <v>1948</v>
      </c>
      <c r="I19" s="15">
        <v>1772</v>
      </c>
      <c r="J19" s="15">
        <v>1404</v>
      </c>
      <c r="K19" s="15">
        <v>1689</v>
      </c>
      <c r="L19" s="15">
        <v>20562</v>
      </c>
      <c r="M19" s="18">
        <v>15250</v>
      </c>
      <c r="N19" s="18">
        <v>18367</v>
      </c>
      <c r="O19" s="18">
        <v>6845</v>
      </c>
      <c r="P19" s="18">
        <v>16883</v>
      </c>
      <c r="Q19" s="18">
        <v>11551</v>
      </c>
      <c r="R19" s="18">
        <v>9329</v>
      </c>
      <c r="S19" s="18">
        <v>18958</v>
      </c>
      <c r="T19" s="18">
        <v>30364</v>
      </c>
      <c r="U19" s="18">
        <v>15369</v>
      </c>
      <c r="V19" s="18">
        <v>28184</v>
      </c>
    </row>
    <row r="20" spans="2:22" ht="18" customHeight="1" x14ac:dyDescent="0.15">
      <c r="B20" s="38"/>
      <c r="C20" s="31" t="s">
        <v>34</v>
      </c>
      <c r="D20" s="15"/>
      <c r="E20" s="15"/>
      <c r="F20" s="15"/>
      <c r="G20" s="15"/>
      <c r="H20" s="15"/>
      <c r="I20" s="15"/>
      <c r="J20" s="15"/>
      <c r="K20" s="15"/>
      <c r="L20" s="15"/>
      <c r="M20" s="18"/>
      <c r="N20" s="18"/>
      <c r="O20" s="18"/>
      <c r="P20" s="18"/>
      <c r="Q20" s="18"/>
      <c r="R20" s="18"/>
      <c r="S20" s="18">
        <v>50451</v>
      </c>
      <c r="T20" s="18">
        <v>107976</v>
      </c>
      <c r="U20" s="18">
        <v>127331</v>
      </c>
      <c r="V20" s="18">
        <v>135428</v>
      </c>
    </row>
    <row r="21" spans="2:22" ht="18" customHeight="1" x14ac:dyDescent="0.15">
      <c r="B21" s="38"/>
      <c r="C21" s="31" t="s">
        <v>17</v>
      </c>
      <c r="D21" s="16">
        <v>870480</v>
      </c>
      <c r="E21" s="16">
        <v>894873</v>
      </c>
      <c r="F21" s="16">
        <v>879494</v>
      </c>
      <c r="G21" s="16">
        <v>833807</v>
      </c>
      <c r="H21" s="16">
        <v>868275</v>
      </c>
      <c r="I21" s="16">
        <v>866783</v>
      </c>
      <c r="J21" s="16">
        <v>842609</v>
      </c>
      <c r="K21" s="16">
        <v>833774</v>
      </c>
      <c r="L21" s="16">
        <v>826668</v>
      </c>
      <c r="M21" s="19">
        <v>1001821</v>
      </c>
      <c r="N21" s="19">
        <v>1678409</v>
      </c>
      <c r="O21" s="19">
        <v>1492012</v>
      </c>
      <c r="P21" s="19">
        <v>1565410</v>
      </c>
      <c r="Q21" s="19">
        <v>1601460</v>
      </c>
      <c r="R21" s="19">
        <v>1500090</v>
      </c>
      <c r="S21" s="19">
        <v>1830508</v>
      </c>
      <c r="T21" s="19">
        <v>1980266</v>
      </c>
      <c r="U21" s="19">
        <v>2024754</v>
      </c>
      <c r="V21" s="19">
        <v>2014933</v>
      </c>
    </row>
    <row r="22" spans="2:22" ht="18" customHeight="1" x14ac:dyDescent="0.15">
      <c r="B22" s="38"/>
      <c r="C22" s="31" t="s">
        <v>18</v>
      </c>
      <c r="D22" s="15">
        <v>18775</v>
      </c>
      <c r="E22" s="15">
        <v>21120</v>
      </c>
      <c r="F22" s="15">
        <v>19112</v>
      </c>
      <c r="G22" s="15">
        <v>18872</v>
      </c>
      <c r="H22" s="15">
        <v>19247</v>
      </c>
      <c r="I22" s="15">
        <v>16459</v>
      </c>
      <c r="J22" s="15">
        <v>17011</v>
      </c>
      <c r="K22" s="15">
        <v>16516</v>
      </c>
      <c r="L22" s="15">
        <v>14230</v>
      </c>
      <c r="M22" s="18">
        <v>14834</v>
      </c>
      <c r="N22" s="18">
        <v>15735</v>
      </c>
      <c r="O22" s="18">
        <v>15018</v>
      </c>
      <c r="P22" s="18">
        <v>12805</v>
      </c>
      <c r="Q22" s="18">
        <v>13239</v>
      </c>
      <c r="R22" s="18">
        <v>13292</v>
      </c>
      <c r="S22" s="18">
        <v>13211</v>
      </c>
      <c r="T22" s="18">
        <v>13855</v>
      </c>
      <c r="U22" s="18">
        <v>13758</v>
      </c>
      <c r="V22" s="18">
        <v>8169</v>
      </c>
    </row>
    <row r="23" spans="2:22" ht="18" customHeight="1" x14ac:dyDescent="0.15">
      <c r="B23" s="38"/>
      <c r="C23" s="31" t="s">
        <v>19</v>
      </c>
      <c r="D23" s="15">
        <v>300669</v>
      </c>
      <c r="E23" s="15">
        <v>314130</v>
      </c>
      <c r="F23" s="15">
        <v>279382</v>
      </c>
      <c r="G23" s="15">
        <v>251579</v>
      </c>
      <c r="H23" s="15">
        <v>182093</v>
      </c>
      <c r="I23" s="15">
        <v>165249</v>
      </c>
      <c r="J23" s="15">
        <v>130768</v>
      </c>
      <c r="K23" s="15">
        <v>197666</v>
      </c>
      <c r="L23" s="15">
        <v>157489</v>
      </c>
      <c r="M23" s="18">
        <v>92994</v>
      </c>
      <c r="N23" s="18">
        <v>106995</v>
      </c>
      <c r="O23" s="18">
        <v>121211</v>
      </c>
      <c r="P23" s="18">
        <v>151357</v>
      </c>
      <c r="Q23" s="18">
        <v>159050</v>
      </c>
      <c r="R23" s="18">
        <v>106098</v>
      </c>
      <c r="S23" s="19" t="s">
        <v>33</v>
      </c>
      <c r="T23" s="19" t="s">
        <v>33</v>
      </c>
      <c r="U23" s="19" t="s">
        <v>33</v>
      </c>
      <c r="V23" s="19" t="s">
        <v>37</v>
      </c>
    </row>
    <row r="24" spans="2:22" ht="18" customHeight="1" x14ac:dyDescent="0.15">
      <c r="B24" s="38"/>
      <c r="C24" s="31" t="s">
        <v>32</v>
      </c>
      <c r="D24" s="19" t="s">
        <v>33</v>
      </c>
      <c r="E24" s="19" t="s">
        <v>33</v>
      </c>
      <c r="F24" s="19" t="s">
        <v>33</v>
      </c>
      <c r="G24" s="19" t="s">
        <v>33</v>
      </c>
      <c r="H24" s="19" t="s">
        <v>33</v>
      </c>
      <c r="I24" s="19" t="s">
        <v>33</v>
      </c>
      <c r="J24" s="19" t="s">
        <v>33</v>
      </c>
      <c r="K24" s="19" t="s">
        <v>33</v>
      </c>
      <c r="L24" s="19" t="s">
        <v>33</v>
      </c>
      <c r="M24" s="19" t="s">
        <v>33</v>
      </c>
      <c r="N24" s="19" t="s">
        <v>33</v>
      </c>
      <c r="O24" s="19" t="s">
        <v>33</v>
      </c>
      <c r="P24" s="19" t="s">
        <v>33</v>
      </c>
      <c r="Q24" s="19" t="s">
        <v>33</v>
      </c>
      <c r="R24" s="18">
        <v>14411</v>
      </c>
      <c r="S24" s="18">
        <v>42221</v>
      </c>
      <c r="T24" s="18">
        <v>40535</v>
      </c>
      <c r="U24" s="18">
        <v>48511</v>
      </c>
      <c r="V24" s="18">
        <v>53821</v>
      </c>
    </row>
    <row r="25" spans="2:22" ht="18" customHeight="1" x14ac:dyDescent="0.15">
      <c r="B25" s="38"/>
      <c r="C25" s="31" t="s">
        <v>20</v>
      </c>
      <c r="D25" s="16">
        <v>234771</v>
      </c>
      <c r="E25" s="16">
        <v>172287</v>
      </c>
      <c r="F25" s="16">
        <v>55407</v>
      </c>
      <c r="G25" s="16">
        <v>105721</v>
      </c>
      <c r="H25" s="16">
        <v>117119</v>
      </c>
      <c r="I25" s="16">
        <v>145768</v>
      </c>
      <c r="J25" s="16">
        <v>128232</v>
      </c>
      <c r="K25" s="16">
        <v>26251</v>
      </c>
      <c r="L25" s="16">
        <v>25944</v>
      </c>
      <c r="M25" s="19">
        <v>26519</v>
      </c>
      <c r="N25" s="19">
        <v>27946</v>
      </c>
      <c r="O25" s="19">
        <v>29845</v>
      </c>
      <c r="P25" s="19">
        <v>34749</v>
      </c>
      <c r="Q25" s="19">
        <v>40139</v>
      </c>
      <c r="R25" s="19">
        <v>113002</v>
      </c>
      <c r="S25" s="19">
        <v>76088</v>
      </c>
      <c r="T25" s="19">
        <v>164224</v>
      </c>
      <c r="U25" s="19">
        <v>64740</v>
      </c>
      <c r="V25" s="19">
        <v>64072</v>
      </c>
    </row>
    <row r="26" spans="2:22" ht="18" customHeight="1" x14ac:dyDescent="0.15">
      <c r="B26" s="38"/>
      <c r="C26" s="31" t="s">
        <v>21</v>
      </c>
      <c r="D26" s="15">
        <v>19975059</v>
      </c>
      <c r="E26" s="15">
        <v>19491041</v>
      </c>
      <c r="F26" s="15">
        <v>19072527</v>
      </c>
      <c r="G26" s="15">
        <v>19165376</v>
      </c>
      <c r="H26" s="15">
        <v>19702780</v>
      </c>
      <c r="I26" s="15">
        <v>21006636</v>
      </c>
      <c r="J26" s="15">
        <v>21760397</v>
      </c>
      <c r="K26" s="15">
        <v>21665579</v>
      </c>
      <c r="L26" s="15">
        <v>21496379</v>
      </c>
      <c r="M26" s="18">
        <v>21197387</v>
      </c>
      <c r="N26" s="18">
        <v>20586461</v>
      </c>
      <c r="O26" s="18">
        <v>19887832</v>
      </c>
      <c r="P26" s="18">
        <v>19469098</v>
      </c>
      <c r="Q26" s="18">
        <v>18625282</v>
      </c>
      <c r="R26" s="18">
        <v>18159924</v>
      </c>
      <c r="S26" s="18">
        <v>17960270</v>
      </c>
      <c r="T26" s="18">
        <v>19271471</v>
      </c>
      <c r="U26" s="18">
        <v>18685173</v>
      </c>
      <c r="V26" s="18">
        <v>18725443</v>
      </c>
    </row>
    <row r="27" spans="2:22" ht="18" customHeight="1" x14ac:dyDescent="0.15">
      <c r="B27" s="38"/>
      <c r="C27" s="31" t="s">
        <v>22</v>
      </c>
      <c r="D27" s="15">
        <v>23600</v>
      </c>
      <c r="E27" s="15">
        <v>24187</v>
      </c>
      <c r="F27" s="15">
        <v>23267</v>
      </c>
      <c r="G27" s="15">
        <v>20652</v>
      </c>
      <c r="H27" s="15">
        <v>19862</v>
      </c>
      <c r="I27" s="15">
        <v>19171</v>
      </c>
      <c r="J27" s="15">
        <v>18485</v>
      </c>
      <c r="K27" s="15">
        <v>18071</v>
      </c>
      <c r="L27" s="15">
        <v>18189</v>
      </c>
      <c r="M27" s="18">
        <v>16395</v>
      </c>
      <c r="N27" s="18">
        <v>17269</v>
      </c>
      <c r="O27" s="18">
        <v>15929</v>
      </c>
      <c r="P27" s="18">
        <v>13910</v>
      </c>
      <c r="Q27" s="18">
        <v>11129</v>
      </c>
      <c r="R27" s="18">
        <v>10625</v>
      </c>
      <c r="S27" s="18">
        <v>11702</v>
      </c>
      <c r="T27" s="18">
        <v>11906</v>
      </c>
      <c r="U27" s="18">
        <v>10760</v>
      </c>
      <c r="V27" s="18">
        <v>10020</v>
      </c>
    </row>
    <row r="28" spans="2:22" ht="18" customHeight="1" x14ac:dyDescent="0.15">
      <c r="B28" s="38"/>
      <c r="C28" s="31" t="s">
        <v>23</v>
      </c>
      <c r="D28" s="15">
        <v>4137015</v>
      </c>
      <c r="E28" s="15">
        <v>3983313</v>
      </c>
      <c r="F28" s="15">
        <v>3444967</v>
      </c>
      <c r="G28" s="15">
        <v>4145629</v>
      </c>
      <c r="H28" s="15">
        <v>6992113</v>
      </c>
      <c r="I28" s="15">
        <v>7999571</v>
      </c>
      <c r="J28" s="15">
        <v>5816266</v>
      </c>
      <c r="K28" s="15">
        <v>4584370</v>
      </c>
      <c r="L28" s="15">
        <v>8551434</v>
      </c>
      <c r="M28" s="18">
        <v>5764497</v>
      </c>
      <c r="N28" s="18">
        <v>6047810</v>
      </c>
      <c r="O28" s="18">
        <v>5776432</v>
      </c>
      <c r="P28" s="18">
        <v>6626658</v>
      </c>
      <c r="Q28" s="18">
        <v>5561837</v>
      </c>
      <c r="R28" s="18">
        <v>5373517</v>
      </c>
      <c r="S28" s="18">
        <v>15702345</v>
      </c>
      <c r="T28" s="18">
        <v>9152912</v>
      </c>
      <c r="U28" s="18">
        <v>7418346</v>
      </c>
      <c r="V28" s="18">
        <v>7516261</v>
      </c>
    </row>
    <row r="29" spans="2:22" ht="18" customHeight="1" x14ac:dyDescent="0.15">
      <c r="B29" s="38"/>
      <c r="C29" s="31" t="s">
        <v>24</v>
      </c>
      <c r="D29" s="15">
        <v>2430724</v>
      </c>
      <c r="E29" s="15">
        <v>2286761</v>
      </c>
      <c r="F29" s="15">
        <v>2748682</v>
      </c>
      <c r="G29" s="15">
        <v>2645838</v>
      </c>
      <c r="H29" s="15">
        <v>2900913</v>
      </c>
      <c r="I29" s="15">
        <v>2576710</v>
      </c>
      <c r="J29" s="15">
        <v>2992943</v>
      </c>
      <c r="K29" s="15">
        <v>2905339</v>
      </c>
      <c r="L29" s="15">
        <v>3914592</v>
      </c>
      <c r="M29" s="18">
        <v>3375704</v>
      </c>
      <c r="N29" s="18">
        <v>4474209</v>
      </c>
      <c r="O29" s="18">
        <v>3673195</v>
      </c>
      <c r="P29" s="18">
        <v>3531026</v>
      </c>
      <c r="Q29" s="18">
        <v>4215833</v>
      </c>
      <c r="R29" s="18">
        <v>3679828</v>
      </c>
      <c r="S29" s="18">
        <v>3578775</v>
      </c>
      <c r="T29" s="18">
        <v>3786258</v>
      </c>
      <c r="U29" s="18">
        <v>3590689</v>
      </c>
      <c r="V29" s="18">
        <v>3657185</v>
      </c>
    </row>
    <row r="30" spans="2:22" ht="18" customHeight="1" x14ac:dyDescent="0.15">
      <c r="B30" s="38"/>
      <c r="C30" s="32" t="s">
        <v>25</v>
      </c>
      <c r="D30" s="14">
        <v>5578700</v>
      </c>
      <c r="E30" s="14">
        <v>6066800</v>
      </c>
      <c r="F30" s="14">
        <v>5129221</v>
      </c>
      <c r="G30" s="14">
        <v>4415092</v>
      </c>
      <c r="H30" s="14">
        <v>5144819</v>
      </c>
      <c r="I30" s="14">
        <v>5553672</v>
      </c>
      <c r="J30" s="14">
        <v>3638682</v>
      </c>
      <c r="K30" s="14">
        <v>3804806</v>
      </c>
      <c r="L30" s="14">
        <v>5684458</v>
      </c>
      <c r="M30" s="17">
        <v>5877912</v>
      </c>
      <c r="N30" s="17">
        <v>5195340</v>
      </c>
      <c r="O30" s="17">
        <v>3389209</v>
      </c>
      <c r="P30" s="17">
        <v>4478498</v>
      </c>
      <c r="Q30" s="17">
        <v>5801051</v>
      </c>
      <c r="R30" s="17">
        <v>4044038</v>
      </c>
      <c r="S30" s="17">
        <v>3255251</v>
      </c>
      <c r="T30" s="17">
        <v>3226984</v>
      </c>
      <c r="U30" s="17">
        <v>3209494</v>
      </c>
      <c r="V30" s="17">
        <v>4657508</v>
      </c>
    </row>
    <row r="31" spans="2:22" ht="18" customHeight="1" x14ac:dyDescent="0.15">
      <c r="B31" s="39"/>
      <c r="C31" s="28" t="s">
        <v>36</v>
      </c>
      <c r="D31" s="14">
        <f t="shared" ref="D31:N31" si="2">SUM(D16:D30)</f>
        <v>34967150</v>
      </c>
      <c r="E31" s="14">
        <f t="shared" si="2"/>
        <v>34913233</v>
      </c>
      <c r="F31" s="14">
        <f t="shared" si="2"/>
        <v>32708869</v>
      </c>
      <c r="G31" s="14">
        <f t="shared" si="2"/>
        <v>32606049</v>
      </c>
      <c r="H31" s="14">
        <f t="shared" si="2"/>
        <v>36887390</v>
      </c>
      <c r="I31" s="14">
        <f t="shared" si="2"/>
        <v>39263636</v>
      </c>
      <c r="J31" s="14">
        <f t="shared" si="2"/>
        <v>36233157</v>
      </c>
      <c r="K31" s="14">
        <f t="shared" si="2"/>
        <v>34887589</v>
      </c>
      <c r="L31" s="14">
        <f t="shared" si="2"/>
        <v>41516605</v>
      </c>
      <c r="M31" s="17">
        <f t="shared" si="2"/>
        <v>38170824</v>
      </c>
      <c r="N31" s="17">
        <f t="shared" si="2"/>
        <v>38981481</v>
      </c>
      <c r="O31" s="17">
        <v>35195418</v>
      </c>
      <c r="P31" s="17">
        <v>36693003</v>
      </c>
      <c r="Q31" s="17">
        <v>36850858</v>
      </c>
      <c r="R31" s="17">
        <v>33850427</v>
      </c>
      <c r="S31" s="17">
        <f>SUM(S16:S30)</f>
        <v>43379622</v>
      </c>
      <c r="T31" s="17">
        <f>SUM(T16:T30)</f>
        <v>38641560</v>
      </c>
      <c r="U31" s="17">
        <f>SUM(U16:U30)</f>
        <v>36061562</v>
      </c>
      <c r="V31" s="17">
        <f>SUM(V16:V30)</f>
        <v>37734817</v>
      </c>
    </row>
    <row r="32" spans="2:22" ht="12" customHeight="1" x14ac:dyDescent="0.15"/>
    <row r="33" spans="2:22" s="10" customFormat="1" ht="12" customHeight="1" x14ac:dyDescent="0.15">
      <c r="B33" s="10" t="s">
        <v>28</v>
      </c>
      <c r="E33" s="11"/>
      <c r="F33" s="11"/>
      <c r="G33" s="11"/>
      <c r="I33" s="11"/>
      <c r="K33" s="11"/>
      <c r="L33" s="11"/>
      <c r="S33" s="11"/>
      <c r="T33" s="11"/>
      <c r="U33" s="11"/>
      <c r="V33" s="11" t="s">
        <v>26</v>
      </c>
    </row>
    <row r="34" spans="2:22" ht="6.75" customHeight="1" x14ac:dyDescent="0.15">
      <c r="E34" s="7"/>
      <c r="F34" s="7"/>
      <c r="G34" s="7"/>
      <c r="I34" s="7"/>
      <c r="K34" s="7"/>
      <c r="L34" s="7"/>
      <c r="O34" s="7"/>
      <c r="P34" s="7"/>
      <c r="Q34" s="7"/>
      <c r="R34" s="7"/>
      <c r="S34" s="7"/>
      <c r="T34" s="7"/>
      <c r="U34" s="7"/>
      <c r="V34" s="7"/>
    </row>
    <row r="35" spans="2:22" s="12" customFormat="1" ht="18" customHeight="1" x14ac:dyDescent="0.15">
      <c r="B35" s="40" t="s">
        <v>1</v>
      </c>
      <c r="C35" s="41"/>
      <c r="D35" s="13" t="s">
        <v>2</v>
      </c>
      <c r="E35" s="13">
        <v>18</v>
      </c>
      <c r="F35" s="13">
        <v>19</v>
      </c>
      <c r="G35" s="13">
        <v>20</v>
      </c>
      <c r="H35" s="13">
        <v>21</v>
      </c>
      <c r="I35" s="13">
        <v>22</v>
      </c>
      <c r="J35" s="13">
        <v>23</v>
      </c>
      <c r="K35" s="13">
        <v>24</v>
      </c>
      <c r="L35" s="13">
        <v>25</v>
      </c>
      <c r="M35" s="13">
        <v>26</v>
      </c>
      <c r="N35" s="13">
        <v>27</v>
      </c>
      <c r="O35" s="13">
        <v>28</v>
      </c>
      <c r="P35" s="13">
        <v>29</v>
      </c>
      <c r="Q35" s="13">
        <v>30</v>
      </c>
      <c r="R35" s="20" t="s">
        <v>31</v>
      </c>
      <c r="S35" s="29" t="s">
        <v>35</v>
      </c>
      <c r="T35" s="22">
        <v>3</v>
      </c>
      <c r="U35" s="33">
        <v>4</v>
      </c>
      <c r="V35" s="34">
        <v>5</v>
      </c>
    </row>
    <row r="36" spans="2:22" ht="18" customHeight="1" x14ac:dyDescent="0.15">
      <c r="B36" s="35" t="s">
        <v>3</v>
      </c>
      <c r="C36" s="36"/>
      <c r="D36" s="24">
        <f>SUM(D44,D60)</f>
        <v>100</v>
      </c>
      <c r="E36" s="24">
        <f t="shared" ref="E36:R36" si="3">SUM(E44,E60)</f>
        <v>100.00000000000001</v>
      </c>
      <c r="F36" s="24">
        <f t="shared" si="3"/>
        <v>100</v>
      </c>
      <c r="G36" s="24">
        <f t="shared" si="3"/>
        <v>100</v>
      </c>
      <c r="H36" s="24">
        <f t="shared" si="3"/>
        <v>99.999999999999986</v>
      </c>
      <c r="I36" s="24">
        <f t="shared" si="3"/>
        <v>100</v>
      </c>
      <c r="J36" s="24">
        <f t="shared" si="3"/>
        <v>100</v>
      </c>
      <c r="K36" s="24">
        <f t="shared" si="3"/>
        <v>100</v>
      </c>
      <c r="L36" s="24">
        <f t="shared" si="3"/>
        <v>100</v>
      </c>
      <c r="M36" s="24">
        <f t="shared" si="3"/>
        <v>100</v>
      </c>
      <c r="N36" s="24">
        <f t="shared" si="3"/>
        <v>100</v>
      </c>
      <c r="O36" s="24">
        <f t="shared" si="3"/>
        <v>100</v>
      </c>
      <c r="P36" s="24">
        <f t="shared" si="3"/>
        <v>100.00000000000001</v>
      </c>
      <c r="Q36" s="24">
        <f t="shared" si="3"/>
        <v>99.999999999999986</v>
      </c>
      <c r="R36" s="24">
        <f t="shared" si="3"/>
        <v>100</v>
      </c>
      <c r="S36" s="25">
        <f>SUM(S44,S60)</f>
        <v>100</v>
      </c>
      <c r="T36" s="25">
        <f>SUM(T44,T60)</f>
        <v>100</v>
      </c>
      <c r="U36" s="25">
        <f>SUM(U44,U60)</f>
        <v>100</v>
      </c>
      <c r="V36" s="25">
        <f>SUM(V44,V60)</f>
        <v>100</v>
      </c>
    </row>
    <row r="37" spans="2:22" ht="18" customHeight="1" x14ac:dyDescent="0.15">
      <c r="B37" s="37" t="s">
        <v>4</v>
      </c>
      <c r="C37" s="31" t="s">
        <v>5</v>
      </c>
      <c r="D37" s="23">
        <f>D8/D7*100</f>
        <v>15.422568080788476</v>
      </c>
      <c r="E37" s="23">
        <f t="shared" ref="E37:E48" si="4">E8/$E$7*100</f>
        <v>15.613799835833724</v>
      </c>
      <c r="F37" s="23">
        <f t="shared" ref="F37:F48" si="5">F8/$F$7*100</f>
        <v>17.521683145316437</v>
      </c>
      <c r="G37" s="23">
        <f t="shared" ref="G37:G48" si="6">G8/$G$7*100</f>
        <v>17.963147900882632</v>
      </c>
      <c r="H37" s="23">
        <f t="shared" ref="H37:H48" si="7">H8/$H$7*100</f>
        <v>16.446718490136668</v>
      </c>
      <c r="I37" s="23">
        <f t="shared" ref="I37:I48" si="8">I8/$I$7*100</f>
        <v>15.418990283332551</v>
      </c>
      <c r="J37" s="23">
        <f t="shared" ref="J37:J48" si="9">J8/$J$7*100</f>
        <v>16.187754516724333</v>
      </c>
      <c r="K37" s="23">
        <f t="shared" ref="K37:K48" si="10">K8/$K$7*100</f>
        <v>16.692056112819756</v>
      </c>
      <c r="L37" s="23">
        <f t="shared" ref="L37:L48" si="11">L8/$L$7*100</f>
        <v>14.887441703211071</v>
      </c>
      <c r="M37" s="23">
        <f t="shared" ref="M37:M48" si="12">M8/$M$7*100</f>
        <v>15.99885334538256</v>
      </c>
      <c r="N37" s="23">
        <f t="shared" ref="N37:N48" si="13">N8/$N$7*100</f>
        <v>15.456431042845875</v>
      </c>
      <c r="O37" s="23">
        <f t="shared" ref="O37:O48" si="14">O8/$O$7*100</f>
        <v>16.590478143077057</v>
      </c>
      <c r="P37" s="23">
        <f t="shared" ref="P37:P48" si="15">P8/$P$7*100</f>
        <v>15.892943045295294</v>
      </c>
      <c r="Q37" s="23">
        <f t="shared" ref="Q37:Q48" si="16">Q8/$Q$7*100</f>
        <v>16.229875518921961</v>
      </c>
      <c r="R37" s="23">
        <f>R8/$R$7*100</f>
        <v>17.335325953935453</v>
      </c>
      <c r="S37" s="30">
        <f>S8/$S$7*100</f>
        <v>14.130946819662782</v>
      </c>
      <c r="T37" s="30">
        <f>T8/$T$7*100</f>
        <v>15.222676137711227</v>
      </c>
      <c r="U37" s="30">
        <f>U8/$T$7*100</f>
        <v>15.67086601811539</v>
      </c>
      <c r="V37" s="30">
        <f>V8/$T$7*100</f>
        <v>15.68633550497397</v>
      </c>
    </row>
    <row r="38" spans="2:22" ht="18" customHeight="1" x14ac:dyDescent="0.15">
      <c r="B38" s="38"/>
      <c r="C38" s="31" t="s">
        <v>6</v>
      </c>
      <c r="D38" s="23">
        <f t="shared" ref="D38:D48" si="17">D9/$D$7*100</f>
        <v>1.1295389788347978</v>
      </c>
      <c r="E38" s="23">
        <f t="shared" si="4"/>
        <v>0.91119743028434375</v>
      </c>
      <c r="F38" s="23">
        <f t="shared" si="5"/>
        <v>0.89639631680399834</v>
      </c>
      <c r="G38" s="23">
        <f t="shared" si="6"/>
        <v>0.87547255482828579</v>
      </c>
      <c r="H38" s="23">
        <f t="shared" si="7"/>
        <v>0.74504838487344693</v>
      </c>
      <c r="I38" s="23">
        <f t="shared" si="8"/>
        <v>0.70160044265874622</v>
      </c>
      <c r="J38" s="23">
        <f t="shared" si="9"/>
        <v>0.64129764468578854</v>
      </c>
      <c r="K38" s="23">
        <f t="shared" si="10"/>
        <v>0.63457100239819142</v>
      </c>
      <c r="L38" s="23">
        <f t="shared" si="11"/>
        <v>0.51645546804073927</v>
      </c>
      <c r="M38" s="23">
        <f t="shared" si="12"/>
        <v>0.47106562085528109</v>
      </c>
      <c r="N38" s="23">
        <f t="shared" si="13"/>
        <v>0.44908471775293196</v>
      </c>
      <c r="O38" s="23">
        <f t="shared" si="14"/>
        <v>0.40555502024540213</v>
      </c>
      <c r="P38" s="23">
        <f t="shared" si="15"/>
        <v>0.80455552541169162</v>
      </c>
      <c r="Q38" s="23">
        <f t="shared" si="16"/>
        <v>0.36164450295600298</v>
      </c>
      <c r="R38" s="23">
        <f t="shared" ref="R38:R49" si="18">R9/$R$7*100</f>
        <v>0.22605653111534077</v>
      </c>
      <c r="S38" s="30">
        <f t="shared" ref="S38:S60" si="19">S9/$S$7*100</f>
        <v>0.10487571935453088</v>
      </c>
      <c r="T38" s="30">
        <f t="shared" ref="T38:T43" si="20">T9/$T$7*100</f>
        <v>9.6182434822910584E-2</v>
      </c>
      <c r="U38" s="30">
        <f t="shared" ref="U38:V38" si="21">U9/$T$7*100</f>
        <v>8.2519253822137442E-2</v>
      </c>
      <c r="V38" s="30">
        <f t="shared" ref="V38" si="22">V9/$T$7*100</f>
        <v>7.6173239710885327E-2</v>
      </c>
    </row>
    <row r="39" spans="2:22" ht="18" customHeight="1" x14ac:dyDescent="0.15">
      <c r="B39" s="38"/>
      <c r="C39" s="31" t="s">
        <v>7</v>
      </c>
      <c r="D39" s="23">
        <f t="shared" si="17"/>
        <v>1.0641831937517932</v>
      </c>
      <c r="E39" s="23">
        <f t="shared" si="4"/>
        <v>1.0875515686814488</v>
      </c>
      <c r="F39" s="23">
        <f t="shared" si="5"/>
        <v>1.1144282950406155</v>
      </c>
      <c r="G39" s="23">
        <f t="shared" si="6"/>
        <v>1.2616104165019526</v>
      </c>
      <c r="H39" s="23">
        <f t="shared" si="7"/>
        <v>0.98513806641345703</v>
      </c>
      <c r="I39" s="23">
        <f t="shared" si="8"/>
        <v>0.93066047396948326</v>
      </c>
      <c r="J39" s="23">
        <f t="shared" si="9"/>
        <v>1.0247586015841714</v>
      </c>
      <c r="K39" s="23">
        <f t="shared" si="10"/>
        <v>1.0158418030512495</v>
      </c>
      <c r="L39" s="23">
        <f t="shared" si="11"/>
        <v>0.91622340085686116</v>
      </c>
      <c r="M39" s="23">
        <f t="shared" si="12"/>
        <v>0.92898066482738417</v>
      </c>
      <c r="N39" s="23">
        <f t="shared" si="13"/>
        <v>0.89651986490451918</v>
      </c>
      <c r="O39" s="23">
        <f t="shared" si="14"/>
        <v>1.0056663172982747</v>
      </c>
      <c r="P39" s="23">
        <f t="shared" si="15"/>
        <v>0.90210036236591706</v>
      </c>
      <c r="Q39" s="23">
        <f t="shared" si="16"/>
        <v>0.91926772626181263</v>
      </c>
      <c r="R39" s="23">
        <f t="shared" si="18"/>
        <v>0.98410198771571844</v>
      </c>
      <c r="S39" s="30">
        <f t="shared" si="19"/>
        <v>0.83859740533323723</v>
      </c>
      <c r="T39" s="30">
        <f t="shared" si="20"/>
        <v>1.0044880283679283</v>
      </c>
      <c r="U39" s="30">
        <f t="shared" ref="U39:V39" si="23">U10/$T$7*100</f>
        <v>1.052620428786746</v>
      </c>
      <c r="V39" s="30">
        <f t="shared" ref="V39" si="24">V10/$T$7*100</f>
        <v>1.0885454196278366</v>
      </c>
    </row>
    <row r="40" spans="2:22" ht="18" customHeight="1" x14ac:dyDescent="0.15">
      <c r="B40" s="38"/>
      <c r="C40" s="31" t="s">
        <v>8</v>
      </c>
      <c r="D40" s="23">
        <f t="shared" si="17"/>
        <v>0.21968932963829796</v>
      </c>
      <c r="E40" s="23">
        <f t="shared" si="4"/>
        <v>0.23278421203188104</v>
      </c>
      <c r="F40" s="23">
        <f t="shared" si="5"/>
        <v>0.25017173423237404</v>
      </c>
      <c r="G40" s="23">
        <f t="shared" si="6"/>
        <v>0.23680633986492189</v>
      </c>
      <c r="H40" s="23">
        <f t="shared" si="7"/>
        <v>0.14684084032007147</v>
      </c>
      <c r="I40" s="23">
        <f t="shared" si="8"/>
        <v>0.15277674008356495</v>
      </c>
      <c r="J40" s="23">
        <f t="shared" si="9"/>
        <v>0.18459038237031886</v>
      </c>
      <c r="K40" s="23">
        <f t="shared" si="10"/>
        <v>0.113935224327897</v>
      </c>
      <c r="L40" s="23">
        <f t="shared" si="11"/>
        <v>0.13250995609860744</v>
      </c>
      <c r="M40" s="23">
        <f t="shared" si="12"/>
        <v>0.15377901744839798</v>
      </c>
      <c r="N40" s="23">
        <f t="shared" si="13"/>
        <v>0.26140551485076369</v>
      </c>
      <c r="O40" s="23">
        <f t="shared" si="14"/>
        <v>0.20985972626653579</v>
      </c>
      <c r="P40" s="23">
        <f t="shared" si="15"/>
        <v>0.17488124516050976</v>
      </c>
      <c r="Q40" s="23">
        <f t="shared" si="16"/>
        <v>0.18185154304951803</v>
      </c>
      <c r="R40" s="23">
        <f t="shared" si="18"/>
        <v>0.18618070469579831</v>
      </c>
      <c r="S40" s="30">
        <f t="shared" si="19"/>
        <v>0.25996615956843944</v>
      </c>
      <c r="T40" s="30">
        <f t="shared" si="20"/>
        <v>0.24508678102466308</v>
      </c>
      <c r="U40" s="30">
        <f t="shared" ref="U40:V40" si="25">U11/$T$7*100</f>
        <v>0.13154618747064276</v>
      </c>
      <c r="V40" s="30">
        <f t="shared" ref="V40" si="26">V11/$T$7*100</f>
        <v>0.13305559257769578</v>
      </c>
    </row>
    <row r="41" spans="2:22" ht="18" customHeight="1" x14ac:dyDescent="0.15">
      <c r="B41" s="38"/>
      <c r="C41" s="31" t="s">
        <v>9</v>
      </c>
      <c r="D41" s="23">
        <f t="shared" si="17"/>
        <v>4.0503571974957477</v>
      </c>
      <c r="E41" s="23">
        <f t="shared" si="4"/>
        <v>3.6508326004084815</v>
      </c>
      <c r="F41" s="23">
        <f t="shared" si="5"/>
        <v>5.0521846348520665</v>
      </c>
      <c r="G41" s="23">
        <f t="shared" si="6"/>
        <v>2.1751722486918199</v>
      </c>
      <c r="H41" s="23">
        <f t="shared" si="7"/>
        <v>0.39945319252322536</v>
      </c>
      <c r="I41" s="23">
        <f t="shared" si="8"/>
        <v>0.21288378613071207</v>
      </c>
      <c r="J41" s="23">
        <f t="shared" si="9"/>
        <v>0.86814662615496629</v>
      </c>
      <c r="K41" s="23">
        <f t="shared" si="10"/>
        <v>0.52233508996668687</v>
      </c>
      <c r="L41" s="23">
        <f t="shared" si="11"/>
        <v>0.32487639344415092</v>
      </c>
      <c r="M41" s="23">
        <f t="shared" si="12"/>
        <v>0.58858745311773042</v>
      </c>
      <c r="N41" s="23">
        <f t="shared" si="13"/>
        <v>0.49156214968876122</v>
      </c>
      <c r="O41" s="23">
        <f t="shared" si="14"/>
        <v>1.4769472346526544</v>
      </c>
      <c r="P41" s="23">
        <f t="shared" si="15"/>
        <v>3.4453939485458487</v>
      </c>
      <c r="Q41" s="23">
        <f t="shared" si="16"/>
        <v>2.5085541051729323</v>
      </c>
      <c r="R41" s="23">
        <f t="shared" si="18"/>
        <v>2.388294307670098</v>
      </c>
      <c r="S41" s="30">
        <f t="shared" si="19"/>
        <v>2.7694824117472163</v>
      </c>
      <c r="T41" s="30">
        <f t="shared" si="20"/>
        <v>2.6755910307470798</v>
      </c>
      <c r="U41" s="30">
        <f t="shared" ref="U41:V41" si="27">U12/$T$7*100</f>
        <v>2.5604605815599961</v>
      </c>
      <c r="V41" s="30">
        <f t="shared" ref="V41" si="28">V12/$T$7*100</f>
        <v>3.8663833224680428</v>
      </c>
    </row>
    <row r="42" spans="2:22" ht="18" customHeight="1" x14ac:dyDescent="0.15">
      <c r="B42" s="38"/>
      <c r="C42" s="31" t="s">
        <v>10</v>
      </c>
      <c r="D42" s="23">
        <f t="shared" si="17"/>
        <v>2.9338090626205666</v>
      </c>
      <c r="E42" s="23">
        <f t="shared" si="4"/>
        <v>2.9215758462198078</v>
      </c>
      <c r="F42" s="23">
        <f t="shared" si="5"/>
        <v>2.9663018953205653</v>
      </c>
      <c r="G42" s="23">
        <f t="shared" si="6"/>
        <v>1.8697645739464661</v>
      </c>
      <c r="H42" s="23">
        <f t="shared" si="7"/>
        <v>2.1062830999929996</v>
      </c>
      <c r="I42" s="23">
        <f t="shared" si="8"/>
        <v>1.8226303391724157</v>
      </c>
      <c r="J42" s="23">
        <f t="shared" si="9"/>
        <v>2.0132150700079432</v>
      </c>
      <c r="K42" s="23">
        <f t="shared" si="10"/>
        <v>2.0703547227976067</v>
      </c>
      <c r="L42" s="23">
        <f t="shared" si="11"/>
        <v>1.6058855196361128</v>
      </c>
      <c r="M42" s="23">
        <f t="shared" si="12"/>
        <v>1.813942224300209</v>
      </c>
      <c r="N42" s="23">
        <f t="shared" si="13"/>
        <v>2.234942683948681</v>
      </c>
      <c r="O42" s="23">
        <f t="shared" si="14"/>
        <v>3.5716395946991648</v>
      </c>
      <c r="P42" s="23">
        <f t="shared" si="15"/>
        <v>2.5047496468147616</v>
      </c>
      <c r="Q42" s="23">
        <f t="shared" si="16"/>
        <v>3.1086050079549392</v>
      </c>
      <c r="R42" s="23">
        <f t="shared" si="18"/>
        <v>2.9378975549757973</v>
      </c>
      <c r="S42" s="30">
        <f t="shared" si="19"/>
        <v>2.869047834989646</v>
      </c>
      <c r="T42" s="30">
        <f t="shared" si="20"/>
        <v>3.8096427157661079</v>
      </c>
      <c r="U42" s="30">
        <f t="shared" ref="U42:V42" si="29">U13/$T$7*100</f>
        <v>4.6278820299537227</v>
      </c>
      <c r="V42" s="30">
        <f t="shared" ref="V42" si="30">V13/$T$7*100</f>
        <v>4.3456884015511017</v>
      </c>
    </row>
    <row r="43" spans="2:22" ht="18" customHeight="1" x14ac:dyDescent="0.15">
      <c r="B43" s="38"/>
      <c r="C43" s="32" t="s">
        <v>11</v>
      </c>
      <c r="D43" s="23">
        <f t="shared" si="17"/>
        <v>2.8005059474199108</v>
      </c>
      <c r="E43" s="23">
        <f t="shared" si="4"/>
        <v>2.8317578227364288</v>
      </c>
      <c r="F43" s="23">
        <f t="shared" si="5"/>
        <v>2.482336295751062</v>
      </c>
      <c r="G43" s="23">
        <f t="shared" si="6"/>
        <v>3.6089319763977659</v>
      </c>
      <c r="H43" s="23">
        <f t="shared" si="7"/>
        <v>3.1078410620907335</v>
      </c>
      <c r="I43" s="23">
        <f t="shared" si="8"/>
        <v>3.6431433893326814</v>
      </c>
      <c r="J43" s="23">
        <f t="shared" si="9"/>
        <v>4.0379682039043265</v>
      </c>
      <c r="K43" s="23">
        <f t="shared" si="10"/>
        <v>4.2847914046492876</v>
      </c>
      <c r="L43" s="23">
        <f t="shared" si="11"/>
        <v>3.600788369971947</v>
      </c>
      <c r="M43" s="23">
        <f t="shared" si="12"/>
        <v>3.2089803000815507</v>
      </c>
      <c r="N43" s="23">
        <f t="shared" si="13"/>
        <v>3.1084892124807539</v>
      </c>
      <c r="O43" s="23">
        <f t="shared" si="14"/>
        <v>3.0483365805791625</v>
      </c>
      <c r="P43" s="23">
        <f t="shared" si="15"/>
        <v>3.3210337752551924</v>
      </c>
      <c r="Q43" s="23">
        <f t="shared" si="16"/>
        <v>2.7520387447016814</v>
      </c>
      <c r="R43" s="23">
        <f t="shared" si="18"/>
        <v>3.4494602918255177</v>
      </c>
      <c r="S43" s="30">
        <f t="shared" si="19"/>
        <v>3.0011304971970665</v>
      </c>
      <c r="T43" s="30">
        <f t="shared" si="20"/>
        <v>2.9288607795602335</v>
      </c>
      <c r="U43" s="30">
        <f t="shared" ref="U43:V43" si="31">U14/$T$7*100</f>
        <v>2.674095034061029</v>
      </c>
      <c r="V43" s="30">
        <f t="shared" ref="V43" si="32">V14/$T$7*100</f>
        <v>2.7142839027806729</v>
      </c>
    </row>
    <row r="44" spans="2:22" ht="18" customHeight="1" x14ac:dyDescent="0.15">
      <c r="B44" s="39"/>
      <c r="C44" s="28" t="s">
        <v>36</v>
      </c>
      <c r="D44" s="25">
        <f t="shared" si="17"/>
        <v>27.620651790549594</v>
      </c>
      <c r="E44" s="25">
        <f t="shared" si="4"/>
        <v>27.249499316196118</v>
      </c>
      <c r="F44" s="26">
        <f t="shared" si="5"/>
        <v>30.283502317317119</v>
      </c>
      <c r="G44" s="26">
        <f t="shared" si="6"/>
        <v>27.990906011113847</v>
      </c>
      <c r="H44" s="26">
        <f t="shared" si="7"/>
        <v>23.937323136350603</v>
      </c>
      <c r="I44" s="26">
        <f t="shared" si="8"/>
        <v>22.882685454680153</v>
      </c>
      <c r="J44" s="26">
        <f t="shared" si="9"/>
        <v>24.957731045431846</v>
      </c>
      <c r="K44" s="26">
        <f t="shared" si="10"/>
        <v>25.333885360010676</v>
      </c>
      <c r="L44" s="26">
        <f t="shared" si="11"/>
        <v>21.984180811259492</v>
      </c>
      <c r="M44" s="26">
        <f t="shared" si="12"/>
        <v>23.164188626013114</v>
      </c>
      <c r="N44" s="26">
        <f t="shared" si="13"/>
        <v>22.898435186472287</v>
      </c>
      <c r="O44" s="26">
        <f t="shared" si="14"/>
        <v>26.308482616818253</v>
      </c>
      <c r="P44" s="26">
        <f t="shared" si="15"/>
        <v>27.045657548849217</v>
      </c>
      <c r="Q44" s="26">
        <f t="shared" si="16"/>
        <v>26.061837149018846</v>
      </c>
      <c r="R44" s="25">
        <f t="shared" si="18"/>
        <v>27.507317331933724</v>
      </c>
      <c r="S44" s="25">
        <f t="shared" si="19"/>
        <v>23.974046847852918</v>
      </c>
      <c r="T44" s="25">
        <f>T15/$T$7*100</f>
        <v>25.982527908000147</v>
      </c>
      <c r="U44" s="25">
        <f>U15/$U$7*100</f>
        <v>27.952905857506689</v>
      </c>
      <c r="V44" s="25">
        <f>V15/$V$7*100</f>
        <v>27.857235362671574</v>
      </c>
    </row>
    <row r="45" spans="2:22" ht="18" customHeight="1" x14ac:dyDescent="0.15">
      <c r="B45" s="38" t="s">
        <v>12</v>
      </c>
      <c r="C45" s="31" t="s">
        <v>13</v>
      </c>
      <c r="D45" s="23">
        <f t="shared" si="17"/>
        <v>2.7820898322655596</v>
      </c>
      <c r="E45" s="23">
        <f t="shared" si="4"/>
        <v>3.3510786997924251</v>
      </c>
      <c r="F45" s="23">
        <f t="shared" si="5"/>
        <v>2.1189795053052336</v>
      </c>
      <c r="G45" s="23">
        <f t="shared" si="6"/>
        <v>2.1281100059495861</v>
      </c>
      <c r="H45" s="23">
        <f t="shared" si="7"/>
        <v>1.8656861605930959</v>
      </c>
      <c r="I45" s="23">
        <f t="shared" si="8"/>
        <v>1.7302631149948764</v>
      </c>
      <c r="J45" s="23">
        <f t="shared" si="9"/>
        <v>1.78116142967112</v>
      </c>
      <c r="K45" s="23">
        <f t="shared" si="10"/>
        <v>1.7291525837620048</v>
      </c>
      <c r="L45" s="23">
        <f t="shared" si="11"/>
        <v>1.4496193824580541</v>
      </c>
      <c r="M45" s="23">
        <f t="shared" si="12"/>
        <v>1.4881348200443294</v>
      </c>
      <c r="N45" s="23">
        <f t="shared" si="13"/>
        <v>1.5304751641520538</v>
      </c>
      <c r="O45" s="23">
        <f t="shared" si="14"/>
        <v>1.6008279147313322</v>
      </c>
      <c r="P45" s="23">
        <f t="shared" si="15"/>
        <v>1.5128585671440653</v>
      </c>
      <c r="Q45" s="23">
        <f t="shared" si="16"/>
        <v>1.5758373703265673</v>
      </c>
      <c r="R45" s="23">
        <f t="shared" si="18"/>
        <v>1.7240362808343523</v>
      </c>
      <c r="S45" s="30">
        <f t="shared" si="19"/>
        <v>1.4370695297399805</v>
      </c>
      <c r="T45" s="30">
        <f>T16/$T$7*100</f>
        <v>1.5867333864587743</v>
      </c>
      <c r="U45" s="30">
        <f>U16/$T$7*100</f>
        <v>1.5937210892893954</v>
      </c>
      <c r="V45" s="30">
        <f>V16/$T$7*100</f>
        <v>1.6107708543374653</v>
      </c>
    </row>
    <row r="46" spans="2:22" ht="18" customHeight="1" x14ac:dyDescent="0.15">
      <c r="B46" s="38"/>
      <c r="C46" s="31" t="s">
        <v>14</v>
      </c>
      <c r="D46" s="23">
        <f t="shared" si="17"/>
        <v>7.1712522144824764E-2</v>
      </c>
      <c r="E46" s="23">
        <f t="shared" si="4"/>
        <v>5.2354255753987972E-2</v>
      </c>
      <c r="F46" s="23">
        <f t="shared" si="5"/>
        <v>6.7555512055541694E-2</v>
      </c>
      <c r="G46" s="23">
        <f t="shared" si="6"/>
        <v>7.1317738379866283E-2</v>
      </c>
      <c r="H46" s="23">
        <f t="shared" si="7"/>
        <v>5.818618817266439E-2</v>
      </c>
      <c r="I46" s="23">
        <f t="shared" si="8"/>
        <v>4.6303421578325434E-2</v>
      </c>
      <c r="J46" s="23">
        <f t="shared" si="9"/>
        <v>3.9394276291873788E-2</v>
      </c>
      <c r="K46" s="23">
        <f t="shared" si="10"/>
        <v>3.8480639668938083E-2</v>
      </c>
      <c r="L46" s="23">
        <f t="shared" si="11"/>
        <v>3.1515180579297537E-2</v>
      </c>
      <c r="M46" s="23">
        <f t="shared" si="12"/>
        <v>2.6526603729759648E-2</v>
      </c>
      <c r="N46" s="23">
        <f t="shared" si="13"/>
        <v>2.4690155655380727E-2</v>
      </c>
      <c r="O46" s="23">
        <f t="shared" si="14"/>
        <v>2.1792078529203878E-2</v>
      </c>
      <c r="P46" s="23">
        <f t="shared" si="15"/>
        <v>2.7145383480484321E-2</v>
      </c>
      <c r="Q46" s="23">
        <f t="shared" si="16"/>
        <v>2.4151233228742196E-2</v>
      </c>
      <c r="R46" s="23">
        <f t="shared" si="18"/>
        <v>1.2555959736722749E-2</v>
      </c>
      <c r="S46" s="30">
        <f t="shared" si="19"/>
        <v>1.0231521023909214E-2</v>
      </c>
      <c r="T46" s="30">
        <f t="shared" ref="T46:T59" si="33">T17/$T$7*100</f>
        <v>8.5488261329665603E-3</v>
      </c>
      <c r="U46" s="30">
        <f t="shared" ref="U46:V46" si="34">U17/$T$7*100</f>
        <v>4.3749762239963311E-3</v>
      </c>
      <c r="V46" s="30">
        <f t="shared" ref="V46" si="35">V17/$T$7*100</f>
        <v>3.6413440463296956E-3</v>
      </c>
    </row>
    <row r="47" spans="2:22" ht="18" customHeight="1" x14ac:dyDescent="0.15">
      <c r="B47" s="38"/>
      <c r="C47" s="31" t="s">
        <v>15</v>
      </c>
      <c r="D47" s="23">
        <f t="shared" si="17"/>
        <v>1.663184053784578E-2</v>
      </c>
      <c r="E47" s="23">
        <f t="shared" si="4"/>
        <v>3.3248338499925652E-2</v>
      </c>
      <c r="F47" s="23">
        <f t="shared" si="5"/>
        <v>4.5757429651628614E-2</v>
      </c>
      <c r="G47" s="23">
        <f t="shared" si="6"/>
        <v>1.3054196004192537E-2</v>
      </c>
      <c r="H47" s="23">
        <f t="shared" si="7"/>
        <v>1.0761702320261374E-2</v>
      </c>
      <c r="I47" s="23">
        <f t="shared" si="8"/>
        <v>1.4379102836688038E-2</v>
      </c>
      <c r="J47" s="23">
        <f t="shared" si="9"/>
        <v>1.5179046892547343E-2</v>
      </c>
      <c r="K47" s="23">
        <f t="shared" si="10"/>
        <v>1.6276154876655961E-2</v>
      </c>
      <c r="L47" s="23">
        <f t="shared" si="11"/>
        <v>3.4698456227817608E-2</v>
      </c>
      <c r="M47" s="23">
        <f t="shared" si="12"/>
        <v>7.0555773814828165E-2</v>
      </c>
      <c r="N47" s="23">
        <f t="shared" si="13"/>
        <v>5.2750656999840106E-2</v>
      </c>
      <c r="O47" s="23">
        <f t="shared" si="14"/>
        <v>2.7049564039083866E-2</v>
      </c>
      <c r="P47" s="23">
        <f t="shared" si="15"/>
        <v>3.5889644562090567E-2</v>
      </c>
      <c r="Q47" s="23">
        <f t="shared" si="16"/>
        <v>2.5784456112201211E-2</v>
      </c>
      <c r="R47" s="23">
        <f t="shared" si="18"/>
        <v>3.2920043164404243E-2</v>
      </c>
      <c r="S47" s="30">
        <f t="shared" si="19"/>
        <v>2.4583341110375904E-2</v>
      </c>
      <c r="T47" s="30">
        <f t="shared" si="33"/>
        <v>4.209477999060568E-2</v>
      </c>
      <c r="U47" s="30">
        <f t="shared" ref="U47:V47" si="36">U18/$T$7*100</f>
        <v>3.5120485580986308E-2</v>
      </c>
      <c r="V47" s="30">
        <f t="shared" ref="V47" si="37">V18/$T$7*100</f>
        <v>4.0173544809927783E-2</v>
      </c>
    </row>
    <row r="48" spans="2:22" ht="18" customHeight="1" x14ac:dyDescent="0.15">
      <c r="B48" s="38"/>
      <c r="C48" s="31" t="s">
        <v>16</v>
      </c>
      <c r="D48" s="23">
        <f t="shared" si="17"/>
        <v>2.1988804235660946E-2</v>
      </c>
      <c r="E48" s="23">
        <f t="shared" si="4"/>
        <v>1.9681032660553884E-2</v>
      </c>
      <c r="F48" s="23">
        <f t="shared" si="5"/>
        <v>2.0218696556518964E-2</v>
      </c>
      <c r="G48" s="23">
        <f t="shared" si="6"/>
        <v>3.6682489533012698E-3</v>
      </c>
      <c r="H48" s="23">
        <f t="shared" si="7"/>
        <v>4.0168224027340785E-3</v>
      </c>
      <c r="I48" s="23">
        <f t="shared" si="8"/>
        <v>3.4803674670961897E-3</v>
      </c>
      <c r="J48" s="23">
        <f t="shared" si="9"/>
        <v>2.9078157780238053E-3</v>
      </c>
      <c r="K48" s="23">
        <f t="shared" si="10"/>
        <v>3.6147831146182666E-3</v>
      </c>
      <c r="L48" s="23">
        <f t="shared" si="11"/>
        <v>3.8639028267337429E-2</v>
      </c>
      <c r="M48" s="23">
        <f t="shared" si="12"/>
        <v>3.0697428052726867E-2</v>
      </c>
      <c r="N48" s="23">
        <f t="shared" si="13"/>
        <v>3.6328133375180476E-2</v>
      </c>
      <c r="O48" s="23">
        <f t="shared" si="14"/>
        <v>1.4331934812874763E-2</v>
      </c>
      <c r="P48" s="23">
        <f t="shared" si="15"/>
        <v>3.3567385138871808E-2</v>
      </c>
      <c r="Q48" s="23">
        <f t="shared" si="16"/>
        <v>2.3176114897831775E-2</v>
      </c>
      <c r="R48" s="23">
        <f t="shared" si="18"/>
        <v>1.9978602828566693E-2</v>
      </c>
      <c r="S48" s="30">
        <f t="shared" si="19"/>
        <v>3.3225278446603439E-2</v>
      </c>
      <c r="T48" s="30">
        <f t="shared" si="33"/>
        <v>5.8161899328119354E-2</v>
      </c>
      <c r="U48" s="30">
        <f t="shared" ref="U48:V48" si="38">U19/$T$7*100</f>
        <v>2.943914605367759E-2</v>
      </c>
      <c r="V48" s="30">
        <f t="shared" ref="V48" si="39">V19/$T$7*100</f>
        <v>5.3986133930434575E-2</v>
      </c>
    </row>
    <row r="49" spans="2:22" ht="18" customHeight="1" x14ac:dyDescent="0.15">
      <c r="B49" s="38"/>
      <c r="C49" s="31" t="s">
        <v>34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>
        <f t="shared" si="18"/>
        <v>0</v>
      </c>
      <c r="S49" s="30">
        <f t="shared" si="19"/>
        <v>8.841905912594103E-2</v>
      </c>
      <c r="T49" s="30">
        <f t="shared" si="33"/>
        <v>0.20682680944055509</v>
      </c>
      <c r="U49" s="30">
        <f t="shared" ref="U49:V49" si="40">U20/$T$7*100</f>
        <v>0.2439010935103664</v>
      </c>
      <c r="V49" s="30">
        <f t="shared" ref="V49" si="41">V20/$T$7*100</f>
        <v>0.25941080563195057</v>
      </c>
    </row>
    <row r="50" spans="2:22" ht="18" customHeight="1" x14ac:dyDescent="0.15">
      <c r="B50" s="38"/>
      <c r="C50" s="31" t="s">
        <v>17</v>
      </c>
      <c r="D50" s="23">
        <f t="shared" ref="D50:D52" si="42">D21/$D$7*100</f>
        <v>1.8018275732898561</v>
      </c>
      <c r="E50" s="23">
        <f t="shared" ref="E50:E60" si="43">E21/$E$7*100</f>
        <v>1.8646929317149643</v>
      </c>
      <c r="F50" s="23">
        <f t="shared" ref="F50:F60" si="44">F21/$F$7*100</f>
        <v>1.8745754068394567</v>
      </c>
      <c r="G50" s="23">
        <f t="shared" ref="G50:G60" si="45">G21/$G$7*100</f>
        <v>1.8414278476852928</v>
      </c>
      <c r="H50" s="23">
        <f t="shared" ref="H50:H60" si="46">H21/$H$7*100</f>
        <v>1.7904037329229632</v>
      </c>
      <c r="I50" s="23">
        <f t="shared" ref="I50:I60" si="47">I21/$I$7*100</f>
        <v>1.7024398161580343</v>
      </c>
      <c r="J50" s="23">
        <f t="shared" ref="J50:J60" si="48">J21/$J$7*100</f>
        <v>1.7451223254308126</v>
      </c>
      <c r="K50" s="23">
        <f t="shared" ref="K50:K60" si="49">K21/$K$7*100</f>
        <v>1.7844358653686978</v>
      </c>
      <c r="L50" s="23">
        <f t="shared" ref="L50:L60" si="50">L21/$L$7*100</f>
        <v>1.5534309998883036</v>
      </c>
      <c r="M50" s="23">
        <f t="shared" ref="M50:M60" si="51">M21/$M$7*100</f>
        <v>2.0166116766695663</v>
      </c>
      <c r="N50" s="23">
        <f t="shared" ref="N50:N60" si="52">N21/$N$7*100</f>
        <v>3.3197291887680782</v>
      </c>
      <c r="O50" s="23">
        <f t="shared" ref="O50:O60" si="53">O21/$O$7*100</f>
        <v>3.1239472204568153</v>
      </c>
      <c r="P50" s="23">
        <f t="shared" ref="P50:P60" si="54">P21/$P$7*100</f>
        <v>3.1124042154973242</v>
      </c>
      <c r="Q50" s="23">
        <f t="shared" ref="Q50:Q60" si="55">Q21/$Q$7*100</f>
        <v>3.2131954778185161</v>
      </c>
      <c r="R50" s="23">
        <f t="shared" ref="R50:R60" si="56">R21/$R$7*100</f>
        <v>3.2125310662562558</v>
      </c>
      <c r="S50" s="30">
        <f t="shared" si="19"/>
        <v>3.2080988500229544</v>
      </c>
      <c r="T50" s="30">
        <f t="shared" si="33"/>
        <v>3.7931771747759711</v>
      </c>
      <c r="U50" s="30">
        <f t="shared" ref="U50:V50" si="57">U21/$T$7*100</f>
        <v>3.8783934367081732</v>
      </c>
      <c r="V50" s="30">
        <f t="shared" ref="V50" si="58">V21/$T$7*100</f>
        <v>3.8595814220427314</v>
      </c>
    </row>
    <row r="51" spans="2:22" ht="18" customHeight="1" x14ac:dyDescent="0.15">
      <c r="B51" s="38"/>
      <c r="C51" s="31" t="s">
        <v>18</v>
      </c>
      <c r="D51" s="23">
        <f t="shared" si="42"/>
        <v>3.8862825898948912E-2</v>
      </c>
      <c r="E51" s="23">
        <f t="shared" si="43"/>
        <v>4.4008831105441827E-2</v>
      </c>
      <c r="F51" s="23">
        <f t="shared" si="44"/>
        <v>4.0735792598375543E-2</v>
      </c>
      <c r="G51" s="23">
        <f t="shared" si="45"/>
        <v>4.1678021822216471E-2</v>
      </c>
      <c r="H51" s="23">
        <f t="shared" si="46"/>
        <v>3.9687772477116433E-2</v>
      </c>
      <c r="I51" s="23">
        <f t="shared" si="47"/>
        <v>3.2326957190144577E-2</v>
      </c>
      <c r="J51" s="23">
        <f t="shared" si="48"/>
        <v>3.5231377635301243E-2</v>
      </c>
      <c r="K51" s="23">
        <f t="shared" si="49"/>
        <v>3.5347399598007867E-2</v>
      </c>
      <c r="L51" s="23">
        <f t="shared" si="50"/>
        <v>2.6740267106517439E-2</v>
      </c>
      <c r="M51" s="23">
        <f t="shared" si="51"/>
        <v>2.9860042474370515E-2</v>
      </c>
      <c r="N51" s="23">
        <f t="shared" si="52"/>
        <v>3.1122294259185754E-2</v>
      </c>
      <c r="O51" s="23">
        <f t="shared" si="53"/>
        <v>3.1444411544156788E-2</v>
      </c>
      <c r="P51" s="23">
        <f t="shared" si="54"/>
        <v>2.5459359515681665E-2</v>
      </c>
      <c r="Q51" s="23">
        <f t="shared" si="55"/>
        <v>2.6562945643874545E-2</v>
      </c>
      <c r="R51" s="23">
        <f t="shared" si="56"/>
        <v>2.8465600685744288E-2</v>
      </c>
      <c r="S51" s="30">
        <f t="shared" si="19"/>
        <v>2.315324156335468E-2</v>
      </c>
      <c r="T51" s="30">
        <f t="shared" si="33"/>
        <v>2.6539096139872664E-2</v>
      </c>
      <c r="U51" s="30">
        <f t="shared" ref="U51:V51" si="59">U22/$T$7*100</f>
        <v>2.6353293734562837E-2</v>
      </c>
      <c r="V51" s="30">
        <f t="shared" ref="V51" si="60">V22/$T$7*100</f>
        <v>1.5647627309030659E-2</v>
      </c>
    </row>
    <row r="52" spans="2:22" ht="18" customHeight="1" x14ac:dyDescent="0.15">
      <c r="B52" s="38"/>
      <c r="C52" s="31" t="s">
        <v>19</v>
      </c>
      <c r="D52" s="23">
        <f t="shared" si="42"/>
        <v>0.62236202397928475</v>
      </c>
      <c r="E52" s="23">
        <f t="shared" si="43"/>
        <v>0.65456885014926325</v>
      </c>
      <c r="F52" s="23">
        <f t="shared" si="44"/>
        <v>0.59548175008996218</v>
      </c>
      <c r="G52" s="23">
        <f t="shared" si="45"/>
        <v>0.555601687792041</v>
      </c>
      <c r="H52" s="23">
        <f t="shared" si="46"/>
        <v>0.37548010358370459</v>
      </c>
      <c r="I52" s="23">
        <f t="shared" si="47"/>
        <v>0.32456390720664685</v>
      </c>
      <c r="J52" s="23">
        <f t="shared" si="48"/>
        <v>0.27083280175257618</v>
      </c>
      <c r="K52" s="23">
        <f t="shared" si="49"/>
        <v>0.42304305454951702</v>
      </c>
      <c r="L52" s="23">
        <f t="shared" si="50"/>
        <v>0.29594504050163911</v>
      </c>
      <c r="M52" s="23">
        <f t="shared" si="51"/>
        <v>0.18719190979247755</v>
      </c>
      <c r="N52" s="23">
        <f t="shared" si="52"/>
        <v>0.21162566725526408</v>
      </c>
      <c r="O52" s="23">
        <f t="shared" si="53"/>
        <v>0.25378935728317942</v>
      </c>
      <c r="P52" s="23">
        <f t="shared" si="54"/>
        <v>0.30093340712339162</v>
      </c>
      <c r="Q52" s="23">
        <f t="shared" si="55"/>
        <v>0.31912051549650627</v>
      </c>
      <c r="R52" s="23">
        <f t="shared" si="56"/>
        <v>0.22721511447156917</v>
      </c>
      <c r="S52" s="27" t="s">
        <v>33</v>
      </c>
      <c r="T52" s="27" t="s">
        <v>33</v>
      </c>
      <c r="U52" s="27" t="s">
        <v>33</v>
      </c>
      <c r="V52" s="27" t="s">
        <v>33</v>
      </c>
    </row>
    <row r="53" spans="2:22" ht="18" customHeight="1" x14ac:dyDescent="0.15">
      <c r="B53" s="38"/>
      <c r="C53" s="31" t="s">
        <v>32</v>
      </c>
      <c r="D53" s="27" t="s">
        <v>33</v>
      </c>
      <c r="E53" s="27" t="s">
        <v>33</v>
      </c>
      <c r="F53" s="27" t="s">
        <v>33</v>
      </c>
      <c r="G53" s="27" t="s">
        <v>33</v>
      </c>
      <c r="H53" s="27" t="s">
        <v>33</v>
      </c>
      <c r="I53" s="27" t="s">
        <v>33</v>
      </c>
      <c r="J53" s="27" t="s">
        <v>33</v>
      </c>
      <c r="K53" s="27" t="s">
        <v>33</v>
      </c>
      <c r="L53" s="27" t="s">
        <v>33</v>
      </c>
      <c r="M53" s="27" t="s">
        <v>33</v>
      </c>
      <c r="N53" s="27" t="s">
        <v>33</v>
      </c>
      <c r="O53" s="27" t="s">
        <v>33</v>
      </c>
      <c r="P53" s="27" t="s">
        <v>33</v>
      </c>
      <c r="Q53" s="27" t="s">
        <v>33</v>
      </c>
      <c r="R53" s="27" t="s">
        <v>33</v>
      </c>
      <c r="S53" s="30">
        <f t="shared" si="19"/>
        <v>7.3995383547528423E-2</v>
      </c>
      <c r="T53" s="30">
        <f t="shared" si="33"/>
        <v>7.7644335043647664E-2</v>
      </c>
      <c r="U53" s="30">
        <f t="shared" ref="U53:V53" si="61">U24/$T$7*100</f>
        <v>9.2922273030773203E-2</v>
      </c>
      <c r="V53" s="30">
        <f t="shared" ref="V53" si="62">V24/$T$7*100</f>
        <v>0.10309351810495032</v>
      </c>
    </row>
    <row r="54" spans="2:22" ht="18" customHeight="1" x14ac:dyDescent="0.15">
      <c r="B54" s="38"/>
      <c r="C54" s="31" t="s">
        <v>20</v>
      </c>
      <c r="D54" s="23">
        <f>D25/$D$7*100</f>
        <v>0.48595816240330941</v>
      </c>
      <c r="E54" s="23">
        <f t="shared" si="43"/>
        <v>0.35900328999352538</v>
      </c>
      <c r="F54" s="23">
        <f t="shared" si="44"/>
        <v>0.11809585917215329</v>
      </c>
      <c r="G54" s="23">
        <f t="shared" si="45"/>
        <v>0.23348040192171193</v>
      </c>
      <c r="H54" s="23">
        <f t="shared" si="46"/>
        <v>0.24150216785719328</v>
      </c>
      <c r="I54" s="23">
        <f t="shared" si="47"/>
        <v>0.28630147005850864</v>
      </c>
      <c r="J54" s="23">
        <f t="shared" si="48"/>
        <v>0.26558050772617425</v>
      </c>
      <c r="K54" s="23">
        <f t="shared" si="49"/>
        <v>5.6182161954910666E-2</v>
      </c>
      <c r="L54" s="23">
        <f t="shared" si="50"/>
        <v>4.8752599424559971E-2</v>
      </c>
      <c r="M54" s="23">
        <f t="shared" si="51"/>
        <v>5.3381317674115664E-2</v>
      </c>
      <c r="N54" s="23">
        <f t="shared" si="52"/>
        <v>5.5274460461849709E-2</v>
      </c>
      <c r="O54" s="23">
        <f t="shared" si="53"/>
        <v>6.2488910809386025E-2</v>
      </c>
      <c r="P54" s="23">
        <f t="shared" si="54"/>
        <v>6.908920607656556E-2</v>
      </c>
      <c r="Q54" s="23">
        <f t="shared" si="55"/>
        <v>8.0535544618134322E-2</v>
      </c>
      <c r="R54" s="23">
        <f t="shared" si="56"/>
        <v>0.24200043700650589</v>
      </c>
      <c r="S54" s="30">
        <f t="shared" si="19"/>
        <v>0.13334977246783217</v>
      </c>
      <c r="T54" s="30">
        <f t="shared" si="33"/>
        <v>0.31456921865568016</v>
      </c>
      <c r="U54" s="30">
        <f t="shared" ref="U54:V54" si="63">U25/$T$7*100</f>
        <v>0.12400873937895029</v>
      </c>
      <c r="V54" s="30">
        <f t="shared" ref="V54" si="64">V25/$T$7*100</f>
        <v>0.12272919291764137</v>
      </c>
    </row>
    <row r="55" spans="2:22" ht="18" customHeight="1" x14ac:dyDescent="0.15">
      <c r="B55" s="38"/>
      <c r="C55" s="31" t="s">
        <v>21</v>
      </c>
      <c r="D55" s="23">
        <f t="shared" ref="D55:D59" si="65">D26/$D$7*100</f>
        <v>41.346857003367909</v>
      </c>
      <c r="E55" s="23">
        <f t="shared" si="43"/>
        <v>40.614485390068275</v>
      </c>
      <c r="F55" s="23">
        <f t="shared" si="44"/>
        <v>40.651658863484599</v>
      </c>
      <c r="G55" s="23">
        <f t="shared" si="45"/>
        <v>42.325930434452303</v>
      </c>
      <c r="H55" s="23">
        <f t="shared" si="46"/>
        <v>40.62760169411753</v>
      </c>
      <c r="I55" s="23">
        <f t="shared" si="47"/>
        <v>41.25892354826842</v>
      </c>
      <c r="J55" s="23">
        <f t="shared" si="48"/>
        <v>45.067824595913017</v>
      </c>
      <c r="K55" s="23">
        <f t="shared" si="49"/>
        <v>46.368483799661405</v>
      </c>
      <c r="L55" s="23">
        <f t="shared" si="50"/>
        <v>40.394864109833605</v>
      </c>
      <c r="M55" s="23">
        <f t="shared" si="51"/>
        <v>42.669197530380842</v>
      </c>
      <c r="N55" s="23">
        <f t="shared" si="52"/>
        <v>40.718010613107815</v>
      </c>
      <c r="O55" s="23">
        <f t="shared" si="53"/>
        <v>41.640776010723847</v>
      </c>
      <c r="P55" s="23">
        <f t="shared" si="54"/>
        <v>38.709157784306043</v>
      </c>
      <c r="Q55" s="23">
        <f t="shared" si="55"/>
        <v>37.370069746040862</v>
      </c>
      <c r="R55" s="23">
        <f t="shared" si="56"/>
        <v>38.890546574440577</v>
      </c>
      <c r="S55" s="30">
        <f t="shared" si="19"/>
        <v>31.476683812964364</v>
      </c>
      <c r="T55" s="30">
        <f t="shared" si="33"/>
        <v>36.914285212974953</v>
      </c>
      <c r="U55" s="30">
        <f t="shared" ref="U55:V55" si="66">U26/$T$7*100</f>
        <v>35.791238010620923</v>
      </c>
      <c r="V55" s="30">
        <f t="shared" ref="V55" si="67">V26/$T$7*100</f>
        <v>35.868374741155222</v>
      </c>
    </row>
    <row r="56" spans="2:22" ht="18" customHeight="1" x14ac:dyDescent="0.15">
      <c r="B56" s="38"/>
      <c r="C56" s="31" t="s">
        <v>22</v>
      </c>
      <c r="D56" s="23">
        <f t="shared" si="65"/>
        <v>4.8850209918252695E-2</v>
      </c>
      <c r="E56" s="23">
        <f t="shared" si="43"/>
        <v>5.0399696872505749E-2</v>
      </c>
      <c r="F56" s="23">
        <f t="shared" si="44"/>
        <v>4.959186303821702E-2</v>
      </c>
      <c r="G56" s="23">
        <f t="shared" si="45"/>
        <v>4.5609077292942696E-2</v>
      </c>
      <c r="H56" s="23">
        <f t="shared" si="46"/>
        <v>4.095591712685024E-2</v>
      </c>
      <c r="I56" s="23">
        <f t="shared" si="47"/>
        <v>3.7653569250395626E-2</v>
      </c>
      <c r="J56" s="23">
        <f t="shared" si="48"/>
        <v>3.8284169983454443E-2</v>
      </c>
      <c r="K56" s="23">
        <f t="shared" si="49"/>
        <v>3.8675397077718582E-2</v>
      </c>
      <c r="L56" s="23">
        <f t="shared" si="50"/>
        <v>3.4179811553088239E-2</v>
      </c>
      <c r="M56" s="23">
        <f t="shared" si="51"/>
        <v>3.3002251339308661E-2</v>
      </c>
      <c r="N56" s="23">
        <f t="shared" si="52"/>
        <v>3.4156396540316415E-2</v>
      </c>
      <c r="O56" s="23">
        <f t="shared" si="53"/>
        <v>3.3351846549931646E-2</v>
      </c>
      <c r="P56" s="23">
        <f t="shared" si="54"/>
        <v>2.7656360083024748E-2</v>
      </c>
      <c r="Q56" s="23">
        <f t="shared" si="55"/>
        <v>2.2329407211321085E-2</v>
      </c>
      <c r="R56" s="23">
        <f t="shared" si="56"/>
        <v>2.2754063142193279E-2</v>
      </c>
      <c r="S56" s="30">
        <f t="shared" si="19"/>
        <v>2.0508608945149987E-2</v>
      </c>
      <c r="T56" s="30">
        <f t="shared" si="33"/>
        <v>2.2805808635245322E-2</v>
      </c>
      <c r="U56" s="30">
        <f t="shared" ref="U56:V56" si="68">U27/$T$7*100</f>
        <v>2.061065856838902E-2</v>
      </c>
      <c r="V56" s="30">
        <f t="shared" ref="V56" si="69">V27/$T$7*100</f>
        <v>1.9193196919633643E-2</v>
      </c>
    </row>
    <row r="57" spans="2:22" ht="18" customHeight="1" x14ac:dyDescent="0.15">
      <c r="B57" s="38"/>
      <c r="C57" s="31" t="s">
        <v>23</v>
      </c>
      <c r="D57" s="23">
        <f t="shared" si="65"/>
        <v>8.5633072536000068</v>
      </c>
      <c r="E57" s="23">
        <f t="shared" si="43"/>
        <v>8.3002343303556234</v>
      </c>
      <c r="F57" s="23">
        <f t="shared" si="44"/>
        <v>7.3426884271791542</v>
      </c>
      <c r="G57" s="23">
        <f t="shared" si="45"/>
        <v>9.1554480674445458</v>
      </c>
      <c r="H57" s="23">
        <f t="shared" si="46"/>
        <v>14.417903563063749</v>
      </c>
      <c r="I57" s="23">
        <f t="shared" si="47"/>
        <v>15.711877347136644</v>
      </c>
      <c r="J57" s="23">
        <f t="shared" si="48"/>
        <v>12.046032794859975</v>
      </c>
      <c r="K57" s="23">
        <f t="shared" si="49"/>
        <v>9.8114288141874137</v>
      </c>
      <c r="L57" s="23">
        <f t="shared" si="50"/>
        <v>16.069404729708701</v>
      </c>
      <c r="M57" s="23">
        <f t="shared" si="51"/>
        <v>11.60362176509245</v>
      </c>
      <c r="N57" s="23">
        <f t="shared" si="52"/>
        <v>11.961977911893626</v>
      </c>
      <c r="O57" s="23">
        <f t="shared" si="53"/>
        <v>12.094586833455631</v>
      </c>
      <c r="P57" s="23">
        <f t="shared" si="54"/>
        <v>13.175358719989694</v>
      </c>
      <c r="Q57" s="23">
        <f t="shared" si="55"/>
        <v>11.159360519003721</v>
      </c>
      <c r="R57" s="23">
        <f t="shared" si="56"/>
        <v>11.507703069519906</v>
      </c>
      <c r="S57" s="30">
        <f t="shared" si="19"/>
        <v>27.519505479988993</v>
      </c>
      <c r="T57" s="30">
        <f t="shared" si="33"/>
        <v>17.532299641125526</v>
      </c>
      <c r="U57" s="30">
        <f t="shared" ref="U57:V57" si="70">U28/$T$7*100</f>
        <v>14.209758043510631</v>
      </c>
      <c r="V57" s="30">
        <f t="shared" ref="V57" si="71">V28/$T$7*100</f>
        <v>14.397313120994259</v>
      </c>
    </row>
    <row r="58" spans="2:22" ht="18" customHeight="1" x14ac:dyDescent="0.15">
      <c r="B58" s="38"/>
      <c r="C58" s="31" t="s">
        <v>24</v>
      </c>
      <c r="D58" s="23">
        <f t="shared" si="65"/>
        <v>5.031414307344698</v>
      </c>
      <c r="E58" s="23">
        <f t="shared" si="43"/>
        <v>4.7650416016814034</v>
      </c>
      <c r="F58" s="23">
        <f t="shared" si="44"/>
        <v>5.8586092439769821</v>
      </c>
      <c r="G58" s="23">
        <f t="shared" si="45"/>
        <v>5.8432224407614228</v>
      </c>
      <c r="H58" s="23">
        <f t="shared" si="46"/>
        <v>5.9817517077939035</v>
      </c>
      <c r="I58" s="23">
        <f t="shared" si="47"/>
        <v>5.0608903251362429</v>
      </c>
      <c r="J58" s="23">
        <f t="shared" si="48"/>
        <v>6.1986658676110409</v>
      </c>
      <c r="K58" s="23">
        <f t="shared" si="49"/>
        <v>6.2179812666914858</v>
      </c>
      <c r="L58" s="23">
        <f t="shared" si="50"/>
        <v>7.3560952700657989</v>
      </c>
      <c r="M58" s="23">
        <f t="shared" si="51"/>
        <v>6.7951102076919536</v>
      </c>
      <c r="N58" s="23">
        <f t="shared" si="52"/>
        <v>8.8495487178326808</v>
      </c>
      <c r="O58" s="23">
        <f t="shared" si="53"/>
        <v>7.6908679758915284</v>
      </c>
      <c r="P58" s="23">
        <f t="shared" si="54"/>
        <v>7.0205123305911252</v>
      </c>
      <c r="Q58" s="23">
        <f t="shared" si="55"/>
        <v>8.4587161283067118</v>
      </c>
      <c r="R58" s="23">
        <f t="shared" si="56"/>
        <v>7.8805683448857229</v>
      </c>
      <c r="S58" s="30">
        <f t="shared" si="19"/>
        <v>6.2720643460672658</v>
      </c>
      <c r="T58" s="30">
        <f t="shared" si="33"/>
        <v>7.2525344693151927</v>
      </c>
      <c r="U58" s="30">
        <f t="shared" ref="U58:V58" si="72">U29/$T$7*100</f>
        <v>6.8779242569024346</v>
      </c>
      <c r="V58" s="30">
        <f t="shared" ref="V58" si="73">V29/$T$7*100</f>
        <v>7.0052965944641068</v>
      </c>
    </row>
    <row r="59" spans="2:22" ht="18" customHeight="1" x14ac:dyDescent="0.15">
      <c r="B59" s="38"/>
      <c r="C59" s="32" t="s">
        <v>25</v>
      </c>
      <c r="D59" s="23">
        <f t="shared" si="65"/>
        <v>11.54748585046425</v>
      </c>
      <c r="E59" s="23">
        <f t="shared" si="43"/>
        <v>12.641703435155987</v>
      </c>
      <c r="F59" s="23">
        <f t="shared" si="44"/>
        <v>10.932549332735055</v>
      </c>
      <c r="G59" s="23">
        <f t="shared" si="45"/>
        <v>9.7505458204267352</v>
      </c>
      <c r="H59" s="23">
        <f t="shared" si="46"/>
        <v>10.608739331217629</v>
      </c>
      <c r="I59" s="23">
        <f t="shared" si="47"/>
        <v>10.907911598037828</v>
      </c>
      <c r="J59" s="23">
        <f t="shared" si="48"/>
        <v>7.5360519450222334</v>
      </c>
      <c r="K59" s="23">
        <f t="shared" si="49"/>
        <v>8.1430127194779551</v>
      </c>
      <c r="L59" s="23">
        <f t="shared" si="50"/>
        <v>10.681934313125785</v>
      </c>
      <c r="M59" s="23">
        <f t="shared" si="51"/>
        <v>11.831920047230158</v>
      </c>
      <c r="N59" s="23">
        <f t="shared" si="52"/>
        <v>10.275875453226444</v>
      </c>
      <c r="O59" s="23">
        <f t="shared" si="53"/>
        <v>7.096263324354779</v>
      </c>
      <c r="P59" s="23">
        <f t="shared" si="54"/>
        <v>8.9043100876424273</v>
      </c>
      <c r="Q59" s="23">
        <f t="shared" si="55"/>
        <v>11.639323392276161</v>
      </c>
      <c r="R59" s="23">
        <f t="shared" si="56"/>
        <v>8.6605455060168488</v>
      </c>
      <c r="S59" s="30">
        <f t="shared" si="19"/>
        <v>5.7050649271328346</v>
      </c>
      <c r="T59" s="30">
        <f t="shared" si="33"/>
        <v>6.1812514339827391</v>
      </c>
      <c r="U59" s="30">
        <f t="shared" ref="U59:V59" si="74">U30/$T$7*100</f>
        <v>6.1477495363655343</v>
      </c>
      <c r="V59" s="30">
        <f t="shared" ref="V59" si="75">V30/$T$7*100</f>
        <v>8.9214040118531965</v>
      </c>
    </row>
    <row r="60" spans="2:22" ht="18" customHeight="1" x14ac:dyDescent="0.15">
      <c r="B60" s="39"/>
      <c r="C60" s="28" t="s">
        <v>36</v>
      </c>
      <c r="D60" s="25">
        <f>D31/$D$7*100</f>
        <v>72.379348209450413</v>
      </c>
      <c r="E60" s="25">
        <f t="shared" si="43"/>
        <v>72.750500683803892</v>
      </c>
      <c r="F60" s="26">
        <f t="shared" si="44"/>
        <v>69.716497682682885</v>
      </c>
      <c r="G60" s="26">
        <f t="shared" si="45"/>
        <v>72.00909398888615</v>
      </c>
      <c r="H60" s="26">
        <f t="shared" si="46"/>
        <v>76.062676863649386</v>
      </c>
      <c r="I60" s="26">
        <f t="shared" si="47"/>
        <v>77.117314545319843</v>
      </c>
      <c r="J60" s="26">
        <f t="shared" si="48"/>
        <v>75.042268954568158</v>
      </c>
      <c r="K60" s="26">
        <f t="shared" si="49"/>
        <v>74.666114639989317</v>
      </c>
      <c r="L60" s="26">
        <f t="shared" si="50"/>
        <v>78.015819188740508</v>
      </c>
      <c r="M60" s="26">
        <f t="shared" si="51"/>
        <v>76.835811373986886</v>
      </c>
      <c r="N60" s="26">
        <f t="shared" si="52"/>
        <v>77.101564813527716</v>
      </c>
      <c r="O60" s="26">
        <f t="shared" si="53"/>
        <v>73.691517383181747</v>
      </c>
      <c r="P60" s="26">
        <f t="shared" si="54"/>
        <v>72.954342451150794</v>
      </c>
      <c r="Q60" s="26">
        <f t="shared" si="55"/>
        <v>73.938162850981143</v>
      </c>
      <c r="R60" s="25">
        <f t="shared" si="56"/>
        <v>72.49268266806628</v>
      </c>
      <c r="S60" s="25">
        <f t="shared" si="19"/>
        <v>76.025953152147082</v>
      </c>
      <c r="T60" s="25">
        <f>T31/$T$7*100</f>
        <v>74.017472091999849</v>
      </c>
      <c r="U60" s="25">
        <f>U31/$U$7*100</f>
        <v>72.047094142493307</v>
      </c>
      <c r="V60" s="25">
        <f>V31/$V$7*100</f>
        <v>72.142764637328426</v>
      </c>
    </row>
    <row r="61" spans="2:22" ht="9" customHeight="1" x14ac:dyDescent="0.15">
      <c r="B61" s="5"/>
      <c r="C61" s="6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22" s="10" customFormat="1" ht="15" customHeight="1" x14ac:dyDescent="0.15">
      <c r="B62" s="10" t="s">
        <v>27</v>
      </c>
    </row>
    <row r="63" spans="2:22" ht="9" customHeight="1" thickBot="1" x14ac:dyDescent="0.2">
      <c r="Q63" s="21"/>
      <c r="R63" s="21"/>
      <c r="S63" s="21"/>
      <c r="T63" s="21"/>
      <c r="U63" s="21"/>
      <c r="V63" s="21"/>
    </row>
    <row r="64" spans="2:22" ht="12" customHeight="1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</sheetData>
  <mergeCells count="8">
    <mergeCell ref="B36:C36"/>
    <mergeCell ref="B37:B44"/>
    <mergeCell ref="B45:B60"/>
    <mergeCell ref="B6:C6"/>
    <mergeCell ref="B7:C7"/>
    <mergeCell ref="B8:B15"/>
    <mergeCell ref="B16:B31"/>
    <mergeCell ref="B35:C35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4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一般会計歳入決算額の推移 </vt:lpstr>
      <vt:lpstr>'一般会計歳入決算額の推移 '!Print_Area</vt:lpstr>
      <vt:lpstr>'一般会計歳入決算額の推移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齊藤 日菜子</cp:lastModifiedBy>
  <cp:lastPrinted>2023-02-02T01:59:01Z</cp:lastPrinted>
  <dcterms:created xsi:type="dcterms:W3CDTF">2016-06-14T01:41:13Z</dcterms:created>
  <dcterms:modified xsi:type="dcterms:W3CDTF">2025-03-20T07:20:38Z</dcterms:modified>
</cp:coreProperties>
</file>