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◎１７．財政\"/>
    </mc:Choice>
  </mc:AlternateContent>
  <xr:revisionPtr revIDLastSave="0" documentId="13_ncr:1_{29B44784-441F-4886-A575-E60C244CBE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一般会計歳出目的別決算額の推移" sheetId="1" r:id="rId1"/>
  </sheets>
  <definedNames>
    <definedName name="_xlnm.Print_Area" localSheetId="0">一般会計歳出目的別決算額の推移!$A$1:$U$42</definedName>
    <definedName name="_xlnm.Print_Titles" localSheetId="0">一般会計歳出目的別決算額の推移!$3:$3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" i="1" l="1"/>
  <c r="U38" i="1" s="1"/>
  <c r="U27" i="1" l="1"/>
  <c r="U28" i="1"/>
  <c r="U30" i="1"/>
  <c r="U33" i="1"/>
  <c r="U34" i="1"/>
  <c r="U35" i="1"/>
  <c r="U26" i="1"/>
  <c r="U29" i="1"/>
  <c r="U36" i="1"/>
  <c r="U32" i="1"/>
  <c r="U37" i="1"/>
  <c r="U31" i="1"/>
  <c r="T7" i="1"/>
  <c r="T38" i="1" s="1"/>
  <c r="T26" i="1" l="1"/>
  <c r="T25" i="1" s="1"/>
  <c r="U25" i="1"/>
  <c r="T28" i="1"/>
  <c r="T32" i="1"/>
  <c r="T36" i="1"/>
  <c r="T29" i="1"/>
  <c r="T33" i="1"/>
  <c r="T37" i="1"/>
  <c r="T27" i="1"/>
  <c r="T31" i="1"/>
  <c r="T35" i="1"/>
  <c r="T30" i="1"/>
  <c r="T34" i="1"/>
  <c r="S7" i="1"/>
  <c r="S32" i="1" s="1"/>
  <c r="S31" i="1" l="1"/>
  <c r="S30" i="1"/>
  <c r="S38" i="1"/>
  <c r="S37" i="1"/>
  <c r="S29" i="1"/>
  <c r="S36" i="1"/>
  <c r="S28" i="1"/>
  <c r="S35" i="1"/>
  <c r="S27" i="1"/>
  <c r="S34" i="1"/>
  <c r="S26" i="1"/>
  <c r="S25" i="1" s="1"/>
  <c r="S33" i="1"/>
  <c r="R7" i="1"/>
  <c r="R33" i="1" s="1"/>
  <c r="R26" i="1" l="1"/>
  <c r="R25" i="1" s="1"/>
  <c r="R31" i="1"/>
  <c r="R38" i="1"/>
  <c r="R30" i="1"/>
  <c r="R37" i="1"/>
  <c r="R29" i="1"/>
  <c r="R36" i="1"/>
  <c r="R28" i="1"/>
  <c r="R35" i="1"/>
  <c r="R27" i="1"/>
  <c r="R34" i="1"/>
  <c r="R32" i="1"/>
  <c r="M10" i="1"/>
  <c r="M7" i="1" s="1"/>
  <c r="M26" i="1" l="1"/>
  <c r="M27" i="1"/>
  <c r="M28" i="1"/>
  <c r="M29" i="1"/>
  <c r="M30" i="1"/>
  <c r="M31" i="1"/>
  <c r="M32" i="1"/>
  <c r="M33" i="1"/>
  <c r="M34" i="1"/>
  <c r="M35" i="1"/>
  <c r="M36" i="1"/>
  <c r="M37" i="1"/>
  <c r="M38" i="1"/>
  <c r="F25" i="1"/>
  <c r="E25" i="1"/>
  <c r="L7" i="1"/>
  <c r="L38" i="1" s="1"/>
  <c r="K7" i="1"/>
  <c r="K38" i="1" s="1"/>
  <c r="J7" i="1"/>
  <c r="J37" i="1" s="1"/>
  <c r="I7" i="1"/>
  <c r="I37" i="1" s="1"/>
  <c r="H7" i="1"/>
  <c r="H38" i="1" s="1"/>
  <c r="G7" i="1"/>
  <c r="G38" i="1" s="1"/>
  <c r="F7" i="1"/>
  <c r="E7" i="1"/>
  <c r="D7" i="1"/>
  <c r="C7" i="1"/>
  <c r="G30" i="1" l="1"/>
  <c r="K26" i="1"/>
  <c r="G28" i="1"/>
  <c r="M25" i="1"/>
  <c r="K28" i="1"/>
  <c r="L26" i="1"/>
  <c r="G26" i="1"/>
  <c r="K30" i="1"/>
  <c r="I26" i="1"/>
  <c r="G27" i="1"/>
  <c r="K27" i="1"/>
  <c r="I28" i="1"/>
  <c r="G29" i="1"/>
  <c r="K29" i="1"/>
  <c r="I30" i="1"/>
  <c r="G31" i="1"/>
  <c r="K31" i="1"/>
  <c r="I32" i="1"/>
  <c r="G33" i="1"/>
  <c r="K33" i="1"/>
  <c r="I34" i="1"/>
  <c r="G35" i="1"/>
  <c r="K35" i="1"/>
  <c r="I36" i="1"/>
  <c r="G37" i="1"/>
  <c r="K37" i="1"/>
  <c r="I38" i="1"/>
  <c r="J26" i="1"/>
  <c r="H27" i="1"/>
  <c r="L27" i="1"/>
  <c r="J28" i="1"/>
  <c r="H29" i="1"/>
  <c r="L29" i="1"/>
  <c r="J30" i="1"/>
  <c r="H31" i="1"/>
  <c r="L31" i="1"/>
  <c r="J32" i="1"/>
  <c r="H33" i="1"/>
  <c r="L33" i="1"/>
  <c r="J34" i="1"/>
  <c r="H35" i="1"/>
  <c r="L35" i="1"/>
  <c r="J36" i="1"/>
  <c r="H37" i="1"/>
  <c r="L37" i="1"/>
  <c r="J38" i="1"/>
  <c r="I27" i="1"/>
  <c r="I29" i="1"/>
  <c r="I31" i="1"/>
  <c r="G32" i="1"/>
  <c r="K32" i="1"/>
  <c r="I33" i="1"/>
  <c r="G34" i="1"/>
  <c r="K34" i="1"/>
  <c r="I35" i="1"/>
  <c r="G36" i="1"/>
  <c r="K36" i="1"/>
  <c r="H26" i="1"/>
  <c r="J27" i="1"/>
  <c r="H28" i="1"/>
  <c r="L28" i="1"/>
  <c r="J29" i="1"/>
  <c r="H30" i="1"/>
  <c r="L30" i="1"/>
  <c r="J31" i="1"/>
  <c r="H32" i="1"/>
  <c r="L32" i="1"/>
  <c r="J33" i="1"/>
  <c r="H34" i="1"/>
  <c r="L34" i="1"/>
  <c r="J35" i="1"/>
  <c r="H36" i="1"/>
  <c r="L36" i="1"/>
  <c r="K25" i="1" l="1"/>
  <c r="G25" i="1"/>
  <c r="H25" i="1"/>
  <c r="I25" i="1"/>
  <c r="J25" i="1"/>
  <c r="L25" i="1"/>
</calcChain>
</file>

<file path=xl/sharedStrings.xml><?xml version="1.0" encoding="utf-8"?>
<sst xmlns="http://schemas.openxmlformats.org/spreadsheetml/2006/main" count="44" uniqueCount="26">
  <si>
    <t>単位：千円</t>
    <rPh sb="0" eb="2">
      <t>タンイ</t>
    </rPh>
    <rPh sb="3" eb="5">
      <t>センエン</t>
    </rPh>
    <phoneticPr fontId="1"/>
  </si>
  <si>
    <t>区　　分</t>
    <phoneticPr fontId="1"/>
  </si>
  <si>
    <t>平成17年度</t>
    <rPh sb="0" eb="2">
      <t>ヘイセイ</t>
    </rPh>
    <rPh sb="4" eb="6">
      <t>ネンド</t>
    </rPh>
    <phoneticPr fontId="1"/>
  </si>
  <si>
    <t>総　　額</t>
    <rPh sb="0" eb="4">
      <t>ソウガク</t>
    </rPh>
    <phoneticPr fontId="1"/>
  </si>
  <si>
    <t>議会費</t>
    <rPh sb="0" eb="2">
      <t>ギカイ</t>
    </rPh>
    <rPh sb="2" eb="3">
      <t>ヒ</t>
    </rPh>
    <phoneticPr fontId="1"/>
  </si>
  <si>
    <t>総務費</t>
    <rPh sb="0" eb="3">
      <t>ソウムヒ</t>
    </rPh>
    <phoneticPr fontId="1"/>
  </si>
  <si>
    <t>民生費</t>
    <rPh sb="0" eb="3">
      <t>ミンセイヒ</t>
    </rPh>
    <phoneticPr fontId="1"/>
  </si>
  <si>
    <t>衛生費</t>
    <rPh sb="0" eb="3">
      <t>エイセイヒ</t>
    </rPh>
    <phoneticPr fontId="1"/>
  </si>
  <si>
    <t>労働費</t>
    <rPh sb="0" eb="3">
      <t>ロウドウヒ</t>
    </rPh>
    <phoneticPr fontId="1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</si>
  <si>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1"/>
  </si>
  <si>
    <t>商工費</t>
    <rPh sb="0" eb="2">
      <t>ショウコウ</t>
    </rPh>
    <rPh sb="2" eb="3">
      <t>ヒ</t>
    </rPh>
    <phoneticPr fontId="1"/>
  </si>
  <si>
    <t>土木費</t>
    <rPh sb="0" eb="3">
      <t>ドボクヒ</t>
    </rPh>
    <phoneticPr fontId="1"/>
  </si>
  <si>
    <t>消防費</t>
    <rPh sb="0" eb="3">
      <t>ショウボウヒ</t>
    </rPh>
    <phoneticPr fontId="1"/>
  </si>
  <si>
    <t>教育費</t>
    <rPh sb="0" eb="3">
      <t>キョウイクヒ</t>
    </rPh>
    <phoneticPr fontId="1"/>
  </si>
  <si>
    <t>災害復旧費</t>
    <rPh sb="0" eb="2">
      <t>サイガイ</t>
    </rPh>
    <rPh sb="2" eb="4">
      <t>フッキュウ</t>
    </rPh>
    <rPh sb="4" eb="5">
      <t>ヒ</t>
    </rPh>
    <phoneticPr fontId="1"/>
  </si>
  <si>
    <t>公債費</t>
    <rPh sb="0" eb="3">
      <t>コウサイヒ</t>
    </rPh>
    <phoneticPr fontId="1"/>
  </si>
  <si>
    <t>諸支出金</t>
    <rPh sb="0" eb="1">
      <t>ショ</t>
    </rPh>
    <rPh sb="1" eb="4">
      <t>シシュツキン</t>
    </rPh>
    <phoneticPr fontId="1"/>
  </si>
  <si>
    <t>単位：%</t>
    <rPh sb="0" eb="2">
      <t>タンイ</t>
    </rPh>
    <phoneticPr fontId="1"/>
  </si>
  <si>
    <t>区　　分</t>
    <rPh sb="0" eb="4">
      <t>クブン</t>
    </rPh>
    <phoneticPr fontId="1"/>
  </si>
  <si>
    <t>資料：総務部財政課</t>
    <rPh sb="0" eb="2">
      <t>シリョウ</t>
    </rPh>
    <rPh sb="3" eb="6">
      <t>ソウムブ</t>
    </rPh>
    <rPh sb="6" eb="8">
      <t>ザイセイ</t>
    </rPh>
    <rPh sb="8" eb="9">
      <t>カ</t>
    </rPh>
    <phoneticPr fontId="1"/>
  </si>
  <si>
    <t xml:space="preserve"> 構成比</t>
    <rPh sb="1" eb="4">
      <t>コウセイヒ</t>
    </rPh>
    <phoneticPr fontId="1"/>
  </si>
  <si>
    <t>【大仙市】</t>
    <rPh sb="1" eb="4">
      <t>ダイセンシ</t>
    </rPh>
    <phoneticPr fontId="1"/>
  </si>
  <si>
    <t>一般会計歳出目的別決算額の推移</t>
    <phoneticPr fontId="1"/>
  </si>
  <si>
    <t>-</t>
  </si>
  <si>
    <t>令和2</t>
    <rPh sb="0" eb="2">
      <t>レイワ</t>
    </rPh>
    <phoneticPr fontId="1"/>
  </si>
  <si>
    <t>平成31/
令和元</t>
    <rPh sb="0" eb="2">
      <t>ヘイセイ</t>
    </rPh>
    <rPh sb="6" eb="8">
      <t>レイワ</t>
    </rPh>
    <rPh sb="8" eb="9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</si>
</sst>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#,##0"/>
    <numFmt numFmtId="177" formatCode="#,##0;[Red]#,##0;&quot;-&quot;"/>
    <numFmt numFmtId="178" formatCode="#,##0.0;[Red]#,##0.0"/>
    <numFmt numFmtId="179" formatCode="#,##0.0;[Red]#,##0.0;&quot;-&quot;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distributed" vertical="center"/>
    </xf>
    <xf numFmtId="176" fontId="8" fillId="0" borderId="1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177" fontId="8" fillId="4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distributed" vertical="center"/>
    </xf>
    <xf numFmtId="176" fontId="8" fillId="0" borderId="2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4" borderId="2" xfId="0" applyNumberFormat="1" applyFont="1" applyFill="1" applyBorder="1" applyAlignment="1">
      <alignment vertical="center"/>
    </xf>
    <xf numFmtId="177" fontId="8" fillId="4" borderId="2" xfId="0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>
      <alignment vertical="center"/>
    </xf>
    <xf numFmtId="178" fontId="8" fillId="4" borderId="1" xfId="0" applyNumberFormat="1" applyFont="1" applyFill="1" applyBorder="1" applyAlignment="1">
      <alignment vertical="center"/>
    </xf>
    <xf numFmtId="178" fontId="8" fillId="0" borderId="2" xfId="0" applyNumberFormat="1" applyFont="1" applyFill="1" applyBorder="1" applyAlignment="1">
      <alignment vertical="center"/>
    </xf>
    <xf numFmtId="178" fontId="8" fillId="4" borderId="2" xfId="0" applyNumberFormat="1" applyFont="1" applyFill="1" applyBorder="1" applyAlignment="1">
      <alignment vertical="center"/>
    </xf>
    <xf numFmtId="178" fontId="8" fillId="4" borderId="2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79" fontId="8" fillId="4" borderId="1" xfId="0" applyNumberFormat="1" applyFont="1" applyFill="1" applyBorder="1" applyAlignment="1">
      <alignment vertical="center"/>
    </xf>
    <xf numFmtId="178" fontId="8" fillId="4" borderId="5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42"/>
  <sheetViews>
    <sheetView showGridLines="0" tabSelected="1" view="pageBreakPreview" zoomScale="90" zoomScaleNormal="150" zoomScaleSheetLayoutView="90" workbookViewId="0">
      <selection activeCell="V1" sqref="V1"/>
    </sheetView>
  </sheetViews>
  <sheetFormatPr defaultColWidth="9" defaultRowHeight="12"/>
  <cols>
    <col min="1" max="1" width="3.77734375" style="1" customWidth="1"/>
    <col min="2" max="2" width="14.21875" style="1" customWidth="1"/>
    <col min="3" max="3" width="11.109375" style="1" bestFit="1" customWidth="1"/>
    <col min="4" max="21" width="11.109375" style="1" customWidth="1"/>
    <col min="22" max="16384" width="9" style="1"/>
  </cols>
  <sheetData>
    <row r="1" spans="2:21" ht="14.25" customHeight="1" thickBot="1"/>
    <row r="2" spans="2:21" ht="22.5" customHeight="1">
      <c r="B2" s="28" t="s">
        <v>22</v>
      </c>
      <c r="C2" s="28"/>
      <c r="D2" s="28"/>
      <c r="E2" s="28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2:21" ht="12" customHeight="1">
      <c r="B3" s="2"/>
      <c r="C3" s="2"/>
      <c r="D3" s="3"/>
      <c r="E3" s="3"/>
      <c r="F3" s="3"/>
    </row>
    <row r="4" spans="2:21" s="8" customFormat="1">
      <c r="B4" s="8" t="s">
        <v>21</v>
      </c>
      <c r="E4" s="9"/>
      <c r="F4" s="9"/>
      <c r="Q4" s="9"/>
      <c r="S4" s="9"/>
      <c r="T4" s="9"/>
      <c r="U4" s="9" t="s">
        <v>0</v>
      </c>
    </row>
    <row r="5" spans="2:21" ht="6.75" customHeight="1">
      <c r="E5" s="4"/>
      <c r="F5" s="4"/>
      <c r="G5" s="4"/>
    </row>
    <row r="6" spans="2:21" ht="24">
      <c r="B6" s="13" t="s">
        <v>1</v>
      </c>
      <c r="C6" s="13" t="s">
        <v>2</v>
      </c>
      <c r="D6" s="13">
        <v>18</v>
      </c>
      <c r="E6" s="13">
        <v>19</v>
      </c>
      <c r="F6" s="13">
        <v>20</v>
      </c>
      <c r="G6" s="13">
        <v>21</v>
      </c>
      <c r="H6" s="13">
        <v>22</v>
      </c>
      <c r="I6" s="13">
        <v>23</v>
      </c>
      <c r="J6" s="13">
        <v>24</v>
      </c>
      <c r="K6" s="13">
        <v>25</v>
      </c>
      <c r="L6" s="13">
        <v>26</v>
      </c>
      <c r="M6" s="13">
        <v>27</v>
      </c>
      <c r="N6" s="13">
        <v>28</v>
      </c>
      <c r="O6" s="13">
        <v>29</v>
      </c>
      <c r="P6" s="13">
        <v>30</v>
      </c>
      <c r="Q6" s="35" t="s">
        <v>25</v>
      </c>
      <c r="R6" s="13" t="s">
        <v>24</v>
      </c>
      <c r="S6" s="13">
        <v>3</v>
      </c>
      <c r="T6" s="13">
        <v>4</v>
      </c>
      <c r="U6" s="13">
        <v>5</v>
      </c>
    </row>
    <row r="7" spans="2:21" ht="19.5" customHeight="1">
      <c r="B7" s="14" t="s">
        <v>3</v>
      </c>
      <c r="C7" s="15">
        <f t="shared" ref="C7:G7" si="0">SUM(C8:C20)</f>
        <v>46908873</v>
      </c>
      <c r="D7" s="15">
        <f t="shared" si="0"/>
        <v>46598669</v>
      </c>
      <c r="E7" s="15">
        <f t="shared" si="0"/>
        <v>46070333</v>
      </c>
      <c r="F7" s="15">
        <f t="shared" si="0"/>
        <v>44258996</v>
      </c>
      <c r="G7" s="15">
        <f t="shared" si="0"/>
        <v>47568067</v>
      </c>
      <c r="H7" s="15">
        <f t="shared" ref="H7:M7" si="1">SUM(H8:H20)</f>
        <v>49942110</v>
      </c>
      <c r="I7" s="16">
        <f t="shared" si="1"/>
        <v>47316294</v>
      </c>
      <c r="J7" s="16">
        <f t="shared" si="1"/>
        <v>45870213</v>
      </c>
      <c r="K7" s="16">
        <f t="shared" si="1"/>
        <v>52314485</v>
      </c>
      <c r="L7" s="17">
        <f t="shared" si="1"/>
        <v>48548475</v>
      </c>
      <c r="M7" s="17">
        <f t="shared" si="1"/>
        <v>48852780</v>
      </c>
      <c r="N7" s="17">
        <v>46511188</v>
      </c>
      <c r="O7" s="17">
        <v>48740298</v>
      </c>
      <c r="P7" s="17">
        <v>48468254</v>
      </c>
      <c r="Q7" s="17">
        <v>45057908</v>
      </c>
      <c r="R7" s="17">
        <f>SUM(R8:R20)</f>
        <v>55070103</v>
      </c>
      <c r="S7" s="17">
        <f>SUM(S8:S20)</f>
        <v>49789966</v>
      </c>
      <c r="T7" s="17">
        <f>SUM(T8:T20)</f>
        <v>47784054</v>
      </c>
      <c r="U7" s="17">
        <f>SUM(U8:U20)</f>
        <v>49789828</v>
      </c>
    </row>
    <row r="8" spans="2:21" ht="19.5" customHeight="1">
      <c r="B8" s="14" t="s">
        <v>4</v>
      </c>
      <c r="C8" s="15">
        <v>501818</v>
      </c>
      <c r="D8" s="15">
        <v>297695</v>
      </c>
      <c r="E8" s="15">
        <v>296677</v>
      </c>
      <c r="F8" s="15">
        <v>294520</v>
      </c>
      <c r="G8" s="15">
        <v>282411</v>
      </c>
      <c r="H8" s="15">
        <v>285881</v>
      </c>
      <c r="I8" s="16">
        <v>383297</v>
      </c>
      <c r="J8" s="16">
        <v>335112</v>
      </c>
      <c r="K8" s="16">
        <v>323165</v>
      </c>
      <c r="L8" s="17">
        <v>350619</v>
      </c>
      <c r="M8" s="17">
        <v>366545</v>
      </c>
      <c r="N8" s="17">
        <v>324794</v>
      </c>
      <c r="O8" s="17">
        <v>322410</v>
      </c>
      <c r="P8" s="17">
        <v>329273</v>
      </c>
      <c r="Q8" s="17">
        <v>318694</v>
      </c>
      <c r="R8" s="17">
        <v>297269</v>
      </c>
      <c r="S8" s="17">
        <v>281251</v>
      </c>
      <c r="T8" s="17">
        <v>280795</v>
      </c>
      <c r="U8" s="17">
        <v>281753</v>
      </c>
    </row>
    <row r="9" spans="2:21" ht="19.5" customHeight="1">
      <c r="B9" s="14" t="s">
        <v>5</v>
      </c>
      <c r="C9" s="15">
        <v>6558435</v>
      </c>
      <c r="D9" s="15">
        <v>5776846</v>
      </c>
      <c r="E9" s="15">
        <v>6235247</v>
      </c>
      <c r="F9" s="15">
        <v>5781653</v>
      </c>
      <c r="G9" s="15">
        <v>6790797</v>
      </c>
      <c r="H9" s="15">
        <v>7094135</v>
      </c>
      <c r="I9" s="16">
        <v>5095121</v>
      </c>
      <c r="J9" s="16">
        <v>5087380</v>
      </c>
      <c r="K9" s="16">
        <v>5484111</v>
      </c>
      <c r="L9" s="17">
        <v>5362879</v>
      </c>
      <c r="M9" s="17">
        <v>5356004</v>
      </c>
      <c r="N9" s="17">
        <v>5371214</v>
      </c>
      <c r="O9" s="17">
        <v>4881548</v>
      </c>
      <c r="P9" s="17">
        <v>5134922</v>
      </c>
      <c r="Q9" s="17">
        <v>5162373</v>
      </c>
      <c r="R9" s="17">
        <v>13386297</v>
      </c>
      <c r="S9" s="17">
        <v>6444010</v>
      </c>
      <c r="T9" s="17">
        <v>5657730</v>
      </c>
      <c r="U9" s="17">
        <v>5765964</v>
      </c>
    </row>
    <row r="10" spans="2:21" ht="19.5" customHeight="1">
      <c r="B10" s="14" t="s">
        <v>6</v>
      </c>
      <c r="C10" s="15">
        <v>10162691</v>
      </c>
      <c r="D10" s="15">
        <v>10026144</v>
      </c>
      <c r="E10" s="15">
        <v>10229423</v>
      </c>
      <c r="F10" s="15">
        <v>10680821</v>
      </c>
      <c r="G10" s="15">
        <v>10854878</v>
      </c>
      <c r="H10" s="15">
        <v>12143794</v>
      </c>
      <c r="I10" s="16">
        <v>12614070</v>
      </c>
      <c r="J10" s="16">
        <v>12387008</v>
      </c>
      <c r="K10" s="16">
        <v>12509663</v>
      </c>
      <c r="L10" s="17">
        <v>13538245</v>
      </c>
      <c r="M10" s="17">
        <f>13083674+1</f>
        <v>13083675</v>
      </c>
      <c r="N10" s="17">
        <v>13205689</v>
      </c>
      <c r="O10" s="17">
        <v>14203529</v>
      </c>
      <c r="P10" s="17">
        <v>13336455</v>
      </c>
      <c r="Q10" s="17">
        <v>12946015</v>
      </c>
      <c r="R10" s="17">
        <v>13297583</v>
      </c>
      <c r="S10" s="17">
        <v>14602147</v>
      </c>
      <c r="T10" s="17">
        <v>14046777</v>
      </c>
      <c r="U10" s="17">
        <v>14867918</v>
      </c>
    </row>
    <row r="11" spans="2:21" ht="19.5" customHeight="1">
      <c r="B11" s="14" t="s">
        <v>7</v>
      </c>
      <c r="C11" s="15">
        <v>4446699</v>
      </c>
      <c r="D11" s="15">
        <v>4545078</v>
      </c>
      <c r="E11" s="15">
        <v>4559743</v>
      </c>
      <c r="F11" s="15">
        <v>4558183</v>
      </c>
      <c r="G11" s="15">
        <v>4759695</v>
      </c>
      <c r="H11" s="15">
        <v>4721258</v>
      </c>
      <c r="I11" s="16">
        <v>5208932</v>
      </c>
      <c r="J11" s="16">
        <v>4887489</v>
      </c>
      <c r="K11" s="16">
        <v>5741357</v>
      </c>
      <c r="L11" s="17">
        <v>6090629</v>
      </c>
      <c r="M11" s="17">
        <v>5355992</v>
      </c>
      <c r="N11" s="17">
        <v>4822457</v>
      </c>
      <c r="O11" s="17">
        <v>2982142</v>
      </c>
      <c r="P11" s="17">
        <v>4238532</v>
      </c>
      <c r="Q11" s="17">
        <v>4316055</v>
      </c>
      <c r="R11" s="17">
        <v>4354995</v>
      </c>
      <c r="S11" s="17">
        <v>4653136</v>
      </c>
      <c r="T11" s="17">
        <v>4762086</v>
      </c>
      <c r="U11" s="17">
        <v>5205221</v>
      </c>
    </row>
    <row r="12" spans="2:21" ht="19.5" customHeight="1">
      <c r="B12" s="14" t="s">
        <v>8</v>
      </c>
      <c r="C12" s="15">
        <v>312171</v>
      </c>
      <c r="D12" s="15">
        <v>335295</v>
      </c>
      <c r="E12" s="15">
        <v>187529</v>
      </c>
      <c r="F12" s="15">
        <v>181860</v>
      </c>
      <c r="G12" s="15">
        <v>235174</v>
      </c>
      <c r="H12" s="15">
        <v>218036</v>
      </c>
      <c r="I12" s="16">
        <v>249736</v>
      </c>
      <c r="J12" s="16">
        <v>216735</v>
      </c>
      <c r="K12" s="16">
        <v>195475</v>
      </c>
      <c r="L12" s="17">
        <v>142501</v>
      </c>
      <c r="M12" s="17">
        <v>129654</v>
      </c>
      <c r="N12" s="17">
        <v>116882</v>
      </c>
      <c r="O12" s="17">
        <v>100976</v>
      </c>
      <c r="P12" s="17">
        <v>99938</v>
      </c>
      <c r="Q12" s="17">
        <v>79594</v>
      </c>
      <c r="R12" s="17">
        <v>94986</v>
      </c>
      <c r="S12" s="17">
        <v>95503</v>
      </c>
      <c r="T12" s="17">
        <v>73913</v>
      </c>
      <c r="U12" s="17">
        <v>72716</v>
      </c>
    </row>
    <row r="13" spans="2:21" ht="19.5" customHeight="1">
      <c r="B13" s="14" t="s">
        <v>9</v>
      </c>
      <c r="C13" s="15">
        <v>3974949</v>
      </c>
      <c r="D13" s="15">
        <v>3536276</v>
      </c>
      <c r="E13" s="15">
        <v>3086683</v>
      </c>
      <c r="F13" s="15">
        <v>2854404</v>
      </c>
      <c r="G13" s="15">
        <v>3019666</v>
      </c>
      <c r="H13" s="15">
        <v>2949146</v>
      </c>
      <c r="I13" s="16">
        <v>3191305</v>
      </c>
      <c r="J13" s="16">
        <v>2468419</v>
      </c>
      <c r="K13" s="16">
        <v>3381596</v>
      </c>
      <c r="L13" s="17">
        <v>3192527</v>
      </c>
      <c r="M13" s="17">
        <v>4441010</v>
      </c>
      <c r="N13" s="17">
        <v>4163851</v>
      </c>
      <c r="O13" s="17">
        <v>4558191</v>
      </c>
      <c r="P13" s="17">
        <v>3823739</v>
      </c>
      <c r="Q13" s="17">
        <v>3568184</v>
      </c>
      <c r="R13" s="17">
        <v>3766027</v>
      </c>
      <c r="S13" s="17">
        <v>3877470</v>
      </c>
      <c r="T13" s="17">
        <v>3696028</v>
      </c>
      <c r="U13" s="17">
        <v>3624115</v>
      </c>
    </row>
    <row r="14" spans="2:21" ht="19.5" customHeight="1">
      <c r="B14" s="14" t="s">
        <v>10</v>
      </c>
      <c r="C14" s="15">
        <v>1560626</v>
      </c>
      <c r="D14" s="15">
        <v>1331112</v>
      </c>
      <c r="E14" s="15">
        <v>1221529</v>
      </c>
      <c r="F14" s="15">
        <v>1609131</v>
      </c>
      <c r="G14" s="15">
        <v>1430079</v>
      </c>
      <c r="H14" s="15">
        <v>1686344</v>
      </c>
      <c r="I14" s="16">
        <v>1832750</v>
      </c>
      <c r="J14" s="16">
        <v>1715551</v>
      </c>
      <c r="K14" s="16">
        <v>1674797</v>
      </c>
      <c r="L14" s="17">
        <v>1489725</v>
      </c>
      <c r="M14" s="17">
        <v>1764909</v>
      </c>
      <c r="N14" s="17">
        <v>1716977</v>
      </c>
      <c r="O14" s="17">
        <v>1696194</v>
      </c>
      <c r="P14" s="17">
        <v>1357249</v>
      </c>
      <c r="Q14" s="17">
        <v>1312613</v>
      </c>
      <c r="R14" s="17">
        <v>2246818</v>
      </c>
      <c r="S14" s="17">
        <v>2491945</v>
      </c>
      <c r="T14" s="17">
        <v>2089449</v>
      </c>
      <c r="U14" s="17">
        <v>1872820</v>
      </c>
    </row>
    <row r="15" spans="2:21" ht="19.5" customHeight="1">
      <c r="B15" s="14" t="s">
        <v>11</v>
      </c>
      <c r="C15" s="15">
        <v>6763131</v>
      </c>
      <c r="D15" s="15">
        <v>7244309</v>
      </c>
      <c r="E15" s="15">
        <v>5119766</v>
      </c>
      <c r="F15" s="15">
        <v>5003491</v>
      </c>
      <c r="G15" s="15">
        <v>6594588</v>
      </c>
      <c r="H15" s="15">
        <v>5672356</v>
      </c>
      <c r="I15" s="16">
        <v>5820449</v>
      </c>
      <c r="J15" s="16">
        <v>6389653</v>
      </c>
      <c r="K15" s="16">
        <v>10708520</v>
      </c>
      <c r="L15" s="17">
        <v>6823219</v>
      </c>
      <c r="M15" s="17">
        <v>6182621</v>
      </c>
      <c r="N15" s="17">
        <v>5117913</v>
      </c>
      <c r="O15" s="17">
        <v>5296770</v>
      </c>
      <c r="P15" s="17">
        <v>4372620</v>
      </c>
      <c r="Q15" s="17">
        <v>4151717</v>
      </c>
      <c r="R15" s="17">
        <v>5298597</v>
      </c>
      <c r="S15" s="17">
        <v>5265049</v>
      </c>
      <c r="T15" s="17">
        <v>4697719</v>
      </c>
      <c r="U15" s="17">
        <v>4439621</v>
      </c>
    </row>
    <row r="16" spans="2:21" ht="19.5" customHeight="1">
      <c r="B16" s="14" t="s">
        <v>12</v>
      </c>
      <c r="C16" s="15">
        <v>1656020</v>
      </c>
      <c r="D16" s="15">
        <v>1611980</v>
      </c>
      <c r="E16" s="15">
        <v>1588246</v>
      </c>
      <c r="F16" s="15">
        <v>1679570</v>
      </c>
      <c r="G16" s="15">
        <v>1627409</v>
      </c>
      <c r="H16" s="15">
        <v>1619743</v>
      </c>
      <c r="I16" s="16">
        <v>1749981</v>
      </c>
      <c r="J16" s="16">
        <v>1782802</v>
      </c>
      <c r="K16" s="16">
        <v>2215760</v>
      </c>
      <c r="L16" s="17">
        <v>1704328</v>
      </c>
      <c r="M16" s="17">
        <v>1661254</v>
      </c>
      <c r="N16" s="17">
        <v>1933569</v>
      </c>
      <c r="O16" s="17">
        <v>2720177</v>
      </c>
      <c r="P16" s="17">
        <v>2390070</v>
      </c>
      <c r="Q16" s="17">
        <v>1997527</v>
      </c>
      <c r="R16" s="17">
        <v>1699660</v>
      </c>
      <c r="S16" s="17">
        <v>1952823</v>
      </c>
      <c r="T16" s="17">
        <v>1688571</v>
      </c>
      <c r="U16" s="17">
        <v>1953358</v>
      </c>
    </row>
    <row r="17" spans="2:21" ht="19.5" customHeight="1">
      <c r="B17" s="14" t="s">
        <v>13</v>
      </c>
      <c r="C17" s="15">
        <v>4618930</v>
      </c>
      <c r="D17" s="15">
        <v>5524596</v>
      </c>
      <c r="E17" s="15">
        <v>6371514</v>
      </c>
      <c r="F17" s="15">
        <v>5042948</v>
      </c>
      <c r="G17" s="15">
        <v>5249119</v>
      </c>
      <c r="H17" s="15">
        <v>6388667</v>
      </c>
      <c r="I17" s="16">
        <v>4685018</v>
      </c>
      <c r="J17" s="16">
        <v>4151158</v>
      </c>
      <c r="K17" s="16">
        <v>4046856</v>
      </c>
      <c r="L17" s="17">
        <v>4309173</v>
      </c>
      <c r="M17" s="17">
        <v>4371776</v>
      </c>
      <c r="N17" s="17">
        <v>4062327</v>
      </c>
      <c r="O17" s="17">
        <v>4966619</v>
      </c>
      <c r="P17" s="17">
        <v>5127273</v>
      </c>
      <c r="Q17" s="17">
        <v>5183241</v>
      </c>
      <c r="R17" s="17">
        <v>5123683</v>
      </c>
      <c r="S17" s="17">
        <v>4647224</v>
      </c>
      <c r="T17" s="17">
        <v>4941185</v>
      </c>
      <c r="U17" s="17">
        <v>5740841</v>
      </c>
    </row>
    <row r="18" spans="2:21" ht="19.5" customHeight="1">
      <c r="B18" s="14" t="s">
        <v>14</v>
      </c>
      <c r="C18" s="15">
        <v>40460</v>
      </c>
      <c r="D18" s="15">
        <v>16142</v>
      </c>
      <c r="E18" s="15">
        <v>522826</v>
      </c>
      <c r="F18" s="15">
        <v>52858</v>
      </c>
      <c r="G18" s="15">
        <v>13636</v>
      </c>
      <c r="H18" s="15">
        <v>180916</v>
      </c>
      <c r="I18" s="16">
        <v>342264</v>
      </c>
      <c r="J18" s="16">
        <v>158863</v>
      </c>
      <c r="K18" s="16">
        <v>177899</v>
      </c>
      <c r="L18" s="17">
        <v>69879</v>
      </c>
      <c r="M18" s="17">
        <v>90668</v>
      </c>
      <c r="N18" s="17">
        <v>87938</v>
      </c>
      <c r="O18" s="17">
        <v>1144278</v>
      </c>
      <c r="P18" s="17">
        <v>2110513</v>
      </c>
      <c r="Q18" s="17">
        <v>410529</v>
      </c>
      <c r="R18" s="17">
        <v>177404</v>
      </c>
      <c r="S18" s="17">
        <v>114870</v>
      </c>
      <c r="T18" s="17">
        <v>100514</v>
      </c>
      <c r="U18" s="17">
        <v>192129</v>
      </c>
    </row>
    <row r="19" spans="2:21" ht="19.5" customHeight="1">
      <c r="B19" s="14" t="s">
        <v>15</v>
      </c>
      <c r="C19" s="15">
        <v>6272858</v>
      </c>
      <c r="D19" s="15">
        <v>6313167</v>
      </c>
      <c r="E19" s="15">
        <v>6610762</v>
      </c>
      <c r="F19" s="15">
        <v>6489557</v>
      </c>
      <c r="G19" s="15">
        <v>6680615</v>
      </c>
      <c r="H19" s="15">
        <v>6740257</v>
      </c>
      <c r="I19" s="16">
        <v>6143371</v>
      </c>
      <c r="J19" s="16">
        <v>6290043</v>
      </c>
      <c r="K19" s="16">
        <v>5855286</v>
      </c>
      <c r="L19" s="17">
        <v>5474751</v>
      </c>
      <c r="M19" s="17">
        <v>6048672</v>
      </c>
      <c r="N19" s="17">
        <v>5587577</v>
      </c>
      <c r="O19" s="17">
        <v>5867464</v>
      </c>
      <c r="P19" s="17">
        <v>6147670</v>
      </c>
      <c r="Q19" s="17">
        <v>5611366</v>
      </c>
      <c r="R19" s="17">
        <v>5326784</v>
      </c>
      <c r="S19" s="17">
        <v>5364538</v>
      </c>
      <c r="T19" s="17">
        <v>5749287</v>
      </c>
      <c r="U19" s="17">
        <v>5773372</v>
      </c>
    </row>
    <row r="20" spans="2:21" ht="19.5" customHeight="1">
      <c r="B20" s="18" t="s">
        <v>16</v>
      </c>
      <c r="C20" s="19">
        <v>40085</v>
      </c>
      <c r="D20" s="19">
        <v>40029</v>
      </c>
      <c r="E20" s="19">
        <v>40388</v>
      </c>
      <c r="F20" s="19">
        <v>30000</v>
      </c>
      <c r="G20" s="19">
        <v>30000</v>
      </c>
      <c r="H20" s="19">
        <v>241577</v>
      </c>
      <c r="I20" s="20">
        <v>0</v>
      </c>
      <c r="J20" s="20">
        <v>0</v>
      </c>
      <c r="K20" s="20">
        <v>0</v>
      </c>
      <c r="L20" s="21">
        <v>0</v>
      </c>
      <c r="M20" s="21">
        <v>0</v>
      </c>
      <c r="N20" s="21">
        <v>0</v>
      </c>
      <c r="O20" s="22" t="s">
        <v>23</v>
      </c>
      <c r="P20" s="22" t="s">
        <v>23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</row>
    <row r="22" spans="2:21" s="8" customFormat="1">
      <c r="B22" s="10" t="s">
        <v>20</v>
      </c>
      <c r="E22" s="11"/>
      <c r="H22" s="12"/>
      <c r="I22" s="12"/>
      <c r="J22" s="12"/>
      <c r="K22" s="12"/>
      <c r="L22" s="11"/>
      <c r="Q22" s="11"/>
      <c r="S22" s="11"/>
      <c r="T22" s="11"/>
      <c r="U22" s="11" t="s">
        <v>17</v>
      </c>
    </row>
    <row r="23" spans="2:21" ht="6.75" customHeight="1">
      <c r="B23" s="6"/>
      <c r="E23" s="7"/>
      <c r="F23" s="7"/>
      <c r="G23" s="5"/>
      <c r="H23" s="5"/>
      <c r="I23" s="5"/>
      <c r="J23" s="5"/>
      <c r="K23" s="5"/>
      <c r="L23" s="5"/>
      <c r="M23" s="5"/>
      <c r="N23" s="5"/>
    </row>
    <row r="24" spans="2:21" ht="24">
      <c r="B24" s="13" t="s">
        <v>18</v>
      </c>
      <c r="C24" s="13" t="s">
        <v>2</v>
      </c>
      <c r="D24" s="13">
        <v>18</v>
      </c>
      <c r="E24" s="13">
        <v>19</v>
      </c>
      <c r="F24" s="13">
        <v>20</v>
      </c>
      <c r="G24" s="13">
        <v>21</v>
      </c>
      <c r="H24" s="13">
        <v>22</v>
      </c>
      <c r="I24" s="13">
        <v>23</v>
      </c>
      <c r="J24" s="13">
        <v>24</v>
      </c>
      <c r="K24" s="13">
        <v>25</v>
      </c>
      <c r="L24" s="13">
        <v>26</v>
      </c>
      <c r="M24" s="13">
        <v>27</v>
      </c>
      <c r="N24" s="13">
        <v>28</v>
      </c>
      <c r="O24" s="13">
        <v>29</v>
      </c>
      <c r="P24" s="13">
        <v>30</v>
      </c>
      <c r="Q24" s="35" t="s">
        <v>25</v>
      </c>
      <c r="R24" s="13" t="s">
        <v>24</v>
      </c>
      <c r="S24" s="34">
        <v>3</v>
      </c>
      <c r="T24" s="34">
        <v>4</v>
      </c>
      <c r="U24" s="34">
        <v>5</v>
      </c>
    </row>
    <row r="25" spans="2:21" ht="19.5" customHeight="1">
      <c r="B25" s="14" t="s">
        <v>3</v>
      </c>
      <c r="C25" s="23">
        <v>100</v>
      </c>
      <c r="D25" s="23">
        <v>100</v>
      </c>
      <c r="E25" s="23">
        <f t="shared" ref="E25:J25" si="2">SUM(E26:E38)</f>
        <v>99.999999999999986</v>
      </c>
      <c r="F25" s="23">
        <f t="shared" si="2"/>
        <v>100</v>
      </c>
      <c r="G25" s="23">
        <f t="shared" si="2"/>
        <v>100.00000000000001</v>
      </c>
      <c r="H25" s="23">
        <f t="shared" si="2"/>
        <v>100</v>
      </c>
      <c r="I25" s="23">
        <f t="shared" si="2"/>
        <v>100</v>
      </c>
      <c r="J25" s="23">
        <f t="shared" si="2"/>
        <v>100</v>
      </c>
      <c r="K25" s="23">
        <f>SUM(K26:K38)</f>
        <v>100.00000000000001</v>
      </c>
      <c r="L25" s="24">
        <f>SUM(L26:L38)</f>
        <v>99.999999999999986</v>
      </c>
      <c r="M25" s="24">
        <f>SUM(M26:M38)</f>
        <v>100</v>
      </c>
      <c r="N25" s="24">
        <v>100</v>
      </c>
      <c r="O25" s="24">
        <v>100</v>
      </c>
      <c r="P25" s="24">
        <v>100</v>
      </c>
      <c r="Q25" s="32">
        <v>100</v>
      </c>
      <c r="R25" s="32">
        <f>SUM(R26:R38)</f>
        <v>100.00000000000001</v>
      </c>
      <c r="S25" s="32">
        <f>SUM(S26:S38)</f>
        <v>100</v>
      </c>
      <c r="T25" s="32">
        <f>SUM(T26:T38)</f>
        <v>100</v>
      </c>
      <c r="U25" s="32">
        <f>SUM(U26:U38)</f>
        <v>100</v>
      </c>
    </row>
    <row r="26" spans="2:21" ht="19.5" customHeight="1">
      <c r="B26" s="14" t="s">
        <v>4</v>
      </c>
      <c r="C26" s="23">
        <v>1.0697720237277923</v>
      </c>
      <c r="D26" s="23">
        <v>0.63884871904817708</v>
      </c>
      <c r="E26" s="23">
        <v>0.7</v>
      </c>
      <c r="F26" s="23">
        <v>0.7</v>
      </c>
      <c r="G26" s="23">
        <f t="shared" ref="G26:L38" si="3">G8/G$7*100</f>
        <v>0.59369870968269534</v>
      </c>
      <c r="H26" s="23">
        <f t="shared" si="3"/>
        <v>0.57242475337946275</v>
      </c>
      <c r="I26" s="23">
        <f t="shared" si="3"/>
        <v>0.81007400960016007</v>
      </c>
      <c r="J26" s="23">
        <f t="shared" si="3"/>
        <v>0.73056560692229611</v>
      </c>
      <c r="K26" s="23">
        <f>K8/K$7*100</f>
        <v>0.61773522189886798</v>
      </c>
      <c r="L26" s="24">
        <f>L8/L$7*100</f>
        <v>0.7222039415244248</v>
      </c>
      <c r="M26" s="24">
        <f>M8/M$7*100</f>
        <v>0.75030530504098225</v>
      </c>
      <c r="N26" s="24">
        <v>0.69831370465101861</v>
      </c>
      <c r="O26" s="24">
        <v>0.7</v>
      </c>
      <c r="P26" s="24">
        <v>0.7</v>
      </c>
      <c r="Q26" s="32">
        <v>0.70729870547918028</v>
      </c>
      <c r="R26" s="24">
        <f>R8/R$7*100</f>
        <v>0.53980106047740639</v>
      </c>
      <c r="S26" s="24">
        <f>S8/S$7*100</f>
        <v>0.56487485852069064</v>
      </c>
      <c r="T26" s="24">
        <f>T8/T$7*100</f>
        <v>0.58763327196976634</v>
      </c>
      <c r="U26" s="24">
        <f>U8/U$7*100</f>
        <v>0.56588466222458123</v>
      </c>
    </row>
    <row r="27" spans="2:21" ht="19.5" customHeight="1">
      <c r="B27" s="14" t="s">
        <v>5</v>
      </c>
      <c r="C27" s="23">
        <v>13.981224831387401</v>
      </c>
      <c r="D27" s="23">
        <v>12.397019322590523</v>
      </c>
      <c r="E27" s="23">
        <v>13.5</v>
      </c>
      <c r="F27" s="23">
        <v>13.1</v>
      </c>
      <c r="G27" s="23">
        <f t="shared" si="3"/>
        <v>14.275957440103673</v>
      </c>
      <c r="H27" s="23">
        <f t="shared" si="3"/>
        <v>14.204716220440025</v>
      </c>
      <c r="I27" s="23">
        <f t="shared" si="3"/>
        <v>10.768216547137017</v>
      </c>
      <c r="J27" s="23">
        <f t="shared" si="3"/>
        <v>11.090813988589938</v>
      </c>
      <c r="K27" s="23">
        <f t="shared" si="3"/>
        <v>10.482968531564442</v>
      </c>
      <c r="L27" s="24">
        <f t="shared" si="3"/>
        <v>11.046441726542389</v>
      </c>
      <c r="M27" s="24">
        <f t="shared" ref="M27" si="4">M9/M$7*100</f>
        <v>10.963560313251365</v>
      </c>
      <c r="N27" s="24">
        <v>11.548219323058358</v>
      </c>
      <c r="O27" s="24">
        <v>10</v>
      </c>
      <c r="P27" s="24">
        <v>10.6</v>
      </c>
      <c r="Q27" s="32">
        <v>11.457196370501711</v>
      </c>
      <c r="R27" s="24">
        <f t="shared" ref="R27:S38" si="5">R9/R$7*100</f>
        <v>24.307739173830853</v>
      </c>
      <c r="S27" s="24">
        <f t="shared" si="5"/>
        <v>12.942386825490098</v>
      </c>
      <c r="T27" s="24">
        <f t="shared" ref="T27" si="6">T9/T$7*100</f>
        <v>11.840205102731552</v>
      </c>
      <c r="U27" s="24">
        <f t="shared" ref="U27" si="7">U9/U$7*100</f>
        <v>11.580606384099177</v>
      </c>
    </row>
    <row r="28" spans="2:21" ht="19.5" customHeight="1">
      <c r="B28" s="14" t="s">
        <v>6</v>
      </c>
      <c r="C28" s="23">
        <v>21.664751996919644</v>
      </c>
      <c r="D28" s="23">
        <v>21.515945015511065</v>
      </c>
      <c r="E28" s="23">
        <v>22.2</v>
      </c>
      <c r="F28" s="23">
        <v>24.1</v>
      </c>
      <c r="G28" s="23">
        <f t="shared" si="3"/>
        <v>22.819674383657425</v>
      </c>
      <c r="H28" s="23">
        <f t="shared" si="3"/>
        <v>24.31574076465732</v>
      </c>
      <c r="I28" s="23">
        <f t="shared" si="3"/>
        <v>26.659040541087176</v>
      </c>
      <c r="J28" s="23">
        <f t="shared" si="3"/>
        <v>27.004470199429857</v>
      </c>
      <c r="K28" s="23">
        <f t="shared" si="3"/>
        <v>23.912426931088014</v>
      </c>
      <c r="L28" s="24">
        <f t="shared" si="3"/>
        <v>27.88603555518479</v>
      </c>
      <c r="M28" s="24">
        <f t="shared" ref="M28" si="8">M10/M$7*100</f>
        <v>26.781843326009287</v>
      </c>
      <c r="N28" s="24">
        <v>28.392499886263924</v>
      </c>
      <c r="O28" s="24">
        <v>29.1</v>
      </c>
      <c r="P28" s="24">
        <v>27.5</v>
      </c>
      <c r="Q28" s="32">
        <v>28.73194867369342</v>
      </c>
      <c r="R28" s="24">
        <f t="shared" si="5"/>
        <v>24.146646320962937</v>
      </c>
      <c r="S28" s="24">
        <f t="shared" si="5"/>
        <v>29.327489398165085</v>
      </c>
      <c r="T28" s="24">
        <f t="shared" ref="T28" si="9">T10/T$7*100</f>
        <v>29.396369341119527</v>
      </c>
      <c r="U28" s="24">
        <f t="shared" ref="U28" si="10">U10/U$7*100</f>
        <v>29.861356420030212</v>
      </c>
    </row>
    <row r="29" spans="2:21" ht="19.5" customHeight="1">
      <c r="B29" s="14" t="s">
        <v>7</v>
      </c>
      <c r="C29" s="23">
        <v>9.4794411283340789</v>
      </c>
      <c r="D29" s="23">
        <v>9.753664852530445</v>
      </c>
      <c r="E29" s="23">
        <v>9.9</v>
      </c>
      <c r="F29" s="23">
        <v>10.3</v>
      </c>
      <c r="G29" s="23">
        <f t="shared" si="3"/>
        <v>10.00607193056636</v>
      </c>
      <c r="H29" s="23">
        <f t="shared" si="3"/>
        <v>9.4534612173975034</v>
      </c>
      <c r="I29" s="23">
        <f t="shared" si="3"/>
        <v>11.008748910047773</v>
      </c>
      <c r="J29" s="23">
        <f t="shared" si="3"/>
        <v>10.655038815712498</v>
      </c>
      <c r="K29" s="23">
        <f t="shared" si="3"/>
        <v>10.974698498895668</v>
      </c>
      <c r="L29" s="24">
        <f t="shared" si="3"/>
        <v>12.545458945929816</v>
      </c>
      <c r="M29" s="24">
        <f t="shared" ref="M29" si="11">M11/M$7*100</f>
        <v>10.963535749654369</v>
      </c>
      <c r="N29" s="24">
        <v>10.368380614143849</v>
      </c>
      <c r="O29" s="24">
        <v>6.1</v>
      </c>
      <c r="P29" s="24">
        <v>8.6999999999999993</v>
      </c>
      <c r="Q29" s="32">
        <v>9.5789067703720274</v>
      </c>
      <c r="R29" s="24">
        <f t="shared" si="5"/>
        <v>7.9080930718433553</v>
      </c>
      <c r="S29" s="24">
        <f t="shared" si="5"/>
        <v>9.3455295791927249</v>
      </c>
      <c r="T29" s="24">
        <f t="shared" ref="T29" si="12">T11/T$7*100</f>
        <v>9.9658476026332981</v>
      </c>
      <c r="U29" s="24">
        <f t="shared" ref="U29" si="13">U11/U$7*100</f>
        <v>10.45438638590999</v>
      </c>
    </row>
    <row r="30" spans="2:21" ht="19.5" customHeight="1">
      <c r="B30" s="14" t="s">
        <v>8</v>
      </c>
      <c r="C30" s="23">
        <v>0.66548390535837432</v>
      </c>
      <c r="D30" s="23">
        <v>0.71953771898506369</v>
      </c>
      <c r="E30" s="23">
        <v>0.4</v>
      </c>
      <c r="F30" s="23">
        <v>0.4</v>
      </c>
      <c r="G30" s="23">
        <f t="shared" si="3"/>
        <v>0.49439469550023968</v>
      </c>
      <c r="H30" s="23">
        <f t="shared" si="3"/>
        <v>0.4365774693940645</v>
      </c>
      <c r="I30" s="23">
        <f t="shared" si="3"/>
        <v>0.52780126862851939</v>
      </c>
      <c r="J30" s="23">
        <f t="shared" si="3"/>
        <v>0.47249617088109014</v>
      </c>
      <c r="K30" s="23">
        <f t="shared" si="3"/>
        <v>0.37365368310516678</v>
      </c>
      <c r="L30" s="24">
        <f t="shared" si="3"/>
        <v>0.29352312302291678</v>
      </c>
      <c r="M30" s="24">
        <f t="shared" ref="M30" si="14">M12/M$7*100</f>
        <v>0.26539738373128408</v>
      </c>
      <c r="N30" s="24">
        <v>0.25129867678288498</v>
      </c>
      <c r="O30" s="24">
        <v>0.2</v>
      </c>
      <c r="P30" s="24">
        <v>0.2</v>
      </c>
      <c r="Q30" s="32">
        <v>0.17664823675346844</v>
      </c>
      <c r="R30" s="24">
        <f t="shared" si="5"/>
        <v>0.17248197265946644</v>
      </c>
      <c r="S30" s="24">
        <f t="shared" si="5"/>
        <v>0.19181173973888632</v>
      </c>
      <c r="T30" s="24">
        <f t="shared" ref="T30" si="15">T12/T$7*100</f>
        <v>0.15468130853861833</v>
      </c>
      <c r="U30" s="24">
        <f t="shared" ref="U30" si="16">U12/U$7*100</f>
        <v>0.14604589515754102</v>
      </c>
    </row>
    <row r="31" spans="2:21" ht="19.5" customHeight="1">
      <c r="B31" s="14" t="s">
        <v>9</v>
      </c>
      <c r="C31" s="23">
        <v>8.4737678519797317</v>
      </c>
      <c r="D31" s="23">
        <v>7.5887918601280218</v>
      </c>
      <c r="E31" s="23">
        <v>6.7</v>
      </c>
      <c r="F31" s="23">
        <v>6.4</v>
      </c>
      <c r="G31" s="23">
        <f t="shared" si="3"/>
        <v>6.348094825883928</v>
      </c>
      <c r="H31" s="23">
        <f t="shared" si="3"/>
        <v>5.9051289583079285</v>
      </c>
      <c r="I31" s="23">
        <f t="shared" si="3"/>
        <v>6.7446216307642359</v>
      </c>
      <c r="J31" s="23">
        <f t="shared" si="3"/>
        <v>5.3813113970061579</v>
      </c>
      <c r="K31" s="23">
        <f t="shared" si="3"/>
        <v>6.4639764684675765</v>
      </c>
      <c r="L31" s="24">
        <f t="shared" si="3"/>
        <v>6.5759573292466973</v>
      </c>
      <c r="M31" s="24">
        <f t="shared" ref="M31" si="17">M13/M$7*100</f>
        <v>9.0905983241895338</v>
      </c>
      <c r="N31" s="24">
        <v>8.9523643214617525</v>
      </c>
      <c r="O31" s="24">
        <v>9.4</v>
      </c>
      <c r="P31" s="24">
        <v>7.9</v>
      </c>
      <c r="Q31" s="32">
        <v>7.9191071187770188</v>
      </c>
      <c r="R31" s="24">
        <f t="shared" si="5"/>
        <v>6.8386053318258728</v>
      </c>
      <c r="S31" s="24">
        <f t="shared" si="5"/>
        <v>7.7876534400525594</v>
      </c>
      <c r="T31" s="24">
        <f t="shared" ref="T31" si="18">T13/T$7*100</f>
        <v>7.7348564858059135</v>
      </c>
      <c r="U31" s="24">
        <f t="shared" ref="U31" si="19">U13/U$7*100</f>
        <v>7.2788261088188531</v>
      </c>
    </row>
    <row r="32" spans="2:21" ht="19.5" customHeight="1">
      <c r="B32" s="14" t="s">
        <v>10</v>
      </c>
      <c r="C32" s="23">
        <v>3.3269313462295287</v>
      </c>
      <c r="D32" s="23">
        <v>2.8565451086167291</v>
      </c>
      <c r="E32" s="23">
        <v>2.7</v>
      </c>
      <c r="F32" s="23">
        <v>3.6</v>
      </c>
      <c r="G32" s="23">
        <f t="shared" si="3"/>
        <v>3.0063845142162284</v>
      </c>
      <c r="H32" s="23">
        <f t="shared" si="3"/>
        <v>3.3765974244980836</v>
      </c>
      <c r="I32" s="23">
        <f t="shared" si="3"/>
        <v>3.8734014122069662</v>
      </c>
      <c r="J32" s="23">
        <f t="shared" si="3"/>
        <v>3.7400109740061596</v>
      </c>
      <c r="K32" s="23">
        <f t="shared" si="3"/>
        <v>3.2014020591046624</v>
      </c>
      <c r="L32" s="24">
        <f t="shared" si="3"/>
        <v>3.0685309888724621</v>
      </c>
      <c r="M32" s="24">
        <f t="shared" ref="M32" si="20">M14/M$7*100</f>
        <v>3.6127094507211259</v>
      </c>
      <c r="N32" s="24">
        <v>3.6915354645424241</v>
      </c>
      <c r="O32" s="24">
        <v>3.5</v>
      </c>
      <c r="P32" s="24">
        <v>2.8</v>
      </c>
      <c r="Q32" s="32">
        <v>2.9131689824569751</v>
      </c>
      <c r="R32" s="24">
        <f t="shared" si="5"/>
        <v>4.0799233660412799</v>
      </c>
      <c r="S32" s="24">
        <f t="shared" si="5"/>
        <v>5.0049140423192897</v>
      </c>
      <c r="T32" s="24">
        <f t="shared" ref="T32" si="21">T14/T$7*100</f>
        <v>4.3726909399524789</v>
      </c>
      <c r="U32" s="24">
        <f t="shared" ref="U32" si="22">U14/U$7*100</f>
        <v>3.7614510337332354</v>
      </c>
    </row>
    <row r="33" spans="2:21" ht="19.5" customHeight="1">
      <c r="B33" s="14" t="s">
        <v>11</v>
      </c>
      <c r="C33" s="23">
        <v>14.417594300336315</v>
      </c>
      <c r="D33" s="23">
        <v>15.546171501164549</v>
      </c>
      <c r="E33" s="23">
        <v>11.1</v>
      </c>
      <c r="F33" s="23">
        <v>11.3</v>
      </c>
      <c r="G33" s="23">
        <f t="shared" si="3"/>
        <v>13.86347694136909</v>
      </c>
      <c r="H33" s="23">
        <f t="shared" si="3"/>
        <v>11.357862132777329</v>
      </c>
      <c r="I33" s="23">
        <f t="shared" si="3"/>
        <v>12.301151480714022</v>
      </c>
      <c r="J33" s="23">
        <f t="shared" si="3"/>
        <v>13.929852473107113</v>
      </c>
      <c r="K33" s="23">
        <f t="shared" si="3"/>
        <v>20.469512411333113</v>
      </c>
      <c r="L33" s="24">
        <f t="shared" si="3"/>
        <v>14.05444558248225</v>
      </c>
      <c r="M33" s="24">
        <f t="shared" ref="M33" si="23">M15/M$7*100</f>
        <v>12.655617551345083</v>
      </c>
      <c r="N33" s="24">
        <v>11.003617022209795</v>
      </c>
      <c r="O33" s="24">
        <v>10.9</v>
      </c>
      <c r="P33" s="24">
        <v>9</v>
      </c>
      <c r="Q33" s="32">
        <v>9.2141805607131158</v>
      </c>
      <c r="R33" s="24">
        <f t="shared" si="5"/>
        <v>9.6215491007888616</v>
      </c>
      <c r="S33" s="24">
        <f t="shared" si="5"/>
        <v>10.574518166973643</v>
      </c>
      <c r="T33" s="24">
        <f t="shared" ref="T33" si="24">T15/T$7*100</f>
        <v>9.831143669810853</v>
      </c>
      <c r="U33" s="24">
        <f t="shared" ref="U33" si="25">U15/U$7*100</f>
        <v>8.9167229097477492</v>
      </c>
    </row>
    <row r="34" spans="2:21" ht="19.5" customHeight="1">
      <c r="B34" s="14" t="s">
        <v>12</v>
      </c>
      <c r="C34" s="23">
        <v>3.5302915932343968</v>
      </c>
      <c r="D34" s="23">
        <v>3.4592833542091084</v>
      </c>
      <c r="E34" s="23">
        <v>3.5</v>
      </c>
      <c r="F34" s="23">
        <v>3.8</v>
      </c>
      <c r="G34" s="23">
        <f t="shared" si="3"/>
        <v>3.4212216359348804</v>
      </c>
      <c r="H34" s="23">
        <f t="shared" si="3"/>
        <v>3.2432410244581176</v>
      </c>
      <c r="I34" s="23">
        <f t="shared" si="3"/>
        <v>3.6984743564236036</v>
      </c>
      <c r="J34" s="23">
        <f t="shared" si="3"/>
        <v>3.886622458020851</v>
      </c>
      <c r="K34" s="23">
        <f t="shared" si="3"/>
        <v>4.2354617463977711</v>
      </c>
      <c r="L34" s="24">
        <f t="shared" si="3"/>
        <v>3.510569590496921</v>
      </c>
      <c r="M34" s="24">
        <f t="shared" ref="M34" si="26">M16/M$7*100</f>
        <v>3.4005311468456858</v>
      </c>
      <c r="N34" s="24">
        <v>4.1572126689174222</v>
      </c>
      <c r="O34" s="24">
        <v>5.6</v>
      </c>
      <c r="P34" s="24">
        <v>4.9000000000000004</v>
      </c>
      <c r="Q34" s="32">
        <v>4.4332439934850063</v>
      </c>
      <c r="R34" s="24">
        <f t="shared" si="5"/>
        <v>3.0863570384097523</v>
      </c>
      <c r="S34" s="24">
        <f t="shared" si="5"/>
        <v>3.9221215776688823</v>
      </c>
      <c r="T34" s="24">
        <f t="shared" ref="T34" si="27">T16/T$7*100</f>
        <v>3.5337541682838376</v>
      </c>
      <c r="U34" s="24">
        <f t="shared" ref="U34" si="28">U16/U$7*100</f>
        <v>3.9232069650853187</v>
      </c>
    </row>
    <row r="35" spans="2:21" ht="19.5" customHeight="1">
      <c r="B35" s="14" t="s">
        <v>13</v>
      </c>
      <c r="C35" s="23">
        <v>9.8466019424512723</v>
      </c>
      <c r="D35" s="23">
        <v>11.855694848279894</v>
      </c>
      <c r="E35" s="23">
        <v>13.8</v>
      </c>
      <c r="F35" s="23">
        <v>11.4</v>
      </c>
      <c r="G35" s="23">
        <f t="shared" si="3"/>
        <v>11.034963855058479</v>
      </c>
      <c r="H35" s="23">
        <f t="shared" si="3"/>
        <v>12.792144745185977</v>
      </c>
      <c r="I35" s="23">
        <f t="shared" si="3"/>
        <v>9.9014897489647016</v>
      </c>
      <c r="J35" s="23">
        <f t="shared" si="3"/>
        <v>9.0497901110683738</v>
      </c>
      <c r="K35" s="23">
        <f t="shared" si="3"/>
        <v>7.735631919152028</v>
      </c>
      <c r="L35" s="24">
        <f t="shared" si="3"/>
        <v>8.8760213374364483</v>
      </c>
      <c r="M35" s="24">
        <f t="shared" ref="M35" si="29">M17/M$7*100</f>
        <v>8.9488786513275187</v>
      </c>
      <c r="N35" s="24">
        <v>8.7340856569821437</v>
      </c>
      <c r="O35" s="24">
        <v>10.199999999999999</v>
      </c>
      <c r="P35" s="24">
        <v>10.6</v>
      </c>
      <c r="Q35" s="32">
        <v>11.503510105262766</v>
      </c>
      <c r="R35" s="24">
        <f t="shared" si="5"/>
        <v>9.3039284854796804</v>
      </c>
      <c r="S35" s="24">
        <f t="shared" si="5"/>
        <v>9.333655700829361</v>
      </c>
      <c r="T35" s="24">
        <f t="shared" ref="T35" si="30">T17/T$7*100</f>
        <v>10.340656738752219</v>
      </c>
      <c r="U35" s="24">
        <f t="shared" ref="U35" si="31">U17/U$7*100</f>
        <v>11.530148286513462</v>
      </c>
    </row>
    <row r="36" spans="2:21" ht="19.5" customHeight="1">
      <c r="B36" s="14" t="s">
        <v>14</v>
      </c>
      <c r="C36" s="23">
        <v>8.6252338656697208E-2</v>
      </c>
      <c r="D36" s="23">
        <v>3.4640474387798499E-2</v>
      </c>
      <c r="E36" s="23">
        <v>1.1000000000000001</v>
      </c>
      <c r="F36" s="23">
        <v>0.1</v>
      </c>
      <c r="G36" s="23">
        <f t="shared" si="3"/>
        <v>2.8666289929334315E-2</v>
      </c>
      <c r="H36" s="23">
        <f t="shared" si="3"/>
        <v>0.36225141468792571</v>
      </c>
      <c r="I36" s="23">
        <f t="shared" si="3"/>
        <v>0.72335335476611928</v>
      </c>
      <c r="J36" s="23">
        <f t="shared" si="3"/>
        <v>0.3463315071155218</v>
      </c>
      <c r="K36" s="23">
        <f t="shared" si="3"/>
        <v>0.34005686952667125</v>
      </c>
      <c r="L36" s="24">
        <f t="shared" si="3"/>
        <v>0.14393655001521674</v>
      </c>
      <c r="M36" s="24">
        <f t="shared" ref="M36" si="32">M18/M$7*100</f>
        <v>0.18559435102772043</v>
      </c>
      <c r="N36" s="24">
        <v>0.18906848820976149</v>
      </c>
      <c r="O36" s="24">
        <v>2.2999999999999998</v>
      </c>
      <c r="P36" s="24">
        <v>4.4000000000000004</v>
      </c>
      <c r="Q36" s="32">
        <v>0.91111420441446145</v>
      </c>
      <c r="R36" s="24">
        <f t="shared" si="5"/>
        <v>0.32214212492030381</v>
      </c>
      <c r="S36" s="24">
        <f t="shared" si="5"/>
        <v>0.23070913525026307</v>
      </c>
      <c r="T36" s="24">
        <f t="shared" ref="T36" si="33">T18/T$7*100</f>
        <v>0.21035050730521943</v>
      </c>
      <c r="U36" s="24">
        <f t="shared" ref="U36" si="34">U18/U$7*100</f>
        <v>0.38588002352609052</v>
      </c>
    </row>
    <row r="37" spans="2:21" ht="19.5" customHeight="1">
      <c r="B37" s="14" t="s">
        <v>15</v>
      </c>
      <c r="C37" s="23">
        <v>13.372433825046276</v>
      </c>
      <c r="D37" s="23">
        <v>13.547955629376455</v>
      </c>
      <c r="E37" s="23">
        <v>14.3</v>
      </c>
      <c r="F37" s="23">
        <v>14.7</v>
      </c>
      <c r="G37" s="23">
        <f t="shared" si="3"/>
        <v>14.044327258452608</v>
      </c>
      <c r="H37" s="23">
        <f t="shared" si="3"/>
        <v>13.496139830695981</v>
      </c>
      <c r="I37" s="23">
        <f t="shared" si="3"/>
        <v>12.983626739659703</v>
      </c>
      <c r="J37" s="23">
        <f t="shared" si="3"/>
        <v>13.712696298140145</v>
      </c>
      <c r="K37" s="23">
        <f t="shared" si="3"/>
        <v>11.192475659466016</v>
      </c>
      <c r="L37" s="24">
        <f t="shared" si="3"/>
        <v>11.276875329245668</v>
      </c>
      <c r="M37" s="24">
        <f t="shared" ref="M37" si="35">M19/M$7*100</f>
        <v>12.381428446856043</v>
      </c>
      <c r="N37" s="24">
        <v>12.013404172776667</v>
      </c>
      <c r="O37" s="24">
        <v>12</v>
      </c>
      <c r="P37" s="24">
        <v>12.7</v>
      </c>
      <c r="Q37" s="32">
        <v>12.453676278090851</v>
      </c>
      <c r="R37" s="24">
        <f t="shared" si="5"/>
        <v>9.6727329527602297</v>
      </c>
      <c r="S37" s="24">
        <f t="shared" si="5"/>
        <v>10.774335535798517</v>
      </c>
      <c r="T37" s="24">
        <f t="shared" ref="T37" si="36">T19/T$7*100</f>
        <v>12.031810863096714</v>
      </c>
      <c r="U37" s="24">
        <f t="shared" ref="U37" si="37">U19/U$7*100</f>
        <v>11.595484925153789</v>
      </c>
    </row>
    <row r="38" spans="2:21" ht="19.5" customHeight="1">
      <c r="B38" s="18" t="s">
        <v>16</v>
      </c>
      <c r="C38" s="25">
        <v>8.5452916338450507E-2</v>
      </c>
      <c r="D38" s="25">
        <v>8.5901595172171122E-2</v>
      </c>
      <c r="E38" s="25">
        <v>0.1</v>
      </c>
      <c r="F38" s="25">
        <v>0.1</v>
      </c>
      <c r="G38" s="25">
        <f t="shared" si="3"/>
        <v>6.3067519645059369E-2</v>
      </c>
      <c r="H38" s="25">
        <f t="shared" si="3"/>
        <v>0.48371404412028246</v>
      </c>
      <c r="I38" s="25">
        <f t="shared" si="3"/>
        <v>0</v>
      </c>
      <c r="J38" s="25">
        <f t="shared" si="3"/>
        <v>0</v>
      </c>
      <c r="K38" s="25">
        <f t="shared" si="3"/>
        <v>0</v>
      </c>
      <c r="L38" s="26">
        <f t="shared" si="3"/>
        <v>0</v>
      </c>
      <c r="M38" s="26">
        <f t="shared" ref="M38" si="38">M20/M$7*100</f>
        <v>0</v>
      </c>
      <c r="N38" s="26">
        <v>0</v>
      </c>
      <c r="O38" s="27">
        <v>0</v>
      </c>
      <c r="P38" s="27">
        <v>0</v>
      </c>
      <c r="Q38" s="33">
        <v>0</v>
      </c>
      <c r="R38" s="26">
        <f t="shared" si="5"/>
        <v>0</v>
      </c>
      <c r="S38" s="26">
        <f t="shared" si="5"/>
        <v>0</v>
      </c>
      <c r="T38" s="26">
        <f t="shared" ref="T38" si="39">T20/T$7*100</f>
        <v>0</v>
      </c>
      <c r="U38" s="26">
        <f t="shared" ref="U38" si="40">U20/U$7*100</f>
        <v>0</v>
      </c>
    </row>
    <row r="39" spans="2:21" ht="9" customHeight="1"/>
    <row r="40" spans="2:21" s="8" customFormat="1" ht="12" customHeight="1">
      <c r="B40" s="8" t="s">
        <v>19</v>
      </c>
    </row>
    <row r="41" spans="2:21" ht="9" customHeight="1" thickBot="1">
      <c r="P41" s="31"/>
      <c r="Q41" s="31"/>
      <c r="R41" s="31"/>
      <c r="S41" s="31"/>
      <c r="T41" s="31"/>
      <c r="U41" s="31"/>
    </row>
    <row r="42" spans="2:21"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</sheetData>
  <phoneticPr fontId="1"/>
  <printOptions horizontalCentered="1"/>
  <pageMargins left="0.59055118110236227" right="0.59055118110236227" top="0.98425196850393704" bottom="0.55118110236220474" header="0.51181102362204722" footer="0.51181102362204722"/>
  <pageSetup paperSize="9" scale="59" orientation="landscape" cellComments="asDisplayed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一般会計歳出目的別決算額の推移</vt:lpstr>
      <vt:lpstr>一般会計歳出目的別決算額の推移!Print_Area</vt:lpstr>
      <vt:lpstr>一般会計歳出目的別決算額の推移!Print_Titles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2023-01-30T07:43:12Z</cp:lastPrinted>
  <dcterms:created xsi:type="dcterms:W3CDTF">2016-06-14T01:51:04Z</dcterms:created>
  <dcterms:modified xsi:type="dcterms:W3CDTF">2025-05-15T04:04:06Z</dcterms:modified>
</cp:coreProperties>
</file>