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3"/>
  <workbookPr filterPrivacy="1" defaultThemeVersion="124226"/>
  <xr:revisionPtr revIDLastSave="0" documentId="13_ncr:1_{7F7CBF5B-3DD7-4682-A7ED-07CBD6873F38}" xr6:coauthVersionLast="36" xr6:coauthVersionMax="36" xr10:uidLastSave="{00000000-0000-0000-0000-000000000000}"/>
  <bookViews>
    <workbookView xWindow="240" yWindow="105" windowWidth="14805" windowHeight="8010" xr2:uid="{00000000-000D-0000-FFFF-FFFF00000000}"/>
  </bookViews>
  <sheets>
    <sheet name="スライド調書（増額）" sheetId="4" r:id="rId1"/>
    <sheet name="スライド調書（減額）" sheetId="5" r:id="rId2"/>
  </sheets>
  <calcPr calcId="191029"/>
</workbook>
</file>

<file path=xl/calcChain.xml><?xml version="1.0" encoding="utf-8"?>
<calcChain xmlns="http://schemas.openxmlformats.org/spreadsheetml/2006/main">
  <c r="K27" i="5" l="1"/>
  <c r="E32" i="5" s="1"/>
  <c r="K25" i="5"/>
  <c r="K24" i="5"/>
  <c r="K26" i="5" s="1"/>
  <c r="J32" i="5" s="1"/>
  <c r="K24" i="4"/>
  <c r="K27" i="4"/>
  <c r="E32" i="4" s="1"/>
  <c r="K25" i="4"/>
  <c r="E34" i="5" l="1"/>
  <c r="P32" i="5"/>
  <c r="O34" i="5" s="1"/>
  <c r="K26" i="4"/>
  <c r="P32" i="4" s="1"/>
  <c r="O34" i="4" s="1"/>
  <c r="E36" i="5" l="1"/>
  <c r="G48" i="5" s="1"/>
  <c r="G50" i="5" s="1"/>
  <c r="J32" i="4"/>
  <c r="E34" i="4" s="1"/>
  <c r="E36" i="4" s="1"/>
  <c r="G48" i="4" s="1"/>
  <c r="G50"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3" authorId="0" shapeId="0" xr:uid="{00000000-0006-0000-0000-000001000000}">
      <text>
        <r>
          <rPr>
            <sz val="9"/>
            <color indexed="81"/>
            <rFont val="ＭＳ Ｐゴシック"/>
            <family val="3"/>
            <charset val="128"/>
          </rPr>
          <t xml:space="preserve">設計書の工事価格を転記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3" authorId="0" shapeId="0" xr:uid="{00000000-0006-0000-0100-000001000000}">
      <text>
        <r>
          <rPr>
            <sz val="9"/>
            <color indexed="81"/>
            <rFont val="ＭＳ Ｐゴシック"/>
            <family val="3"/>
            <charset val="128"/>
          </rPr>
          <t xml:space="preserve">設計書の工事価格を転記
</t>
        </r>
      </text>
    </comment>
  </commentList>
</comments>
</file>

<file path=xl/sharedStrings.xml><?xml version="1.0" encoding="utf-8"?>
<sst xmlns="http://schemas.openxmlformats.org/spreadsheetml/2006/main" count="138" uniqueCount="49">
  <si>
    <t>出来高金額</t>
    <rPh sb="0" eb="3">
      <t>デキダカ</t>
    </rPh>
    <rPh sb="3" eb="5">
      <t>キンガク</t>
    </rPh>
    <phoneticPr fontId="1"/>
  </si>
  <si>
    <t>当初設計額</t>
    <rPh sb="0" eb="2">
      <t>トウショ</t>
    </rPh>
    <rPh sb="2" eb="4">
      <t>セッケイ</t>
    </rPh>
    <rPh sb="4" eb="5">
      <t>ガク</t>
    </rPh>
    <phoneticPr fontId="1"/>
  </si>
  <si>
    <t>当初請負額</t>
    <rPh sb="0" eb="2">
      <t>トウショ</t>
    </rPh>
    <rPh sb="2" eb="4">
      <t>ウケオイ</t>
    </rPh>
    <rPh sb="4" eb="5">
      <t>ガク</t>
    </rPh>
    <phoneticPr fontId="1"/>
  </si>
  <si>
    <t>-</t>
    <phoneticPr fontId="1"/>
  </si>
  <si>
    <t>-</t>
    <phoneticPr fontId="1"/>
  </si>
  <si>
    <t>（</t>
    <phoneticPr fontId="1"/>
  </si>
  <si>
    <t>×</t>
    <phoneticPr fontId="1"/>
  </si>
  <si>
    <t>賃金又は物価変動に基づく請負代金額計算書</t>
    <rPh sb="0" eb="2">
      <t>チンギン</t>
    </rPh>
    <rPh sb="2" eb="3">
      <t>マタ</t>
    </rPh>
    <rPh sb="4" eb="6">
      <t>ブッカ</t>
    </rPh>
    <rPh sb="6" eb="8">
      <t>ヘンドウ</t>
    </rPh>
    <rPh sb="9" eb="10">
      <t>モト</t>
    </rPh>
    <rPh sb="12" eb="14">
      <t>ウケオイ</t>
    </rPh>
    <rPh sb="14" eb="16">
      <t>ダイキン</t>
    </rPh>
    <rPh sb="16" eb="17">
      <t>ガク</t>
    </rPh>
    <rPh sb="17" eb="20">
      <t>ケイサンショ</t>
    </rPh>
    <phoneticPr fontId="1"/>
  </si>
  <si>
    <t>設計額（税抜き）</t>
    <rPh sb="0" eb="3">
      <t>セッケイガク</t>
    </rPh>
    <rPh sb="4" eb="5">
      <t>ゼイ</t>
    </rPh>
    <rPh sb="5" eb="6">
      <t>ヌ</t>
    </rPh>
    <phoneticPr fontId="1"/>
  </si>
  <si>
    <t>請負額（税抜き）</t>
    <rPh sb="0" eb="3">
      <t>ウケオイガク</t>
    </rPh>
    <rPh sb="4" eb="5">
      <t>ゼイ</t>
    </rPh>
    <rPh sb="5" eb="6">
      <t>ヌ</t>
    </rPh>
    <phoneticPr fontId="1"/>
  </si>
  <si>
    <t>変更契約金額</t>
    <rPh sb="0" eb="2">
      <t>ヘンコウ</t>
    </rPh>
    <rPh sb="2" eb="4">
      <t>ケイヤク</t>
    </rPh>
    <rPh sb="4" eb="6">
      <t>キンガク</t>
    </rPh>
    <phoneticPr fontId="1"/>
  </si>
  <si>
    <t>金額（税込み）</t>
    <rPh sb="0" eb="2">
      <t>キンガク</t>
    </rPh>
    <rPh sb="3" eb="4">
      <t>ゼイ</t>
    </rPh>
    <rPh sb="4" eb="5">
      <t>コ</t>
    </rPh>
    <phoneticPr fontId="1"/>
  </si>
  <si>
    <t>×</t>
    <phoneticPr fontId="1"/>
  </si>
  <si>
    <t>＝</t>
    <phoneticPr fontId="1"/>
  </si>
  <si>
    <t>スライド額（S）</t>
    <rPh sb="4" eb="5">
      <t>ガク</t>
    </rPh>
    <phoneticPr fontId="1"/>
  </si>
  <si>
    <t>1/100　　）</t>
    <phoneticPr fontId="1"/>
  </si>
  <si>
    <t>スライド額（税込み）</t>
    <rPh sb="4" eb="5">
      <t>ガク</t>
    </rPh>
    <rPh sb="6" eb="8">
      <t>ゼイコ</t>
    </rPh>
    <phoneticPr fontId="1"/>
  </si>
  <si>
    <t>（Ｓ）×消費税及び地方消費税率</t>
    <phoneticPr fontId="1"/>
  </si>
  <si>
    <t>円</t>
    <rPh sb="0" eb="1">
      <t>エン</t>
    </rPh>
    <phoneticPr fontId="1"/>
  </si>
  <si>
    <t>円（万円未満切捨て）</t>
    <rPh sb="0" eb="1">
      <t>エン</t>
    </rPh>
    <rPh sb="7" eb="8">
      <t>ス</t>
    </rPh>
    <phoneticPr fontId="1"/>
  </si>
  <si>
    <t>（万円未満切上げ）</t>
    <rPh sb="1" eb="3">
      <t>マンエン</t>
    </rPh>
    <rPh sb="3" eb="5">
      <t>ミマン</t>
    </rPh>
    <rPh sb="5" eb="6">
      <t>キ</t>
    </rPh>
    <rPh sb="6" eb="7">
      <t>ア</t>
    </rPh>
    <phoneticPr fontId="1"/>
  </si>
  <si>
    <t>工事名</t>
    <rPh sb="0" eb="2">
      <t>コウジ</t>
    </rPh>
    <rPh sb="2" eb="3">
      <t>ナ</t>
    </rPh>
    <phoneticPr fontId="1"/>
  </si>
  <si>
    <t>工事番号</t>
    <rPh sb="0" eb="2">
      <t>コウジ</t>
    </rPh>
    <rPh sb="2" eb="4">
      <t>バンゴウ</t>
    </rPh>
    <phoneticPr fontId="1"/>
  </si>
  <si>
    <r>
      <t>Ｐ</t>
    </r>
    <r>
      <rPr>
        <sz val="8"/>
        <color theme="1"/>
        <rFont val="ＭＳ Ｐゴシック"/>
        <family val="3"/>
        <charset val="128"/>
        <scheme val="minor"/>
      </rPr>
      <t>１</t>
    </r>
    <phoneticPr fontId="1"/>
  </si>
  <si>
    <r>
      <t>Ｐ</t>
    </r>
    <r>
      <rPr>
        <sz val="8"/>
        <color theme="1"/>
        <rFont val="ＭＳ Ｐゴシック"/>
        <family val="3"/>
        <charset val="128"/>
        <scheme val="minor"/>
      </rPr>
      <t>２</t>
    </r>
    <phoneticPr fontId="1"/>
  </si>
  <si>
    <r>
      <t>Ｐ</t>
    </r>
    <r>
      <rPr>
        <sz val="8"/>
        <color theme="1"/>
        <rFont val="ＭＳ Ｐゴシック"/>
        <family val="3"/>
        <charset val="128"/>
        <scheme val="minor"/>
      </rPr>
      <t>２</t>
    </r>
    <r>
      <rPr>
        <sz val="11"/>
        <color theme="1"/>
        <rFont val="ＭＳ Ｐゴシック"/>
        <family val="2"/>
        <scheme val="minor"/>
      </rPr>
      <t>　－　Ｐ</t>
    </r>
    <r>
      <rPr>
        <sz val="8"/>
        <color theme="1"/>
        <rFont val="ＭＳ Ｐゴシック"/>
        <family val="3"/>
        <charset val="128"/>
        <scheme val="minor"/>
      </rPr>
      <t>１</t>
    </r>
    <r>
      <rPr>
        <sz val="11"/>
        <color theme="1"/>
        <rFont val="ＭＳ Ｐゴシック"/>
        <family val="2"/>
        <scheme val="minor"/>
      </rPr>
      <t>　－　（　Ｐ</t>
    </r>
    <r>
      <rPr>
        <sz val="8"/>
        <color theme="1"/>
        <rFont val="ＭＳ Ｐゴシック"/>
        <family val="3"/>
        <charset val="128"/>
        <scheme val="minor"/>
      </rPr>
      <t>１</t>
    </r>
    <r>
      <rPr>
        <sz val="11"/>
        <color theme="1"/>
        <rFont val="ＭＳ Ｐゴシック"/>
        <family val="2"/>
        <scheme val="minor"/>
      </rPr>
      <t>　×　1/100　）</t>
    </r>
    <phoneticPr fontId="1"/>
  </si>
  <si>
    <r>
      <t>（但し、Ｐ</t>
    </r>
    <r>
      <rPr>
        <sz val="8"/>
        <color theme="1"/>
        <rFont val="ＭＳ Ｐゴシック"/>
        <family val="3"/>
        <charset val="128"/>
        <scheme val="minor"/>
      </rPr>
      <t>１</t>
    </r>
    <r>
      <rPr>
        <sz val="11"/>
        <color theme="1"/>
        <rFont val="ＭＳ Ｐゴシック"/>
        <family val="2"/>
        <scheme val="minor"/>
      </rPr>
      <t>＜Ｐ</t>
    </r>
    <r>
      <rPr>
        <sz val="8"/>
        <color theme="1"/>
        <rFont val="ＭＳ Ｐゴシック"/>
        <family val="3"/>
        <charset val="128"/>
        <scheme val="minor"/>
      </rPr>
      <t>２</t>
    </r>
    <r>
      <rPr>
        <sz val="11"/>
        <color theme="1"/>
        <rFont val="ＭＳ Ｐゴシック"/>
        <family val="2"/>
        <scheme val="minor"/>
      </rPr>
      <t>）</t>
    </r>
    <rPh sb="1" eb="2">
      <t>タダ</t>
    </rPh>
    <phoneticPr fontId="1"/>
  </si>
  <si>
    <r>
      <t>Ｐ</t>
    </r>
    <r>
      <rPr>
        <sz val="8"/>
        <color theme="1"/>
        <rFont val="ＭＳ Ｐゴシック"/>
        <family val="3"/>
        <charset val="128"/>
        <scheme val="minor"/>
      </rPr>
      <t>１</t>
    </r>
    <r>
      <rPr>
        <sz val="11"/>
        <color theme="1"/>
        <rFont val="ＭＳ Ｐゴシック"/>
        <family val="2"/>
        <scheme val="minor"/>
      </rPr>
      <t>　：　請負代金額から基準日における出来形部分に相応する請負代金額を控除した額</t>
    </r>
    <rPh sb="5" eb="7">
      <t>ウケオイ</t>
    </rPh>
    <rPh sb="7" eb="9">
      <t>ダイキン</t>
    </rPh>
    <rPh sb="9" eb="10">
      <t>ガク</t>
    </rPh>
    <rPh sb="12" eb="15">
      <t>キジュンビ</t>
    </rPh>
    <rPh sb="19" eb="21">
      <t>デキ</t>
    </rPh>
    <rPh sb="21" eb="22">
      <t>ガタ</t>
    </rPh>
    <rPh sb="22" eb="24">
      <t>ブブン</t>
    </rPh>
    <rPh sb="25" eb="27">
      <t>ソウオウ</t>
    </rPh>
    <rPh sb="29" eb="31">
      <t>ウケオイ</t>
    </rPh>
    <rPh sb="31" eb="33">
      <t>ダイキン</t>
    </rPh>
    <rPh sb="33" eb="34">
      <t>ガク</t>
    </rPh>
    <rPh sb="35" eb="37">
      <t>コウジョ</t>
    </rPh>
    <rPh sb="39" eb="40">
      <t>ガク</t>
    </rPh>
    <phoneticPr fontId="1"/>
  </si>
  <si>
    <r>
      <t>Ｐ</t>
    </r>
    <r>
      <rPr>
        <sz val="8"/>
        <color theme="1"/>
        <rFont val="ＭＳ Ｐゴシック"/>
        <family val="3"/>
        <charset val="128"/>
        <scheme val="minor"/>
      </rPr>
      <t>１</t>
    </r>
    <r>
      <rPr>
        <sz val="11"/>
        <color theme="1"/>
        <rFont val="ＭＳ Ｐゴシック"/>
        <family val="2"/>
        <scheme val="minor"/>
      </rPr>
      <t>×１／１００　：　受注者負担額（万円未満切上げ）</t>
    </r>
    <rPh sb="11" eb="14">
      <t>ジュチュウシャ</t>
    </rPh>
    <rPh sb="14" eb="17">
      <t>フタンガク</t>
    </rPh>
    <rPh sb="18" eb="20">
      <t>マンエン</t>
    </rPh>
    <rPh sb="20" eb="22">
      <t>ミマン</t>
    </rPh>
    <rPh sb="22" eb="23">
      <t>キ</t>
    </rPh>
    <rPh sb="23" eb="24">
      <t>ア</t>
    </rPh>
    <phoneticPr fontId="1"/>
  </si>
  <si>
    <t>項目</t>
    <rPh sb="0" eb="2">
      <t>コウモク</t>
    </rPh>
    <phoneticPr fontId="1"/>
  </si>
  <si>
    <t>基準日</t>
    <rPh sb="0" eb="3">
      <t>キジュンビ</t>
    </rPh>
    <phoneticPr fontId="1"/>
  </si>
  <si>
    <t>工期</t>
    <rPh sb="0" eb="2">
      <t>コウキ</t>
    </rPh>
    <phoneticPr fontId="1"/>
  </si>
  <si>
    <t>自）</t>
    <rPh sb="0" eb="1">
      <t>ジ</t>
    </rPh>
    <phoneticPr fontId="1"/>
  </si>
  <si>
    <t>至）</t>
    <rPh sb="0" eb="1">
      <t>イタル</t>
    </rPh>
    <phoneticPr fontId="1"/>
  </si>
  <si>
    <t>○○○○工事</t>
    <rPh sb="4" eb="6">
      <t>コウジ</t>
    </rPh>
    <phoneticPr fontId="1"/>
  </si>
  <si>
    <t>○○○○</t>
    <phoneticPr fontId="1"/>
  </si>
  <si>
    <t>年</t>
    <rPh sb="0" eb="1">
      <t>ネン</t>
    </rPh>
    <phoneticPr fontId="1"/>
  </si>
  <si>
    <t>月</t>
    <rPh sb="0" eb="1">
      <t>ガツ</t>
    </rPh>
    <phoneticPr fontId="1"/>
  </si>
  <si>
    <t>日</t>
    <rPh sb="0" eb="1">
      <t>ヒ</t>
    </rPh>
    <phoneticPr fontId="1"/>
  </si>
  <si>
    <t>入力部分</t>
    <rPh sb="0" eb="2">
      <t>ニュウリョク</t>
    </rPh>
    <rPh sb="2" eb="4">
      <t>ブブン</t>
    </rPh>
    <phoneticPr fontId="1"/>
  </si>
  <si>
    <r>
      <t>Ｐ</t>
    </r>
    <r>
      <rPr>
        <sz val="8"/>
        <color theme="1"/>
        <rFont val="ＭＳ Ｐゴシック"/>
        <family val="3"/>
        <charset val="128"/>
        <scheme val="minor"/>
      </rPr>
      <t>２</t>
    </r>
    <r>
      <rPr>
        <sz val="11"/>
        <color theme="1"/>
        <rFont val="ＭＳ Ｐゴシック"/>
        <family val="2"/>
        <scheme val="minor"/>
      </rPr>
      <t>　－　Ｐ</t>
    </r>
    <r>
      <rPr>
        <sz val="8"/>
        <color theme="1"/>
        <rFont val="ＭＳ Ｐゴシック"/>
        <family val="3"/>
        <charset val="128"/>
        <scheme val="minor"/>
      </rPr>
      <t>１</t>
    </r>
    <r>
      <rPr>
        <sz val="11"/>
        <color theme="1"/>
        <rFont val="ＭＳ Ｐゴシック"/>
        <family val="2"/>
        <scheme val="minor"/>
      </rPr>
      <t>　＋　（　Ｐ</t>
    </r>
    <r>
      <rPr>
        <sz val="8"/>
        <color theme="1"/>
        <rFont val="ＭＳ Ｐゴシック"/>
        <family val="3"/>
        <charset val="128"/>
        <scheme val="minor"/>
      </rPr>
      <t>１</t>
    </r>
    <r>
      <rPr>
        <sz val="11"/>
        <color theme="1"/>
        <rFont val="ＭＳ Ｐゴシック"/>
        <family val="2"/>
        <scheme val="minor"/>
      </rPr>
      <t>　×　1/100　）</t>
    </r>
    <phoneticPr fontId="1"/>
  </si>
  <si>
    <t>＋</t>
    <phoneticPr fontId="1"/>
  </si>
  <si>
    <r>
      <t>（但し、Ｐ</t>
    </r>
    <r>
      <rPr>
        <sz val="8"/>
        <color theme="1"/>
        <rFont val="ＭＳ Ｐゴシック"/>
        <family val="3"/>
        <charset val="128"/>
        <scheme val="minor"/>
      </rPr>
      <t>１</t>
    </r>
    <r>
      <rPr>
        <sz val="11"/>
        <color theme="1"/>
        <rFont val="ＭＳ Ｐゴシック"/>
        <family val="3"/>
        <charset val="128"/>
        <scheme val="minor"/>
      </rPr>
      <t>＞</t>
    </r>
    <r>
      <rPr>
        <sz val="11"/>
        <color theme="1"/>
        <rFont val="ＭＳ Ｐゴシック"/>
        <family val="2"/>
        <scheme val="minor"/>
      </rPr>
      <t>Ｐ</t>
    </r>
    <r>
      <rPr>
        <sz val="8"/>
        <color theme="1"/>
        <rFont val="ＭＳ Ｐゴシック"/>
        <family val="3"/>
        <charset val="128"/>
        <scheme val="minor"/>
      </rPr>
      <t>２</t>
    </r>
    <r>
      <rPr>
        <sz val="11"/>
        <color theme="1"/>
        <rFont val="ＭＳ Ｐゴシック"/>
        <family val="2"/>
        <scheme val="minor"/>
      </rPr>
      <t>）</t>
    </r>
    <rPh sb="1" eb="2">
      <t>タダ</t>
    </rPh>
    <phoneticPr fontId="1"/>
  </si>
  <si>
    <r>
      <t>Ｐ</t>
    </r>
    <r>
      <rPr>
        <sz val="8"/>
        <color theme="1"/>
        <rFont val="ＭＳ Ｐゴシック"/>
        <family val="3"/>
        <charset val="128"/>
        <scheme val="minor"/>
      </rPr>
      <t>２</t>
    </r>
    <r>
      <rPr>
        <sz val="11"/>
        <color theme="1"/>
        <rFont val="ＭＳ Ｐゴシック"/>
        <family val="2"/>
        <scheme val="minor"/>
      </rPr>
      <t>　：　変動後（基準日）の賃金又は物価を基礎として算出したＰ</t>
    </r>
    <r>
      <rPr>
        <sz val="8"/>
        <color theme="1"/>
        <rFont val="ＭＳ Ｐゴシック"/>
        <family val="3"/>
        <charset val="128"/>
        <scheme val="minor"/>
      </rPr>
      <t>１</t>
    </r>
    <r>
      <rPr>
        <sz val="11"/>
        <color theme="1"/>
        <rFont val="ＭＳ Ｐゴシック"/>
        <family val="2"/>
        <scheme val="minor"/>
      </rPr>
      <t>に相応する額</t>
    </r>
    <rPh sb="5" eb="7">
      <t>ヘンドウ</t>
    </rPh>
    <rPh sb="7" eb="8">
      <t>ゴ</t>
    </rPh>
    <rPh sb="9" eb="12">
      <t>キジュンビ</t>
    </rPh>
    <rPh sb="14" eb="16">
      <t>チンギン</t>
    </rPh>
    <rPh sb="16" eb="17">
      <t>マタ</t>
    </rPh>
    <rPh sb="18" eb="20">
      <t>ブッカ</t>
    </rPh>
    <rPh sb="21" eb="23">
      <t>キソ</t>
    </rPh>
    <rPh sb="26" eb="28">
      <t>サンシュツ</t>
    </rPh>
    <rPh sb="33" eb="35">
      <t>ソウオウ</t>
    </rPh>
    <rPh sb="37" eb="38">
      <t>ガク</t>
    </rPh>
    <phoneticPr fontId="1"/>
  </si>
  <si>
    <t>（万円未満切捨て）</t>
    <rPh sb="1" eb="3">
      <t>マンエン</t>
    </rPh>
    <rPh sb="3" eb="5">
      <t>ミマン</t>
    </rPh>
    <rPh sb="5" eb="6">
      <t>キ</t>
    </rPh>
    <rPh sb="6" eb="7">
      <t>ス</t>
    </rPh>
    <phoneticPr fontId="1"/>
  </si>
  <si>
    <r>
      <t>Ｐ</t>
    </r>
    <r>
      <rPr>
        <sz val="8"/>
        <color theme="1"/>
        <rFont val="ＭＳ Ｐゴシック"/>
        <family val="3"/>
        <charset val="128"/>
        <scheme val="minor"/>
      </rPr>
      <t>１</t>
    </r>
    <r>
      <rPr>
        <sz val="11"/>
        <color theme="1"/>
        <rFont val="ＭＳ Ｐゴシック"/>
        <family val="2"/>
        <scheme val="minor"/>
      </rPr>
      <t>×１／１００　：　発注者負担額（万円未満切捨て）</t>
    </r>
    <rPh sb="11" eb="14">
      <t>ハッチュウシャ</t>
    </rPh>
    <rPh sb="14" eb="17">
      <t>フタンガク</t>
    </rPh>
    <rPh sb="18" eb="20">
      <t>マンエン</t>
    </rPh>
    <rPh sb="20" eb="22">
      <t>ミマン</t>
    </rPh>
    <rPh sb="22" eb="23">
      <t>キ</t>
    </rPh>
    <rPh sb="23" eb="24">
      <t>ス</t>
    </rPh>
    <phoneticPr fontId="1"/>
  </si>
  <si>
    <t>　　 工事請負契約事項第25条第6項　スライド調書（増額）</t>
    <rPh sb="3" eb="5">
      <t>コウジ</t>
    </rPh>
    <rPh sb="5" eb="7">
      <t>ウケオイ</t>
    </rPh>
    <rPh sb="7" eb="9">
      <t>ケイヤク</t>
    </rPh>
    <rPh sb="9" eb="11">
      <t>ジコウ</t>
    </rPh>
    <rPh sb="11" eb="12">
      <t>ダイ</t>
    </rPh>
    <rPh sb="14" eb="15">
      <t>ジョウ</t>
    </rPh>
    <rPh sb="15" eb="16">
      <t>ダイ</t>
    </rPh>
    <rPh sb="17" eb="18">
      <t>コウ</t>
    </rPh>
    <rPh sb="23" eb="24">
      <t>チョウ</t>
    </rPh>
    <rPh sb="24" eb="25">
      <t>ショ</t>
    </rPh>
    <rPh sb="26" eb="28">
      <t>ゾウガク</t>
    </rPh>
    <phoneticPr fontId="1"/>
  </si>
  <si>
    <t>　　 工事請負契約事項第25条第6項　スライド調書（減額）</t>
    <rPh sb="3" eb="5">
      <t>コウジ</t>
    </rPh>
    <rPh sb="5" eb="7">
      <t>ウケオイ</t>
    </rPh>
    <rPh sb="7" eb="9">
      <t>ケイヤク</t>
    </rPh>
    <rPh sb="9" eb="11">
      <t>ジコウ</t>
    </rPh>
    <rPh sb="11" eb="12">
      <t>ダイ</t>
    </rPh>
    <rPh sb="14" eb="15">
      <t>ジョウ</t>
    </rPh>
    <rPh sb="15" eb="16">
      <t>ダイ</t>
    </rPh>
    <rPh sb="17" eb="18">
      <t>コウ</t>
    </rPh>
    <rPh sb="23" eb="24">
      <t>チョウ</t>
    </rPh>
    <rPh sb="24" eb="25">
      <t>ショ</t>
    </rPh>
    <rPh sb="26" eb="28">
      <t>ゲンガク</t>
    </rPh>
    <phoneticPr fontId="1"/>
  </si>
  <si>
    <t>年号</t>
    <rPh sb="0" eb="2">
      <t>ネンゴウ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</si>
</sst>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8"/>
      <color theme="1"/>
      <name val="ＭＳ Ｐゴシック"/>
      <family val="3"/>
      <charset val="128"/>
      <scheme val="minor"/>
    </font>
    <font>
      <sz val="18"/>
      <color theme="1"/>
      <name val="ＭＳ Ｐゴシック"/>
      <family val="2"/>
      <scheme val="minor"/>
    </font>
    <font>
      <sz val="9"/>
      <color indexed="81"/>
      <name val="ＭＳ Ｐゴシック"/>
      <family val="3"/>
      <charset val="128"/>
    </font>
  </fonts>
  <fills count="3">
    <fill>
      <patternFill patternType="none"/>
    </fill>
    <fill>
      <patternFill patternType="gray125"/>
    </fill>
    <fill>
      <patternFill patternType="solid">
        <fgColor rgb="FFFFFF6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5">
    <xf numFmtId="0" fontId="0" fillId="0" borderId="0" xfId="0"/>
    <xf numFmtId="3" fontId="0" fillId="0" borderId="0" xfId="0" applyNumberFormat="1"/>
    <xf numFmtId="3" fontId="0" fillId="0" borderId="0" xfId="0" applyNumberFormat="1" applyAlignment="1">
      <alignment horizontal="center"/>
    </xf>
    <xf numFmtId="0" fontId="0" fillId="0" borderId="0" xfId="0" applyAlignment="1">
      <alignment horizontal="right"/>
    </xf>
    <xf numFmtId="3" fontId="0" fillId="0" borderId="0" xfId="0" applyNumberFormat="1" applyAlignment="1">
      <alignment horizontal="right"/>
    </xf>
    <xf numFmtId="0" fontId="0" fillId="0" borderId="2" xfId="0" applyBorder="1"/>
    <xf numFmtId="0" fontId="0" fillId="0" borderId="3" xfId="0" applyBorder="1"/>
    <xf numFmtId="0" fontId="0" fillId="0" borderId="4" xfId="0" applyBorder="1"/>
    <xf numFmtId="3" fontId="0" fillId="0" borderId="4" xfId="0" applyNumberFormat="1" applyBorder="1"/>
    <xf numFmtId="3" fontId="0" fillId="0" borderId="2" xfId="0" applyNumberFormat="1"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5" xfId="0" applyFill="1" applyBorder="1"/>
    <xf numFmtId="0" fontId="0" fillId="0" borderId="1" xfId="0" applyBorder="1"/>
    <xf numFmtId="0" fontId="0" fillId="0" borderId="3" xfId="0" applyFill="1" applyBorder="1"/>
    <xf numFmtId="0" fontId="0" fillId="0" borderId="4" xfId="0" applyFill="1" applyBorder="1"/>
    <xf numFmtId="0" fontId="0" fillId="2" borderId="3" xfId="0" applyFill="1" applyBorder="1"/>
    <xf numFmtId="0" fontId="0" fillId="2" borderId="4" xfId="0" applyFill="1" applyBorder="1"/>
    <xf numFmtId="0" fontId="0" fillId="2" borderId="0" xfId="0" applyFill="1"/>
    <xf numFmtId="0" fontId="4" fillId="0" borderId="0" xfId="0" applyFont="1"/>
    <xf numFmtId="3" fontId="0" fillId="0" borderId="3" xfId="0" applyNumberFormat="1" applyBorder="1" applyAlignment="1">
      <alignment horizontal="right"/>
    </xf>
    <xf numFmtId="3" fontId="0" fillId="0" borderId="0" xfId="0" applyNumberFormat="1" applyBorder="1" applyAlignment="1">
      <alignment horizontal="center"/>
    </xf>
    <xf numFmtId="0" fontId="0" fillId="2" borderId="3" xfId="0" applyFill="1" applyBorder="1" applyAlignment="1">
      <alignment horizontal="center"/>
    </xf>
    <xf numFmtId="3" fontId="0" fillId="0" borderId="0" xfId="0" applyNumberFormat="1" applyAlignment="1">
      <alignment horizontal="right"/>
    </xf>
    <xf numFmtId="3" fontId="0" fillId="2" borderId="2" xfId="0" applyNumberFormat="1" applyFill="1" applyBorder="1" applyAlignment="1">
      <alignment horizontal="right"/>
    </xf>
    <xf numFmtId="3" fontId="0" fillId="2" borderId="3" xfId="0" applyNumberFormat="1" applyFill="1" applyBorder="1" applyAlignment="1">
      <alignment horizontal="right"/>
    </xf>
    <xf numFmtId="3" fontId="0" fillId="0" borderId="0" xfId="0" applyNumberFormat="1" applyAlignment="1">
      <alignment horizontal="center"/>
    </xf>
    <xf numFmtId="2" fontId="0" fillId="0" borderId="0" xfId="0" applyNumberFormat="1" applyBorder="1" applyAlignment="1">
      <alignment horizontal="center"/>
    </xf>
  </cellXfs>
  <cellStyles count="1">
    <cellStyle name="標準" xfId="0" builtinId="0"/>
  </cellStyles>
  <dxfs count="0"/>
  <tableStyles count="0" defaultTableStyle="TableStyleMedium2" defaultPivotStyle="PivotStyleMedium9"/>
  <colors>
    <mruColors>
      <color rgb="FFFFFF66"/>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3:AB51"/>
  <sheetViews>
    <sheetView tabSelected="1" workbookViewId="0">
      <selection activeCell="AA39" sqref="AA39"/>
    </sheetView>
  </sheetViews>
  <sheetFormatPr defaultRowHeight="13.5" x14ac:dyDescent="0.15"/>
  <cols>
    <col min="1" max="1" width="4.25" customWidth="1"/>
    <col min="2" max="2" width="7.25" customWidth="1"/>
    <col min="3" max="3" width="4.5" customWidth="1"/>
    <col min="4" max="31" width="2.625" customWidth="1"/>
  </cols>
  <sheetData>
    <row r="3" spans="2:24" ht="21" x14ac:dyDescent="0.2">
      <c r="B3" s="26" t="s">
        <v>46</v>
      </c>
    </row>
    <row r="6" spans="2:24" x14ac:dyDescent="0.15">
      <c r="B6" s="25"/>
      <c r="C6" t="s">
        <v>39</v>
      </c>
    </row>
    <row r="8" spans="2:24" ht="20.100000000000001" customHeight="1" x14ac:dyDescent="0.15">
      <c r="B8" s="5" t="s">
        <v>21</v>
      </c>
      <c r="C8" s="7"/>
      <c r="D8" s="23" t="s">
        <v>34</v>
      </c>
      <c r="E8" s="23"/>
      <c r="F8" s="23"/>
      <c r="G8" s="23"/>
      <c r="H8" s="23"/>
      <c r="I8" s="23"/>
      <c r="J8" s="23"/>
      <c r="K8" s="23"/>
      <c r="L8" s="23"/>
      <c r="M8" s="23"/>
      <c r="N8" s="23"/>
      <c r="O8" s="23"/>
      <c r="P8" s="23"/>
      <c r="Q8" s="23"/>
      <c r="R8" s="23"/>
      <c r="S8" s="23"/>
      <c r="T8" s="23"/>
      <c r="U8" s="23"/>
      <c r="V8" s="23"/>
      <c r="W8" s="23"/>
      <c r="X8" s="24"/>
    </row>
    <row r="9" spans="2:24" ht="20.100000000000001" customHeight="1" x14ac:dyDescent="0.15">
      <c r="B9" s="5" t="s">
        <v>22</v>
      </c>
      <c r="C9" s="7"/>
      <c r="D9" s="23" t="s">
        <v>35</v>
      </c>
      <c r="E9" s="23"/>
      <c r="F9" s="23"/>
      <c r="G9" s="23"/>
      <c r="H9" s="23"/>
      <c r="I9" s="23"/>
      <c r="J9" s="23"/>
      <c r="K9" s="23"/>
      <c r="L9" s="23"/>
      <c r="M9" s="23"/>
      <c r="N9" s="23"/>
      <c r="O9" s="23"/>
      <c r="P9" s="23"/>
      <c r="Q9" s="23"/>
      <c r="R9" s="23"/>
      <c r="S9" s="23"/>
      <c r="T9" s="23"/>
      <c r="U9" s="23"/>
      <c r="V9" s="23"/>
      <c r="W9" s="23"/>
      <c r="X9" s="24"/>
    </row>
    <row r="10" spans="2:24" ht="20.100000000000001" customHeight="1" x14ac:dyDescent="0.15">
      <c r="B10" s="19" t="s">
        <v>31</v>
      </c>
      <c r="C10" s="20" t="s">
        <v>32</v>
      </c>
      <c r="D10" s="21" t="s">
        <v>48</v>
      </c>
      <c r="E10" s="21"/>
      <c r="F10" s="29">
        <v>5</v>
      </c>
      <c r="G10" s="29"/>
      <c r="H10" s="21" t="s">
        <v>36</v>
      </c>
      <c r="I10" s="29">
        <v>6</v>
      </c>
      <c r="J10" s="29"/>
      <c r="K10" s="21" t="s">
        <v>37</v>
      </c>
      <c r="L10" s="29">
        <v>20</v>
      </c>
      <c r="M10" s="29"/>
      <c r="N10" s="21" t="s">
        <v>38</v>
      </c>
      <c r="O10" s="21"/>
      <c r="P10" s="21"/>
      <c r="Q10" s="21"/>
      <c r="R10" s="21"/>
      <c r="S10" s="21"/>
      <c r="T10" s="21"/>
      <c r="U10" s="21"/>
      <c r="V10" s="21"/>
      <c r="W10" s="21"/>
      <c r="X10" s="22"/>
    </row>
    <row r="11" spans="2:24" ht="20.100000000000001" customHeight="1" x14ac:dyDescent="0.15">
      <c r="B11" s="16"/>
      <c r="C11" s="20" t="s">
        <v>33</v>
      </c>
      <c r="D11" s="21" t="s">
        <v>48</v>
      </c>
      <c r="E11" s="21"/>
      <c r="F11" s="29">
        <v>5</v>
      </c>
      <c r="G11" s="29"/>
      <c r="H11" s="21" t="s">
        <v>36</v>
      </c>
      <c r="I11" s="29">
        <v>5</v>
      </c>
      <c r="J11" s="29"/>
      <c r="K11" s="21" t="s">
        <v>37</v>
      </c>
      <c r="L11" s="29">
        <v>20</v>
      </c>
      <c r="M11" s="29"/>
      <c r="N11" s="21" t="s">
        <v>38</v>
      </c>
      <c r="O11" s="21"/>
      <c r="P11" s="21"/>
      <c r="Q11" s="21"/>
      <c r="R11" s="21"/>
      <c r="S11" s="21"/>
      <c r="T11" s="21"/>
      <c r="U11" s="21"/>
      <c r="V11" s="21"/>
      <c r="W11" s="21"/>
      <c r="X11" s="22"/>
    </row>
    <row r="12" spans="2:24" ht="20.100000000000001" customHeight="1" x14ac:dyDescent="0.15">
      <c r="B12" s="5" t="s">
        <v>30</v>
      </c>
      <c r="C12" s="7"/>
      <c r="D12" s="21" t="s">
        <v>48</v>
      </c>
      <c r="E12" s="21"/>
      <c r="F12" s="29">
        <v>5</v>
      </c>
      <c r="G12" s="29"/>
      <c r="H12" s="21" t="s">
        <v>36</v>
      </c>
      <c r="I12" s="29">
        <v>2</v>
      </c>
      <c r="J12" s="29"/>
      <c r="K12" s="21" t="s">
        <v>37</v>
      </c>
      <c r="L12" s="29">
        <v>20</v>
      </c>
      <c r="M12" s="29"/>
      <c r="N12" s="21" t="s">
        <v>38</v>
      </c>
      <c r="O12" s="21"/>
      <c r="P12" s="21"/>
      <c r="Q12" s="21"/>
      <c r="R12" s="21"/>
      <c r="S12" s="21"/>
      <c r="T12" s="21"/>
      <c r="U12" s="21"/>
      <c r="V12" s="21"/>
      <c r="W12" s="21"/>
      <c r="X12" s="22"/>
    </row>
    <row r="16" spans="2:24" x14ac:dyDescent="0.15">
      <c r="F16" t="s">
        <v>7</v>
      </c>
    </row>
    <row r="18" spans="2:21" x14ac:dyDescent="0.15">
      <c r="B18" s="5" t="s">
        <v>29</v>
      </c>
      <c r="C18" s="6"/>
      <c r="D18" s="6"/>
      <c r="E18" s="5" t="s">
        <v>11</v>
      </c>
      <c r="F18" s="6"/>
      <c r="G18" s="6"/>
      <c r="H18" s="6"/>
      <c r="I18" s="6"/>
      <c r="J18" s="7"/>
    </row>
    <row r="19" spans="2:21" x14ac:dyDescent="0.15">
      <c r="B19" s="5" t="s">
        <v>1</v>
      </c>
      <c r="C19" s="6"/>
      <c r="D19" s="6"/>
      <c r="E19" s="31">
        <v>49801500</v>
      </c>
      <c r="F19" s="32"/>
      <c r="G19" s="32"/>
      <c r="H19" s="32"/>
      <c r="I19" s="32"/>
      <c r="J19" s="7" t="s">
        <v>18</v>
      </c>
    </row>
    <row r="20" spans="2:21" x14ac:dyDescent="0.15">
      <c r="B20" s="5" t="s">
        <v>2</v>
      </c>
      <c r="C20" s="6"/>
      <c r="D20" s="6"/>
      <c r="E20" s="31">
        <v>47250000</v>
      </c>
      <c r="F20" s="32"/>
      <c r="G20" s="32"/>
      <c r="H20" s="32"/>
      <c r="I20" s="32"/>
      <c r="J20" s="7" t="s">
        <v>18</v>
      </c>
    </row>
    <row r="21" spans="2:21" x14ac:dyDescent="0.15">
      <c r="E21" s="1"/>
    </row>
    <row r="22" spans="2:21" x14ac:dyDescent="0.15">
      <c r="E22" s="1"/>
    </row>
    <row r="23" spans="2:21" x14ac:dyDescent="0.15">
      <c r="B23" s="5" t="s">
        <v>29</v>
      </c>
      <c r="C23" s="6"/>
      <c r="D23" s="6"/>
      <c r="E23" s="9" t="s">
        <v>8</v>
      </c>
      <c r="F23" s="6"/>
      <c r="G23" s="6"/>
      <c r="H23" s="6"/>
      <c r="I23" s="6"/>
      <c r="J23" s="7"/>
      <c r="K23" s="6" t="s">
        <v>9</v>
      </c>
      <c r="L23" s="6"/>
      <c r="M23" s="6"/>
      <c r="N23" s="6"/>
      <c r="O23" s="6"/>
      <c r="P23" s="7"/>
    </row>
    <row r="24" spans="2:21" x14ac:dyDescent="0.15">
      <c r="B24" s="5" t="s">
        <v>10</v>
      </c>
      <c r="C24" s="6"/>
      <c r="D24" s="6"/>
      <c r="E24" s="31">
        <v>46510000</v>
      </c>
      <c r="F24" s="32"/>
      <c r="G24" s="32"/>
      <c r="H24" s="32"/>
      <c r="I24" s="32"/>
      <c r="J24" s="7" t="s">
        <v>18</v>
      </c>
      <c r="K24" s="27">
        <f>ROUNDDOWN(E24*E20/E19,0)</f>
        <v>44127134</v>
      </c>
      <c r="L24" s="27"/>
      <c r="M24" s="27"/>
      <c r="N24" s="27"/>
      <c r="O24" s="27"/>
      <c r="P24" s="7" t="s">
        <v>18</v>
      </c>
    </row>
    <row r="25" spans="2:21" x14ac:dyDescent="0.15">
      <c r="B25" s="5" t="s">
        <v>0</v>
      </c>
      <c r="C25" s="6"/>
      <c r="D25" s="6"/>
      <c r="E25" s="31">
        <v>40216386</v>
      </c>
      <c r="F25" s="32"/>
      <c r="G25" s="32"/>
      <c r="H25" s="32"/>
      <c r="I25" s="32"/>
      <c r="J25" s="7" t="s">
        <v>18</v>
      </c>
      <c r="K25" s="27">
        <f>ROUNDDOWN(E25*E20/E19,0)</f>
        <v>38155963</v>
      </c>
      <c r="L25" s="27"/>
      <c r="M25" s="27"/>
      <c r="N25" s="27"/>
      <c r="O25" s="27"/>
      <c r="P25" s="8" t="s">
        <v>18</v>
      </c>
    </row>
    <row r="26" spans="2:21" x14ac:dyDescent="0.15">
      <c r="B26" s="5" t="s">
        <v>23</v>
      </c>
      <c r="C26" s="6"/>
      <c r="D26" s="6"/>
      <c r="E26" s="31">
        <v>6293614</v>
      </c>
      <c r="F26" s="32"/>
      <c r="G26" s="32"/>
      <c r="H26" s="32"/>
      <c r="I26" s="32"/>
      <c r="J26" s="7" t="s">
        <v>18</v>
      </c>
      <c r="K26" s="27">
        <f>K24-K25</f>
        <v>5971171</v>
      </c>
      <c r="L26" s="27"/>
      <c r="M26" s="27"/>
      <c r="N26" s="27"/>
      <c r="O26" s="27"/>
      <c r="P26" s="7" t="s">
        <v>18</v>
      </c>
    </row>
    <row r="27" spans="2:21" x14ac:dyDescent="0.15">
      <c r="B27" s="5" t="s">
        <v>24</v>
      </c>
      <c r="C27" s="6"/>
      <c r="D27" s="6"/>
      <c r="E27" s="31">
        <v>6643614</v>
      </c>
      <c r="F27" s="32"/>
      <c r="G27" s="32"/>
      <c r="H27" s="32"/>
      <c r="I27" s="32"/>
      <c r="J27" s="7" t="s">
        <v>18</v>
      </c>
      <c r="K27" s="27">
        <f>ROUNDDOWN(E27*E20/E19,0)</f>
        <v>6303239</v>
      </c>
      <c r="L27" s="27"/>
      <c r="M27" s="27"/>
      <c r="N27" s="27"/>
      <c r="O27" s="27"/>
      <c r="P27" s="7" t="s">
        <v>18</v>
      </c>
    </row>
    <row r="30" spans="2:21" x14ac:dyDescent="0.15">
      <c r="B30" t="s">
        <v>14</v>
      </c>
      <c r="D30" t="s">
        <v>13</v>
      </c>
      <c r="E30" t="s">
        <v>25</v>
      </c>
    </row>
    <row r="32" spans="2:21" x14ac:dyDescent="0.15">
      <c r="D32" s="3" t="s">
        <v>13</v>
      </c>
      <c r="E32" s="30">
        <f>K27</f>
        <v>6303239</v>
      </c>
      <c r="F32" s="30"/>
      <c r="G32" s="30"/>
      <c r="H32" s="30"/>
      <c r="I32" t="s">
        <v>3</v>
      </c>
      <c r="J32" s="30">
        <f>K26</f>
        <v>5971171</v>
      </c>
      <c r="K32" s="30"/>
      <c r="L32" s="30"/>
      <c r="M32" s="30"/>
      <c r="N32" t="s">
        <v>4</v>
      </c>
      <c r="O32" s="1" t="s">
        <v>5</v>
      </c>
      <c r="P32" s="33">
        <f>K26</f>
        <v>5971171</v>
      </c>
      <c r="Q32" s="33"/>
      <c r="R32" s="33"/>
      <c r="S32" s="33"/>
      <c r="T32" s="1" t="s">
        <v>6</v>
      </c>
      <c r="U32" s="1" t="s">
        <v>15</v>
      </c>
    </row>
    <row r="33" spans="2:28" x14ac:dyDescent="0.15">
      <c r="D33" s="3"/>
      <c r="E33" s="4"/>
      <c r="F33" s="4"/>
      <c r="G33" s="4"/>
      <c r="H33" s="4"/>
      <c r="J33" s="4"/>
      <c r="K33" s="4"/>
      <c r="L33" s="4"/>
      <c r="M33" s="4"/>
      <c r="O33" s="1"/>
      <c r="P33" s="2"/>
      <c r="Q33" s="2"/>
      <c r="R33" s="2"/>
      <c r="S33" s="2"/>
      <c r="T33" s="1"/>
      <c r="U33" s="1"/>
    </row>
    <row r="34" spans="2:28" x14ac:dyDescent="0.15">
      <c r="D34" s="3" t="s">
        <v>13</v>
      </c>
      <c r="E34" s="30">
        <f>E32-J32</f>
        <v>332068</v>
      </c>
      <c r="F34" s="30"/>
      <c r="G34" s="30"/>
      <c r="H34" s="30"/>
      <c r="N34" t="s">
        <v>4</v>
      </c>
      <c r="O34" s="33">
        <f>ROUNDUP(P32*1/100,-4)</f>
        <v>60000</v>
      </c>
      <c r="P34" s="33"/>
      <c r="Q34" s="33"/>
      <c r="R34" s="33"/>
      <c r="S34" t="s">
        <v>20</v>
      </c>
    </row>
    <row r="35" spans="2:28" x14ac:dyDescent="0.15">
      <c r="D35" s="3"/>
      <c r="E35" s="4"/>
      <c r="F35" s="4"/>
      <c r="G35" s="4"/>
      <c r="H35" s="4"/>
      <c r="O35" s="2"/>
      <c r="P35" s="2"/>
      <c r="Q35" s="2"/>
      <c r="R35" s="2"/>
    </row>
    <row r="36" spans="2:28" x14ac:dyDescent="0.15">
      <c r="D36" s="3" t="s">
        <v>13</v>
      </c>
      <c r="E36" s="30">
        <f>ROUNDDOWN(E34-O34,-4)</f>
        <v>270000</v>
      </c>
      <c r="F36" s="30"/>
      <c r="G36" s="30"/>
      <c r="H36" s="30"/>
      <c r="I36" t="s">
        <v>19</v>
      </c>
    </row>
    <row r="37" spans="2:28" x14ac:dyDescent="0.15">
      <c r="E37" s="1"/>
    </row>
    <row r="38" spans="2:28" x14ac:dyDescent="0.15">
      <c r="C38" t="s">
        <v>26</v>
      </c>
    </row>
    <row r="40" spans="2:28" x14ac:dyDescent="0.15">
      <c r="C40" t="s">
        <v>27</v>
      </c>
    </row>
    <row r="41" spans="2:28" x14ac:dyDescent="0.15">
      <c r="C41" t="s">
        <v>43</v>
      </c>
    </row>
    <row r="42" spans="2:28" x14ac:dyDescent="0.15">
      <c r="C42" t="s">
        <v>28</v>
      </c>
    </row>
    <row r="45" spans="2:28" x14ac:dyDescent="0.15">
      <c r="B45" s="10"/>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2"/>
    </row>
    <row r="46" spans="2:28" x14ac:dyDescent="0.15">
      <c r="B46" s="13" t="s">
        <v>16</v>
      </c>
      <c r="C46" s="14"/>
      <c r="D46" s="14"/>
      <c r="E46" s="14"/>
      <c r="F46" s="14" t="s">
        <v>13</v>
      </c>
      <c r="G46" s="14" t="s">
        <v>17</v>
      </c>
      <c r="H46" s="14"/>
      <c r="I46" s="14"/>
      <c r="J46" s="14"/>
      <c r="K46" s="14"/>
      <c r="L46" s="14"/>
      <c r="M46" s="14"/>
      <c r="N46" s="14"/>
      <c r="O46" s="14"/>
      <c r="P46" s="14"/>
      <c r="Q46" s="14"/>
      <c r="R46" s="14"/>
      <c r="S46" s="14"/>
      <c r="T46" s="14"/>
      <c r="U46" s="14"/>
      <c r="V46" s="14"/>
      <c r="W46" s="14"/>
      <c r="X46" s="14"/>
      <c r="Y46" s="14"/>
      <c r="Z46" s="14"/>
      <c r="AA46" s="14"/>
      <c r="AB46" s="15"/>
    </row>
    <row r="47" spans="2:28" x14ac:dyDescent="0.15">
      <c r="B47" s="13"/>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5"/>
    </row>
    <row r="48" spans="2:28" x14ac:dyDescent="0.15">
      <c r="B48" s="13"/>
      <c r="C48" s="14"/>
      <c r="D48" s="14"/>
      <c r="E48" s="14"/>
      <c r="F48" s="14" t="s">
        <v>13</v>
      </c>
      <c r="G48" s="28">
        <f>E36</f>
        <v>270000</v>
      </c>
      <c r="H48" s="28"/>
      <c r="I48" s="28"/>
      <c r="J48" s="28"/>
      <c r="K48" s="14" t="s">
        <v>12</v>
      </c>
      <c r="L48" s="34">
        <v>1.1000000000000001</v>
      </c>
      <c r="M48" s="34"/>
      <c r="N48" s="14"/>
      <c r="O48" s="14"/>
      <c r="P48" s="14"/>
      <c r="Q48" s="14"/>
      <c r="R48" s="14"/>
      <c r="S48" s="14"/>
      <c r="T48" s="14"/>
      <c r="U48" s="14"/>
      <c r="V48" s="14"/>
      <c r="W48" s="14"/>
      <c r="X48" s="14"/>
      <c r="Y48" s="14"/>
      <c r="Z48" s="14"/>
      <c r="AA48" s="14"/>
      <c r="AB48" s="15"/>
    </row>
    <row r="49" spans="2:28" x14ac:dyDescent="0.15">
      <c r="B49" s="13"/>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5"/>
    </row>
    <row r="50" spans="2:28" x14ac:dyDescent="0.15">
      <c r="B50" s="13"/>
      <c r="C50" s="14"/>
      <c r="D50" s="14"/>
      <c r="E50" s="14"/>
      <c r="F50" s="14" t="s">
        <v>13</v>
      </c>
      <c r="G50" s="28">
        <f>G48*L48</f>
        <v>297000</v>
      </c>
      <c r="H50" s="28"/>
      <c r="I50" s="28"/>
      <c r="J50" s="28"/>
      <c r="K50" s="14" t="s">
        <v>18</v>
      </c>
      <c r="L50" s="14"/>
      <c r="M50" s="14"/>
      <c r="N50" s="14"/>
      <c r="O50" s="14"/>
      <c r="P50" s="14"/>
      <c r="Q50" s="14"/>
      <c r="R50" s="14"/>
      <c r="S50" s="14"/>
      <c r="T50" s="14"/>
      <c r="U50" s="14"/>
      <c r="V50" s="14"/>
      <c r="W50" s="14"/>
      <c r="X50" s="14"/>
      <c r="Y50" s="14"/>
      <c r="Z50" s="14"/>
      <c r="AA50" s="14"/>
      <c r="AB50" s="15"/>
    </row>
    <row r="51" spans="2:28" x14ac:dyDescent="0.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8"/>
    </row>
  </sheetData>
  <mergeCells count="28">
    <mergeCell ref="P32:S32"/>
    <mergeCell ref="E34:H34"/>
    <mergeCell ref="O34:R34"/>
    <mergeCell ref="G50:J50"/>
    <mergeCell ref="E36:H36"/>
    <mergeCell ref="E32:H32"/>
    <mergeCell ref="F10:G10"/>
    <mergeCell ref="I10:J10"/>
    <mergeCell ref="L10:M10"/>
    <mergeCell ref="F11:G11"/>
    <mergeCell ref="I11:J11"/>
    <mergeCell ref="L11:M11"/>
    <mergeCell ref="K26:O26"/>
    <mergeCell ref="K27:O27"/>
    <mergeCell ref="G48:J48"/>
    <mergeCell ref="L48:M48"/>
    <mergeCell ref="F12:G12"/>
    <mergeCell ref="I12:J12"/>
    <mergeCell ref="L12:M12"/>
    <mergeCell ref="K24:O24"/>
    <mergeCell ref="K25:O25"/>
    <mergeCell ref="J32:M32"/>
    <mergeCell ref="E19:I19"/>
    <mergeCell ref="E20:I20"/>
    <mergeCell ref="E24:I24"/>
    <mergeCell ref="E25:I25"/>
    <mergeCell ref="E26:I26"/>
    <mergeCell ref="E27:I27"/>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3:AB51"/>
  <sheetViews>
    <sheetView workbookViewId="0">
      <selection activeCell="AA39" sqref="AA39"/>
    </sheetView>
  </sheetViews>
  <sheetFormatPr defaultRowHeight="13.5" x14ac:dyDescent="0.15"/>
  <cols>
    <col min="1" max="1" width="4.25" customWidth="1"/>
    <col min="2" max="2" width="7.25" customWidth="1"/>
    <col min="3" max="3" width="4.5" customWidth="1"/>
    <col min="4" max="31" width="2.625" customWidth="1"/>
  </cols>
  <sheetData>
    <row r="3" spans="2:24" ht="21" x14ac:dyDescent="0.2">
      <c r="B3" s="26" t="s">
        <v>47</v>
      </c>
    </row>
    <row r="6" spans="2:24" x14ac:dyDescent="0.15">
      <c r="B6" s="25"/>
      <c r="C6" t="s">
        <v>39</v>
      </c>
    </row>
    <row r="8" spans="2:24" ht="20.100000000000001" customHeight="1" x14ac:dyDescent="0.15">
      <c r="B8" s="5" t="s">
        <v>21</v>
      </c>
      <c r="C8" s="7"/>
      <c r="D8" s="23" t="s">
        <v>34</v>
      </c>
      <c r="E8" s="23"/>
      <c r="F8" s="23"/>
      <c r="G8" s="23"/>
      <c r="H8" s="23"/>
      <c r="I8" s="23"/>
      <c r="J8" s="23"/>
      <c r="K8" s="23"/>
      <c r="L8" s="23"/>
      <c r="M8" s="23"/>
      <c r="N8" s="23"/>
      <c r="O8" s="23"/>
      <c r="P8" s="23"/>
      <c r="Q8" s="23"/>
      <c r="R8" s="23"/>
      <c r="S8" s="23"/>
      <c r="T8" s="23"/>
      <c r="U8" s="23"/>
      <c r="V8" s="23"/>
      <c r="W8" s="23"/>
      <c r="X8" s="24"/>
    </row>
    <row r="9" spans="2:24" ht="20.100000000000001" customHeight="1" x14ac:dyDescent="0.15">
      <c r="B9" s="5" t="s">
        <v>22</v>
      </c>
      <c r="C9" s="7"/>
      <c r="D9" s="23" t="s">
        <v>35</v>
      </c>
      <c r="E9" s="23"/>
      <c r="F9" s="23"/>
      <c r="G9" s="23"/>
      <c r="H9" s="23"/>
      <c r="I9" s="23"/>
      <c r="J9" s="23"/>
      <c r="K9" s="23"/>
      <c r="L9" s="23"/>
      <c r="M9" s="23"/>
      <c r="N9" s="23"/>
      <c r="O9" s="23"/>
      <c r="P9" s="23"/>
      <c r="Q9" s="23"/>
      <c r="R9" s="23"/>
      <c r="S9" s="23"/>
      <c r="T9" s="23"/>
      <c r="U9" s="23"/>
      <c r="V9" s="23"/>
      <c r="W9" s="23"/>
      <c r="X9" s="24"/>
    </row>
    <row r="10" spans="2:24" ht="20.100000000000001" customHeight="1" x14ac:dyDescent="0.15">
      <c r="B10" s="19" t="s">
        <v>31</v>
      </c>
      <c r="C10" s="20" t="s">
        <v>32</v>
      </c>
      <c r="D10" s="21" t="s">
        <v>48</v>
      </c>
      <c r="E10" s="21"/>
      <c r="F10" s="29">
        <v>5</v>
      </c>
      <c r="G10" s="29"/>
      <c r="H10" s="21" t="s">
        <v>36</v>
      </c>
      <c r="I10" s="29">
        <v>6</v>
      </c>
      <c r="J10" s="29"/>
      <c r="K10" s="21" t="s">
        <v>37</v>
      </c>
      <c r="L10" s="29">
        <v>20</v>
      </c>
      <c r="M10" s="29"/>
      <c r="N10" s="21" t="s">
        <v>38</v>
      </c>
      <c r="O10" s="21"/>
      <c r="P10" s="21"/>
      <c r="Q10" s="21"/>
      <c r="R10" s="21"/>
      <c r="S10" s="21"/>
      <c r="T10" s="21"/>
      <c r="U10" s="21"/>
      <c r="V10" s="21"/>
      <c r="W10" s="21"/>
      <c r="X10" s="22"/>
    </row>
    <row r="11" spans="2:24" ht="20.100000000000001" customHeight="1" x14ac:dyDescent="0.15">
      <c r="B11" s="16"/>
      <c r="C11" s="20" t="s">
        <v>33</v>
      </c>
      <c r="D11" s="21" t="s">
        <v>48</v>
      </c>
      <c r="E11" s="21"/>
      <c r="F11" s="29">
        <v>5</v>
      </c>
      <c r="G11" s="29"/>
      <c r="H11" s="21" t="s">
        <v>36</v>
      </c>
      <c r="I11" s="29">
        <v>5</v>
      </c>
      <c r="J11" s="29"/>
      <c r="K11" s="21" t="s">
        <v>37</v>
      </c>
      <c r="L11" s="29">
        <v>20</v>
      </c>
      <c r="M11" s="29"/>
      <c r="N11" s="21" t="s">
        <v>38</v>
      </c>
      <c r="O11" s="21"/>
      <c r="P11" s="21"/>
      <c r="Q11" s="21"/>
      <c r="R11" s="21"/>
      <c r="S11" s="21"/>
      <c r="T11" s="21"/>
      <c r="U11" s="21"/>
      <c r="V11" s="21"/>
      <c r="W11" s="21"/>
      <c r="X11" s="22"/>
    </row>
    <row r="12" spans="2:24" ht="20.100000000000001" customHeight="1" x14ac:dyDescent="0.15">
      <c r="B12" s="5" t="s">
        <v>30</v>
      </c>
      <c r="C12" s="7"/>
      <c r="D12" s="21" t="s">
        <v>48</v>
      </c>
      <c r="E12" s="21"/>
      <c r="F12" s="29">
        <v>5</v>
      </c>
      <c r="G12" s="29"/>
      <c r="H12" s="21" t="s">
        <v>36</v>
      </c>
      <c r="I12" s="29">
        <v>2</v>
      </c>
      <c r="J12" s="29"/>
      <c r="K12" s="21" t="s">
        <v>37</v>
      </c>
      <c r="L12" s="29">
        <v>20</v>
      </c>
      <c r="M12" s="29"/>
      <c r="N12" s="21" t="s">
        <v>38</v>
      </c>
      <c r="O12" s="21"/>
      <c r="P12" s="21"/>
      <c r="Q12" s="21"/>
      <c r="R12" s="21"/>
      <c r="S12" s="21"/>
      <c r="T12" s="21"/>
      <c r="U12" s="21"/>
      <c r="V12" s="21"/>
      <c r="W12" s="21"/>
      <c r="X12" s="22"/>
    </row>
    <row r="16" spans="2:24" x14ac:dyDescent="0.15">
      <c r="F16" t="s">
        <v>7</v>
      </c>
    </row>
    <row r="18" spans="2:21" x14ac:dyDescent="0.15">
      <c r="B18" s="5" t="s">
        <v>29</v>
      </c>
      <c r="C18" s="6"/>
      <c r="D18" s="6"/>
      <c r="E18" s="5" t="s">
        <v>11</v>
      </c>
      <c r="F18" s="6"/>
      <c r="G18" s="6"/>
      <c r="H18" s="6"/>
      <c r="I18" s="6"/>
      <c r="J18" s="7"/>
    </row>
    <row r="19" spans="2:21" x14ac:dyDescent="0.15">
      <c r="B19" s="5" t="s">
        <v>1</v>
      </c>
      <c r="C19" s="6"/>
      <c r="D19" s="6"/>
      <c r="E19" s="31">
        <v>49801500</v>
      </c>
      <c r="F19" s="32"/>
      <c r="G19" s="32"/>
      <c r="H19" s="32"/>
      <c r="I19" s="32"/>
      <c r="J19" s="7" t="s">
        <v>18</v>
      </c>
    </row>
    <row r="20" spans="2:21" x14ac:dyDescent="0.15">
      <c r="B20" s="5" t="s">
        <v>2</v>
      </c>
      <c r="C20" s="6"/>
      <c r="D20" s="6"/>
      <c r="E20" s="31">
        <v>47250000</v>
      </c>
      <c r="F20" s="32"/>
      <c r="G20" s="32"/>
      <c r="H20" s="32"/>
      <c r="I20" s="32"/>
      <c r="J20" s="7" t="s">
        <v>18</v>
      </c>
    </row>
    <row r="21" spans="2:21" x14ac:dyDescent="0.15">
      <c r="E21" s="1"/>
    </row>
    <row r="22" spans="2:21" x14ac:dyDescent="0.15">
      <c r="E22" s="1"/>
    </row>
    <row r="23" spans="2:21" x14ac:dyDescent="0.15">
      <c r="B23" s="5" t="s">
        <v>29</v>
      </c>
      <c r="C23" s="6"/>
      <c r="D23" s="6"/>
      <c r="E23" s="9" t="s">
        <v>8</v>
      </c>
      <c r="F23" s="6"/>
      <c r="G23" s="6"/>
      <c r="H23" s="6"/>
      <c r="I23" s="6"/>
      <c r="J23" s="7"/>
      <c r="K23" s="6" t="s">
        <v>9</v>
      </c>
      <c r="L23" s="6"/>
      <c r="M23" s="6"/>
      <c r="N23" s="6"/>
      <c r="O23" s="6"/>
      <c r="P23" s="7"/>
    </row>
    <row r="24" spans="2:21" x14ac:dyDescent="0.15">
      <c r="B24" s="5" t="s">
        <v>10</v>
      </c>
      <c r="C24" s="6"/>
      <c r="D24" s="6"/>
      <c r="E24" s="31">
        <v>46510000</v>
      </c>
      <c r="F24" s="32"/>
      <c r="G24" s="32"/>
      <c r="H24" s="32"/>
      <c r="I24" s="32"/>
      <c r="J24" s="7" t="s">
        <v>18</v>
      </c>
      <c r="K24" s="27">
        <f>ROUNDDOWN(E24*E20/E19,0)</f>
        <v>44127134</v>
      </c>
      <c r="L24" s="27"/>
      <c r="M24" s="27"/>
      <c r="N24" s="27"/>
      <c r="O24" s="27"/>
      <c r="P24" s="7" t="s">
        <v>18</v>
      </c>
    </row>
    <row r="25" spans="2:21" x14ac:dyDescent="0.15">
      <c r="B25" s="5" t="s">
        <v>0</v>
      </c>
      <c r="C25" s="6"/>
      <c r="D25" s="6"/>
      <c r="E25" s="31">
        <v>40216386</v>
      </c>
      <c r="F25" s="32"/>
      <c r="G25" s="32"/>
      <c r="H25" s="32"/>
      <c r="I25" s="32"/>
      <c r="J25" s="7" t="s">
        <v>18</v>
      </c>
      <c r="K25" s="27">
        <f>ROUNDDOWN(E25*E20/E19,0)</f>
        <v>38155963</v>
      </c>
      <c r="L25" s="27"/>
      <c r="M25" s="27"/>
      <c r="N25" s="27"/>
      <c r="O25" s="27"/>
      <c r="P25" s="8" t="s">
        <v>18</v>
      </c>
    </row>
    <row r="26" spans="2:21" x14ac:dyDescent="0.15">
      <c r="B26" s="5" t="s">
        <v>23</v>
      </c>
      <c r="C26" s="6"/>
      <c r="D26" s="6"/>
      <c r="E26" s="31">
        <v>6293614</v>
      </c>
      <c r="F26" s="32"/>
      <c r="G26" s="32"/>
      <c r="H26" s="32"/>
      <c r="I26" s="32"/>
      <c r="J26" s="7" t="s">
        <v>18</v>
      </c>
      <c r="K26" s="27">
        <f>K24-K25</f>
        <v>5971171</v>
      </c>
      <c r="L26" s="27"/>
      <c r="M26" s="27"/>
      <c r="N26" s="27"/>
      <c r="O26" s="27"/>
      <c r="P26" s="7" t="s">
        <v>18</v>
      </c>
    </row>
    <row r="27" spans="2:21" x14ac:dyDescent="0.15">
      <c r="B27" s="5" t="s">
        <v>24</v>
      </c>
      <c r="C27" s="6"/>
      <c r="D27" s="6"/>
      <c r="E27" s="31">
        <v>5988614</v>
      </c>
      <c r="F27" s="32"/>
      <c r="G27" s="32"/>
      <c r="H27" s="32"/>
      <c r="I27" s="32"/>
      <c r="J27" s="7" t="s">
        <v>18</v>
      </c>
      <c r="K27" s="27">
        <f>ROUNDDOWN(E27*E20/E19,0)</f>
        <v>5681796</v>
      </c>
      <c r="L27" s="27"/>
      <c r="M27" s="27"/>
      <c r="N27" s="27"/>
      <c r="O27" s="27"/>
      <c r="P27" s="7" t="s">
        <v>18</v>
      </c>
    </row>
    <row r="30" spans="2:21" x14ac:dyDescent="0.15">
      <c r="B30" t="s">
        <v>14</v>
      </c>
      <c r="D30" t="s">
        <v>13</v>
      </c>
      <c r="E30" t="s">
        <v>40</v>
      </c>
    </row>
    <row r="32" spans="2:21" x14ac:dyDescent="0.15">
      <c r="D32" s="3" t="s">
        <v>13</v>
      </c>
      <c r="E32" s="30">
        <f>K27</f>
        <v>5681796</v>
      </c>
      <c r="F32" s="30"/>
      <c r="G32" s="30"/>
      <c r="H32" s="30"/>
      <c r="I32" t="s">
        <v>3</v>
      </c>
      <c r="J32" s="30">
        <f>K26</f>
        <v>5971171</v>
      </c>
      <c r="K32" s="30"/>
      <c r="L32" s="30"/>
      <c r="M32" s="30"/>
      <c r="N32" t="s">
        <v>41</v>
      </c>
      <c r="O32" s="1" t="s">
        <v>5</v>
      </c>
      <c r="P32" s="33">
        <f>K26</f>
        <v>5971171</v>
      </c>
      <c r="Q32" s="33"/>
      <c r="R32" s="33"/>
      <c r="S32" s="33"/>
      <c r="T32" s="1" t="s">
        <v>6</v>
      </c>
      <c r="U32" s="1" t="s">
        <v>15</v>
      </c>
    </row>
    <row r="33" spans="2:28" x14ac:dyDescent="0.15">
      <c r="D33" s="3"/>
      <c r="E33" s="4"/>
      <c r="F33" s="4"/>
      <c r="G33" s="4"/>
      <c r="H33" s="4"/>
      <c r="J33" s="4"/>
      <c r="K33" s="4"/>
      <c r="L33" s="4"/>
      <c r="M33" s="4"/>
      <c r="O33" s="1"/>
      <c r="P33" s="2"/>
      <c r="Q33" s="2"/>
      <c r="R33" s="2"/>
      <c r="S33" s="2"/>
      <c r="T33" s="1"/>
      <c r="U33" s="1"/>
    </row>
    <row r="34" spans="2:28" x14ac:dyDescent="0.15">
      <c r="D34" s="3" t="s">
        <v>13</v>
      </c>
      <c r="E34" s="30">
        <f>E32-J32</f>
        <v>-289375</v>
      </c>
      <c r="F34" s="30"/>
      <c r="G34" s="30"/>
      <c r="H34" s="30"/>
      <c r="N34" t="s">
        <v>41</v>
      </c>
      <c r="O34" s="33">
        <f>ROUNDDOWN(P32*1/100,-4)</f>
        <v>50000</v>
      </c>
      <c r="P34" s="33"/>
      <c r="Q34" s="33"/>
      <c r="R34" s="33"/>
      <c r="S34" t="s">
        <v>44</v>
      </c>
    </row>
    <row r="35" spans="2:28" x14ac:dyDescent="0.15">
      <c r="D35" s="3"/>
      <c r="E35" s="4"/>
      <c r="F35" s="4"/>
      <c r="G35" s="4"/>
      <c r="H35" s="4"/>
      <c r="O35" s="2"/>
      <c r="P35" s="2"/>
      <c r="Q35" s="2"/>
      <c r="R35" s="2"/>
    </row>
    <row r="36" spans="2:28" x14ac:dyDescent="0.15">
      <c r="D36" s="3" t="s">
        <v>13</v>
      </c>
      <c r="E36" s="30">
        <f>ROUNDDOWN(E34+O34,-4)</f>
        <v>-230000</v>
      </c>
      <c r="F36" s="30"/>
      <c r="G36" s="30"/>
      <c r="H36" s="30"/>
      <c r="I36" t="s">
        <v>19</v>
      </c>
    </row>
    <row r="37" spans="2:28" x14ac:dyDescent="0.15">
      <c r="E37" s="1"/>
    </row>
    <row r="38" spans="2:28" x14ac:dyDescent="0.15">
      <c r="C38" t="s">
        <v>42</v>
      </c>
    </row>
    <row r="40" spans="2:28" x14ac:dyDescent="0.15">
      <c r="C40" t="s">
        <v>27</v>
      </c>
    </row>
    <row r="41" spans="2:28" x14ac:dyDescent="0.15">
      <c r="C41" t="s">
        <v>43</v>
      </c>
    </row>
    <row r="42" spans="2:28" x14ac:dyDescent="0.15">
      <c r="C42" t="s">
        <v>45</v>
      </c>
    </row>
    <row r="45" spans="2:28" x14ac:dyDescent="0.15">
      <c r="B45" s="10"/>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2"/>
    </row>
    <row r="46" spans="2:28" x14ac:dyDescent="0.15">
      <c r="B46" s="13" t="s">
        <v>16</v>
      </c>
      <c r="C46" s="14"/>
      <c r="D46" s="14"/>
      <c r="E46" s="14"/>
      <c r="F46" s="14" t="s">
        <v>13</v>
      </c>
      <c r="G46" s="14" t="s">
        <v>17</v>
      </c>
      <c r="H46" s="14"/>
      <c r="I46" s="14"/>
      <c r="J46" s="14"/>
      <c r="K46" s="14"/>
      <c r="L46" s="14"/>
      <c r="M46" s="14"/>
      <c r="N46" s="14"/>
      <c r="O46" s="14"/>
      <c r="P46" s="14"/>
      <c r="Q46" s="14"/>
      <c r="R46" s="14"/>
      <c r="S46" s="14"/>
      <c r="T46" s="14"/>
      <c r="U46" s="14"/>
      <c r="V46" s="14"/>
      <c r="W46" s="14"/>
      <c r="X46" s="14"/>
      <c r="Y46" s="14"/>
      <c r="Z46" s="14"/>
      <c r="AA46" s="14"/>
      <c r="AB46" s="15"/>
    </row>
    <row r="47" spans="2:28" x14ac:dyDescent="0.15">
      <c r="B47" s="13"/>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5"/>
    </row>
    <row r="48" spans="2:28" x14ac:dyDescent="0.15">
      <c r="B48" s="13"/>
      <c r="C48" s="14"/>
      <c r="D48" s="14"/>
      <c r="E48" s="14"/>
      <c r="F48" s="14" t="s">
        <v>13</v>
      </c>
      <c r="G48" s="28">
        <f>E36</f>
        <v>-230000</v>
      </c>
      <c r="H48" s="28"/>
      <c r="I48" s="28"/>
      <c r="J48" s="28"/>
      <c r="K48" s="14" t="s">
        <v>12</v>
      </c>
      <c r="L48" s="34">
        <v>1.1000000000000001</v>
      </c>
      <c r="M48" s="34"/>
      <c r="N48" s="14"/>
      <c r="O48" s="14"/>
      <c r="P48" s="14"/>
      <c r="Q48" s="14"/>
      <c r="R48" s="14"/>
      <c r="S48" s="14"/>
      <c r="T48" s="14"/>
      <c r="U48" s="14"/>
      <c r="V48" s="14"/>
      <c r="W48" s="14"/>
      <c r="X48" s="14"/>
      <c r="Y48" s="14"/>
      <c r="Z48" s="14"/>
      <c r="AA48" s="14"/>
      <c r="AB48" s="15"/>
    </row>
    <row r="49" spans="2:28" x14ac:dyDescent="0.15">
      <c r="B49" s="13"/>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5"/>
    </row>
    <row r="50" spans="2:28" x14ac:dyDescent="0.15">
      <c r="B50" s="13"/>
      <c r="C50" s="14"/>
      <c r="D50" s="14"/>
      <c r="E50" s="14"/>
      <c r="F50" s="14" t="s">
        <v>13</v>
      </c>
      <c r="G50" s="28">
        <f>G48*L48</f>
        <v>-253000.00000000003</v>
      </c>
      <c r="H50" s="28"/>
      <c r="I50" s="28"/>
      <c r="J50" s="28"/>
      <c r="K50" s="14" t="s">
        <v>18</v>
      </c>
      <c r="L50" s="14"/>
      <c r="M50" s="14"/>
      <c r="N50" s="14"/>
      <c r="O50" s="14"/>
      <c r="P50" s="14"/>
      <c r="Q50" s="14"/>
      <c r="R50" s="14"/>
      <c r="S50" s="14"/>
      <c r="T50" s="14"/>
      <c r="U50" s="14"/>
      <c r="V50" s="14"/>
      <c r="W50" s="14"/>
      <c r="X50" s="14"/>
      <c r="Y50" s="14"/>
      <c r="Z50" s="14"/>
      <c r="AA50" s="14"/>
      <c r="AB50" s="15"/>
    </row>
    <row r="51" spans="2:28" x14ac:dyDescent="0.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8"/>
    </row>
  </sheetData>
  <mergeCells count="28">
    <mergeCell ref="E24:I24"/>
    <mergeCell ref="K24:O24"/>
    <mergeCell ref="F10:G10"/>
    <mergeCell ref="I10:J10"/>
    <mergeCell ref="L10:M10"/>
    <mergeCell ref="F11:G11"/>
    <mergeCell ref="I11:J11"/>
    <mergeCell ref="L11:M11"/>
    <mergeCell ref="F12:G12"/>
    <mergeCell ref="I12:J12"/>
    <mergeCell ref="L12:M12"/>
    <mergeCell ref="E19:I19"/>
    <mergeCell ref="E20:I20"/>
    <mergeCell ref="P32:S32"/>
    <mergeCell ref="E34:H34"/>
    <mergeCell ref="O34:R34"/>
    <mergeCell ref="E36:H36"/>
    <mergeCell ref="E25:I25"/>
    <mergeCell ref="K25:O25"/>
    <mergeCell ref="E26:I26"/>
    <mergeCell ref="K26:O26"/>
    <mergeCell ref="E27:I27"/>
    <mergeCell ref="K27:O27"/>
    <mergeCell ref="G48:J48"/>
    <mergeCell ref="L48:M48"/>
    <mergeCell ref="G50:J50"/>
    <mergeCell ref="E32:H32"/>
    <mergeCell ref="J32:M32"/>
  </mergeCells>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スライド調書（増額）</vt:lpstr>
      <vt:lpstr>スライド調書（減額）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2023-02-17T07:13:02Z</dcterms:modified>
</cp:coreProperties>
</file>