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6"/>
  <workbookPr/>
  <mc:AlternateContent xmlns:mc="http://schemas.openxmlformats.org/markup-compatibility/2006">
    <mc:Choice Requires="x15">
      <x15ac:absPath xmlns:x15ac="http://schemas.microsoft.com/office/spreadsheetml/2010/11/ac" url="\\10.254.6.31\庁舎共有\000103\12 財政比較分析表・歳出比較分析表\R3財政分析表・歳出比較分析表\230912 令和３年度財政状況資料集の作成について（２回目）\03 ダウンロードファイル（２回目）\"/>
    </mc:Choice>
  </mc:AlternateContent>
  <xr:revisionPtr revIDLastSave="0" documentId="13_ncr:1_{8F56F6C6-EC71-4C9A-9922-35FB5914DE1B}" xr6:coauthVersionLast="36" xr6:coauthVersionMax="36" xr10:uidLastSave="{00000000-0000-0000-0000-000000000000}"/>
  <bookViews>
    <workbookView xWindow="-120" yWindow="-120" windowWidth="29040" windowHeight="15840" tabRatio="76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24" r:id="rId14"/>
    <sheet name="施設類型別ストック情報分析表①" sheetId="25" r:id="rId15"/>
    <sheet name="施設類型別ストック情報分析表②" sheetId="26" r:id="rId16"/>
    <sheet name="データシート" sheetId="9" state="hidden" r:id="rId17"/>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7" i="10" l="1"/>
  <c r="BG36" i="10"/>
  <c r="BG35" i="10"/>
  <c r="BG34" i="10"/>
  <c r="AO37" i="10"/>
  <c r="AO36" i="10"/>
  <c r="AO35" i="10"/>
  <c r="AO34"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BE39" i="10"/>
  <c r="AM39" i="10"/>
  <c r="U39" i="10"/>
  <c r="C39" i="10"/>
  <c r="BE38" i="10"/>
  <c r="AM38" i="10"/>
  <c r="U38" i="10"/>
  <c r="C38" i="10"/>
  <c r="U37" i="10"/>
  <c r="C37" i="10"/>
  <c r="U36" i="10"/>
  <c r="CO34" i="10"/>
  <c r="CO35" i="10" s="1"/>
  <c r="CO36" i="10" s="1"/>
  <c r="CO37" i="10" s="1"/>
  <c r="CO38" i="10" s="1"/>
  <c r="CO39" i="10" s="1"/>
  <c r="BW34" i="10"/>
  <c r="BW35" i="10" s="1"/>
  <c r="BW36" i="10" s="1"/>
  <c r="BW37" i="10" s="1"/>
  <c r="BW38" i="10" s="1"/>
  <c r="BW39" i="10" s="1"/>
  <c r="BW40" i="10" s="1"/>
  <c r="BW41" i="10" s="1"/>
  <c r="BW42" i="10" s="1"/>
  <c r="C34" i="10"/>
  <c r="C35" i="10" s="1"/>
  <c r="U34" i="10" l="1"/>
  <c r="U35" i="10" s="1"/>
  <c r="C36" i="10"/>
  <c r="AM34" i="10"/>
  <c r="AM35" i="10" s="1"/>
  <c r="AM36" i="10" s="1"/>
  <c r="AM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E34" i="10" l="1"/>
  <c r="BE35" i="10" s="1"/>
  <c r="BE36" i="10" s="1"/>
  <c r="BE37" i="10" s="1"/>
</calcChain>
</file>

<file path=xl/sharedStrings.xml><?xml version="1.0" encoding="utf-8"?>
<sst xmlns="http://schemas.openxmlformats.org/spreadsheetml/2006/main" count="1144" uniqueCount="608">
  <si>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</si>
  <si>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</si>
  <si>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</si>
  <si>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</si>
  <si>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</si>
  <si>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</si>
  <si>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</si>
  <si>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</si>
  <si>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</si>
  <si>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</si>
  <si>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</si>
  <si>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</si>
  <si>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</si>
  <si>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</si>
  <si>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</si>
  <si>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</si>
  <si>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</si>
  <si>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</si>
  <si>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</si>
  <si>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</si>
  <si>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</si>
  <si>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</si>
  <si>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</si>
  <si>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</si>
  <si>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</si>
  <si>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</si>
  <si>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</si>
  <si>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</si>
  <si>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</si>
  <si>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</si>
  <si>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</si>
  <si>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</si>
  <si>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</si>
  <si>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</si>
  <si>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</si>
  <si>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</si>
  <si>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</si>
  <si>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</si>
  <si>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</si>
  <si>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</si>
  <si>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</si>
  <si>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</si>
  <si>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</si>
  <si>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</si>
  <si>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</si>
  <si>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</si>
  <si>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</si>
  <si>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</si>
  <si>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</si>
  <si>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</si>
  <si>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</si>
  <si>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</si>
  <si>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</si>
  <si>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</si>
  <si>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</si>
  <si>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</si>
  <si>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</si>
  <si>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</si>
  <si>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</si>
  <si>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</si>
  <si>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</si>
  <si>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</si>
  <si>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</si>
  <si>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</si>
  <si>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</si>
  <si>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</si>
  <si>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</si>
  <si>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</si>
  <si>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</si>
  <si>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</si>
  <si>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</si>
  <si>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</si>
  <si>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</si>
  <si>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</si>
  <si>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</si>
  <si>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</si>
  <si>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</si>
  <si>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</si>
  <si>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</si>
  <si>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</si>
  <si>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秋田県</t>
    <phoneticPr fontId="5"/>
  </si>
  <si>
    <t>市町村類型</t>
    <phoneticPr fontId="5"/>
  </si>
  <si>
    <t>Ⅱ－１</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</si>
  <si>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</si>
  <si>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</si>
  <si>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</si>
  <si>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</si>
  <si>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</si>
  <si>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</si>
  <si>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</si>
  <si>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</si>
  <si>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</si>
  <si>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</si>
  <si>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</si>
  <si>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</si>
  <si>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大仙市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</si>
  <si>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</si>
  <si>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</si>
  <si>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</si>
  <si>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</si>
  <si>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</si>
  <si>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</si>
  <si>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</si>
  <si>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</si>
  <si>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</si>
  <si>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</si>
  <si>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</si>
  <si>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</si>
  <si>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</si>
  <si>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</si>
  <si>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</si>
  <si>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</si>
  <si>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</si>
  <si>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</si>
  <si>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</si>
  <si>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</si>
  <si>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</si>
  <si>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</si>
  <si>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</si>
  <si>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</si>
  <si>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</si>
  <si>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-6.2</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</si>
  <si>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</si>
  <si>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</si>
  <si>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</si>
  <si>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</si>
  <si>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</si>
  <si>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</si>
  <si>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</si>
  <si>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</si>
  <si>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</si>
  <si>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</si>
  <si>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</si>
  <si>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</si>
  <si>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</si>
  <si>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</si>
  <si>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</si>
  <si>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</si>
  <si>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</si>
  <si>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</si>
  <si>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</si>
  <si>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</si>
  <si>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</si>
  <si>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</si>
  <si>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</si>
  <si>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</si>
  <si>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</si>
  <si>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</si>
  <si>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-1.6</t>
    <phoneticPr fontId="5"/>
  </si>
  <si>
    <t>基準財政需要額</t>
    <phoneticPr fontId="25"/>
  </si>
  <si>
    <t>うち日本人(％)</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</si>
  <si>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</si>
  <si>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</si>
  <si>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</si>
  <si>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</si>
  <si>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</si>
  <si>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</si>
  <si>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</si>
  <si>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</si>
  <si>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</si>
  <si>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</si>
  <si>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</si>
  <si>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</si>
  <si>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</si>
  <si>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</si>
  <si>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</si>
  <si>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</si>
  <si>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</si>
  <si>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</si>
  <si>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</si>
  <si>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</si>
  <si>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</si>
  <si>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</si>
  <si>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</si>
  <si>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</si>
  <si>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</si>
  <si>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</si>
  <si>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</si>
  <si>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</si>
  <si>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</si>
  <si>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</si>
  <si>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</si>
  <si>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</si>
  <si>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</si>
  <si>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</si>
  <si>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</si>
  <si>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</si>
  <si>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</si>
  <si>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</si>
  <si>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</si>
  <si>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</si>
  <si>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</si>
  <si>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</si>
  <si>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</si>
  <si>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</si>
  <si>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</si>
  <si>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</si>
  <si>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</si>
  <si>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</si>
  <si>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</si>
  <si>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</si>
  <si>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</si>
  <si>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</si>
  <si>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</si>
  <si>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</si>
  <si>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</si>
  <si>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</si>
  <si>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令和3年度</t>
    <phoneticPr fontId="25"/>
  </si>
  <si>
    <t>秋田県大仙市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</si>
  <si>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</si>
  <si>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</si>
  <si>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</si>
  <si>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</si>
  <si>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</si>
  <si>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</si>
  <si>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</si>
  <si>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</si>
  <si>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</si>
  <si>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</si>
  <si>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</si>
  <si>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</si>
  <si>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</si>
  <si>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</si>
  <si>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</si>
  <si>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</si>
  <si>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</si>
  <si>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</si>
  <si>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</si>
  <si>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</si>
  <si>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</si>
  <si>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</si>
  <si>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</si>
  <si>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</si>
  <si>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</si>
  <si>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</si>
  <si>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</si>
  <si>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</si>
  <si>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</si>
  <si>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</si>
  <si>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</si>
  <si>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</si>
  <si>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</si>
  <si>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</si>
  <si>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</si>
  <si>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</si>
  <si>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</si>
  <si>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</si>
  <si>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</si>
  <si>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</si>
  <si>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</si>
  <si>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</si>
  <si>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</si>
  <si>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</si>
  <si>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</si>
  <si>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</si>
  <si>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</si>
  <si>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</si>
  <si>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</si>
  <si>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</si>
  <si>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</si>
  <si>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</si>
  <si>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</si>
  <si>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</si>
  <si>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</si>
  <si>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</si>
  <si>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</si>
  <si>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</si>
  <si>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</si>
  <si>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</si>
  <si>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</si>
  <si>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</si>
  <si>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</si>
  <si>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　新型コロナウイルス感染症対策地方税減収補塡特別交付金</t>
    <phoneticPr fontId="5"/>
  </si>
  <si>
    <t>　　事業所税</t>
    <phoneticPr fontId="5"/>
  </si>
  <si>
    <t>性質別歳出の状況（単位 千円・％）</t>
    <rPh sb="0" eb="2">
      <t>セイシツ</t>
    </rPh>
    <phoneticPr fontId="5"/>
  </si>
  <si>
    <t>地方交付税</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</si>
  <si>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</si>
  <si>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</si>
  <si>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</si>
  <si>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</si>
  <si>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</si>
  <si>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</si>
  <si>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普通交付税</t>
    <phoneticPr fontId="5"/>
  </si>
  <si>
    <t>　　水利地益税等</t>
    <phoneticPr fontId="5"/>
  </si>
  <si>
    <t>義務的経費計</t>
    <rPh sb="0" eb="3">
      <t>ギムテキ</t>
    </rPh>
    <rPh sb="3" eb="5">
      <t>ケイヒ</t>
    </rPh>
    <rPh sb="5" eb="6">
      <t>ケイ</t>
    </rPh>
    <phoneticPr fontId="5"/>
  </si>
  <si>
    <t>　特別交付税</t>
    <phoneticPr fontId="5"/>
  </si>
  <si>
    <t>　法定外目的税</t>
    <phoneticPr fontId="5"/>
  </si>
  <si>
    <t>　人件費</t>
    <phoneticPr fontId="5"/>
  </si>
  <si>
    <t>　震災復興特別交付税</t>
    <phoneticPr fontId="25"/>
  </si>
  <si>
    <t>旧法による税</t>
  </si>
  <si>
    <t>　　うち職員給</t>
    <rPh sb="4" eb="6">
      <t>ショクイン</t>
    </rPh>
    <rPh sb="6" eb="7">
      <t>キュウ</t>
    </rPh>
    <phoneticPr fontId="5"/>
  </si>
  <si>
    <t>(一般財源計)</t>
    <phoneticPr fontId="5"/>
  </si>
  <si>
    <t>合計</t>
  </si>
  <si>
    <t>　扶助費</t>
    <phoneticPr fontId="5"/>
  </si>
  <si>
    <t>交通安全対策特別交付金</t>
    <phoneticPr fontId="5"/>
  </si>
  <si>
    <t>　公債費</t>
    <phoneticPr fontId="5"/>
  </si>
  <si>
    <t>分担金・負担金</t>
  </si>
  <si>
    <t>内訳</t>
    <rPh sb="0" eb="2">
      <t>ウチワケ</t>
    </rPh>
    <phoneticPr fontId="5"/>
  </si>
  <si>
    <t>元利償還金</t>
    <phoneticPr fontId="5"/>
  </si>
  <si>
    <t>使用料</t>
  </si>
  <si>
    <t>令和3年度</t>
    <rPh sb="0" eb="2">
      <t>レイワ</t>
    </rPh>
    <rPh sb="3" eb="5">
      <t>ネンド</t>
    </rPh>
    <phoneticPr fontId="5"/>
  </si>
  <si>
    <t>令和2年度</t>
    <rPh sb="0" eb="2">
      <t>レイワ</t>
    </rPh>
    <rPh sb="3" eb="5">
      <t>ネンド</t>
    </rPh>
    <rPh sb="4" eb="5">
      <t>ド</t>
    </rPh>
    <phoneticPr fontId="5"/>
  </si>
  <si>
    <t>　うち元金</t>
    <phoneticPr fontId="25"/>
  </si>
  <si>
    <t>手数料</t>
  </si>
  <si>
    <t>徴収率
(％)</t>
    <rPh sb="0" eb="2">
      <t>チョウシュウ</t>
    </rPh>
    <rPh sb="2" eb="3">
      <t>リツ</t>
    </rPh>
    <phoneticPr fontId="5"/>
  </si>
  <si>
    <t>現年</t>
    <rPh sb="0" eb="1">
      <t>ゲン</t>
    </rPh>
    <rPh sb="1" eb="2">
      <t>ネン</t>
    </rPh>
    <phoneticPr fontId="5"/>
  </si>
  <si>
    <t>　うち利子</t>
    <phoneticPr fontId="25"/>
  </si>
  <si>
    <t>国庫支出金</t>
  </si>
  <si>
    <t>・計</t>
    <phoneticPr fontId="5"/>
  </si>
  <si>
    <t>市町村民税</t>
    <rPh sb="0" eb="3">
      <t>シチョウソン</t>
    </rPh>
    <rPh sb="3" eb="4">
      <t>ミン</t>
    </rPh>
    <rPh sb="4" eb="5">
      <t>ゼイ</t>
    </rPh>
    <phoneticPr fontId="5"/>
  </si>
  <si>
    <t>一時借入金利子</t>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</si>
  <si>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</si>
  <si>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</si>
  <si>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</si>
  <si>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</si>
  <si>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　物件費</t>
    <phoneticPr fontId="5"/>
  </si>
  <si>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</si>
  <si>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</si>
  <si>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</si>
  <si>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</si>
  <si>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寄附金</t>
  </si>
  <si>
    <t>合計</t>
    <phoneticPr fontId="5"/>
  </si>
  <si>
    <t>実質収支</t>
    <rPh sb="0" eb="2">
      <t>ジッシツ</t>
    </rPh>
    <rPh sb="2" eb="4">
      <t>シュウシ</t>
    </rPh>
    <phoneticPr fontId="5"/>
  </si>
  <si>
    <t>　補助費等</t>
    <rPh sb="1" eb="3">
      <t>ホジョ</t>
    </rPh>
    <rPh sb="3" eb="4">
      <t>ヒ</t>
    </rPh>
    <rPh sb="4" eb="5">
      <t>トウ</t>
    </rPh>
    <phoneticPr fontId="5"/>
  </si>
  <si>
    <t>繰入金</t>
  </si>
  <si>
    <t>下水道</t>
    <phoneticPr fontId="5"/>
  </si>
  <si>
    <t>再差引収支</t>
    <rPh sb="0" eb="1">
      <t>サイ</t>
    </rPh>
    <rPh sb="1" eb="3">
      <t>サシヒキ</t>
    </rPh>
    <rPh sb="3" eb="5">
      <t>シュウシ</t>
    </rPh>
    <phoneticPr fontId="5"/>
  </si>
  <si>
    <t>　　うち一部事務組合負担金</t>
    <phoneticPr fontId="5"/>
  </si>
  <si>
    <t>繰越金</t>
  </si>
  <si>
    <t>簡易水道</t>
    <phoneticPr fontId="5"/>
  </si>
  <si>
    <t>加入世帯数(世帯)</t>
  </si>
  <si>
    <t>　繰出金</t>
    <phoneticPr fontId="5"/>
  </si>
  <si>
    <t>諸収入</t>
  </si>
  <si>
    <t>病院</t>
    <phoneticPr fontId="5"/>
  </si>
  <si>
    <t>被保険者数(人)</t>
  </si>
  <si>
    <t>　積立金</t>
    <phoneticPr fontId="5"/>
  </si>
  <si>
    <t>地方債</t>
  </si>
  <si>
    <t>観光施設</t>
    <phoneticPr fontId="5"/>
  </si>
  <si>
    <t>被保険者
1人当り</t>
    <phoneticPr fontId="5"/>
  </si>
  <si>
    <t>保険税(料)収入額</t>
    <phoneticPr fontId="5"/>
  </si>
  <si>
    <t>　投資・出資金・貸付金</t>
    <phoneticPr fontId="5"/>
  </si>
  <si>
    <t>　うち減収補塡債(特例分)</t>
    <rPh sb="4" eb="5">
      <t>シュウ</t>
    </rPh>
    <rPh sb="9" eb="10">
      <t>トク</t>
    </rPh>
    <rPh sb="10" eb="11">
      <t>レイ</t>
    </rPh>
    <rPh sb="11" eb="12">
      <t>ブン</t>
    </rPh>
    <phoneticPr fontId="16"/>
  </si>
  <si>
    <t>国民健康保険</t>
    <phoneticPr fontId="5"/>
  </si>
  <si>
    <t>国庫支出金</t>
    <phoneticPr fontId="5"/>
  </si>
  <si>
    <t>　前年度繰上充用金</t>
    <phoneticPr fontId="5"/>
  </si>
  <si>
    <t>　うち猶予特例債</t>
    <phoneticPr fontId="16"/>
  </si>
  <si>
    <t>-</t>
    <phoneticPr fontId="5"/>
  </si>
  <si>
    <t>その他</t>
    <phoneticPr fontId="5"/>
  </si>
  <si>
    <t>保険給付費</t>
    <phoneticPr fontId="5"/>
  </si>
  <si>
    <t>投資的経費計</t>
    <rPh sb="5" eb="6">
      <t>ケイ</t>
    </rPh>
    <phoneticPr fontId="5"/>
  </si>
  <si>
    <t>　うち臨時財政対策債</t>
    <phoneticPr fontId="5"/>
  </si>
  <si>
    <t>　　うち人件費</t>
    <phoneticPr fontId="5"/>
  </si>
  <si>
    <t>歳入合計</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</si>
  <si>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</si>
  <si>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</si>
  <si>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</si>
  <si>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</si>
  <si>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</si>
  <si>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</si>
  <si>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</si>
  <si>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</si>
  <si>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</si>
  <si>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</si>
  <si>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令和3年度</t>
  </si>
  <si>
    <t>秋田県大仙市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</si>
  <si>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</si>
  <si>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</si>
  <si>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</si>
  <si>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</si>
  <si>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</si>
  <si>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</si>
  <si>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</si>
  <si>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</si>
  <si>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</si>
  <si>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</si>
  <si>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</si>
  <si>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</si>
  <si>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</si>
  <si>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</si>
  <si>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</si>
  <si>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</si>
  <si>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</si>
  <si>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</si>
  <si>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</si>
  <si>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</si>
  <si>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学校給食事業特別会計</t>
    <phoneticPr fontId="5"/>
  </si>
  <si>
    <t>奨学資金特別会計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</si>
  <si>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</si>
  <si>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</si>
  <si>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</si>
  <si>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</si>
  <si>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</si>
  <si>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</si>
  <si>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</si>
  <si>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</si>
  <si>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</si>
  <si>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</si>
  <si>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</si>
  <si>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</si>
  <si>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</si>
  <si>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</si>
  <si>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</si>
  <si>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後期高齢者医療特別会計</t>
    <phoneticPr fontId="5"/>
  </si>
  <si>
    <t>市立大曲病院事業会計</t>
    <phoneticPr fontId="5"/>
  </si>
  <si>
    <t>法適用企業</t>
    <phoneticPr fontId="5"/>
  </si>
  <si>
    <t>大仙市上水道事業会計</t>
    <phoneticPr fontId="5"/>
  </si>
  <si>
    <t>大仙市簡易水道事業会計</t>
    <phoneticPr fontId="5"/>
  </si>
  <si>
    <t>大仙市下水道事業会計</t>
    <phoneticPr fontId="5"/>
  </si>
  <si>
    <t>大仙市スキー場事業特別会計</t>
    <phoneticPr fontId="5"/>
  </si>
  <si>
    <t>法非適用企業</t>
    <phoneticPr fontId="5"/>
  </si>
  <si>
    <t>大仙市太陽光発電事業特別会計</t>
    <phoneticPr fontId="5"/>
  </si>
  <si>
    <t>大仙市小水力発電事業特別会計</t>
    <phoneticPr fontId="5"/>
  </si>
  <si>
    <t>法非適用企業</t>
    <phoneticPr fontId="5"/>
  </si>
  <si>
    <t>大仙市企業団地整備事業特別会計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</si>
  <si>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</si>
  <si>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</si>
  <si>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</si>
  <si>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</si>
  <si>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</si>
  <si>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総費用
（歳出）</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</si>
  <si>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</si>
  <si>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</si>
  <si>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</si>
  <si>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</si>
  <si>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</si>
  <si>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</si>
  <si>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</si>
  <si>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</si>
  <si>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</si>
  <si>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</si>
  <si>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</si>
  <si>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</si>
  <si>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</si>
  <si>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</si>
  <si>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</si>
  <si>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</si>
  <si>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</si>
  <si>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</si>
  <si>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</si>
  <si>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</si>
  <si>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t>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</si>
  <si>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</si>
  <si>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</si>
  <si>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</si>
  <si>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</si>
  <si>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</si>
  <si>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</si>
  <si>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</si>
  <si>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</si>
  <si>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</si>
  <si>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</si>
  <si>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</si>
  <si>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</si>
  <si>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</si>
  <si>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</si>
  <si>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</si>
  <si>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</si>
  <si>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</si>
  <si>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</si>
  <si>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</si>
  <si>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</si>
  <si>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</si>
  <si>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</si>
  <si>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</si>
  <si>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</si>
  <si>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</si>
  <si>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</si>
  <si>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</si>
  <si>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</si>
  <si>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</si>
  <si>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大仙市下水道事業会計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</si>
  <si>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</si>
  <si>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</si>
  <si>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大仙市簡易水道事業会計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</si>
  <si>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</si>
  <si>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</si>
  <si>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</si>
  <si>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</si>
  <si>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</si>
  <si>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</si>
  <si>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</si>
  <si>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</si>
  <si>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</si>
  <si>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</si>
  <si>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</si>
  <si>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</si>
  <si>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</si>
  <si>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</si>
  <si>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</si>
  <si>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</si>
  <si>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</si>
  <si>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</si>
  <si>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</si>
  <si>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</si>
  <si>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</si>
  <si>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</si>
  <si>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</si>
  <si>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</si>
  <si>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</si>
  <si>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</si>
  <si>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</si>
  <si>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</si>
  <si>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</si>
  <si>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</si>
  <si>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</si>
  <si>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</si>
  <si>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</si>
  <si>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</si>
  <si>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</si>
  <si>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</si>
  <si>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</si>
  <si>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</si>
  <si>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</si>
  <si>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</si>
  <si>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</si>
  <si>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</si>
  <si>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</si>
  <si>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</si>
  <si>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</si>
  <si>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</si>
  <si>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</si>
  <si>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</si>
  <si>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</si>
  <si>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</si>
  <si>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</si>
  <si>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</si>
  <si>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</si>
  <si>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</si>
  <si>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</si>
  <si>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</si>
  <si>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</si>
  <si>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</si>
  <si>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</si>
  <si>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</si>
  <si>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</si>
  <si>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</si>
  <si>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</si>
  <si>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</si>
  <si>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</si>
  <si>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</si>
  <si>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</si>
  <si>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</si>
  <si>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</si>
  <si>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</si>
  <si>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</si>
  <si>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</si>
  <si>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</si>
  <si>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</si>
  <si>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</si>
  <si>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</si>
  <si>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</si>
  <si>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</si>
  <si>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</si>
  <si>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</si>
  <si>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</si>
  <si>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</si>
  <si>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</si>
  <si>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</si>
  <si>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</si>
  <si>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 1.46</t>
  </si>
  <si>
    <t>一般会計</t>
  </si>
  <si>
    <t>大仙市上水道事業会計</t>
  </si>
  <si>
    <t>国民健康保険事業特別会計</t>
  </si>
  <si>
    <t>大仙市下水道事業会計</t>
  </si>
  <si>
    <t>市立大曲病院事業会計</t>
  </si>
  <si>
    <t>大仙市簡易水道事業会計</t>
  </si>
  <si>
    <t>大仙市太陽光発電事業特別会計</t>
  </si>
  <si>
    <t>奨学資金特別会計</t>
  </si>
  <si>
    <t>その他会計（赤字）</t>
  </si>
  <si>
    <t>その他会計（黒字）</t>
  </si>
  <si>
    <t>（百万円）</t>
    <phoneticPr fontId="5"/>
  </si>
  <si>
    <t>H28末</t>
    <phoneticPr fontId="5"/>
  </si>
  <si>
    <t>H29末</t>
    <phoneticPr fontId="5"/>
  </si>
  <si>
    <t>H30末</t>
    <phoneticPr fontId="5"/>
  </si>
  <si>
    <t>R01末</t>
    <phoneticPr fontId="5"/>
  </si>
  <si>
    <t>R02末</t>
    <phoneticPr fontId="5"/>
  </si>
  <si>
    <t xml:space="preserve">※8：職員の状況については、令和3年地方公務員給与実態調査に基づいている。 </t>
    <phoneticPr fontId="2"/>
  </si>
  <si>
    <t>大曲仙北広域市町村圏組合（一般会計）</t>
    <rPh sb="0" eb="2">
      <t>オオマガリ</t>
    </rPh>
    <rPh sb="2" eb="4">
      <t>センボク</t>
    </rPh>
    <rPh sb="4" eb="6">
      <t>コウイキ</t>
    </rPh>
    <rPh sb="6" eb="9">
      <t>シチョウソン</t>
    </rPh>
    <rPh sb="9" eb="10">
      <t>ケン</t>
    </rPh>
    <rPh sb="10" eb="12">
      <t>クミアイ</t>
    </rPh>
    <rPh sb="13" eb="15">
      <t>イッパン</t>
    </rPh>
    <rPh sb="15" eb="17">
      <t>カイケイ</t>
    </rPh>
    <phoneticPr fontId="23"/>
  </si>
  <si>
    <t>大曲仙北広域市町村圏組合（介護保険特別会計）</t>
    <rPh sb="0" eb="2">
      <t>オオマガリ</t>
    </rPh>
    <rPh sb="2" eb="4">
      <t>センボク</t>
    </rPh>
    <rPh sb="4" eb="6">
      <t>コウイキ</t>
    </rPh>
    <rPh sb="6" eb="9">
      <t>シチョウソン</t>
    </rPh>
    <rPh sb="9" eb="10">
      <t>ケン</t>
    </rPh>
    <rPh sb="10" eb="12">
      <t>クミアイ</t>
    </rPh>
    <rPh sb="13" eb="15">
      <t>カイゴ</t>
    </rPh>
    <rPh sb="15" eb="17">
      <t>ホケン</t>
    </rPh>
    <rPh sb="17" eb="19">
      <t>トクベツ</t>
    </rPh>
    <rPh sb="19" eb="21">
      <t>カイケイ</t>
    </rPh>
    <phoneticPr fontId="23"/>
  </si>
  <si>
    <t>大仙美郷介護福祉組合（一般会計）</t>
    <rPh sb="0" eb="2">
      <t>ダイセン</t>
    </rPh>
    <rPh sb="2" eb="4">
      <t>ミサト</t>
    </rPh>
    <rPh sb="4" eb="6">
      <t>カイゴ</t>
    </rPh>
    <rPh sb="6" eb="8">
      <t>フクシ</t>
    </rPh>
    <rPh sb="8" eb="10">
      <t>クミアイ</t>
    </rPh>
    <rPh sb="11" eb="13">
      <t>イッパン</t>
    </rPh>
    <rPh sb="13" eb="15">
      <t>カイケイ</t>
    </rPh>
    <phoneticPr fontId="23"/>
  </si>
  <si>
    <t>大仙美郷介護福祉組合（特別会計）</t>
    <rPh sb="0" eb="2">
      <t>ダイセン</t>
    </rPh>
    <rPh sb="2" eb="4">
      <t>ミサト</t>
    </rPh>
    <rPh sb="4" eb="6">
      <t>カイゴ</t>
    </rPh>
    <rPh sb="6" eb="8">
      <t>フクシ</t>
    </rPh>
    <rPh sb="8" eb="10">
      <t>クミアイ</t>
    </rPh>
    <rPh sb="11" eb="13">
      <t>トクベツ</t>
    </rPh>
    <rPh sb="13" eb="15">
      <t>カイケイ</t>
    </rPh>
    <phoneticPr fontId="23"/>
  </si>
  <si>
    <t>秋田県市町村総合事務組合（一般会計）</t>
    <rPh sb="0" eb="3">
      <t>アキタケン</t>
    </rPh>
    <rPh sb="3" eb="6">
      <t>シチョウソン</t>
    </rPh>
    <rPh sb="6" eb="8">
      <t>ソウゴウ</t>
    </rPh>
    <rPh sb="8" eb="10">
      <t>ジム</t>
    </rPh>
    <rPh sb="10" eb="12">
      <t>クミアイ</t>
    </rPh>
    <rPh sb="13" eb="15">
      <t>イッパン</t>
    </rPh>
    <rPh sb="15" eb="17">
      <t>カイケイ</t>
    </rPh>
    <phoneticPr fontId="23"/>
  </si>
  <si>
    <t>秋田県市町村総合事務組合（交通災害共済事業等特別会計）</t>
    <rPh sb="0" eb="3">
      <t>アキタケン</t>
    </rPh>
    <rPh sb="3" eb="6">
      <t>シチョウソン</t>
    </rPh>
    <rPh sb="6" eb="8">
      <t>ソウゴウ</t>
    </rPh>
    <rPh sb="8" eb="10">
      <t>ジム</t>
    </rPh>
    <rPh sb="10" eb="12">
      <t>クミアイ</t>
    </rPh>
    <rPh sb="13" eb="15">
      <t>コウツウ</t>
    </rPh>
    <rPh sb="15" eb="17">
      <t>サイガイ</t>
    </rPh>
    <rPh sb="17" eb="19">
      <t>キョウサイ</t>
    </rPh>
    <rPh sb="19" eb="22">
      <t>ジギョウナド</t>
    </rPh>
    <rPh sb="22" eb="24">
      <t>トクベツ</t>
    </rPh>
    <rPh sb="24" eb="26">
      <t>カイケイ</t>
    </rPh>
    <phoneticPr fontId="23"/>
  </si>
  <si>
    <t>秋田県市町村会館管理組合（一般会計）</t>
    <rPh sb="0" eb="3">
      <t>アキタケン</t>
    </rPh>
    <rPh sb="3" eb="6">
      <t>シチョウソン</t>
    </rPh>
    <rPh sb="6" eb="8">
      <t>カイカン</t>
    </rPh>
    <rPh sb="8" eb="10">
      <t>カンリ</t>
    </rPh>
    <rPh sb="10" eb="12">
      <t>クミアイ</t>
    </rPh>
    <rPh sb="13" eb="15">
      <t>イッパン</t>
    </rPh>
    <rPh sb="15" eb="17">
      <t>カイケイ</t>
    </rPh>
    <phoneticPr fontId="23"/>
  </si>
  <si>
    <t>秋田県後期高齢者医療広域連合（一般会計）</t>
    <rPh sb="0" eb="3">
      <t>アキタケン</t>
    </rPh>
    <rPh sb="3" eb="5">
      <t>コウキ</t>
    </rPh>
    <rPh sb="5" eb="8">
      <t>コウレイシャ</t>
    </rPh>
    <rPh sb="8" eb="10">
      <t>イリョウ</t>
    </rPh>
    <rPh sb="10" eb="12">
      <t>コウイキ</t>
    </rPh>
    <rPh sb="12" eb="14">
      <t>レンゴウ</t>
    </rPh>
    <rPh sb="15" eb="17">
      <t>イッパン</t>
    </rPh>
    <rPh sb="17" eb="19">
      <t>カイケイ</t>
    </rPh>
    <phoneticPr fontId="23"/>
  </si>
  <si>
    <t>秋田県後期高齢者医療広域連合（後期高齢者医療特別会計）</t>
    <rPh sb="0" eb="3">
      <t>アキタケン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3"/>
  </si>
  <si>
    <t>県南環境保全センター</t>
    <rPh sb="0" eb="2">
      <t>ケンナン</t>
    </rPh>
    <rPh sb="2" eb="4">
      <t>カンキョウ</t>
    </rPh>
    <rPh sb="4" eb="6">
      <t>ホゼン</t>
    </rPh>
    <phoneticPr fontId="23"/>
  </si>
  <si>
    <t>大曲駅前開発</t>
    <rPh sb="0" eb="2">
      <t>オオマガリ</t>
    </rPh>
    <rPh sb="2" eb="4">
      <t>エキマエ</t>
    </rPh>
    <rPh sb="4" eb="6">
      <t>カイハツ</t>
    </rPh>
    <phoneticPr fontId="23"/>
  </si>
  <si>
    <t>TMO大曲</t>
    <rPh sb="3" eb="5">
      <t>オオマガリ</t>
    </rPh>
    <phoneticPr fontId="23"/>
  </si>
  <si>
    <t>神岡ふるさと振興公社</t>
    <rPh sb="0" eb="2">
      <t>カミオカ</t>
    </rPh>
    <rPh sb="6" eb="8">
      <t>シンコウ</t>
    </rPh>
    <rPh sb="8" eb="10">
      <t>コウシャ</t>
    </rPh>
    <phoneticPr fontId="23"/>
  </si>
  <si>
    <t>物産中仙</t>
    <rPh sb="0" eb="2">
      <t>ブッサン</t>
    </rPh>
    <rPh sb="2" eb="4">
      <t>ナカセン</t>
    </rPh>
    <phoneticPr fontId="23"/>
  </si>
  <si>
    <t>協和振興開発公社</t>
    <rPh sb="0" eb="2">
      <t>キョウワ</t>
    </rPh>
    <rPh sb="2" eb="4">
      <t>シンコウ</t>
    </rPh>
    <rPh sb="4" eb="6">
      <t>カイハツ</t>
    </rPh>
    <rPh sb="6" eb="8">
      <t>コウシャ</t>
    </rPh>
    <phoneticPr fontId="23"/>
  </si>
  <si>
    <t>地域振興基金</t>
  </si>
  <si>
    <t>公共施設適正管理基金</t>
    <rPh sb="9" eb="10">
      <t>キン</t>
    </rPh>
    <phoneticPr fontId="5"/>
  </si>
  <si>
    <t>ふるさと応援基金</t>
  </si>
  <si>
    <t>地域雇用基金</t>
  </si>
  <si>
    <t>地域福祉振興基金</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</si>
  <si>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</si>
  <si>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</si>
  <si>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</si>
  <si>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</si>
  <si>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</si>
  <si>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</si>
  <si>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</si>
  <si>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</si>
  <si>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</si>
  <si>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将来負担比率（93.8％）、有形固定資産減価償却率（69.1％）ともに類似団体平均値と比べ高い水準にある。将来負担比率については、基金への積み増しや地方債の新規発行の抑制に努めており、今後も低下することが見込まれる。他方、有形固定資産減価償却率については、施設の統合等に取り組んでいるが、事業用資産では児童館及び公民館等の保有比率、インフラ資産では道路及び橋りょうの保有比率により、それぞれ老朽化が進んでいることから類似団体平均値を大きく上回る要因となっており、引き続き高い水準である。今後も市が保有する公共施設の統廃合等を進めるとともに、他の老朽化が進んでいる施設については、将来負担比率等を注視しながら、公共施設等総合管理計画に基づき長寿命化対策に取り組んでいく。</t>
    <phoneticPr fontId="5"/>
  </si>
  <si>
    <t>　将来負担比率（93.8％）、実質公債費比率（10.6％）ともに類似団体平均値と比べ高い水準にあるが、いずれも改善が見られ減少傾向にある。将来負担比率は、国税収入の増に伴う追加交付により普通交付税が前年度比9億2,000万円増となったことなどにより標準財政規模が前年度比約9億円増となり、比率算定分母は約10億円の増となった。また市債残高や一部事務組合償還負担額などが減少したことに加え、各基金の積み増しにより、比率算定分子が約23億円減少したことから前年度から14.5ポイント改善している。実質公債費比率については、比率算定分母となる標準財政規模が増となったものの、比率算定分子となる元利償還金が平成２９年度大雨災害復旧事業に係る償還開始などにより増となったため、前年度と同じ比率となった。引き続き地方債の繰上償還を行うとともに、普通建設事業の実施内容や年度の見直しを図り、各年度の地方債発行額を抑制し比率の改善に努める。</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</si>
</sst>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
      <sz val="11"/>
      <color rgb="FF000000"/>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99">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4"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48" xfId="8" applyFont="1" applyBorder="1" applyAlignment="1">
      <alignment horizontal="center" vertical="center"/>
    </xf>
    <xf numFmtId="0" fontId="20" fillId="0" borderId="15" xfId="8" applyFont="1" applyBorder="1" applyAlignment="1">
      <alignment horizontal="center" vertical="center"/>
    </xf>
    <xf numFmtId="0" fontId="20" fillId="0" borderId="50"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178" fontId="20" fillId="0" borderId="84" xfId="11" applyNumberFormat="1" applyFont="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16" fillId="0" borderId="0" xfId="6" applyBorder="1" applyAlignment="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40"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4" fillId="0" borderId="0" xfId="11" applyFont="1" applyAlignment="1">
      <alignment vertical="center"/>
    </xf>
    <xf numFmtId="0" fontId="24" fillId="0" borderId="0" xfId="11" applyFont="1" applyBorder="1" applyAlignment="1">
      <alignment vertical="center"/>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64"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4" xfId="12" applyFont="1" applyFill="1" applyBorder="1">
      <alignment vertical="center"/>
    </xf>
    <xf numFmtId="0" fontId="34" fillId="6" borderId="40" xfId="12" applyFont="1" applyFill="1" applyBorder="1">
      <alignment vertical="center"/>
    </xf>
    <xf numFmtId="0" fontId="1" fillId="6" borderId="64"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48"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xf numFmtId="0" fontId="40" fillId="0" borderId="41" xfId="16" applyFont="1" applyBorder="1" applyAlignment="1" applyProtection="1">
      <alignment horizontal="left" vertical="top" wrapText="1"/>
      <protection locked="0"/>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030A07DF-6DD5-4F85-A3A2-C8EFDF99AE34}"/>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70615</c:v>
                </c:pt>
                <c:pt idx="1">
                  <c:v>69185</c:v>
                </c:pt>
                <c:pt idx="2">
                  <c:v>70166</c:v>
                </c:pt>
                <c:pt idx="3">
                  <c:v>70329</c:v>
                </c:pt>
                <c:pt idx="4">
                  <c:v>71871</c:v>
                </c:pt>
              </c:numCache>
            </c:numRef>
          </c:val>
          <c:smooth val="0"/>
          <c:extLst>
            <c:ext xmlns:c16="http://schemas.microsoft.com/office/drawing/2014/chart" uri="{C3380CC4-5D6E-409C-BE32-E72D297353CC}">
              <c16:uniqueId val="{00000000-4AD7-4878-8D74-6E6DA9324F70}"/>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55206</c:v>
                </c:pt>
                <c:pt idx="1">
                  <c:v>56330</c:v>
                </c:pt>
                <c:pt idx="2">
                  <c:v>53002</c:v>
                </c:pt>
                <c:pt idx="3">
                  <c:v>50845</c:v>
                </c:pt>
                <c:pt idx="4">
                  <c:v>51354</c:v>
                </c:pt>
              </c:numCache>
            </c:numRef>
          </c:val>
          <c:smooth val="0"/>
          <c:extLst>
            <c:ext xmlns:c16="http://schemas.microsoft.com/office/drawing/2014/chart" uri="{C3380CC4-5D6E-409C-BE32-E72D297353CC}">
              <c16:uniqueId val="{00000001-4AD7-4878-8D74-6E6DA9324F70}"/>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3.76</c:v>
                </c:pt>
                <c:pt idx="1">
                  <c:v>4.4800000000000004</c:v>
                </c:pt>
                <c:pt idx="2">
                  <c:v>5.54</c:v>
                </c:pt>
                <c:pt idx="3">
                  <c:v>6.73</c:v>
                </c:pt>
                <c:pt idx="4">
                  <c:v>7.91</c:v>
                </c:pt>
              </c:numCache>
            </c:numRef>
          </c:val>
          <c:extLst>
            <c:ext xmlns:c16="http://schemas.microsoft.com/office/drawing/2014/chart" uri="{C3380CC4-5D6E-409C-BE32-E72D297353CC}">
              <c16:uniqueId val="{00000000-26C3-4832-BAAF-EEF5A6284C95}"/>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9.9</c:v>
                </c:pt>
                <c:pt idx="1">
                  <c:v>10.97</c:v>
                </c:pt>
                <c:pt idx="2">
                  <c:v>11.9</c:v>
                </c:pt>
                <c:pt idx="3">
                  <c:v>12.01</c:v>
                </c:pt>
                <c:pt idx="4">
                  <c:v>13.38</c:v>
                </c:pt>
              </c:numCache>
            </c:numRef>
          </c:val>
          <c:extLst>
            <c:ext xmlns:c16="http://schemas.microsoft.com/office/drawing/2014/chart" uri="{C3380CC4-5D6E-409C-BE32-E72D297353CC}">
              <c16:uniqueId val="{00000001-26C3-4832-BAAF-EEF5A6284C95}"/>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-1.46</c:v>
                </c:pt>
                <c:pt idx="1">
                  <c:v>1.53</c:v>
                </c:pt>
                <c:pt idx="2">
                  <c:v>2.39</c:v>
                </c:pt>
                <c:pt idx="3">
                  <c:v>1.41</c:v>
                </c:pt>
                <c:pt idx="4">
                  <c:v>3.12</c:v>
                </c:pt>
              </c:numCache>
            </c:numRef>
          </c:val>
          <c:smooth val="0"/>
          <c:extLst>
            <c:ext xmlns:c16="http://schemas.microsoft.com/office/drawing/2014/chart" uri="{C3380CC4-5D6E-409C-BE32-E72D297353CC}">
              <c16:uniqueId val="{00000002-26C3-4832-BAAF-EEF5A6284C95}"/>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#N/A</c:v>
                </c:pt>
                <c:pt idx="1">
                  <c:v>0.97</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0-3C72-4CE3-BDD2-6F92B0F2526F}"/>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3C72-4CE3-BDD2-6F92B0F2526F}"/>
            </c:ext>
          </c:extLst>
        </c:ser>
        <c:ser>
          <c:idx val="2"/>
          <c:order val="2"/>
          <c:tx>
            <c:strRef>
              <c:f>データシート!$A$29</c:f>
              <c:strCache>
                <c:ptCount val="1"/>
                <c:pt idx="0">
                  <c:v>奨学資金特別会計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#N/A</c:v>
                </c:pt>
                <c:pt idx="1">
                  <c:v>0.02</c:v>
                </c:pt>
                <c:pt idx="2">
                  <c:v>#N/A</c:v>
                </c:pt>
                <c:pt idx="3">
                  <c:v>0.03</c:v>
                </c:pt>
                <c:pt idx="4">
                  <c:v>#N/A</c:v>
                </c:pt>
                <c:pt idx="5">
                  <c:v>0.04</c:v>
                </c:pt>
                <c:pt idx="6">
                  <c:v>#N/A</c:v>
                </c:pt>
                <c:pt idx="7">
                  <c:v>0.03</c:v>
                </c:pt>
                <c:pt idx="8">
                  <c:v>#N/A</c:v>
                </c:pt>
                <c:pt idx="9">
                  <c:v>0.03</c:v>
                </c:pt>
              </c:numCache>
            </c:numRef>
          </c:val>
          <c:extLst>
            <c:ext xmlns:c16="http://schemas.microsoft.com/office/drawing/2014/chart" uri="{C3380CC4-5D6E-409C-BE32-E72D297353CC}">
              <c16:uniqueId val="{00000002-3C72-4CE3-BDD2-6F92B0F2526F}"/>
            </c:ext>
          </c:extLst>
        </c:ser>
        <c:ser>
          <c:idx val="3"/>
          <c:order val="3"/>
          <c:tx>
            <c:strRef>
              <c:f>データシート!$A$30</c:f>
              <c:strCache>
                <c:ptCount val="1"/>
                <c:pt idx="0">
                  <c:v>大仙市太陽光発電事業特別会計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#N/A</c:v>
                </c:pt>
                <c:pt idx="1">
                  <c:v>0.01</c:v>
                </c:pt>
                <c:pt idx="2">
                  <c:v>#N/A</c:v>
                </c:pt>
                <c:pt idx="3">
                  <c:v>0.06</c:v>
                </c:pt>
                <c:pt idx="4">
                  <c:v>#N/A</c:v>
                </c:pt>
                <c:pt idx="5">
                  <c:v>0.11</c:v>
                </c:pt>
                <c:pt idx="6">
                  <c:v>#N/A</c:v>
                </c:pt>
                <c:pt idx="7">
                  <c:v>0.06</c:v>
                </c:pt>
                <c:pt idx="8">
                  <c:v>#N/A</c:v>
                </c:pt>
                <c:pt idx="9">
                  <c:v>0.04</c:v>
                </c:pt>
              </c:numCache>
            </c:numRef>
          </c:val>
          <c:extLst>
            <c:ext xmlns:c16="http://schemas.microsoft.com/office/drawing/2014/chart" uri="{C3380CC4-5D6E-409C-BE32-E72D297353CC}">
              <c16:uniqueId val="{00000003-3C72-4CE3-BDD2-6F92B0F2526F}"/>
            </c:ext>
          </c:extLst>
        </c:ser>
        <c:ser>
          <c:idx val="4"/>
          <c:order val="4"/>
          <c:tx>
            <c:strRef>
              <c:f>データシート!$A$31</c:f>
              <c:strCache>
                <c:ptCount val="1"/>
                <c:pt idx="0">
                  <c:v>大仙市簡易水道事業会計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#N/A</c:v>
                </c:pt>
                <c:pt idx="1">
                  <c:v>0.44</c:v>
                </c:pt>
                <c:pt idx="2">
                  <c:v>#N/A</c:v>
                </c:pt>
                <c:pt idx="3">
                  <c:v>0.68</c:v>
                </c:pt>
                <c:pt idx="4">
                  <c:v>#N/A</c:v>
                </c:pt>
                <c:pt idx="5">
                  <c:v>0.9</c:v>
                </c:pt>
                <c:pt idx="6">
                  <c:v>#N/A</c:v>
                </c:pt>
                <c:pt idx="7">
                  <c:v>1</c:v>
                </c:pt>
                <c:pt idx="8">
                  <c:v>#N/A</c:v>
                </c:pt>
                <c:pt idx="9">
                  <c:v>0.98</c:v>
                </c:pt>
              </c:numCache>
            </c:numRef>
          </c:val>
          <c:extLst>
            <c:ext xmlns:c16="http://schemas.microsoft.com/office/drawing/2014/chart" uri="{C3380CC4-5D6E-409C-BE32-E72D297353CC}">
              <c16:uniqueId val="{00000004-3C72-4CE3-BDD2-6F92B0F2526F}"/>
            </c:ext>
          </c:extLst>
        </c:ser>
        <c:ser>
          <c:idx val="5"/>
          <c:order val="5"/>
          <c:tx>
            <c:strRef>
              <c:f>データシート!$A$32</c:f>
              <c:strCache>
                <c:ptCount val="1"/>
                <c:pt idx="0">
                  <c:v>市立大曲病院事業会計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#N/A</c:v>
                </c:pt>
                <c:pt idx="1">
                  <c:v>0.79</c:v>
                </c:pt>
                <c:pt idx="2">
                  <c:v>#N/A</c:v>
                </c:pt>
                <c:pt idx="3">
                  <c:v>0.81</c:v>
                </c:pt>
                <c:pt idx="4">
                  <c:v>#N/A</c:v>
                </c:pt>
                <c:pt idx="5">
                  <c:v>0.79</c:v>
                </c:pt>
                <c:pt idx="6">
                  <c:v>#N/A</c:v>
                </c:pt>
                <c:pt idx="7">
                  <c:v>0.9</c:v>
                </c:pt>
                <c:pt idx="8">
                  <c:v>#N/A</c:v>
                </c:pt>
                <c:pt idx="9">
                  <c:v>1.02</c:v>
                </c:pt>
              </c:numCache>
            </c:numRef>
          </c:val>
          <c:extLst>
            <c:ext xmlns:c16="http://schemas.microsoft.com/office/drawing/2014/chart" uri="{C3380CC4-5D6E-409C-BE32-E72D297353CC}">
              <c16:uniqueId val="{00000005-3C72-4CE3-BDD2-6F92B0F2526F}"/>
            </c:ext>
          </c:extLst>
        </c:ser>
        <c:ser>
          <c:idx val="6"/>
          <c:order val="6"/>
          <c:tx>
            <c:strRef>
              <c:f>データシート!$A$33</c:f>
              <c:strCache>
                <c:ptCount val="1"/>
                <c:pt idx="0">
                  <c:v>大仙市下水道事業会計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0</c:v>
                </c:pt>
                <c:pt idx="1">
                  <c:v>0</c:v>
                </c:pt>
                <c:pt idx="2">
                  <c:v>#N/A</c:v>
                </c:pt>
                <c:pt idx="3">
                  <c:v>0.86</c:v>
                </c:pt>
                <c:pt idx="4">
                  <c:v>#N/A</c:v>
                </c:pt>
                <c:pt idx="5">
                  <c:v>1.2</c:v>
                </c:pt>
                <c:pt idx="6">
                  <c:v>#N/A</c:v>
                </c:pt>
                <c:pt idx="7">
                  <c:v>1.44</c:v>
                </c:pt>
                <c:pt idx="8">
                  <c:v>#N/A</c:v>
                </c:pt>
                <c:pt idx="9">
                  <c:v>1.49</c:v>
                </c:pt>
              </c:numCache>
            </c:numRef>
          </c:val>
          <c:extLst>
            <c:ext xmlns:c16="http://schemas.microsoft.com/office/drawing/2014/chart" uri="{C3380CC4-5D6E-409C-BE32-E72D297353CC}">
              <c16:uniqueId val="{00000006-3C72-4CE3-BDD2-6F92B0F2526F}"/>
            </c:ext>
          </c:extLst>
        </c:ser>
        <c:ser>
          <c:idx val="7"/>
          <c:order val="7"/>
          <c:tx>
            <c:strRef>
              <c:f>データシート!$A$34</c:f>
              <c:strCache>
                <c:ptCount val="1"/>
                <c:pt idx="0">
                  <c:v>国民健康保険事業特別会計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1.01</c:v>
                </c:pt>
                <c:pt idx="2">
                  <c:v>#N/A</c:v>
                </c:pt>
                <c:pt idx="3">
                  <c:v>1.74</c:v>
                </c:pt>
                <c:pt idx="4">
                  <c:v>#N/A</c:v>
                </c:pt>
                <c:pt idx="5">
                  <c:v>1.98</c:v>
                </c:pt>
                <c:pt idx="6">
                  <c:v>#N/A</c:v>
                </c:pt>
                <c:pt idx="7">
                  <c:v>1.52</c:v>
                </c:pt>
                <c:pt idx="8">
                  <c:v>#N/A</c:v>
                </c:pt>
                <c:pt idx="9">
                  <c:v>1.5</c:v>
                </c:pt>
              </c:numCache>
            </c:numRef>
          </c:val>
          <c:extLst>
            <c:ext xmlns:c16="http://schemas.microsoft.com/office/drawing/2014/chart" uri="{C3380CC4-5D6E-409C-BE32-E72D297353CC}">
              <c16:uniqueId val="{00000007-3C72-4CE3-BDD2-6F92B0F2526F}"/>
            </c:ext>
          </c:extLst>
        </c:ser>
        <c:ser>
          <c:idx val="8"/>
          <c:order val="8"/>
          <c:tx>
            <c:strRef>
              <c:f>データシート!$A$35</c:f>
              <c:strCache>
                <c:ptCount val="1"/>
                <c:pt idx="0">
                  <c:v>大仙市上水道事業会計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6.41</c:v>
                </c:pt>
                <c:pt idx="2">
                  <c:v>#N/A</c:v>
                </c:pt>
                <c:pt idx="3">
                  <c:v>5.66</c:v>
                </c:pt>
                <c:pt idx="4">
                  <c:v>#N/A</c:v>
                </c:pt>
                <c:pt idx="5">
                  <c:v>2.54</c:v>
                </c:pt>
                <c:pt idx="6">
                  <c:v>#N/A</c:v>
                </c:pt>
                <c:pt idx="7">
                  <c:v>3.41</c:v>
                </c:pt>
                <c:pt idx="8">
                  <c:v>#N/A</c:v>
                </c:pt>
                <c:pt idx="9">
                  <c:v>3.87</c:v>
                </c:pt>
              </c:numCache>
            </c:numRef>
          </c:val>
          <c:extLst>
            <c:ext xmlns:c16="http://schemas.microsoft.com/office/drawing/2014/chart" uri="{C3380CC4-5D6E-409C-BE32-E72D297353CC}">
              <c16:uniqueId val="{00000008-3C72-4CE3-BDD2-6F92B0F2526F}"/>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3.73</c:v>
                </c:pt>
                <c:pt idx="2">
                  <c:v>#N/A</c:v>
                </c:pt>
                <c:pt idx="3">
                  <c:v>4.4400000000000004</c:v>
                </c:pt>
                <c:pt idx="4">
                  <c:v>#N/A</c:v>
                </c:pt>
                <c:pt idx="5">
                  <c:v>5.49</c:v>
                </c:pt>
                <c:pt idx="6">
                  <c:v>#N/A</c:v>
                </c:pt>
                <c:pt idx="7">
                  <c:v>6.7</c:v>
                </c:pt>
                <c:pt idx="8">
                  <c:v>#N/A</c:v>
                </c:pt>
                <c:pt idx="9">
                  <c:v>7.88</c:v>
                </c:pt>
              </c:numCache>
            </c:numRef>
          </c:val>
          <c:extLst>
            <c:ext xmlns:c16="http://schemas.microsoft.com/office/drawing/2014/chart" uri="{C3380CC4-5D6E-409C-BE32-E72D297353CC}">
              <c16:uniqueId val="{00000009-3C72-4CE3-BDD2-6F92B0F2526F}"/>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5536</c:v>
                </c:pt>
                <c:pt idx="5">
                  <c:v>5493</c:v>
                </c:pt>
                <c:pt idx="8">
                  <c:v>5345</c:v>
                </c:pt>
                <c:pt idx="11">
                  <c:v>5306</c:v>
                </c:pt>
                <c:pt idx="14">
                  <c:v>5174</c:v>
                </c:pt>
              </c:numCache>
            </c:numRef>
          </c:val>
          <c:extLst>
            <c:ext xmlns:c16="http://schemas.microsoft.com/office/drawing/2014/chart" uri="{C3380CC4-5D6E-409C-BE32-E72D297353CC}">
              <c16:uniqueId val="{00000000-0BC5-46D7-9559-CC07C91F6977}"/>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0BC5-46D7-9559-CC07C91F6977}"/>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62</c:v>
                </c:pt>
                <c:pt idx="3">
                  <c:v>49</c:v>
                </c:pt>
                <c:pt idx="6">
                  <c:v>10</c:v>
                </c:pt>
                <c:pt idx="9">
                  <c:v>6</c:v>
                </c:pt>
                <c:pt idx="12">
                  <c:v>19</c:v>
                </c:pt>
              </c:numCache>
            </c:numRef>
          </c:val>
          <c:extLst>
            <c:ext xmlns:c16="http://schemas.microsoft.com/office/drawing/2014/chart" uri="{C3380CC4-5D6E-409C-BE32-E72D297353CC}">
              <c16:uniqueId val="{00000002-0BC5-46D7-9559-CC07C91F6977}"/>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192</c:v>
                </c:pt>
                <c:pt idx="3">
                  <c:v>178</c:v>
                </c:pt>
                <c:pt idx="6">
                  <c:v>174</c:v>
                </c:pt>
                <c:pt idx="9">
                  <c:v>167</c:v>
                </c:pt>
                <c:pt idx="12">
                  <c:v>141</c:v>
                </c:pt>
              </c:numCache>
            </c:numRef>
          </c:val>
          <c:extLst>
            <c:ext xmlns:c16="http://schemas.microsoft.com/office/drawing/2014/chart" uri="{C3380CC4-5D6E-409C-BE32-E72D297353CC}">
              <c16:uniqueId val="{00000003-0BC5-46D7-9559-CC07C91F6977}"/>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2485</c:v>
                </c:pt>
                <c:pt idx="3">
                  <c:v>2208</c:v>
                </c:pt>
                <c:pt idx="6">
                  <c:v>2194</c:v>
                </c:pt>
                <c:pt idx="9">
                  <c:v>2179</c:v>
                </c:pt>
                <c:pt idx="12">
                  <c:v>2165</c:v>
                </c:pt>
              </c:numCache>
            </c:numRef>
          </c:val>
          <c:extLst>
            <c:ext xmlns:c16="http://schemas.microsoft.com/office/drawing/2014/chart" uri="{C3380CC4-5D6E-409C-BE32-E72D297353CC}">
              <c16:uniqueId val="{00000004-0BC5-46D7-9559-CC07C91F6977}"/>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17</c:v>
                </c:pt>
                <c:pt idx="3">
                  <c:v>17</c:v>
                </c:pt>
                <c:pt idx="6">
                  <c:v>0</c:v>
                </c:pt>
                <c:pt idx="9">
                  <c:v>0</c:v>
                </c:pt>
                <c:pt idx="12">
                  <c:v>0</c:v>
                </c:pt>
              </c:numCache>
            </c:numRef>
          </c:val>
          <c:extLst>
            <c:ext xmlns:c16="http://schemas.microsoft.com/office/drawing/2014/chart" uri="{C3380CC4-5D6E-409C-BE32-E72D297353CC}">
              <c16:uniqueId val="{00000005-0BC5-46D7-9559-CC07C91F6977}"/>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0BC5-46D7-9559-CC07C91F6977}"/>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5719</c:v>
                </c:pt>
                <c:pt idx="3">
                  <c:v>5554</c:v>
                </c:pt>
                <c:pt idx="6">
                  <c:v>5388</c:v>
                </c:pt>
                <c:pt idx="9">
                  <c:v>5337</c:v>
                </c:pt>
                <c:pt idx="12">
                  <c:v>5400</c:v>
                </c:pt>
              </c:numCache>
            </c:numRef>
          </c:val>
          <c:extLst>
            <c:ext xmlns:c16="http://schemas.microsoft.com/office/drawing/2014/chart" uri="{C3380CC4-5D6E-409C-BE32-E72D297353CC}">
              <c16:uniqueId val="{00000007-0BC5-46D7-9559-CC07C91F6977}"/>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2939</c:v>
                </c:pt>
                <c:pt idx="2">
                  <c:v>#N/A</c:v>
                </c:pt>
                <c:pt idx="3">
                  <c:v>#N/A</c:v>
                </c:pt>
                <c:pt idx="4">
                  <c:v>2513</c:v>
                </c:pt>
                <c:pt idx="5">
                  <c:v>#N/A</c:v>
                </c:pt>
                <c:pt idx="6">
                  <c:v>#N/A</c:v>
                </c:pt>
                <c:pt idx="7">
                  <c:v>2421</c:v>
                </c:pt>
                <c:pt idx="8">
                  <c:v>#N/A</c:v>
                </c:pt>
                <c:pt idx="9">
                  <c:v>#N/A</c:v>
                </c:pt>
                <c:pt idx="10">
                  <c:v>2383</c:v>
                </c:pt>
                <c:pt idx="11">
                  <c:v>#N/A</c:v>
                </c:pt>
                <c:pt idx="12">
                  <c:v>#N/A</c:v>
                </c:pt>
                <c:pt idx="13">
                  <c:v>2551</c:v>
                </c:pt>
                <c:pt idx="14">
                  <c:v>#N/A</c:v>
                </c:pt>
              </c:numCache>
            </c:numRef>
          </c:val>
          <c:smooth val="0"/>
          <c:extLst>
            <c:ext xmlns:c16="http://schemas.microsoft.com/office/drawing/2014/chart" uri="{C3380CC4-5D6E-409C-BE32-E72D297353CC}">
              <c16:uniqueId val="{00000008-0BC5-46D7-9559-CC07C91F6977}"/>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56806</c:v>
                </c:pt>
                <c:pt idx="5">
                  <c:v>56507</c:v>
                </c:pt>
                <c:pt idx="8">
                  <c:v>53086</c:v>
                </c:pt>
                <c:pt idx="11">
                  <c:v>51971</c:v>
                </c:pt>
                <c:pt idx="14">
                  <c:v>50022</c:v>
                </c:pt>
              </c:numCache>
            </c:numRef>
          </c:val>
          <c:extLst>
            <c:ext xmlns:c16="http://schemas.microsoft.com/office/drawing/2014/chart" uri="{C3380CC4-5D6E-409C-BE32-E72D297353CC}">
              <c16:uniqueId val="{00000000-026B-4042-9767-0EFB546E331E}"/>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995</c:v>
                </c:pt>
                <c:pt idx="5">
                  <c:v>998</c:v>
                </c:pt>
                <c:pt idx="8">
                  <c:v>928</c:v>
                </c:pt>
                <c:pt idx="11">
                  <c:v>800</c:v>
                </c:pt>
                <c:pt idx="14">
                  <c:v>727</c:v>
                </c:pt>
              </c:numCache>
            </c:numRef>
          </c:val>
          <c:extLst>
            <c:ext xmlns:c16="http://schemas.microsoft.com/office/drawing/2014/chart" uri="{C3380CC4-5D6E-409C-BE32-E72D297353CC}">
              <c16:uniqueId val="{00000001-026B-4042-9767-0EFB546E331E}"/>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4354</c:v>
                </c:pt>
                <c:pt idx="5">
                  <c:v>4782</c:v>
                </c:pt>
                <c:pt idx="8">
                  <c:v>5348</c:v>
                </c:pt>
                <c:pt idx="11">
                  <c:v>5655</c:v>
                </c:pt>
                <c:pt idx="14">
                  <c:v>7201</c:v>
                </c:pt>
              </c:numCache>
            </c:numRef>
          </c:val>
          <c:extLst>
            <c:ext xmlns:c16="http://schemas.microsoft.com/office/drawing/2014/chart" uri="{C3380CC4-5D6E-409C-BE32-E72D297353CC}">
              <c16:uniqueId val="{00000002-026B-4042-9767-0EFB546E331E}"/>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026B-4042-9767-0EFB546E331E}"/>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026B-4042-9767-0EFB546E331E}"/>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026B-4042-9767-0EFB546E331E}"/>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5845</c:v>
                </c:pt>
                <c:pt idx="3">
                  <c:v>5559</c:v>
                </c:pt>
                <c:pt idx="6">
                  <c:v>5171</c:v>
                </c:pt>
                <c:pt idx="9">
                  <c:v>4718</c:v>
                </c:pt>
                <c:pt idx="12">
                  <c:v>4459</c:v>
                </c:pt>
              </c:numCache>
            </c:numRef>
          </c:val>
          <c:extLst>
            <c:ext xmlns:c16="http://schemas.microsoft.com/office/drawing/2014/chart" uri="{C3380CC4-5D6E-409C-BE32-E72D297353CC}">
              <c16:uniqueId val="{00000006-026B-4042-9767-0EFB546E331E}"/>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884</c:v>
                </c:pt>
                <c:pt idx="3">
                  <c:v>684</c:v>
                </c:pt>
                <c:pt idx="6">
                  <c:v>487</c:v>
                </c:pt>
                <c:pt idx="9">
                  <c:v>295</c:v>
                </c:pt>
                <c:pt idx="12">
                  <c:v>140</c:v>
                </c:pt>
              </c:numCache>
            </c:numRef>
          </c:val>
          <c:extLst>
            <c:ext xmlns:c16="http://schemas.microsoft.com/office/drawing/2014/chart" uri="{C3380CC4-5D6E-409C-BE32-E72D297353CC}">
              <c16:uniqueId val="{00000007-026B-4042-9767-0EFB546E331E}"/>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31494</c:v>
                </c:pt>
                <c:pt idx="3">
                  <c:v>30045</c:v>
                </c:pt>
                <c:pt idx="6">
                  <c:v>28425</c:v>
                </c:pt>
                <c:pt idx="9">
                  <c:v>25997</c:v>
                </c:pt>
                <c:pt idx="12">
                  <c:v>24633</c:v>
                </c:pt>
              </c:numCache>
            </c:numRef>
          </c:val>
          <c:extLst>
            <c:ext xmlns:c16="http://schemas.microsoft.com/office/drawing/2014/chart" uri="{C3380CC4-5D6E-409C-BE32-E72D297353CC}">
              <c16:uniqueId val="{00000008-026B-4042-9767-0EFB546E331E}"/>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43</c:v>
                </c:pt>
                <c:pt idx="3">
                  <c:v>4</c:v>
                </c:pt>
                <c:pt idx="6">
                  <c:v>3</c:v>
                </c:pt>
                <c:pt idx="9">
                  <c:v>1</c:v>
                </c:pt>
                <c:pt idx="12">
                  <c:v>0</c:v>
                </c:pt>
              </c:numCache>
            </c:numRef>
          </c:val>
          <c:extLst>
            <c:ext xmlns:c16="http://schemas.microsoft.com/office/drawing/2014/chart" uri="{C3380CC4-5D6E-409C-BE32-E72D297353CC}">
              <c16:uniqueId val="{00000009-026B-4042-9767-0EFB546E331E}"/>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55560</c:v>
                </c:pt>
                <c:pt idx="3">
                  <c:v>55463</c:v>
                </c:pt>
                <c:pt idx="6">
                  <c:v>54087</c:v>
                </c:pt>
                <c:pt idx="9">
                  <c:v>52141</c:v>
                </c:pt>
                <c:pt idx="12">
                  <c:v>51064</c:v>
                </c:pt>
              </c:numCache>
            </c:numRef>
          </c:val>
          <c:extLst>
            <c:ext xmlns:c16="http://schemas.microsoft.com/office/drawing/2014/chart" uri="{C3380CC4-5D6E-409C-BE32-E72D297353CC}">
              <c16:uniqueId val="{0000000A-026B-4042-9767-0EFB546E331E}"/>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31669</c:v>
                </c:pt>
                <c:pt idx="2">
                  <c:v>#N/A</c:v>
                </c:pt>
                <c:pt idx="3">
                  <c:v>#N/A</c:v>
                </c:pt>
                <c:pt idx="4">
                  <c:v>29469</c:v>
                </c:pt>
                <c:pt idx="5">
                  <c:v>#N/A</c:v>
                </c:pt>
                <c:pt idx="6">
                  <c:v>#N/A</c:v>
                </c:pt>
                <c:pt idx="7">
                  <c:v>28811</c:v>
                </c:pt>
                <c:pt idx="8">
                  <c:v>#N/A</c:v>
                </c:pt>
                <c:pt idx="9">
                  <c:v>#N/A</c:v>
                </c:pt>
                <c:pt idx="10">
                  <c:v>24726</c:v>
                </c:pt>
                <c:pt idx="11">
                  <c:v>#N/A</c:v>
                </c:pt>
                <c:pt idx="12">
                  <c:v>#N/A</c:v>
                </c:pt>
                <c:pt idx="13">
                  <c:v>22348</c:v>
                </c:pt>
                <c:pt idx="14">
                  <c:v>#N/A</c:v>
                </c:pt>
              </c:numCache>
            </c:numRef>
          </c:val>
          <c:smooth val="0"/>
          <c:extLst>
            <c:ext xmlns:c16="http://schemas.microsoft.com/office/drawing/2014/chart" uri="{C3380CC4-5D6E-409C-BE32-E72D297353CC}">
              <c16:uniqueId val="{0000000B-026B-4042-9767-0EFB546E331E}"/>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3309</c:v>
                </c:pt>
                <c:pt idx="1">
                  <c:v>3359</c:v>
                </c:pt>
                <c:pt idx="2">
                  <c:v>3859</c:v>
                </c:pt>
              </c:numCache>
            </c:numRef>
          </c:val>
          <c:extLst>
            <c:ext xmlns:c16="http://schemas.microsoft.com/office/drawing/2014/chart" uri="{C3380CC4-5D6E-409C-BE32-E72D297353CC}">
              <c16:uniqueId val="{00000000-B9B1-400D-8174-7F397E16C2BE}"/>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55</c:v>
                </c:pt>
                <c:pt idx="1">
                  <c:v>55</c:v>
                </c:pt>
                <c:pt idx="2">
                  <c:v>55</c:v>
                </c:pt>
              </c:numCache>
            </c:numRef>
          </c:val>
          <c:extLst>
            <c:ext xmlns:c16="http://schemas.microsoft.com/office/drawing/2014/chart" uri="{C3380CC4-5D6E-409C-BE32-E72D297353CC}">
              <c16:uniqueId val="{00000001-B9B1-400D-8174-7F397E16C2BE}"/>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4548</c:v>
                </c:pt>
                <c:pt idx="1">
                  <c:v>4723</c:v>
                </c:pt>
                <c:pt idx="2">
                  <c:v>5554</c:v>
                </c:pt>
              </c:numCache>
            </c:numRef>
          </c:val>
          <c:extLst>
            <c:ext xmlns:c16="http://schemas.microsoft.com/office/drawing/2014/chart" uri="{C3380CC4-5D6E-409C-BE32-E72D297353CC}">
              <c16:uniqueId val="{00000002-B9B1-400D-8174-7F397E16C2BE}"/>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{A892A402-98E7-44C2-929A-9A15DA530FAE}</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735E-46BB-9C4F-27A71453C57C}"/>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{C2B0C3B0-3872-47A1-B49D-DBA4EBB931DB}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735E-46BB-9C4F-27A71453C57C}"/>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{5B6C2355-3872-4303-9767-C05029872196}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735E-46BB-9C4F-27A71453C57C}"/>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{D5C7D8B9-AA39-4484-A9F9-6B3554780559}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735E-46BB-9C4F-27A71453C57C}"/>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{11D09C35-804C-4B2D-8DDD-BE2C51CDD0F5}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735E-46BB-9C4F-27A71453C57C}"/>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{61A87979-609A-4657-98F0-6271C7DD27D8}</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735E-46BB-9C4F-27A71453C57C}"/>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{CD7326DE-34FC-43EF-9BB0-AB61445F526C}</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735E-46BB-9C4F-27A71453C57C}"/>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{FAE78566-AE7C-4F2F-822C-E19CBB302032}</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735E-46BB-9C4F-27A71453C57C}"/>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{12164285-6DC7-44B0-BE0B-3FCBED3DB6F9}</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735E-46BB-9C4F-27A71453C57C}"/>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63</c:v>
                </c:pt>
                <c:pt idx="8">
                  <c:v>64.599999999999994</c:v>
                </c:pt>
                <c:pt idx="16">
                  <c:v>66.099999999999994</c:v>
                </c:pt>
                <c:pt idx="24">
                  <c:v>67.3</c:v>
                </c:pt>
                <c:pt idx="32">
                  <c:v>69.099999999999994</c:v>
                </c:pt>
              </c:numCache>
            </c:numRef>
          </c:xVal>
          <c:yVal>
            <c:numRef>
              <c:f>公会計指標分析・財政指標組合せ分析表!$BP$51:$DC$51</c:f>
              <c:numCache>
                <c:formatCode>#,##0.0;"▲ "#,##0.0</c:formatCode>
                <c:ptCount val="40"/>
                <c:pt idx="0">
                  <c:v>134.80000000000001</c:v>
                </c:pt>
                <c:pt idx="8">
                  <c:v>128.1</c:v>
                </c:pt>
                <c:pt idx="16">
                  <c:v>127.5</c:v>
                </c:pt>
                <c:pt idx="24">
                  <c:v>108.3</c:v>
                </c:pt>
                <c:pt idx="32">
                  <c:v>93.8</c:v>
                </c:pt>
              </c:numCache>
            </c:numRef>
          </c:yVal>
          <c:smooth val="0"/>
          <c:extLst>
            <c:ext xmlns:c16="http://schemas.microsoft.com/office/drawing/2014/chart" uri="{C3380CC4-5D6E-409C-BE32-E72D297353CC}">
              <c16:uniqueId val="{00000009-735E-46BB-9C4F-27A71453C57C}"/>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{6B75323D-F381-437A-AE20-742ABA2638D9}</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735E-46BB-9C4F-27A71453C57C}"/>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{7AC00921-DD27-4389-8678-543F3501AF97}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735E-46BB-9C4F-27A71453C57C}"/>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{D2CEBEE2-8039-4FC4-975D-C1DD4CD7318C}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735E-46BB-9C4F-27A71453C57C}"/>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{91BDB760-35DE-4E87-B417-4E7CEAED494A}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735E-46BB-9C4F-27A71453C57C}"/>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{51C7683E-CD9F-4002-97E8-F5D7A77A75C3}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735E-46BB-9C4F-27A71453C57C}"/>
                </c:ext>
              </c:extLst>
            </c:dLbl>
            <c:dLbl>
              <c:idx val="8"/>
              <c:layout>
                <c:manualLayout>
                  <c:x val="-3.1294530228207433E-2"/>
                  <c:y val="-6.4739042105865174E-2"/>
                </c:manualLayout>
              </c:layout>
              <c:tx>
                <c:strRef>
                  <c:f>公会計指標分析・財政指標組合せ分析表!$BX$50</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{82ED9A23-C59F-4164-8C23-3E63EAC4D636}</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735E-46BB-9C4F-27A71453C57C}"/>
                </c:ext>
              </c:extLst>
            </c:dLbl>
            <c:dLbl>
              <c:idx val="16"/>
              <c:layout>
                <c:manualLayout>
                  <c:x val="-3.286642089159917E-2"/>
                  <c:y val="-6.4739042105865174E-2"/>
                </c:manualLayout>
              </c:layout>
              <c:tx>
                <c:strRef>
                  <c:f>公会計指標分析・財政指標組合せ分析表!$CF$50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{7F6E2AD3-BD66-41AB-9AF0-7BC475845CD6}</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735E-46BB-9C4F-27A71453C57C}"/>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{9B725D4A-1947-4301-9C53-594AEF3C18D5}</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735E-46BB-9C4F-27A71453C57C}"/>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{0300144D-FDD7-468C-A2F7-65E34011D06F}</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735E-46BB-9C4F-27A71453C57C}"/>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58.9</c:v>
                </c:pt>
                <c:pt idx="8">
                  <c:v>60</c:v>
                </c:pt>
                <c:pt idx="16">
                  <c:v>60.6</c:v>
                </c:pt>
                <c:pt idx="24">
                  <c:v>62.3</c:v>
                </c:pt>
                <c:pt idx="32">
                  <c:v>62.1</c:v>
                </c:pt>
              </c:numCache>
            </c:numRef>
          </c:xVal>
          <c:yVal>
            <c:numRef>
              <c:f>公会計指標分析・財政指標組合せ分析表!$BP$55:$DC$55</c:f>
              <c:numCache>
                <c:formatCode>#,##0.0;"▲ "#,##0.0</c:formatCode>
                <c:ptCount val="40"/>
                <c:pt idx="0">
                  <c:v>30.2</c:v>
                </c:pt>
                <c:pt idx="8">
                  <c:v>25.4</c:v>
                </c:pt>
                <c:pt idx="16">
                  <c:v>23</c:v>
                </c:pt>
                <c:pt idx="24">
                  <c:v>28</c:v>
                </c:pt>
                <c:pt idx="32">
                  <c:v>19.2</c:v>
                </c:pt>
              </c:numCache>
            </c:numRef>
          </c:yVal>
          <c:smooth val="0"/>
          <c:extLst>
            <c:ext xmlns:c16="http://schemas.microsoft.com/office/drawing/2014/chart" uri="{C3380CC4-5D6E-409C-BE32-E72D297353CC}">
              <c16:uniqueId val="{00000013-735E-46BB-9C4F-27A71453C57C}"/>
            </c:ext>
          </c:extLst>
        </c:ser>
        <c:dLbls>
          <c:showLegendKey val="0"/>
          <c:showVal val="1"/>
          <c:showCatName val="0"/>
          <c:showSerName val="0"/>
          <c:showPercent val="0"/>
          <c:showBubbleSize val="0"/>
        </c:dLbls>
        <c:axId val="46179840"/>
        <c:axId val="46181760"/>
      </c:scatterChart>
      <c:valAx>
        <c:axId val="46179840"/>
        <c:scaling>
          <c:orientation val="maxMin"/>
          <c:max val="70"/>
          <c:min val="5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5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{443BA508-3E4C-417C-A097-FD4AC7D2B2A9}</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EB15-4A30-AD9F-C43EFCEE1C24}"/>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{E0037609-9B07-4E73-8DD7-93AC2F0AA20F}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EB15-4A30-AD9F-C43EFCEE1C24}"/>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{056C3EAF-65F6-433D-B4BD-D615CB0CFB61}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EB15-4A30-AD9F-C43EFCEE1C24}"/>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{67CD74AE-9B67-4B6E-90B3-57595B9A5CC2}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EB15-4A30-AD9F-C43EFCEE1C24}"/>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{570C208D-BB3D-4B25-98C1-02889DC538AB}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EB15-4A30-AD9F-C43EFCEE1C24}"/>
                </c:ext>
              </c:extLst>
            </c:dLbl>
            <c:dLbl>
              <c:idx val="8"/>
              <c:tx>
                <c:strRef>
                  <c:f>公会計指標分析・財政指標組合せ分析表!$BX$72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{337CD809-7EFD-4C51-A00A-EAC75333D45D}</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EB15-4A30-AD9F-C43EFCEE1C24}"/>
                </c:ext>
              </c:extLst>
            </c:dLbl>
            <c:dLbl>
              <c:idx val="16"/>
              <c:tx>
                <c:strRef>
                  <c:f>公会計指標分析・財政指標組合せ分析表!$CF$72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{B59F6E38-8FBB-40DA-94D6-C2B883CA5565}</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EB15-4A30-AD9F-C43EFCEE1C24}"/>
                </c:ext>
              </c:extLst>
            </c:dLbl>
            <c:dLbl>
              <c:idx val="24"/>
              <c:tx>
                <c:strRef>
                  <c:f>公会計指標分析・財政指標組合せ分析表!$CN$72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{93447164-7335-48FF-8508-9905979C7729}</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EB15-4A30-AD9F-C43EFCEE1C24}"/>
                </c:ext>
              </c:extLst>
            </c:dLbl>
            <c:dLbl>
              <c:idx val="32"/>
              <c:tx>
                <c:strRef>
                  <c:f>公会計指標分析・財政指標組合せ分析表!$CV$72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{0D689B4A-3599-4D8C-BCF0-045DA0587827}</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EB15-4A30-AD9F-C43EFCEE1C24}"/>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13.3</c:v>
                </c:pt>
                <c:pt idx="8">
                  <c:v>12.2</c:v>
                </c:pt>
                <c:pt idx="16">
                  <c:v>11.3</c:v>
                </c:pt>
                <c:pt idx="24">
                  <c:v>10.6</c:v>
                </c:pt>
                <c:pt idx="32">
                  <c:v>10.6</c:v>
                </c:pt>
              </c:numCache>
            </c:numRef>
          </c:xVal>
          <c:yVal>
            <c:numRef>
              <c:f>公会計指標分析・財政指標組合せ分析表!$BP$73:$DC$73</c:f>
              <c:numCache>
                <c:formatCode>#,##0.0;"▲ "#,##0.0</c:formatCode>
                <c:ptCount val="40"/>
                <c:pt idx="0">
                  <c:v>134.80000000000001</c:v>
                </c:pt>
                <c:pt idx="8">
                  <c:v>128.1</c:v>
                </c:pt>
                <c:pt idx="16">
                  <c:v>127.5</c:v>
                </c:pt>
                <c:pt idx="24">
                  <c:v>108.3</c:v>
                </c:pt>
                <c:pt idx="32">
                  <c:v>93.8</c:v>
                </c:pt>
              </c:numCache>
            </c:numRef>
          </c:yVal>
          <c:smooth val="0"/>
          <c:extLst>
            <c:ext xmlns:c16="http://schemas.microsoft.com/office/drawing/2014/chart" uri="{C3380CC4-5D6E-409C-BE32-E72D297353CC}">
              <c16:uniqueId val="{00000009-EB15-4A30-AD9F-C43EFCEE1C24}"/>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3.4566143090820539E-2"/>
                  <c:y val="-4.6836031336242673E-2"/>
                </c:manualLayout>
              </c:layout>
              <c:tx>
                <c:strRef>
                  <c:f>公会計指標分析・財政指標組合せ分析表!$BP$72</c:f>
                  <c:strCache>
                    <c:ptCount val="1"/>
                    <c:pt idx="0">
                      <c:v>H29</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{9211F1D7-B8BD-47BE-BA2C-23DE0157C006}</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EB15-4A30-AD9F-C43EFCEE1C24}"/>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{8E8BFC3A-6C6B-4BED-BDED-9C0FF10B9328}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EB15-4A30-AD9F-C43EFCEE1C24}"/>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{74EF6866-5B55-4592-91FC-7CDE40C0BD29}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EB15-4A30-AD9F-C43EFCEE1C24}"/>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{510B2870-0A58-4557-9746-051243388196}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EB15-4A30-AD9F-C43EFCEE1C24}"/>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{23785397-A40D-4237-B236-13E9DF6A2F26}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EB15-4A30-AD9F-C43EFCEE1C24}"/>
                </c:ext>
              </c:extLst>
            </c:dLbl>
            <c:dLbl>
              <c:idx val="8"/>
              <c:layout>
                <c:manualLayout>
                  <c:x val="-2.8829840147400729E-2"/>
                  <c:y val="-5.5948084364277999E-2"/>
                </c:manualLayout>
              </c:layout>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{3D76FE67-8436-4811-A408-47FE91FB286F}</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EB15-4A30-AD9F-C43EFCEE1C24}"/>
                </c:ext>
              </c:extLst>
            </c:dLbl>
            <c:dLbl>
              <c:idx val="16"/>
              <c:layout>
                <c:manualLayout>
                  <c:x val="-3.1570342725075584E-2"/>
                  <c:y val="-8.3284072204599338E-2"/>
                </c:manualLayout>
              </c:layout>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{5F5011D8-9A3B-4423-A177-700D46086F3B}</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EB15-4A30-AD9F-C43EFCEE1C24}"/>
                </c:ext>
              </c:extLst>
            </c:dLbl>
            <c:dLbl>
              <c:idx val="24"/>
              <c:tx>
                <c:strRef>
                  <c:f>公会計指標分析・財政指標組合せ分析表!$CN$72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{406EB5F5-4219-4826-9D02-5E9957924FAA}</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EB15-4A30-AD9F-C43EFCEE1C24}"/>
                </c:ext>
              </c:extLst>
            </c:dLbl>
            <c:dLbl>
              <c:idx val="32"/>
              <c:layout>
                <c:manualLayout>
                  <c:x val="-3.1570342725075584E-2"/>
                  <c:y val="-6.3598229202271109E-2"/>
                </c:manualLayout>
              </c:layout>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{69184B29-C39B-401B-A01D-163500E1ACD6}</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EB15-4A30-AD9F-C43EFCEE1C24}"/>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8</c:v>
                </c:pt>
                <c:pt idx="8">
                  <c:v>7.8</c:v>
                </c:pt>
                <c:pt idx="16">
                  <c:v>7.7</c:v>
                </c:pt>
                <c:pt idx="24">
                  <c:v>7.5</c:v>
                </c:pt>
                <c:pt idx="32">
                  <c:v>8</c:v>
                </c:pt>
              </c:numCache>
            </c:numRef>
          </c:xVal>
          <c:yVal>
            <c:numRef>
              <c:f>公会計指標分析・財政指標組合せ分析表!$BP$77:$DC$77</c:f>
              <c:numCache>
                <c:formatCode>#,##0.0;"▲ "#,##0.0</c:formatCode>
                <c:ptCount val="40"/>
                <c:pt idx="0">
                  <c:v>30.2</c:v>
                </c:pt>
                <c:pt idx="8">
                  <c:v>25.4</c:v>
                </c:pt>
                <c:pt idx="16">
                  <c:v>23</c:v>
                </c:pt>
                <c:pt idx="24">
                  <c:v>28</c:v>
                </c:pt>
                <c:pt idx="32">
                  <c:v>19.2</c:v>
                </c:pt>
              </c:numCache>
            </c:numRef>
          </c:yVal>
          <c:smooth val="0"/>
          <c:extLst>
            <c:ext xmlns:c16="http://schemas.microsoft.com/office/drawing/2014/chart" uri="{C3380CC4-5D6E-409C-BE32-E72D297353CC}">
              <c16:uniqueId val="{00000013-EB15-4A30-AD9F-C43EFCEE1C24}"/>
            </c:ext>
          </c:extLst>
        </c:ser>
        <c:dLbls>
          <c:showLegendKey val="0"/>
          <c:showVal val="1"/>
          <c:showCatName val="0"/>
          <c:showSerName val="0"/>
          <c:showPercent val="0"/>
          <c:showBubbleSize val="0"/>
        </c:dLbls>
        <c:axId val="84219776"/>
        <c:axId val="84234240"/>
      </c:scatterChart>
      <c:valAx>
        <c:axId val="84219776"/>
        <c:scaling>
          <c:orientation val="maxMin"/>
          <c:max val="14"/>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5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秋田県大仙市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　元利償還金については、平成</a:t>
          </a:r>
          <a:r>
            <a:rPr kumimoji="1" lang="en-US" altLang="ja-JP" sz="10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22</a:t>
          </a:r>
          <a:r>
            <a:rPr kumimoji="1" lang="ja-JP" altLang="en-US" sz="10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年度をピークに減少していたが、平成</a:t>
          </a:r>
          <a:r>
            <a:rPr kumimoji="1" lang="en-US" altLang="ja-JP" sz="10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29</a:t>
          </a:r>
          <a:r>
            <a:rPr kumimoji="1" lang="ja-JP" altLang="en-US" sz="10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年度に発行した花火伝統文化継承資料館建設事業や大曲仙北広域市町村圏組合が実施した消防本部改築事業に係る地方債償還開始に伴い増加した。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　また、準元利償還金については、簡易水道事業や下水道事業など公営企業会計への繰出金の他、一部事務組合への償還費分が減少した。</a:t>
          </a:r>
          <a:endParaRPr kumimoji="1" lang="en-US" altLang="ja-JP" sz="10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　以上のことから、比率算定分子は前年度に比べ</a:t>
          </a:r>
          <a:r>
            <a:rPr kumimoji="1" lang="en-US" altLang="ja-JP" sz="10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168</a:t>
          </a:r>
          <a:r>
            <a:rPr kumimoji="1" lang="ja-JP" altLang="en-US" sz="10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百万円の増となった。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　なお、実質公債費比率算定の分母となる標準財政規模等については、市税や普通交付税の動向によるが年々縮小となる見込みであること、また算入公債費については、臨時財政対策債や合併特例債に係る増が見込まれるため、比率の大幅な改善は見込めない。</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　よって、第２次大仙市総合計画の具体的な指針となる実施計画の計画期間における地方債発行額を元金償還額の</a:t>
          </a:r>
          <a:r>
            <a:rPr kumimoji="1" lang="en-US" altLang="ja-JP" sz="10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75%</a:t>
          </a:r>
          <a:r>
            <a:rPr kumimoji="1" lang="ja-JP" altLang="en-US" sz="10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以内に抑制することや、財政運営において任意繰上償還を行うことにより比率改善に努める。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　当市では、満期一括償還の地方債を発行していないため、減債基金残高と減債基金積立相当額に該当する数値はない。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秋田県大仙市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rgbClr val="FF0000"/>
              </a:solidFill>
              <a:effectLst/>
              <a:uLnTx/>
              <a:uFillTx/>
              <a:latin typeface="ＭＳ ゴシック" pitchFamily="49" charset="-128"/>
              <a:ea typeface="ＭＳ ゴシック" pitchFamily="49" charset="-128"/>
              <a:cs typeface="+mn-cs"/>
            </a:rPr>
            <a:t>  </a:t>
          </a:r>
          <a:r>
            <a:rPr kumimoji="1" lang="ja-JP" altLang="en-US" sz="12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一般会計等では、平成</a:t>
          </a:r>
          <a:r>
            <a:rPr kumimoji="1" lang="en-US" altLang="ja-JP" sz="12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27</a:t>
          </a:r>
          <a:r>
            <a:rPr kumimoji="1" lang="ja-JP" altLang="en-US" sz="12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年度以降は合併前後に実施したまちづくり交付金事業などに充てた地方債の償還終了等により残高が縮小している。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　また、公営企業債等繰入見込額についても、市内</a:t>
          </a:r>
          <a:r>
            <a:rPr kumimoji="1" lang="en-US" altLang="ja-JP" sz="12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3</a:t>
          </a:r>
          <a:r>
            <a:rPr kumimoji="1" lang="ja-JP" altLang="en-US" sz="12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ヶ所（仙北中央・淀川・協和中央）の大規模な簡易水道事業を実施したため、地方債残高の増加が懸念されたが、発行額の抑制により着実に減少している。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　なお、比率算定分子の充当可能財源となる財政調整基金については、令和３年度において財源不足を補うため</a:t>
          </a:r>
          <a:r>
            <a:rPr kumimoji="1" lang="en-US" altLang="ja-JP" sz="12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5</a:t>
          </a:r>
          <a:r>
            <a:rPr kumimoji="1" lang="ja-JP" altLang="en-US" sz="12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億円を取り崩したが、年度末に</a:t>
          </a:r>
          <a:r>
            <a:rPr kumimoji="1" lang="en-US" altLang="ja-JP" sz="12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10</a:t>
          </a:r>
          <a:r>
            <a:rPr kumimoji="1" lang="ja-JP" altLang="en-US" sz="12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億円の積み増しを図ったため、残高が増加した。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rgbClr val="FF0000"/>
              </a:solidFill>
              <a:effectLst/>
              <a:uLnTx/>
              <a:uFillTx/>
              <a:latin typeface="ＭＳ ゴシック" pitchFamily="49" charset="-128"/>
              <a:ea typeface="ＭＳ ゴシック" pitchFamily="49" charset="-128"/>
              <a:cs typeface="+mn-cs"/>
            </a:rPr>
            <a:t>　</a:t>
          </a:r>
          <a:r>
            <a:rPr kumimoji="1" lang="ja-JP" altLang="en-US" sz="12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今後も電気料金や原油価格などの高止まりが見込まれることから、各年度の財政状況を勘案しながら財政調整基金を積み増しし、各年度の財政負担の平準化を図るとともに、第</a:t>
          </a:r>
          <a:r>
            <a:rPr kumimoji="1" lang="en-US" altLang="ja-JP" sz="12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2</a:t>
          </a:r>
          <a:r>
            <a:rPr kumimoji="1" lang="ja-JP" altLang="en-US" sz="12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次大仙市総合計画の具体的な指針となる実施計画に登載される各種事業を厳選することで地方債発行額を抑制し、比率改善に努める。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秋田県大仙市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（増減理由）</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財政調整基金の増（</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5</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億円）、公共施設適正管理基金の増（</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5</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8</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千</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9</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百万円）、ふるさと応援基金の増（</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7</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千</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百万円）が主な要因となり、前年度に比べ基金全体の残高が</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13</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千万円増加している。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市税や普通交付税の動向によるが、慢性的な財源不足が見込まれていることから、各年度の財政運営において、剰余金を財政調整基金に積み立てることを基本に財源確保を図っていく。</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なお、地域振興基金は、償還が終わった範囲内で毎年度取り崩しを行うため、基金全体の残高は減少する見込みである。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地域振興基金は、将来負担比率の充当可能財源に含まれないが、計画的な取り崩しに努めていく。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（基金の使途）</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・地域振興基金は、合併特例事業債を活用し積み立てを行い、合併後の地域振興に資するソフト事業を計画的かつ安定的に実施するための財源として活用する。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・公共施設適正管理基金は、将来の公共施設修繕に要する財源として、平成</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22</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年度から積み立てを行い、庁舎・学校・生涯学習施設等の公共施設の老朽化に伴う修繕費用の財源として活用してきたが、令和</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年度からは公共施設適正管理基金に名称を変え、解体経費にも充当可能としている。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・地域雇用基金は、市の重点政策事業を実施する上で、必要不可欠な会計年度任用職員を継続的に雇用するための財源として活用する。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（増減理由）</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・地域振興基金は、平成</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17</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年度から平成</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26</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年度の</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10</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年間で</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40</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億円積み立てし、平成</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27</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年度から償還の終わった範囲内（年間約</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千万円）で地域振興に資する事業に充当しており、基金造成債分については、令和</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年度決算時点で残額が</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25</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4</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千百万円に減少している。基金造成債分以外を含む残額は</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28</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千</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8</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百万円となっている。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・公共施設適正管理基金は、平成</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28</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年度から公共施設の修繕費用に充当しているが、令和</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年度からは解体経費にも充当しており、各年度の財政状況を勘案し、年度末に積み増しを図ることで基金残高を</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10</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8</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千万円程度確保している。令和３年度は市民会館や学校施設等の修繕費用及び公共施設の解体費用として充当したものの、年度末に積み増しを図り、</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5</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8</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千</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9</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百万円増の</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10</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7</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千</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6</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百万円の残高となった。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・地域雇用基金は、会計年度任用職員制度導入に伴い増となる報酬や通勤費用等に充当しているが、公共施設適正管理基金と同様、年度末に積み増しを図り、令和３年度末で</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6</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千万円増の</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4</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千百万円の残高となった。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・地域福祉振興基金は、地域における福祉の増進を目的とする事業に充当しており、年度末などに積み増しを図り、令和３年度末で</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千</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8</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百万円増の</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億千</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8</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百万円の残高となった。</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・地域振興基金は、各地域の振興を継続的に図る上で重要な財源であり、計画的な取り崩しに努めつつ、一般財源を活用し積み立てを行っていく。</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・公共施設適正管理基金及び地域雇用基金は、充当事業全体の見直しを図りながら、積み増しと取り崩しのバランスを考慮しながら活用を図っていく。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（増減理由）</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令和３年度においては、一般財源不足により</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億円、新型コロナウイルス感染症に係る緊急経済対策の実施財源とするため</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億円の計</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5</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億円を取り崩したものの、年度末に</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億円を積み増ししたことで</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38</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6</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千万円の残高を確保した。</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合併直後、財政調整基金の取り崩しにより財源不足を補ったため、平成</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年度末には一時</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6</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億円にまで残高が減少した。その後、財政健全化の取り組みとして積み増しを図り、令和３年度末には</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38</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6</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千万円の残高を確保するまでに至った。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今後も一般財源不足から財政調整基金の取り崩しが必要となるが、これを最小限に止めつつ、災害など不測の事態の備えとして、各年度の財政状況を考慮しながら</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可能な限り</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積み増しを図る。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（増減理由）</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平成</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24</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年度末に、西仙北地域の温泉施設建設事業の繰上償還原資として</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億円の繰り入れを行って以降は、利息の積み立てのみであり、残高の大きな増減はない。</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減債基金は、地方債の償還財源を確保するために設置されており、合併直後には約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5</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7</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千万円の残高を保有していた。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合併後、財政融資資金の補償金免除に伴う地方債の繰上償還や、秋田県町村土地開発公社の解散に伴う先行取得用地買収に係る地方債の繰上償還の財源として繰り入れを行ってきたため、残高は</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5</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千</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5</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百万円にまで減少している。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地方債償還財源の確保を図るため、積み増しを図る必要があるが、現時点では財政調整基金や公共施設適正管理基金への積み増しを優先しているため、減債基金の残高に大きな変動はなく推移すると思われ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EC1C6402-CD9A-466B-9483-3A54FE13AB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1F17C3FE-BA07-4377-A68F-847FF0D509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0DCBE927-4430-4C20-96DD-E1FA4989FBF4}"/>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08460B4E-4D41-45DD-90B8-3DE55694170E}"/>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5E3FAF37-21F4-4A52-AB4D-2AF7FC9A4B41}"/>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435AA030-A7F8-40A8-B475-4DA97CEBB000}"/>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秋田県大仙市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1F811941-96AA-4EEC-B7B7-4E8FB5ACECF0}"/>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226CE134-6C9B-4142-BB1A-2F768D41F26D}"/>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2FD1851E-45A3-42B7-82EB-F20FEA7B4440}"/>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704B4CA6-C725-46CC-AC0B-55A704C487F7}"/>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B0E8D78D-42E5-4EA6-A9E1-492AC87CA6EA}"/>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705C0A6D-9F3A-46A1-AFD4-4CD9D05985B1}"/>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77,946
77,681
866.79
52,455,602
50,030,096
2,282,380
28,840,174
50,001,859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3D301CD2-3E97-4428-B66D-E2BF5AD4D705}"/>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CDFE7F38-92D7-4C5A-B543-7C652DC0B066}"/>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C627A760-BD20-4A8B-90C7-8CEAA5E24C51}"/>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10.6
93.8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1752ED6F-D1BA-4D29-B027-A4D0AC9FF873}"/>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94A8C97F-F522-4CC4-81A0-0F6CCF7B7A70}"/>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386869E6-5ACA-4B7F-A281-6C15545D6127}"/>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36B00D23-3E74-49D4-BDEC-592ABEBB94C5}"/>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57E8A06F-6200-4F35-8752-8E6D588BDDFA}"/>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F9BCB59E-030B-4B45-B3C3-3169911F9872}"/>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30855F82-D584-43FF-AB52-7CCEE2F8B7FF}"/>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24FC3A05-D10E-4F97-8B22-B60FAB364175}"/>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3124159D-CBE1-44F0-B20B-ABE666865105}"/>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8308F187-BB8F-4E84-9C01-18EA585D476D}"/>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F81139DD-EED1-402C-B737-603A8551F6D9}"/>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A7BBBADE-9F86-4867-B08B-FB961DFE7A3C}"/>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9E134DB7-BE04-43D6-94C3-84FC9EE9B405}"/>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9C08A7D1-2545-4C53-9098-9573D078B340}"/>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B95CA44D-A38D-4B82-B8DB-9EDB5BD32692}"/>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4C26AC4B-F593-4AD7-BF1A-0B81D6DB431B}"/>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53D37893-80BF-4D2F-A247-DB456221766E}"/>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4" name="テキスト ボックス 33">
          <a:extLst>
            <a:ext uri="{FF2B5EF4-FFF2-40B4-BE49-F238E27FC236}">
              <a16:creationId xmlns:a16="http://schemas.microsoft.com/office/drawing/2014/main" id="{B469DBC5-03EF-4586-80A4-BDBAB654078D}"/>
            </a:ext>
          </a:extLst>
        </xdr:cNvPr>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a:extLst>
            <a:ext uri="{FF2B5EF4-FFF2-40B4-BE49-F238E27FC236}">
              <a16:creationId xmlns:a16="http://schemas.microsoft.com/office/drawing/2014/main" id="{162C42E5-18FC-403F-BF4D-FB96BED8CD60}"/>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7C46902C-73B0-410C-A518-083BBB67287E}"/>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93C52B44-3894-4F8D-9B6C-AC02AE6CEE7D}"/>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DD9B02E4-5246-4BBF-A90A-6D05CF8D1048}"/>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[ 69.1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FB5BB4A8-4ED8-441E-B178-AA7714631569}"/>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94DC5E3A-C6D1-4AF7-BEFA-073801B11C68}"/>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1CA9FA18-A904-4E07-82CF-9F45B1F59419}"/>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F7442C84-A522-4189-8640-10AC5F709D1D}"/>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06062818-85B7-4DF1-B285-29A5A92CD5CE}"/>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E8EC03FC-1064-44DE-90C1-E6732474F2F4}"/>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F74ED79E-F94F-47DF-8554-CD9C23101868}"/>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606B63D0-03F1-4C54-B38C-A125FB635404}"/>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3CA68673-682F-40CF-A7A6-F665ACD2B190}"/>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9A3F2BAE-1560-4423-8E51-3D63D80F1890}"/>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900" baseline="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900" baseline="0">
              <a:solidFill>
                <a:schemeClr val="dk1"/>
              </a:solidFill>
              <a:effectLst/>
              <a:latin typeface="ＭＳ ゴシック" panose="020B0609070205080204" pitchFamily="49" charset="-128"/>
              <a:ea typeface="ＭＳ ゴシック" panose="020B0609070205080204" pitchFamily="49" charset="-128"/>
              <a:cs typeface="+mn-cs"/>
            </a:rPr>
            <a:t>当市では、</a:t>
          </a:r>
          <a:r>
            <a:rPr kumimoji="1" lang="en-US" altLang="ja-JP" sz="900" baseline="0">
              <a:solidFill>
                <a:schemeClr val="dk1"/>
              </a:solidFill>
              <a:effectLst/>
              <a:latin typeface="ＭＳ ゴシック" panose="020B0609070205080204" pitchFamily="49" charset="-128"/>
              <a:ea typeface="ＭＳ ゴシック" panose="020B0609070205080204" pitchFamily="49" charset="-128"/>
              <a:cs typeface="+mn-cs"/>
            </a:rPr>
            <a:t>H28</a:t>
          </a:r>
          <a:r>
            <a:rPr kumimoji="1" lang="ja-JP" altLang="ja-JP" sz="900" baseline="0">
              <a:solidFill>
                <a:schemeClr val="dk1"/>
              </a:solidFill>
              <a:effectLst/>
              <a:latin typeface="ＭＳ ゴシック" panose="020B0609070205080204" pitchFamily="49" charset="-128"/>
              <a:ea typeface="ＭＳ ゴシック" panose="020B0609070205080204" pitchFamily="49" charset="-128"/>
              <a:cs typeface="+mn-cs"/>
            </a:rPr>
            <a:t>年度に策定した公共施設等総合管理計画における、第一次実行計画期間内（</a:t>
          </a:r>
          <a:r>
            <a:rPr kumimoji="1" lang="en-US" altLang="ja-JP" sz="900" baseline="0">
              <a:solidFill>
                <a:schemeClr val="dk1"/>
              </a:solidFill>
              <a:effectLst/>
              <a:latin typeface="ＭＳ ゴシック" panose="020B0609070205080204" pitchFamily="49" charset="-128"/>
              <a:ea typeface="ＭＳ ゴシック" panose="020B0609070205080204" pitchFamily="49" charset="-128"/>
              <a:cs typeface="+mn-cs"/>
            </a:rPr>
            <a:t>H38</a:t>
          </a:r>
          <a:r>
            <a:rPr kumimoji="1" lang="ja-JP" altLang="ja-JP" sz="900" baseline="0">
              <a:solidFill>
                <a:schemeClr val="dk1"/>
              </a:solidFill>
              <a:effectLst/>
              <a:latin typeface="ＭＳ ゴシック" panose="020B0609070205080204" pitchFamily="49" charset="-128"/>
              <a:ea typeface="ＭＳ ゴシック" panose="020B0609070205080204" pitchFamily="49" charset="-128"/>
              <a:cs typeface="+mn-cs"/>
            </a:rPr>
            <a:t>年度まで）で、公共施設等の延べ床面積を</a:t>
          </a:r>
          <a:r>
            <a:rPr kumimoji="1" lang="en-US" altLang="ja-JP" sz="900" baseline="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ja-JP" sz="900" baseline="0">
              <a:solidFill>
                <a:schemeClr val="dk1"/>
              </a:solidFill>
              <a:effectLst/>
              <a:latin typeface="ＭＳ ゴシック" panose="020B0609070205080204" pitchFamily="49" charset="-128"/>
              <a:ea typeface="ＭＳ ゴシック" panose="020B0609070205080204" pitchFamily="49" charset="-128"/>
              <a:cs typeface="+mn-cs"/>
            </a:rPr>
            <a:t>年間で８％縮減する目標を掲げ、施設の統廃合等を進めている。さらに、</a:t>
          </a:r>
          <a:r>
            <a:rPr kumimoji="1" lang="en-US" altLang="ja-JP" sz="900" baseline="0">
              <a:solidFill>
                <a:schemeClr val="dk1"/>
              </a:solidFill>
              <a:effectLst/>
              <a:latin typeface="ＭＳ ゴシック" panose="020B0609070205080204" pitchFamily="49" charset="-128"/>
              <a:ea typeface="ＭＳ ゴシック" panose="020B0609070205080204" pitchFamily="49" charset="-128"/>
              <a:cs typeface="+mn-cs"/>
            </a:rPr>
            <a:t>H31</a:t>
          </a:r>
          <a:r>
            <a:rPr kumimoji="1" lang="ja-JP" altLang="ja-JP" sz="900" baseline="0">
              <a:solidFill>
                <a:schemeClr val="dk1"/>
              </a:solidFill>
              <a:effectLst/>
              <a:latin typeface="ＭＳ ゴシック" panose="020B0609070205080204" pitchFamily="49" charset="-128"/>
              <a:ea typeface="ＭＳ ゴシック" panose="020B0609070205080204" pitchFamily="49" charset="-128"/>
              <a:cs typeface="+mn-cs"/>
            </a:rPr>
            <a:t>年３月に、公共施設等総合管理計画の改訂を行い、計画の遂行に努めている。</a:t>
          </a:r>
          <a:endParaRPr lang="ja-JP" altLang="ja-JP" sz="900">
            <a:effectLst/>
            <a:latin typeface="ＭＳ ゴシック" panose="020B0609070205080204" pitchFamily="49" charset="-128"/>
            <a:ea typeface="ＭＳ ゴシック" panose="020B0609070205080204" pitchFamily="49" charset="-128"/>
          </a:endParaRPr>
        </a:p>
        <a:p>
          <a:r>
            <a:rPr kumimoji="1" lang="ja-JP" altLang="ja-JP" sz="900" baseline="0">
              <a:solidFill>
                <a:schemeClr val="dk1"/>
              </a:solidFill>
              <a:effectLst/>
              <a:latin typeface="ＭＳ ゴシック" panose="020B0609070205080204" pitchFamily="49" charset="-128"/>
              <a:ea typeface="ＭＳ ゴシック" panose="020B0609070205080204" pitchFamily="49" charset="-128"/>
              <a:cs typeface="+mn-cs"/>
            </a:rPr>
            <a:t>　有形固定資産減価償却率（</a:t>
          </a:r>
          <a:r>
            <a:rPr kumimoji="1" lang="en-US" altLang="ja-JP" sz="900" baseline="0">
              <a:solidFill>
                <a:schemeClr val="dk1"/>
              </a:solidFill>
              <a:effectLst/>
              <a:latin typeface="ＭＳ ゴシック" panose="020B0609070205080204" pitchFamily="49" charset="-128"/>
              <a:ea typeface="ＭＳ ゴシック" panose="020B0609070205080204" pitchFamily="49" charset="-128"/>
              <a:cs typeface="+mn-cs"/>
            </a:rPr>
            <a:t>69.1</a:t>
          </a:r>
          <a:r>
            <a:rPr kumimoji="1" lang="ja-JP" altLang="ja-JP" sz="900" baseline="0">
              <a:solidFill>
                <a:schemeClr val="dk1"/>
              </a:solidFill>
              <a:effectLst/>
              <a:latin typeface="ＭＳ ゴシック" panose="020B0609070205080204" pitchFamily="49" charset="-128"/>
              <a:ea typeface="ＭＳ ゴシック" panose="020B0609070205080204" pitchFamily="49" charset="-128"/>
              <a:cs typeface="+mn-cs"/>
            </a:rPr>
            <a:t>％）は、道路及び橋りょうなどインフラ資産における工作物の減価償却額が大きく、年々増加傾向にあり類似団体平均値と比べ高い水準にあるため、引き続き大仙市公共施設等総合管理計画の個別計画に基づき、インフラ資産については長寿命化を図り効率的な管理を進め、事業用資産については、施設の統廃合や集約化を図る必要がある</a:t>
          </a:r>
          <a:r>
            <a:rPr kumimoji="1" lang="ja-JP" altLang="ja-JP" sz="900">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900">
            <a:effectLst/>
            <a:latin typeface="ＭＳ ゴシック" panose="020B0609070205080204" pitchFamily="49" charset="-128"/>
            <a:ea typeface="ＭＳ ゴシック" panose="020B0609070205080204" pitchFamily="49" charset="-128"/>
          </a:endParaRP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1253B002-7C0A-4CDD-8DE5-6D1C063761E8}"/>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AF3043E3-FE21-4351-AB9E-51E3521A6B5A}"/>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a:extLst>
            <a:ext uri="{FF2B5EF4-FFF2-40B4-BE49-F238E27FC236}">
              <a16:creationId xmlns:a16="http://schemas.microsoft.com/office/drawing/2014/main" id="{88AAA67E-3C48-40FB-8887-5F97BDE71D32}"/>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2" name="直線コネクタ 51">
          <a:extLst>
            <a:ext uri="{FF2B5EF4-FFF2-40B4-BE49-F238E27FC236}">
              <a16:creationId xmlns:a16="http://schemas.microsoft.com/office/drawing/2014/main" id="{D6077831-49EF-439B-8B21-14811EBAE467}"/>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3" name="テキスト ボックス 52">
          <a:extLst>
            <a:ext uri="{FF2B5EF4-FFF2-40B4-BE49-F238E27FC236}">
              <a16:creationId xmlns:a16="http://schemas.microsoft.com/office/drawing/2014/main" id="{FAE8160D-AF16-4279-907F-399F48E490E2}"/>
            </a:ext>
          </a:extLst>
        </xdr:cNvPr>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4" name="直線コネクタ 53">
          <a:extLst>
            <a:ext uri="{FF2B5EF4-FFF2-40B4-BE49-F238E27FC236}">
              <a16:creationId xmlns:a16="http://schemas.microsoft.com/office/drawing/2014/main" id="{86A36B3C-0923-4965-98B1-6E8FD7F5AA4F}"/>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5" name="テキスト ボックス 54">
          <a:extLst>
            <a:ext uri="{FF2B5EF4-FFF2-40B4-BE49-F238E27FC236}">
              <a16:creationId xmlns:a16="http://schemas.microsoft.com/office/drawing/2014/main" id="{17D795FE-0337-4B5F-988D-06B14C415F0B}"/>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6" name="直線コネクタ 55">
          <a:extLst>
            <a:ext uri="{FF2B5EF4-FFF2-40B4-BE49-F238E27FC236}">
              <a16:creationId xmlns:a16="http://schemas.microsoft.com/office/drawing/2014/main" id="{C3C23E32-2948-44D7-B19B-6C4FA04D574C}"/>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7" name="テキスト ボックス 56">
          <a:extLst>
            <a:ext uri="{FF2B5EF4-FFF2-40B4-BE49-F238E27FC236}">
              <a16:creationId xmlns:a16="http://schemas.microsoft.com/office/drawing/2014/main" id="{919634F2-47DD-48B7-A51A-637969134D4D}"/>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8" name="直線コネクタ 57">
          <a:extLst>
            <a:ext uri="{FF2B5EF4-FFF2-40B4-BE49-F238E27FC236}">
              <a16:creationId xmlns:a16="http://schemas.microsoft.com/office/drawing/2014/main" id="{AFA63665-1460-4DC6-B570-4DC8B882B705}"/>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9" name="テキスト ボックス 58">
          <a:extLst>
            <a:ext uri="{FF2B5EF4-FFF2-40B4-BE49-F238E27FC236}">
              <a16:creationId xmlns:a16="http://schemas.microsoft.com/office/drawing/2014/main" id="{5BB964BE-517F-4E77-8B0F-448EE7D70938}"/>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0" name="直線コネクタ 59">
          <a:extLst>
            <a:ext uri="{FF2B5EF4-FFF2-40B4-BE49-F238E27FC236}">
              <a16:creationId xmlns:a16="http://schemas.microsoft.com/office/drawing/2014/main" id="{04754688-6315-4084-A242-44758E6A3872}"/>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1" name="テキスト ボックス 60">
          <a:extLst>
            <a:ext uri="{FF2B5EF4-FFF2-40B4-BE49-F238E27FC236}">
              <a16:creationId xmlns:a16="http://schemas.microsoft.com/office/drawing/2014/main" id="{F348150D-47F9-4290-8EF2-1FAB399E335B}"/>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2" name="直線コネクタ 61">
          <a:extLst>
            <a:ext uri="{FF2B5EF4-FFF2-40B4-BE49-F238E27FC236}">
              <a16:creationId xmlns:a16="http://schemas.microsoft.com/office/drawing/2014/main" id="{8D115700-01E4-4AB1-A650-15FBA1E21E17}"/>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3" name="テキスト ボックス 62">
          <a:extLst>
            <a:ext uri="{FF2B5EF4-FFF2-40B4-BE49-F238E27FC236}">
              <a16:creationId xmlns:a16="http://schemas.microsoft.com/office/drawing/2014/main" id="{447EF50C-9EC0-4809-B5C0-152FB744C378}"/>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4" name="有形固定資産減価償却率グラフ枠">
          <a:extLst>
            <a:ext uri="{FF2B5EF4-FFF2-40B4-BE49-F238E27FC236}">
              <a16:creationId xmlns:a16="http://schemas.microsoft.com/office/drawing/2014/main" id="{244CEF6A-40F4-4180-B6BC-1C3E38085F19}"/>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63288</xdr:rowOff>
    </xdr:from>
    <xdr:to>
      <xdr:col>23</xdr:col>
      <xdr:colOff>85090</xdr:colOff>
      <xdr:row>33</xdr:row>
      <xdr:rowOff>132080</xdr:rowOff>
    </xdr:to>
    <xdr:cxnSp macro="">
      <xdr:nvCxnSpPr>
        <xdr:cNvPr id="65" name="直線コネクタ 64">
          <a:extLst>
            <a:ext uri="{FF2B5EF4-FFF2-40B4-BE49-F238E27FC236}">
              <a16:creationId xmlns:a16="http://schemas.microsoft.com/office/drawing/2014/main" id="{2FB03FBC-71E3-4F96-BF30-1A7EC5BD1CD4}"/>
            </a:ext>
          </a:extLst>
        </xdr:cNvPr>
        <xdr:cNvCxnSpPr/>
      </xdr:nvCxnSpPr>
      <xdr:spPr>
        <a:xfrm flipV="1">
          <a:off x="4760595" y="5463963"/>
          <a:ext cx="1270" cy="10974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135907</xdr:rowOff>
    </xdr:from>
    <xdr:ext cx="405111" cy="259045"/>
    <xdr:sp macro="" textlink="">
      <xdr:nvSpPr>
        <xdr:cNvPr id="66" name="有形固定資産減価償却率最小値テキスト">
          <a:extLst>
            <a:ext uri="{FF2B5EF4-FFF2-40B4-BE49-F238E27FC236}">
              <a16:creationId xmlns:a16="http://schemas.microsoft.com/office/drawing/2014/main" id="{66CC70CE-66CC-4E7A-BBF1-D5DC9158D56C}"/>
            </a:ext>
          </a:extLst>
        </xdr:cNvPr>
        <xdr:cNvSpPr txBox="1"/>
      </xdr:nvSpPr>
      <xdr:spPr>
        <a:xfrm>
          <a:off x="4813300" y="6565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132080</xdr:rowOff>
    </xdr:from>
    <xdr:to>
      <xdr:col>23</xdr:col>
      <xdr:colOff>174625</xdr:colOff>
      <xdr:row>33</xdr:row>
      <xdr:rowOff>132080</xdr:rowOff>
    </xdr:to>
    <xdr:cxnSp macro="">
      <xdr:nvCxnSpPr>
        <xdr:cNvPr id="67" name="直線コネクタ 66">
          <a:extLst>
            <a:ext uri="{FF2B5EF4-FFF2-40B4-BE49-F238E27FC236}">
              <a16:creationId xmlns:a16="http://schemas.microsoft.com/office/drawing/2014/main" id="{0AF54A89-7AE6-4FD2-8243-7DCDE51875B4}"/>
            </a:ext>
          </a:extLst>
        </xdr:cNvPr>
        <xdr:cNvCxnSpPr/>
      </xdr:nvCxnSpPr>
      <xdr:spPr>
        <a:xfrm>
          <a:off x="4673600" y="65614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9965</xdr:rowOff>
    </xdr:from>
    <xdr:ext cx="405111" cy="259045"/>
    <xdr:sp macro="" textlink="">
      <xdr:nvSpPr>
        <xdr:cNvPr id="68" name="有形固定資産減価償却率最大値テキスト">
          <a:extLst>
            <a:ext uri="{FF2B5EF4-FFF2-40B4-BE49-F238E27FC236}">
              <a16:creationId xmlns:a16="http://schemas.microsoft.com/office/drawing/2014/main" id="{C6B31A14-FFCC-48DB-91CE-F02BDE30165E}"/>
            </a:ext>
          </a:extLst>
        </xdr:cNvPr>
        <xdr:cNvSpPr txBox="1"/>
      </xdr:nvSpPr>
      <xdr:spPr>
        <a:xfrm>
          <a:off x="4813300" y="52391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63288</xdr:rowOff>
    </xdr:from>
    <xdr:to>
      <xdr:col>23</xdr:col>
      <xdr:colOff>174625</xdr:colOff>
      <xdr:row>27</xdr:row>
      <xdr:rowOff>63288</xdr:rowOff>
    </xdr:to>
    <xdr:cxnSp macro="">
      <xdr:nvCxnSpPr>
        <xdr:cNvPr id="69" name="直線コネクタ 68">
          <a:extLst>
            <a:ext uri="{FF2B5EF4-FFF2-40B4-BE49-F238E27FC236}">
              <a16:creationId xmlns:a16="http://schemas.microsoft.com/office/drawing/2014/main" id="{3AC9F4BE-04E7-4B89-B7C1-F502D5E51C50}"/>
            </a:ext>
          </a:extLst>
        </xdr:cNvPr>
        <xdr:cNvCxnSpPr/>
      </xdr:nvCxnSpPr>
      <xdr:spPr>
        <a:xfrm>
          <a:off x="4673600" y="54639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165117</xdr:rowOff>
    </xdr:from>
    <xdr:ext cx="405111" cy="259045"/>
    <xdr:sp macro="" textlink="">
      <xdr:nvSpPr>
        <xdr:cNvPr id="70" name="有形固定資産減価償却率平均値テキスト">
          <a:extLst>
            <a:ext uri="{FF2B5EF4-FFF2-40B4-BE49-F238E27FC236}">
              <a16:creationId xmlns:a16="http://schemas.microsoft.com/office/drawing/2014/main" id="{68438376-094B-4C24-9479-8A7D924C3BBD}"/>
            </a:ext>
          </a:extLst>
        </xdr:cNvPr>
        <xdr:cNvSpPr txBox="1"/>
      </xdr:nvSpPr>
      <xdr:spPr>
        <a:xfrm>
          <a:off x="4813300" y="59086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142240</xdr:rowOff>
    </xdr:from>
    <xdr:to>
      <xdr:col>23</xdr:col>
      <xdr:colOff>136525</xdr:colOff>
      <xdr:row>31</xdr:row>
      <xdr:rowOff>72390</xdr:rowOff>
    </xdr:to>
    <xdr:sp macro="" textlink="">
      <xdr:nvSpPr>
        <xdr:cNvPr id="71" name="フローチャート: 判断 70">
          <a:extLst>
            <a:ext uri="{FF2B5EF4-FFF2-40B4-BE49-F238E27FC236}">
              <a16:creationId xmlns:a16="http://schemas.microsoft.com/office/drawing/2014/main" id="{1B8EF739-E235-4D17-96F0-23E236A5D23A}"/>
            </a:ext>
          </a:extLst>
        </xdr:cNvPr>
        <xdr:cNvSpPr/>
      </xdr:nvSpPr>
      <xdr:spPr>
        <a:xfrm>
          <a:off x="4711700" y="6057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149437</xdr:rowOff>
    </xdr:from>
    <xdr:to>
      <xdr:col>19</xdr:col>
      <xdr:colOff>187325</xdr:colOff>
      <xdr:row>31</xdr:row>
      <xdr:rowOff>79587</xdr:rowOff>
    </xdr:to>
    <xdr:sp macro="" textlink="">
      <xdr:nvSpPr>
        <xdr:cNvPr id="72" name="フローチャート: 判断 71">
          <a:extLst>
            <a:ext uri="{FF2B5EF4-FFF2-40B4-BE49-F238E27FC236}">
              <a16:creationId xmlns:a16="http://schemas.microsoft.com/office/drawing/2014/main" id="{F0CB1E19-9CCD-4FDD-90FA-358E80CDA849}"/>
            </a:ext>
          </a:extLst>
        </xdr:cNvPr>
        <xdr:cNvSpPr/>
      </xdr:nvSpPr>
      <xdr:spPr>
        <a:xfrm>
          <a:off x="4000500" y="6064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88265</xdr:rowOff>
    </xdr:from>
    <xdr:to>
      <xdr:col>15</xdr:col>
      <xdr:colOff>187325</xdr:colOff>
      <xdr:row>31</xdr:row>
      <xdr:rowOff>18415</xdr:rowOff>
    </xdr:to>
    <xdr:sp macro="" textlink="">
      <xdr:nvSpPr>
        <xdr:cNvPr id="73" name="フローチャート: 判断 72">
          <a:extLst>
            <a:ext uri="{FF2B5EF4-FFF2-40B4-BE49-F238E27FC236}">
              <a16:creationId xmlns:a16="http://schemas.microsoft.com/office/drawing/2014/main" id="{D00B1023-8A91-4EE9-BCC4-BD771417F1ED}"/>
            </a:ext>
          </a:extLst>
        </xdr:cNvPr>
        <xdr:cNvSpPr/>
      </xdr:nvSpPr>
      <xdr:spPr>
        <a:xfrm>
          <a:off x="3238500" y="6003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66675</xdr:rowOff>
    </xdr:from>
    <xdr:to>
      <xdr:col>11</xdr:col>
      <xdr:colOff>187325</xdr:colOff>
      <xdr:row>30</xdr:row>
      <xdr:rowOff>168275</xdr:rowOff>
    </xdr:to>
    <xdr:sp macro="" textlink="">
      <xdr:nvSpPr>
        <xdr:cNvPr id="74" name="フローチャート: 判断 73">
          <a:extLst>
            <a:ext uri="{FF2B5EF4-FFF2-40B4-BE49-F238E27FC236}">
              <a16:creationId xmlns:a16="http://schemas.microsoft.com/office/drawing/2014/main" id="{9130F3C6-12C0-4518-863F-7EC82F01C77F}"/>
            </a:ext>
          </a:extLst>
        </xdr:cNvPr>
        <xdr:cNvSpPr/>
      </xdr:nvSpPr>
      <xdr:spPr>
        <a:xfrm>
          <a:off x="2476500" y="598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27093</xdr:rowOff>
    </xdr:from>
    <xdr:to>
      <xdr:col>7</xdr:col>
      <xdr:colOff>187325</xdr:colOff>
      <xdr:row>30</xdr:row>
      <xdr:rowOff>128693</xdr:rowOff>
    </xdr:to>
    <xdr:sp macro="" textlink="">
      <xdr:nvSpPr>
        <xdr:cNvPr id="75" name="フローチャート: 判断 74">
          <a:extLst>
            <a:ext uri="{FF2B5EF4-FFF2-40B4-BE49-F238E27FC236}">
              <a16:creationId xmlns:a16="http://schemas.microsoft.com/office/drawing/2014/main" id="{6D5AAFB7-6967-4B02-B382-31409A8567B6}"/>
            </a:ext>
          </a:extLst>
        </xdr:cNvPr>
        <xdr:cNvSpPr/>
      </xdr:nvSpPr>
      <xdr:spPr>
        <a:xfrm>
          <a:off x="1714500" y="5942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3DD67F5F-9788-4128-B68A-1C7CCBDB2F4C}"/>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9886CC4A-5E1F-4AD9-9E71-D1AFA388314A}"/>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37DB3D53-E8C2-4775-8B28-301B44C8DEB0}"/>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8EB246D5-372D-483C-8D63-0AF126974D04}"/>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59D20102-F895-4E5B-AAC0-160C0BF5E533}"/>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51223</xdr:rowOff>
    </xdr:from>
    <xdr:to>
      <xdr:col>23</xdr:col>
      <xdr:colOff>136525</xdr:colOff>
      <xdr:row>32</xdr:row>
      <xdr:rowOff>152823</xdr:rowOff>
    </xdr:to>
    <xdr:sp macro="" textlink="">
      <xdr:nvSpPr>
        <xdr:cNvPr id="81" name="楕円 80">
          <a:extLst>
            <a:ext uri="{FF2B5EF4-FFF2-40B4-BE49-F238E27FC236}">
              <a16:creationId xmlns:a16="http://schemas.microsoft.com/office/drawing/2014/main" id="{7FD21F83-8A43-49F1-9FB0-5121446BFCB6}"/>
            </a:ext>
          </a:extLst>
        </xdr:cNvPr>
        <xdr:cNvSpPr/>
      </xdr:nvSpPr>
      <xdr:spPr>
        <a:xfrm>
          <a:off x="4711700" y="6309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32</xdr:row>
      <xdr:rowOff>29650</xdr:rowOff>
    </xdr:from>
    <xdr:ext cx="405111" cy="259045"/>
    <xdr:sp macro="" textlink="">
      <xdr:nvSpPr>
        <xdr:cNvPr id="82" name="有形固定資産減価償却率該当値テキスト">
          <a:extLst>
            <a:ext uri="{FF2B5EF4-FFF2-40B4-BE49-F238E27FC236}">
              <a16:creationId xmlns:a16="http://schemas.microsoft.com/office/drawing/2014/main" id="{A755BAEB-057B-42FF-871F-F6E91DCB2C04}"/>
            </a:ext>
          </a:extLst>
        </xdr:cNvPr>
        <xdr:cNvSpPr txBox="1"/>
      </xdr:nvSpPr>
      <xdr:spPr>
        <a:xfrm>
          <a:off x="4813300" y="62875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157903</xdr:rowOff>
    </xdr:from>
    <xdr:to>
      <xdr:col>19</xdr:col>
      <xdr:colOff>187325</xdr:colOff>
      <xdr:row>32</xdr:row>
      <xdr:rowOff>88053</xdr:rowOff>
    </xdr:to>
    <xdr:sp macro="" textlink="">
      <xdr:nvSpPr>
        <xdr:cNvPr id="83" name="楕円 82">
          <a:extLst>
            <a:ext uri="{FF2B5EF4-FFF2-40B4-BE49-F238E27FC236}">
              <a16:creationId xmlns:a16="http://schemas.microsoft.com/office/drawing/2014/main" id="{A665AF82-D0FC-4A89-AB22-1B8779CB71C3}"/>
            </a:ext>
          </a:extLst>
        </xdr:cNvPr>
        <xdr:cNvSpPr/>
      </xdr:nvSpPr>
      <xdr:spPr>
        <a:xfrm>
          <a:off x="4000500" y="6244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32</xdr:row>
      <xdr:rowOff>37253</xdr:rowOff>
    </xdr:from>
    <xdr:to>
      <xdr:col>23</xdr:col>
      <xdr:colOff>85725</xdr:colOff>
      <xdr:row>32</xdr:row>
      <xdr:rowOff>102023</xdr:rowOff>
    </xdr:to>
    <xdr:cxnSp macro="">
      <xdr:nvCxnSpPr>
        <xdr:cNvPr id="84" name="直線コネクタ 83">
          <a:extLst>
            <a:ext uri="{FF2B5EF4-FFF2-40B4-BE49-F238E27FC236}">
              <a16:creationId xmlns:a16="http://schemas.microsoft.com/office/drawing/2014/main" id="{AD196628-597F-4F06-A448-99539ADDCE8B}"/>
            </a:ext>
          </a:extLst>
        </xdr:cNvPr>
        <xdr:cNvCxnSpPr/>
      </xdr:nvCxnSpPr>
      <xdr:spPr>
        <a:xfrm>
          <a:off x="4051300" y="6295178"/>
          <a:ext cx="7112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114723</xdr:rowOff>
    </xdr:from>
    <xdr:to>
      <xdr:col>15</xdr:col>
      <xdr:colOff>187325</xdr:colOff>
      <xdr:row>32</xdr:row>
      <xdr:rowOff>44873</xdr:rowOff>
    </xdr:to>
    <xdr:sp macro="" textlink="">
      <xdr:nvSpPr>
        <xdr:cNvPr id="85" name="楕円 84">
          <a:extLst>
            <a:ext uri="{FF2B5EF4-FFF2-40B4-BE49-F238E27FC236}">
              <a16:creationId xmlns:a16="http://schemas.microsoft.com/office/drawing/2014/main" id="{16219042-E959-453A-A1C1-06BC7EFEA274}"/>
            </a:ext>
          </a:extLst>
        </xdr:cNvPr>
        <xdr:cNvSpPr/>
      </xdr:nvSpPr>
      <xdr:spPr>
        <a:xfrm>
          <a:off x="3238500" y="6201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165523</xdr:rowOff>
    </xdr:from>
    <xdr:to>
      <xdr:col>19</xdr:col>
      <xdr:colOff>136525</xdr:colOff>
      <xdr:row>32</xdr:row>
      <xdr:rowOff>37253</xdr:rowOff>
    </xdr:to>
    <xdr:cxnSp macro="">
      <xdr:nvCxnSpPr>
        <xdr:cNvPr id="86" name="直線コネクタ 85">
          <a:extLst>
            <a:ext uri="{FF2B5EF4-FFF2-40B4-BE49-F238E27FC236}">
              <a16:creationId xmlns:a16="http://schemas.microsoft.com/office/drawing/2014/main" id="{A6748F59-9CCB-4884-ABDA-8F0D032BA0E0}"/>
            </a:ext>
          </a:extLst>
        </xdr:cNvPr>
        <xdr:cNvCxnSpPr/>
      </xdr:nvCxnSpPr>
      <xdr:spPr>
        <a:xfrm>
          <a:off x="3289300" y="6251998"/>
          <a:ext cx="762000" cy="4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60748</xdr:rowOff>
    </xdr:from>
    <xdr:to>
      <xdr:col>11</xdr:col>
      <xdr:colOff>187325</xdr:colOff>
      <xdr:row>31</xdr:row>
      <xdr:rowOff>162348</xdr:rowOff>
    </xdr:to>
    <xdr:sp macro="" textlink="">
      <xdr:nvSpPr>
        <xdr:cNvPr id="87" name="楕円 86">
          <a:extLst>
            <a:ext uri="{FF2B5EF4-FFF2-40B4-BE49-F238E27FC236}">
              <a16:creationId xmlns:a16="http://schemas.microsoft.com/office/drawing/2014/main" id="{744C79AC-C812-45EF-81B5-1A8620F43EF5}"/>
            </a:ext>
          </a:extLst>
        </xdr:cNvPr>
        <xdr:cNvSpPr/>
      </xdr:nvSpPr>
      <xdr:spPr>
        <a:xfrm>
          <a:off x="2476500" y="6147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111548</xdr:rowOff>
    </xdr:from>
    <xdr:to>
      <xdr:col>15</xdr:col>
      <xdr:colOff>136525</xdr:colOff>
      <xdr:row>31</xdr:row>
      <xdr:rowOff>165523</xdr:rowOff>
    </xdr:to>
    <xdr:cxnSp macro="">
      <xdr:nvCxnSpPr>
        <xdr:cNvPr id="88" name="直線コネクタ 87">
          <a:extLst>
            <a:ext uri="{FF2B5EF4-FFF2-40B4-BE49-F238E27FC236}">
              <a16:creationId xmlns:a16="http://schemas.microsoft.com/office/drawing/2014/main" id="{FABAD994-5F3D-4DC5-969E-DA755C2AB190}"/>
            </a:ext>
          </a:extLst>
        </xdr:cNvPr>
        <xdr:cNvCxnSpPr/>
      </xdr:nvCxnSpPr>
      <xdr:spPr>
        <a:xfrm>
          <a:off x="2527300" y="6198023"/>
          <a:ext cx="762000" cy="53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31</xdr:row>
      <xdr:rowOff>3175</xdr:rowOff>
    </xdr:from>
    <xdr:to>
      <xdr:col>7</xdr:col>
      <xdr:colOff>187325</xdr:colOff>
      <xdr:row>31</xdr:row>
      <xdr:rowOff>104775</xdr:rowOff>
    </xdr:to>
    <xdr:sp macro="" textlink="">
      <xdr:nvSpPr>
        <xdr:cNvPr id="89" name="楕円 88">
          <a:extLst>
            <a:ext uri="{FF2B5EF4-FFF2-40B4-BE49-F238E27FC236}">
              <a16:creationId xmlns:a16="http://schemas.microsoft.com/office/drawing/2014/main" id="{69C1C494-C563-4FB4-9488-26E5EFFB6663}"/>
            </a:ext>
          </a:extLst>
        </xdr:cNvPr>
        <xdr:cNvSpPr/>
      </xdr:nvSpPr>
      <xdr:spPr>
        <a:xfrm>
          <a:off x="1714500" y="6089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31</xdr:row>
      <xdr:rowOff>53975</xdr:rowOff>
    </xdr:from>
    <xdr:to>
      <xdr:col>11</xdr:col>
      <xdr:colOff>136525</xdr:colOff>
      <xdr:row>31</xdr:row>
      <xdr:rowOff>111548</xdr:rowOff>
    </xdr:to>
    <xdr:cxnSp macro="">
      <xdr:nvCxnSpPr>
        <xdr:cNvPr id="90" name="直線コネクタ 89">
          <a:extLst>
            <a:ext uri="{FF2B5EF4-FFF2-40B4-BE49-F238E27FC236}">
              <a16:creationId xmlns:a16="http://schemas.microsoft.com/office/drawing/2014/main" id="{545CFB55-9479-4D07-B5C2-00A2FA23BD6D}"/>
            </a:ext>
          </a:extLst>
        </xdr:cNvPr>
        <xdr:cNvCxnSpPr/>
      </xdr:nvCxnSpPr>
      <xdr:spPr>
        <a:xfrm>
          <a:off x="1765300" y="6140450"/>
          <a:ext cx="762000" cy="57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96114</xdr:rowOff>
    </xdr:from>
    <xdr:ext cx="405111" cy="259045"/>
    <xdr:sp macro="" textlink="">
      <xdr:nvSpPr>
        <xdr:cNvPr id="91" name="n_1aveValue有形固定資産減価償却率">
          <a:extLst>
            <a:ext uri="{FF2B5EF4-FFF2-40B4-BE49-F238E27FC236}">
              <a16:creationId xmlns:a16="http://schemas.microsoft.com/office/drawing/2014/main" id="{9F4BB769-BE84-4D96-90D7-A1EFD4DB0DB0}"/>
            </a:ext>
          </a:extLst>
        </xdr:cNvPr>
        <xdr:cNvSpPr txBox="1"/>
      </xdr:nvSpPr>
      <xdr:spPr>
        <a:xfrm>
          <a:off x="3836044" y="58396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34942</xdr:rowOff>
    </xdr:from>
    <xdr:ext cx="405111" cy="259045"/>
    <xdr:sp macro="" textlink="">
      <xdr:nvSpPr>
        <xdr:cNvPr id="92" name="n_2aveValue有形固定資産減価償却率">
          <a:extLst>
            <a:ext uri="{FF2B5EF4-FFF2-40B4-BE49-F238E27FC236}">
              <a16:creationId xmlns:a16="http://schemas.microsoft.com/office/drawing/2014/main" id="{270F37B6-5330-4BE0-A089-25B2F69A6F93}"/>
            </a:ext>
          </a:extLst>
        </xdr:cNvPr>
        <xdr:cNvSpPr txBox="1"/>
      </xdr:nvSpPr>
      <xdr:spPr>
        <a:xfrm>
          <a:off x="3086744" y="5778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13352</xdr:rowOff>
    </xdr:from>
    <xdr:ext cx="405111" cy="259045"/>
    <xdr:sp macro="" textlink="">
      <xdr:nvSpPr>
        <xdr:cNvPr id="93" name="n_3aveValue有形固定資産減価償却率">
          <a:extLst>
            <a:ext uri="{FF2B5EF4-FFF2-40B4-BE49-F238E27FC236}">
              <a16:creationId xmlns:a16="http://schemas.microsoft.com/office/drawing/2014/main" id="{CB1EC1DF-CE6C-4EFF-84D3-8C96EBA60F65}"/>
            </a:ext>
          </a:extLst>
        </xdr:cNvPr>
        <xdr:cNvSpPr txBox="1"/>
      </xdr:nvSpPr>
      <xdr:spPr>
        <a:xfrm>
          <a:off x="2324744" y="5756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145220</xdr:rowOff>
    </xdr:from>
    <xdr:ext cx="405111" cy="259045"/>
    <xdr:sp macro="" textlink="">
      <xdr:nvSpPr>
        <xdr:cNvPr id="94" name="n_4aveValue有形固定資産減価償却率">
          <a:extLst>
            <a:ext uri="{FF2B5EF4-FFF2-40B4-BE49-F238E27FC236}">
              <a16:creationId xmlns:a16="http://schemas.microsoft.com/office/drawing/2014/main" id="{F86FA8CB-8278-4A28-B346-733B93712C14}"/>
            </a:ext>
          </a:extLst>
        </xdr:cNvPr>
        <xdr:cNvSpPr txBox="1"/>
      </xdr:nvSpPr>
      <xdr:spPr>
        <a:xfrm>
          <a:off x="1562744" y="57173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79180</xdr:rowOff>
    </xdr:from>
    <xdr:ext cx="405111" cy="259045"/>
    <xdr:sp macro="" textlink="">
      <xdr:nvSpPr>
        <xdr:cNvPr id="95" name="n_1mainValue有形固定資産減価償却率">
          <a:extLst>
            <a:ext uri="{FF2B5EF4-FFF2-40B4-BE49-F238E27FC236}">
              <a16:creationId xmlns:a16="http://schemas.microsoft.com/office/drawing/2014/main" id="{1D5ADEA9-F5F5-487E-AC98-61888CA6CA1A}"/>
            </a:ext>
          </a:extLst>
        </xdr:cNvPr>
        <xdr:cNvSpPr txBox="1"/>
      </xdr:nvSpPr>
      <xdr:spPr>
        <a:xfrm>
          <a:off x="3836044" y="63371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36000</xdr:rowOff>
    </xdr:from>
    <xdr:ext cx="405111" cy="259045"/>
    <xdr:sp macro="" textlink="">
      <xdr:nvSpPr>
        <xdr:cNvPr id="96" name="n_2mainValue有形固定資産減価償却率">
          <a:extLst>
            <a:ext uri="{FF2B5EF4-FFF2-40B4-BE49-F238E27FC236}">
              <a16:creationId xmlns:a16="http://schemas.microsoft.com/office/drawing/2014/main" id="{04B8DD8F-2C87-46AA-A79E-A0A288AA84A8}"/>
            </a:ext>
          </a:extLst>
        </xdr:cNvPr>
        <xdr:cNvSpPr txBox="1"/>
      </xdr:nvSpPr>
      <xdr:spPr>
        <a:xfrm>
          <a:off x="3086744" y="62939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153475</xdr:rowOff>
    </xdr:from>
    <xdr:ext cx="405111" cy="259045"/>
    <xdr:sp macro="" textlink="">
      <xdr:nvSpPr>
        <xdr:cNvPr id="97" name="n_3mainValue有形固定資産減価償却率">
          <a:extLst>
            <a:ext uri="{FF2B5EF4-FFF2-40B4-BE49-F238E27FC236}">
              <a16:creationId xmlns:a16="http://schemas.microsoft.com/office/drawing/2014/main" id="{2CF609CA-DB33-40F5-8D89-AACEC7FFFD89}"/>
            </a:ext>
          </a:extLst>
        </xdr:cNvPr>
        <xdr:cNvSpPr txBox="1"/>
      </xdr:nvSpPr>
      <xdr:spPr>
        <a:xfrm>
          <a:off x="2324744" y="62399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95902</xdr:rowOff>
    </xdr:from>
    <xdr:ext cx="405111" cy="259045"/>
    <xdr:sp macro="" textlink="">
      <xdr:nvSpPr>
        <xdr:cNvPr id="98" name="n_4mainValue有形固定資産減価償却率">
          <a:extLst>
            <a:ext uri="{FF2B5EF4-FFF2-40B4-BE49-F238E27FC236}">
              <a16:creationId xmlns:a16="http://schemas.microsoft.com/office/drawing/2014/main" id="{343C2B32-AA9E-4BC4-BAEF-A4D0365DF59C}"/>
            </a:ext>
          </a:extLst>
        </xdr:cNvPr>
        <xdr:cNvSpPr txBox="1"/>
      </xdr:nvSpPr>
      <xdr:spPr>
        <a:xfrm>
          <a:off x="1562744" y="6182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9" name="正方形/長方形 98">
          <a:extLst>
            <a:ext uri="{FF2B5EF4-FFF2-40B4-BE49-F238E27FC236}">
              <a16:creationId xmlns:a16="http://schemas.microsoft.com/office/drawing/2014/main" id="{F57D546C-41B1-4C99-AB4D-C94935B754F2}"/>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0" name="正方形/長方形 99">
          <a:extLst>
            <a:ext uri="{FF2B5EF4-FFF2-40B4-BE49-F238E27FC236}">
              <a16:creationId xmlns:a16="http://schemas.microsoft.com/office/drawing/2014/main" id="{D70D0A9F-636A-4E47-8094-100DFF77DB15}"/>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1" name="正方形/長方形 100">
          <a:extLst>
            <a:ext uri="{FF2B5EF4-FFF2-40B4-BE49-F238E27FC236}">
              <a16:creationId xmlns:a16="http://schemas.microsoft.com/office/drawing/2014/main" id="{FF10F2DE-D784-4F7A-B9AA-5368849E08EC}"/>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[ 632.0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2" name="正方形/長方形 101">
          <a:extLst>
            <a:ext uri="{FF2B5EF4-FFF2-40B4-BE49-F238E27FC236}">
              <a16:creationId xmlns:a16="http://schemas.microsoft.com/office/drawing/2014/main" id="{111D2A3B-2292-4676-BDE7-AAD53B358083}"/>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3" name="正方形/長方形 102">
          <a:extLst>
            <a:ext uri="{FF2B5EF4-FFF2-40B4-BE49-F238E27FC236}">
              <a16:creationId xmlns:a16="http://schemas.microsoft.com/office/drawing/2014/main" id="{C20DAF76-9372-44D5-AA19-E49D3E36856C}"/>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4" name="正方形/長方形 103">
          <a:extLst>
            <a:ext uri="{FF2B5EF4-FFF2-40B4-BE49-F238E27FC236}">
              <a16:creationId xmlns:a16="http://schemas.microsoft.com/office/drawing/2014/main" id="{7FD59AFD-F73F-4444-8C3F-94481415B02B}"/>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5" name="正方形/長方形 104">
          <a:extLst>
            <a:ext uri="{FF2B5EF4-FFF2-40B4-BE49-F238E27FC236}">
              <a16:creationId xmlns:a16="http://schemas.microsoft.com/office/drawing/2014/main" id="{B384B041-2BB0-44F5-AC56-4ED82313CAA9}"/>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6" name="正方形/長方形 105">
          <a:extLst>
            <a:ext uri="{FF2B5EF4-FFF2-40B4-BE49-F238E27FC236}">
              <a16:creationId xmlns:a16="http://schemas.microsoft.com/office/drawing/2014/main" id="{EBC497DF-C99D-4DD7-8CF1-76287CD3BD7B}"/>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7" name="正方形/長方形 106">
          <a:extLst>
            <a:ext uri="{FF2B5EF4-FFF2-40B4-BE49-F238E27FC236}">
              <a16:creationId xmlns:a16="http://schemas.microsoft.com/office/drawing/2014/main" id="{419C233D-FF3F-4BBD-9115-00BD8DE95CEE}"/>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8" name="正方形/長方形 107">
          <a:extLst>
            <a:ext uri="{FF2B5EF4-FFF2-40B4-BE49-F238E27FC236}">
              <a16:creationId xmlns:a16="http://schemas.microsoft.com/office/drawing/2014/main" id="{02C378D8-6D0B-414F-84B6-0535DBB5A237}"/>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9" name="正方形/長方形 108">
          <a:extLst>
            <a:ext uri="{FF2B5EF4-FFF2-40B4-BE49-F238E27FC236}">
              <a16:creationId xmlns:a16="http://schemas.microsoft.com/office/drawing/2014/main" id="{777794AE-51ED-4318-8D84-8A1BD36B53CE}"/>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0" name="正方形/長方形 109">
          <a:extLst>
            <a:ext uri="{FF2B5EF4-FFF2-40B4-BE49-F238E27FC236}">
              <a16:creationId xmlns:a16="http://schemas.microsoft.com/office/drawing/2014/main" id="{1D0F09C5-7AD8-4E1D-9228-D004F61709B0}"/>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1" name="テキスト ボックス 110">
          <a:extLst>
            <a:ext uri="{FF2B5EF4-FFF2-40B4-BE49-F238E27FC236}">
              <a16:creationId xmlns:a16="http://schemas.microsoft.com/office/drawing/2014/main" id="{A571D8E0-4C57-4B8B-AD7C-01A9D23DD1E9}"/>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当市では、第２次大仙市総合計画の具体的な指針となる実施計画において、地方債発行額を元金償還額総額の</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75%</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以内に抑制することや任意繰上償還を行うことにより将来負担を軽減していくとともに、事務事業の見直し等による経常収支の改善に取組むこととしている。</a:t>
          </a:r>
          <a:endParaRPr lang="ja-JP" altLang="ja-JP" sz="1000">
            <a:effectLst/>
            <a:latin typeface="ＭＳ ゴシック" panose="020B0609070205080204" pitchFamily="49" charset="-128"/>
            <a:ea typeface="ＭＳ ゴシック" panose="020B0609070205080204" pitchFamily="49" charset="-128"/>
          </a:endParaRPr>
        </a:p>
        <a:p>
          <a:r>
            <a:rPr lang="ja-JP" altLang="ja-JP" sz="1000">
              <a:solidFill>
                <a:schemeClr val="dk1"/>
              </a:solidFill>
              <a:effectLst/>
              <a:latin typeface="ＭＳ ゴシック" panose="020B0609070205080204" pitchFamily="49" charset="-128"/>
              <a:ea typeface="ＭＳ ゴシック" panose="020B0609070205080204" pitchFamily="49" charset="-128"/>
              <a:cs typeface="+mn-cs"/>
            </a:rPr>
            <a:t>　</a:t>
          </a:r>
          <a:r>
            <a:rPr lang="en-US" altLang="ja-JP" sz="1000">
              <a:solidFill>
                <a:schemeClr val="dk1"/>
              </a:solidFill>
              <a:effectLst/>
              <a:latin typeface="ＭＳ ゴシック" panose="020B0609070205080204" pitchFamily="49" charset="-128"/>
              <a:ea typeface="ＭＳ ゴシック" panose="020B0609070205080204" pitchFamily="49" charset="-128"/>
              <a:cs typeface="+mn-cs"/>
            </a:rPr>
            <a:t>R3</a:t>
          </a:r>
          <a:r>
            <a:rPr lang="ja-JP" altLang="ja-JP" sz="1000">
              <a:solidFill>
                <a:schemeClr val="dk1"/>
              </a:solidFill>
              <a:effectLst/>
              <a:latin typeface="ＭＳ ゴシック" panose="020B0609070205080204" pitchFamily="49" charset="-128"/>
              <a:ea typeface="ＭＳ ゴシック" panose="020B0609070205080204" pitchFamily="49" charset="-128"/>
              <a:cs typeface="+mn-cs"/>
            </a:rPr>
            <a:t>年度の債務償還比率（</a:t>
          </a:r>
          <a:r>
            <a:rPr lang="en-US" altLang="ja-JP" sz="1000">
              <a:solidFill>
                <a:schemeClr val="dk1"/>
              </a:solidFill>
              <a:effectLst/>
              <a:latin typeface="ＭＳ ゴシック" panose="020B0609070205080204" pitchFamily="49" charset="-128"/>
              <a:ea typeface="ＭＳ ゴシック" panose="020B0609070205080204" pitchFamily="49" charset="-128"/>
              <a:cs typeface="+mn-cs"/>
            </a:rPr>
            <a:t>632.0%</a:t>
          </a:r>
          <a:r>
            <a:rPr lang="ja-JP" altLang="ja-JP" sz="1000">
              <a:solidFill>
                <a:schemeClr val="dk1"/>
              </a:solidFill>
              <a:effectLst/>
              <a:latin typeface="ＭＳ ゴシック" panose="020B0609070205080204" pitchFamily="49" charset="-128"/>
              <a:ea typeface="ＭＳ ゴシック" panose="020B0609070205080204" pitchFamily="49" charset="-128"/>
              <a:cs typeface="+mn-cs"/>
            </a:rPr>
            <a:t>）は、地方債の繰上償還や新規発行額の抑制により</a:t>
          </a:r>
          <a:r>
            <a:rPr lang="en-US" altLang="ja-JP" sz="1000">
              <a:solidFill>
                <a:schemeClr val="dk1"/>
              </a:solidFill>
              <a:effectLst/>
              <a:latin typeface="ＭＳ ゴシック" panose="020B0609070205080204" pitchFamily="49" charset="-128"/>
              <a:ea typeface="ＭＳ ゴシック" panose="020B0609070205080204" pitchFamily="49" charset="-128"/>
              <a:cs typeface="+mn-cs"/>
            </a:rPr>
            <a:t>R2</a:t>
          </a:r>
          <a:r>
            <a:rPr lang="ja-JP" altLang="ja-JP" sz="1000">
              <a:solidFill>
                <a:schemeClr val="dk1"/>
              </a:solidFill>
              <a:effectLst/>
              <a:latin typeface="ＭＳ ゴシック" panose="020B0609070205080204" pitchFamily="49" charset="-128"/>
              <a:ea typeface="ＭＳ ゴシック" panose="020B0609070205080204" pitchFamily="49" charset="-128"/>
              <a:cs typeface="+mn-cs"/>
            </a:rPr>
            <a:t>年度から</a:t>
          </a:r>
          <a:r>
            <a:rPr lang="en-US" altLang="ja-JP" sz="1000">
              <a:solidFill>
                <a:schemeClr val="dk1"/>
              </a:solidFill>
              <a:effectLst/>
              <a:latin typeface="ＭＳ ゴシック" panose="020B0609070205080204" pitchFamily="49" charset="-128"/>
              <a:ea typeface="ＭＳ ゴシック" panose="020B0609070205080204" pitchFamily="49" charset="-128"/>
              <a:cs typeface="+mn-cs"/>
            </a:rPr>
            <a:t>150.5</a:t>
          </a:r>
          <a:r>
            <a:rPr lang="ja-JP" altLang="ja-JP" sz="1000">
              <a:solidFill>
                <a:schemeClr val="dk1"/>
              </a:solidFill>
              <a:effectLst/>
              <a:latin typeface="ＭＳ ゴシック" panose="020B0609070205080204" pitchFamily="49" charset="-128"/>
              <a:ea typeface="ＭＳ ゴシック" panose="020B0609070205080204" pitchFamily="49" charset="-128"/>
              <a:cs typeface="+mn-cs"/>
            </a:rPr>
            <a:t>％減少し、</a:t>
          </a:r>
          <a:r>
            <a:rPr lang="en-US" altLang="ja-JP" sz="1000">
              <a:solidFill>
                <a:schemeClr val="dk1"/>
              </a:solidFill>
              <a:effectLst/>
              <a:latin typeface="ＭＳ ゴシック" panose="020B0609070205080204" pitchFamily="49" charset="-128"/>
              <a:ea typeface="ＭＳ ゴシック" panose="020B0609070205080204" pitchFamily="49" charset="-128"/>
              <a:cs typeface="+mn-cs"/>
            </a:rPr>
            <a:t>R</a:t>
          </a:r>
          <a:r>
            <a:rPr lang="ja-JP" altLang="ja-JP" sz="1000">
              <a:solidFill>
                <a:schemeClr val="dk1"/>
              </a:solidFill>
              <a:effectLst/>
              <a:latin typeface="ＭＳ ゴシック" panose="020B0609070205080204" pitchFamily="49" charset="-128"/>
              <a:ea typeface="ＭＳ ゴシック" panose="020B0609070205080204" pitchFamily="49" charset="-128"/>
              <a:cs typeface="+mn-cs"/>
            </a:rPr>
            <a:t>元年度から数値は大幅に改善しているものの、</a:t>
          </a:r>
          <a:r>
            <a:rPr kumimoji="1" lang="ja-JP" altLang="ja-JP" sz="1000" b="0" i="0" baseline="0">
              <a:solidFill>
                <a:schemeClr val="dk1"/>
              </a:solidFill>
              <a:effectLst/>
              <a:latin typeface="ＭＳ ゴシック" panose="020B0609070205080204" pitchFamily="49" charset="-128"/>
              <a:ea typeface="ＭＳ ゴシック" panose="020B0609070205080204" pitchFamily="49" charset="-128"/>
              <a:cs typeface="+mn-cs"/>
            </a:rPr>
            <a:t>類似団体平均値を上回っている。他方で、</a:t>
          </a:r>
          <a:r>
            <a:rPr lang="ja-JP" altLang="ja-JP" sz="1000" baseline="0">
              <a:solidFill>
                <a:schemeClr val="dk1"/>
              </a:solidFill>
              <a:effectLst/>
              <a:latin typeface="ＭＳ ゴシック" panose="020B0609070205080204" pitchFamily="49" charset="-128"/>
              <a:ea typeface="ＭＳ ゴシック" panose="020B0609070205080204" pitchFamily="49" charset="-128"/>
              <a:cs typeface="+mn-cs"/>
            </a:rPr>
            <a:t>その他特定目的基金</a:t>
          </a:r>
          <a:r>
            <a:rPr lang="ja-JP" altLang="ja-JP" sz="1000">
              <a:solidFill>
                <a:schemeClr val="dk1"/>
              </a:solidFill>
              <a:effectLst/>
              <a:latin typeface="ＭＳ ゴシック" panose="020B0609070205080204" pitchFamily="49" charset="-128"/>
              <a:ea typeface="ＭＳ ゴシック" panose="020B0609070205080204" pitchFamily="49" charset="-128"/>
              <a:cs typeface="+mn-cs"/>
            </a:rPr>
            <a:t>は、</a:t>
          </a:r>
          <a:r>
            <a:rPr lang="en-US" altLang="ja-JP" sz="1000">
              <a:solidFill>
                <a:schemeClr val="dk1"/>
              </a:solidFill>
              <a:effectLst/>
              <a:latin typeface="ＭＳ ゴシック" panose="020B0609070205080204" pitchFamily="49" charset="-128"/>
              <a:ea typeface="ＭＳ ゴシック" panose="020B0609070205080204" pitchFamily="49" charset="-128"/>
              <a:cs typeface="+mn-cs"/>
            </a:rPr>
            <a:t>R</a:t>
          </a:r>
          <a:r>
            <a:rPr lang="ja-JP" altLang="ja-JP" sz="1000">
              <a:solidFill>
                <a:schemeClr val="dk1"/>
              </a:solidFill>
              <a:effectLst/>
              <a:latin typeface="ＭＳ ゴシック" panose="020B0609070205080204" pitchFamily="49" charset="-128"/>
              <a:ea typeface="ＭＳ ゴシック" panose="020B0609070205080204" pitchFamily="49" charset="-128"/>
              <a:cs typeface="+mn-cs"/>
            </a:rPr>
            <a:t>元年度及び</a:t>
          </a:r>
          <a:r>
            <a:rPr lang="en-US" altLang="ja-JP" sz="1000">
              <a:solidFill>
                <a:schemeClr val="dk1"/>
              </a:solidFill>
              <a:effectLst/>
              <a:latin typeface="ＭＳ ゴシック" panose="020B0609070205080204" pitchFamily="49" charset="-128"/>
              <a:ea typeface="ＭＳ ゴシック" panose="020B0609070205080204" pitchFamily="49" charset="-128"/>
              <a:cs typeface="+mn-cs"/>
            </a:rPr>
            <a:t>R2</a:t>
          </a:r>
          <a:r>
            <a:rPr lang="ja-JP" altLang="ja-JP" sz="1000">
              <a:solidFill>
                <a:schemeClr val="dk1"/>
              </a:solidFill>
              <a:effectLst/>
              <a:latin typeface="ＭＳ ゴシック" panose="020B0609070205080204" pitchFamily="49" charset="-128"/>
              <a:ea typeface="ＭＳ ゴシック" panose="020B0609070205080204" pitchFamily="49" charset="-128"/>
              <a:cs typeface="+mn-cs"/>
            </a:rPr>
            <a:t>年度と同様に積み増しできていることから、今後も財政状況を考慮し、数値改善に努めていく。</a:t>
          </a:r>
          <a:endParaRPr lang="ja-JP" altLang="ja-JP" sz="1000">
            <a:effectLst/>
            <a:latin typeface="ＭＳ ゴシック" panose="020B0609070205080204" pitchFamily="49" charset="-128"/>
            <a:ea typeface="ＭＳ ゴシック" panose="020B0609070205080204" pitchFamily="49" charset="-128"/>
          </a:endParaRPr>
        </a:p>
      </xdr:txBody>
    </xdr:sp>
    <xdr:clientData/>
  </xdr:twoCellAnchor>
  <xdr:oneCellAnchor>
    <xdr:from>
      <xdr:col>57</xdr:col>
      <xdr:colOff>111125</xdr:colOff>
      <xdr:row>23</xdr:row>
      <xdr:rowOff>47625</xdr:rowOff>
    </xdr:from>
    <xdr:ext cx="349839" cy="225703"/>
    <xdr:sp macro="" textlink="">
      <xdr:nvSpPr>
        <xdr:cNvPr id="112" name="テキスト ボックス 111">
          <a:extLst>
            <a:ext uri="{FF2B5EF4-FFF2-40B4-BE49-F238E27FC236}">
              <a16:creationId xmlns:a16="http://schemas.microsoft.com/office/drawing/2014/main" id="{195D128B-68F2-4E3C-A6A9-EFDD8E6111F3}"/>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3" name="直線コネクタ 112">
          <a:extLst>
            <a:ext uri="{FF2B5EF4-FFF2-40B4-BE49-F238E27FC236}">
              <a16:creationId xmlns:a16="http://schemas.microsoft.com/office/drawing/2014/main" id="{C0D4ACC1-131C-4BF8-BAAC-6A5EB0F03203}"/>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4" name="テキスト ボックス 113">
          <a:extLst>
            <a:ext uri="{FF2B5EF4-FFF2-40B4-BE49-F238E27FC236}">
              <a16:creationId xmlns:a16="http://schemas.microsoft.com/office/drawing/2014/main" id="{45D90F60-85E1-453B-B8E8-0014AFA3A542}"/>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5" name="直線コネクタ 114">
          <a:extLst>
            <a:ext uri="{FF2B5EF4-FFF2-40B4-BE49-F238E27FC236}">
              <a16:creationId xmlns:a16="http://schemas.microsoft.com/office/drawing/2014/main" id="{A8D89C7F-6F1C-42A3-B5BB-797787521A7A}"/>
            </a:ext>
          </a:extLst>
        </xdr:cNvPr>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16" name="テキスト ボックス 115">
          <a:extLst>
            <a:ext uri="{FF2B5EF4-FFF2-40B4-BE49-F238E27FC236}">
              <a16:creationId xmlns:a16="http://schemas.microsoft.com/office/drawing/2014/main" id="{5AEE5173-3F4F-4787-AFC5-6AAB4A5203B9}"/>
            </a:ext>
          </a:extLst>
        </xdr:cNvPr>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17" name="直線コネクタ 116">
          <a:extLst>
            <a:ext uri="{FF2B5EF4-FFF2-40B4-BE49-F238E27FC236}">
              <a16:creationId xmlns:a16="http://schemas.microsoft.com/office/drawing/2014/main" id="{EF785E01-E307-4C1C-B3A7-C89FE592B27A}"/>
            </a:ext>
          </a:extLst>
        </xdr:cNvPr>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18" name="テキスト ボックス 117">
          <a:extLst>
            <a:ext uri="{FF2B5EF4-FFF2-40B4-BE49-F238E27FC236}">
              <a16:creationId xmlns:a16="http://schemas.microsoft.com/office/drawing/2014/main" id="{83459B13-102B-4E67-A4FB-85501DBCB1B1}"/>
            </a:ext>
          </a:extLst>
        </xdr:cNvPr>
        <xdr:cNvSpPr txBox="1"/>
      </xdr:nvSpPr>
      <xdr:spPr>
        <a:xfrm>
          <a:off x="10828811" y="640134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19" name="直線コネクタ 118">
          <a:extLst>
            <a:ext uri="{FF2B5EF4-FFF2-40B4-BE49-F238E27FC236}">
              <a16:creationId xmlns:a16="http://schemas.microsoft.com/office/drawing/2014/main" id="{0BFA4408-DD10-410B-A576-144F98B3C5E6}"/>
            </a:ext>
          </a:extLst>
        </xdr:cNvPr>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0" name="テキスト ボックス 119">
          <a:extLst>
            <a:ext uri="{FF2B5EF4-FFF2-40B4-BE49-F238E27FC236}">
              <a16:creationId xmlns:a16="http://schemas.microsoft.com/office/drawing/2014/main" id="{93CDE237-6F30-4A62-BF34-FB36B72886A0}"/>
            </a:ext>
          </a:extLst>
        </xdr:cNvPr>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1" name="直線コネクタ 120">
          <a:extLst>
            <a:ext uri="{FF2B5EF4-FFF2-40B4-BE49-F238E27FC236}">
              <a16:creationId xmlns:a16="http://schemas.microsoft.com/office/drawing/2014/main" id="{1E421A4C-E88A-467F-8667-57AC9FFF31F1}"/>
            </a:ext>
          </a:extLst>
        </xdr:cNvPr>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2" name="テキスト ボックス 121">
          <a:extLst>
            <a:ext uri="{FF2B5EF4-FFF2-40B4-BE49-F238E27FC236}">
              <a16:creationId xmlns:a16="http://schemas.microsoft.com/office/drawing/2014/main" id="{75FE7C32-8BC4-4D84-A655-8F6E9396FA3B}"/>
            </a:ext>
          </a:extLst>
        </xdr:cNvPr>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3" name="直線コネクタ 122">
          <a:extLst>
            <a:ext uri="{FF2B5EF4-FFF2-40B4-BE49-F238E27FC236}">
              <a16:creationId xmlns:a16="http://schemas.microsoft.com/office/drawing/2014/main" id="{06E37C9E-8B0A-4491-8A6D-0DF4129CE41D}"/>
            </a:ext>
          </a:extLst>
        </xdr:cNvPr>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4" name="テキスト ボックス 123">
          <a:extLst>
            <a:ext uri="{FF2B5EF4-FFF2-40B4-BE49-F238E27FC236}">
              <a16:creationId xmlns:a16="http://schemas.microsoft.com/office/drawing/2014/main" id="{3B1D2998-4097-46EF-AF6E-C5FCA26B60CE}"/>
            </a:ext>
          </a:extLst>
        </xdr:cNvPr>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5" name="直線コネクタ 124">
          <a:extLst>
            <a:ext uri="{FF2B5EF4-FFF2-40B4-BE49-F238E27FC236}">
              <a16:creationId xmlns:a16="http://schemas.microsoft.com/office/drawing/2014/main" id="{444904CB-A5C3-49F3-8246-73B36C8574A8}"/>
            </a:ext>
          </a:extLst>
        </xdr:cNvPr>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26" name="テキスト ボックス 125">
          <a:extLst>
            <a:ext uri="{FF2B5EF4-FFF2-40B4-BE49-F238E27FC236}">
              <a16:creationId xmlns:a16="http://schemas.microsoft.com/office/drawing/2014/main" id="{2364942D-E88E-4F7C-9604-C77E5A398656}"/>
            </a:ext>
          </a:extLst>
        </xdr:cNvPr>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7" name="直線コネクタ 126">
          <a:extLst>
            <a:ext uri="{FF2B5EF4-FFF2-40B4-BE49-F238E27FC236}">
              <a16:creationId xmlns:a16="http://schemas.microsoft.com/office/drawing/2014/main" id="{9FF094A3-B6BF-4AC4-844D-B7767F79910C}"/>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8" name="債務償還比率グラフ枠">
          <a:extLst>
            <a:ext uri="{FF2B5EF4-FFF2-40B4-BE49-F238E27FC236}">
              <a16:creationId xmlns:a16="http://schemas.microsoft.com/office/drawing/2014/main" id="{2B5C733A-463F-4FDA-8E85-5824DAAD49E7}"/>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94025</xdr:rowOff>
    </xdr:to>
    <xdr:cxnSp macro="">
      <xdr:nvCxnSpPr>
        <xdr:cNvPr id="129" name="直線コネクタ 128">
          <a:extLst>
            <a:ext uri="{FF2B5EF4-FFF2-40B4-BE49-F238E27FC236}">
              <a16:creationId xmlns:a16="http://schemas.microsoft.com/office/drawing/2014/main" id="{502A69FF-381D-4606-BE5E-BD3742E7C896}"/>
            </a:ext>
          </a:extLst>
        </xdr:cNvPr>
        <xdr:cNvCxnSpPr/>
      </xdr:nvCxnSpPr>
      <xdr:spPr>
        <a:xfrm flipV="1">
          <a:off x="14793595" y="5261428"/>
          <a:ext cx="1269" cy="14334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97852</xdr:rowOff>
    </xdr:from>
    <xdr:ext cx="469744" cy="259045"/>
    <xdr:sp macro="" textlink="">
      <xdr:nvSpPr>
        <xdr:cNvPr id="130" name="債務償還比率最小値テキスト">
          <a:extLst>
            <a:ext uri="{FF2B5EF4-FFF2-40B4-BE49-F238E27FC236}">
              <a16:creationId xmlns:a16="http://schemas.microsoft.com/office/drawing/2014/main" id="{7B625EEF-6FE5-48BC-8411-DBD250141AA5}"/>
            </a:ext>
          </a:extLst>
        </xdr:cNvPr>
        <xdr:cNvSpPr txBox="1"/>
      </xdr:nvSpPr>
      <xdr:spPr>
        <a:xfrm>
          <a:off x="14846300" y="6698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94025</xdr:rowOff>
    </xdr:from>
    <xdr:to>
      <xdr:col>76</xdr:col>
      <xdr:colOff>111125</xdr:colOff>
      <xdr:row>34</xdr:row>
      <xdr:rowOff>94025</xdr:rowOff>
    </xdr:to>
    <xdr:cxnSp macro="">
      <xdr:nvCxnSpPr>
        <xdr:cNvPr id="131" name="直線コネクタ 130">
          <a:extLst>
            <a:ext uri="{FF2B5EF4-FFF2-40B4-BE49-F238E27FC236}">
              <a16:creationId xmlns:a16="http://schemas.microsoft.com/office/drawing/2014/main" id="{DA9AD151-9864-4BB6-8C2F-16054099A911}"/>
            </a:ext>
          </a:extLst>
        </xdr:cNvPr>
        <xdr:cNvCxnSpPr/>
      </xdr:nvCxnSpPr>
      <xdr:spPr>
        <a:xfrm>
          <a:off x="14706600" y="6694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32" name="債務償還比率最大値テキスト">
          <a:extLst>
            <a:ext uri="{FF2B5EF4-FFF2-40B4-BE49-F238E27FC236}">
              <a16:creationId xmlns:a16="http://schemas.microsoft.com/office/drawing/2014/main" id="{36E99899-6BDB-436C-A1CC-1CC307D89205}"/>
            </a:ext>
          </a:extLst>
        </xdr:cNvPr>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33" name="直線コネクタ 132">
          <a:extLst>
            <a:ext uri="{FF2B5EF4-FFF2-40B4-BE49-F238E27FC236}">
              <a16:creationId xmlns:a16="http://schemas.microsoft.com/office/drawing/2014/main" id="{0365DB4D-B810-4817-B817-D21BAB656163}"/>
            </a:ext>
          </a:extLst>
        </xdr:cNvPr>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136896</xdr:rowOff>
    </xdr:from>
    <xdr:ext cx="469744" cy="259045"/>
    <xdr:sp macro="" textlink="">
      <xdr:nvSpPr>
        <xdr:cNvPr id="134" name="債務償還比率平均値テキスト">
          <a:extLst>
            <a:ext uri="{FF2B5EF4-FFF2-40B4-BE49-F238E27FC236}">
              <a16:creationId xmlns:a16="http://schemas.microsoft.com/office/drawing/2014/main" id="{CBBD9DA8-F1A7-456A-B72A-0EBE952D39B3}"/>
            </a:ext>
          </a:extLst>
        </xdr:cNvPr>
        <xdr:cNvSpPr txBox="1"/>
      </xdr:nvSpPr>
      <xdr:spPr>
        <a:xfrm>
          <a:off x="14846300" y="58804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114019</xdr:rowOff>
    </xdr:from>
    <xdr:to>
      <xdr:col>76</xdr:col>
      <xdr:colOff>73025</xdr:colOff>
      <xdr:row>31</xdr:row>
      <xdr:rowOff>44169</xdr:rowOff>
    </xdr:to>
    <xdr:sp macro="" textlink="">
      <xdr:nvSpPr>
        <xdr:cNvPr id="135" name="フローチャート: 判断 134">
          <a:extLst>
            <a:ext uri="{FF2B5EF4-FFF2-40B4-BE49-F238E27FC236}">
              <a16:creationId xmlns:a16="http://schemas.microsoft.com/office/drawing/2014/main" id="{E9D97A41-0C32-4160-9618-B1D080F3EFBA}"/>
            </a:ext>
          </a:extLst>
        </xdr:cNvPr>
        <xdr:cNvSpPr/>
      </xdr:nvSpPr>
      <xdr:spPr>
        <a:xfrm>
          <a:off x="14744700" y="6029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31</xdr:row>
      <xdr:rowOff>112821</xdr:rowOff>
    </xdr:from>
    <xdr:to>
      <xdr:col>72</xdr:col>
      <xdr:colOff>123825</xdr:colOff>
      <xdr:row>32</xdr:row>
      <xdr:rowOff>42971</xdr:rowOff>
    </xdr:to>
    <xdr:sp macro="" textlink="">
      <xdr:nvSpPr>
        <xdr:cNvPr id="136" name="フローチャート: 判断 135">
          <a:extLst>
            <a:ext uri="{FF2B5EF4-FFF2-40B4-BE49-F238E27FC236}">
              <a16:creationId xmlns:a16="http://schemas.microsoft.com/office/drawing/2014/main" id="{91E2ECA9-5FCE-44A2-A993-9777330A2109}"/>
            </a:ext>
          </a:extLst>
        </xdr:cNvPr>
        <xdr:cNvSpPr/>
      </xdr:nvSpPr>
      <xdr:spPr>
        <a:xfrm>
          <a:off x="14033500" y="6199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31</xdr:row>
      <xdr:rowOff>114980</xdr:rowOff>
    </xdr:from>
    <xdr:to>
      <xdr:col>68</xdr:col>
      <xdr:colOff>123825</xdr:colOff>
      <xdr:row>32</xdr:row>
      <xdr:rowOff>45130</xdr:rowOff>
    </xdr:to>
    <xdr:sp macro="" textlink="">
      <xdr:nvSpPr>
        <xdr:cNvPr id="137" name="フローチャート: 判断 136">
          <a:extLst>
            <a:ext uri="{FF2B5EF4-FFF2-40B4-BE49-F238E27FC236}">
              <a16:creationId xmlns:a16="http://schemas.microsoft.com/office/drawing/2014/main" id="{D85E1AA0-23A2-406F-90C5-53AB96E0FA31}"/>
            </a:ext>
          </a:extLst>
        </xdr:cNvPr>
        <xdr:cNvSpPr/>
      </xdr:nvSpPr>
      <xdr:spPr>
        <a:xfrm>
          <a:off x="13271500" y="6201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31</xdr:row>
      <xdr:rowOff>114826</xdr:rowOff>
    </xdr:from>
    <xdr:to>
      <xdr:col>64</xdr:col>
      <xdr:colOff>123825</xdr:colOff>
      <xdr:row>32</xdr:row>
      <xdr:rowOff>44976</xdr:rowOff>
    </xdr:to>
    <xdr:sp macro="" textlink="">
      <xdr:nvSpPr>
        <xdr:cNvPr id="138" name="フローチャート: 判断 137">
          <a:extLst>
            <a:ext uri="{FF2B5EF4-FFF2-40B4-BE49-F238E27FC236}">
              <a16:creationId xmlns:a16="http://schemas.microsoft.com/office/drawing/2014/main" id="{0FFE2ADD-AB7E-44D4-94E1-306403C98F5F}"/>
            </a:ext>
          </a:extLst>
        </xdr:cNvPr>
        <xdr:cNvSpPr/>
      </xdr:nvSpPr>
      <xdr:spPr>
        <a:xfrm>
          <a:off x="12509500" y="6201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109891</xdr:rowOff>
    </xdr:from>
    <xdr:to>
      <xdr:col>60</xdr:col>
      <xdr:colOff>123825</xdr:colOff>
      <xdr:row>32</xdr:row>
      <xdr:rowOff>40041</xdr:rowOff>
    </xdr:to>
    <xdr:sp macro="" textlink="">
      <xdr:nvSpPr>
        <xdr:cNvPr id="139" name="フローチャート: 判断 138">
          <a:extLst>
            <a:ext uri="{FF2B5EF4-FFF2-40B4-BE49-F238E27FC236}">
              <a16:creationId xmlns:a16="http://schemas.microsoft.com/office/drawing/2014/main" id="{6FB03B31-42D0-4437-B925-655F4968CD7B}"/>
            </a:ext>
          </a:extLst>
        </xdr:cNvPr>
        <xdr:cNvSpPr/>
      </xdr:nvSpPr>
      <xdr:spPr>
        <a:xfrm>
          <a:off x="11747500" y="6196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0EFC67E1-6088-48B6-8885-A95FD9B833C6}"/>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8425C136-492D-4294-9F07-58370446A461}"/>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C5EA4499-F02C-4BBA-B089-DF6F4B57BE9F}"/>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3" name="テキスト ボックス 142">
          <a:extLst>
            <a:ext uri="{FF2B5EF4-FFF2-40B4-BE49-F238E27FC236}">
              <a16:creationId xmlns:a16="http://schemas.microsoft.com/office/drawing/2014/main" id="{02AB61A4-667C-4D72-96DD-0CE4A451FA70}"/>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5A5A3F1B-0357-4E35-B455-ACE91BDBDD82}"/>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98788</xdr:rowOff>
    </xdr:from>
    <xdr:to>
      <xdr:col>76</xdr:col>
      <xdr:colOff>73025</xdr:colOff>
      <xdr:row>32</xdr:row>
      <xdr:rowOff>28938</xdr:rowOff>
    </xdr:to>
    <xdr:sp macro="" textlink="">
      <xdr:nvSpPr>
        <xdr:cNvPr id="145" name="楕円 144">
          <a:extLst>
            <a:ext uri="{FF2B5EF4-FFF2-40B4-BE49-F238E27FC236}">
              <a16:creationId xmlns:a16="http://schemas.microsoft.com/office/drawing/2014/main" id="{A6AD87A3-7EB4-4BDA-AAA3-54216937BE91}"/>
            </a:ext>
          </a:extLst>
        </xdr:cNvPr>
        <xdr:cNvSpPr/>
      </xdr:nvSpPr>
      <xdr:spPr>
        <a:xfrm>
          <a:off x="14744700" y="6185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31</xdr:row>
      <xdr:rowOff>77215</xdr:rowOff>
    </xdr:from>
    <xdr:ext cx="469744" cy="259045"/>
    <xdr:sp macro="" textlink="">
      <xdr:nvSpPr>
        <xdr:cNvPr id="146" name="債務償還比率該当値テキスト">
          <a:extLst>
            <a:ext uri="{FF2B5EF4-FFF2-40B4-BE49-F238E27FC236}">
              <a16:creationId xmlns:a16="http://schemas.microsoft.com/office/drawing/2014/main" id="{F9BD77FA-A01C-408F-A94A-A7FC5AABE1D5}"/>
            </a:ext>
          </a:extLst>
        </xdr:cNvPr>
        <xdr:cNvSpPr txBox="1"/>
      </xdr:nvSpPr>
      <xdr:spPr>
        <a:xfrm>
          <a:off x="14846300" y="6163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32</xdr:row>
      <xdr:rowOff>159430</xdr:rowOff>
    </xdr:from>
    <xdr:to>
      <xdr:col>72</xdr:col>
      <xdr:colOff>123825</xdr:colOff>
      <xdr:row>33</xdr:row>
      <xdr:rowOff>89581</xdr:rowOff>
    </xdr:to>
    <xdr:sp macro="" textlink="">
      <xdr:nvSpPr>
        <xdr:cNvPr id="147" name="楕円 146">
          <a:extLst>
            <a:ext uri="{FF2B5EF4-FFF2-40B4-BE49-F238E27FC236}">
              <a16:creationId xmlns:a16="http://schemas.microsoft.com/office/drawing/2014/main" id="{E6379B36-49AE-47C7-ACD1-C9578D5E5563}"/>
            </a:ext>
          </a:extLst>
        </xdr:cNvPr>
        <xdr:cNvSpPr/>
      </xdr:nvSpPr>
      <xdr:spPr>
        <a:xfrm>
          <a:off x="14033500" y="641735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31</xdr:row>
      <xdr:rowOff>149588</xdr:rowOff>
    </xdr:from>
    <xdr:to>
      <xdr:col>76</xdr:col>
      <xdr:colOff>22225</xdr:colOff>
      <xdr:row>33</xdr:row>
      <xdr:rowOff>38780</xdr:rowOff>
    </xdr:to>
    <xdr:cxnSp macro="">
      <xdr:nvCxnSpPr>
        <xdr:cNvPr id="148" name="直線コネクタ 147">
          <a:extLst>
            <a:ext uri="{FF2B5EF4-FFF2-40B4-BE49-F238E27FC236}">
              <a16:creationId xmlns:a16="http://schemas.microsoft.com/office/drawing/2014/main" id="{F8B8E650-95FC-45B6-BEDA-365B3C15D1A5}"/>
            </a:ext>
          </a:extLst>
        </xdr:cNvPr>
        <xdr:cNvCxnSpPr/>
      </xdr:nvCxnSpPr>
      <xdr:spPr>
        <a:xfrm flipV="1">
          <a:off x="14084300" y="6236063"/>
          <a:ext cx="711200" cy="232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33</xdr:row>
      <xdr:rowOff>147438</xdr:rowOff>
    </xdr:from>
    <xdr:to>
      <xdr:col>68</xdr:col>
      <xdr:colOff>123825</xdr:colOff>
      <xdr:row>34</xdr:row>
      <xdr:rowOff>77588</xdr:rowOff>
    </xdr:to>
    <xdr:sp macro="" textlink="">
      <xdr:nvSpPr>
        <xdr:cNvPr id="149" name="楕円 148">
          <a:extLst>
            <a:ext uri="{FF2B5EF4-FFF2-40B4-BE49-F238E27FC236}">
              <a16:creationId xmlns:a16="http://schemas.microsoft.com/office/drawing/2014/main" id="{90247781-2A0E-4987-9C25-D0C87A5CEE3C}"/>
            </a:ext>
          </a:extLst>
        </xdr:cNvPr>
        <xdr:cNvSpPr/>
      </xdr:nvSpPr>
      <xdr:spPr>
        <a:xfrm>
          <a:off x="13271500" y="6576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33</xdr:row>
      <xdr:rowOff>38780</xdr:rowOff>
    </xdr:from>
    <xdr:to>
      <xdr:col>72</xdr:col>
      <xdr:colOff>73025</xdr:colOff>
      <xdr:row>34</xdr:row>
      <xdr:rowOff>26788</xdr:rowOff>
    </xdr:to>
    <xdr:cxnSp macro="">
      <xdr:nvCxnSpPr>
        <xdr:cNvPr id="150" name="直線コネクタ 149">
          <a:extLst>
            <a:ext uri="{FF2B5EF4-FFF2-40B4-BE49-F238E27FC236}">
              <a16:creationId xmlns:a16="http://schemas.microsoft.com/office/drawing/2014/main" id="{4EB858B4-8B69-40BC-A487-42FBED0C5C06}"/>
            </a:ext>
          </a:extLst>
        </xdr:cNvPr>
        <xdr:cNvCxnSpPr/>
      </xdr:nvCxnSpPr>
      <xdr:spPr>
        <a:xfrm flipV="1">
          <a:off x="13322300" y="6468155"/>
          <a:ext cx="762000" cy="159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33</xdr:row>
      <xdr:rowOff>101636</xdr:rowOff>
    </xdr:from>
    <xdr:to>
      <xdr:col>64</xdr:col>
      <xdr:colOff>123825</xdr:colOff>
      <xdr:row>34</xdr:row>
      <xdr:rowOff>31786</xdr:rowOff>
    </xdr:to>
    <xdr:sp macro="" textlink="">
      <xdr:nvSpPr>
        <xdr:cNvPr id="151" name="楕円 150">
          <a:extLst>
            <a:ext uri="{FF2B5EF4-FFF2-40B4-BE49-F238E27FC236}">
              <a16:creationId xmlns:a16="http://schemas.microsoft.com/office/drawing/2014/main" id="{00B42D25-5741-4AEC-8C1C-9F29BBA1DA7A}"/>
            </a:ext>
          </a:extLst>
        </xdr:cNvPr>
        <xdr:cNvSpPr/>
      </xdr:nvSpPr>
      <xdr:spPr>
        <a:xfrm>
          <a:off x="12509500" y="6531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33</xdr:row>
      <xdr:rowOff>152436</xdr:rowOff>
    </xdr:from>
    <xdr:to>
      <xdr:col>68</xdr:col>
      <xdr:colOff>73025</xdr:colOff>
      <xdr:row>34</xdr:row>
      <xdr:rowOff>26788</xdr:rowOff>
    </xdr:to>
    <xdr:cxnSp macro="">
      <xdr:nvCxnSpPr>
        <xdr:cNvPr id="152" name="直線コネクタ 151">
          <a:extLst>
            <a:ext uri="{FF2B5EF4-FFF2-40B4-BE49-F238E27FC236}">
              <a16:creationId xmlns:a16="http://schemas.microsoft.com/office/drawing/2014/main" id="{397A4E7B-4B49-4BC8-8CFA-54405BC9AF98}"/>
            </a:ext>
          </a:extLst>
        </xdr:cNvPr>
        <xdr:cNvCxnSpPr/>
      </xdr:nvCxnSpPr>
      <xdr:spPr>
        <a:xfrm>
          <a:off x="12560300" y="6581811"/>
          <a:ext cx="762000" cy="45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33</xdr:row>
      <xdr:rowOff>134484</xdr:rowOff>
    </xdr:from>
    <xdr:to>
      <xdr:col>60</xdr:col>
      <xdr:colOff>123825</xdr:colOff>
      <xdr:row>34</xdr:row>
      <xdr:rowOff>64634</xdr:rowOff>
    </xdr:to>
    <xdr:sp macro="" textlink="">
      <xdr:nvSpPr>
        <xdr:cNvPr id="153" name="楕円 152">
          <a:extLst>
            <a:ext uri="{FF2B5EF4-FFF2-40B4-BE49-F238E27FC236}">
              <a16:creationId xmlns:a16="http://schemas.microsoft.com/office/drawing/2014/main" id="{618F9416-6C80-4818-A817-A5E7E317DD15}"/>
            </a:ext>
          </a:extLst>
        </xdr:cNvPr>
        <xdr:cNvSpPr/>
      </xdr:nvSpPr>
      <xdr:spPr>
        <a:xfrm>
          <a:off x="11747500" y="6563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33</xdr:row>
      <xdr:rowOff>152436</xdr:rowOff>
    </xdr:from>
    <xdr:to>
      <xdr:col>64</xdr:col>
      <xdr:colOff>73025</xdr:colOff>
      <xdr:row>34</xdr:row>
      <xdr:rowOff>13834</xdr:rowOff>
    </xdr:to>
    <xdr:cxnSp macro="">
      <xdr:nvCxnSpPr>
        <xdr:cNvPr id="154" name="直線コネクタ 153">
          <a:extLst>
            <a:ext uri="{FF2B5EF4-FFF2-40B4-BE49-F238E27FC236}">
              <a16:creationId xmlns:a16="http://schemas.microsoft.com/office/drawing/2014/main" id="{8DC537EC-0796-41BF-807F-71542C93EB6A}"/>
            </a:ext>
          </a:extLst>
        </xdr:cNvPr>
        <xdr:cNvCxnSpPr/>
      </xdr:nvCxnSpPr>
      <xdr:spPr>
        <a:xfrm flipV="1">
          <a:off x="11798300" y="6581811"/>
          <a:ext cx="762000" cy="32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59498</xdr:rowOff>
    </xdr:from>
    <xdr:ext cx="469744" cy="259045"/>
    <xdr:sp macro="" textlink="">
      <xdr:nvSpPr>
        <xdr:cNvPr id="155" name="n_1aveValue債務償還比率">
          <a:extLst>
            <a:ext uri="{FF2B5EF4-FFF2-40B4-BE49-F238E27FC236}">
              <a16:creationId xmlns:a16="http://schemas.microsoft.com/office/drawing/2014/main" id="{3DA62314-07E6-4B10-AE41-9286034DF25E}"/>
            </a:ext>
          </a:extLst>
        </xdr:cNvPr>
        <xdr:cNvSpPr txBox="1"/>
      </xdr:nvSpPr>
      <xdr:spPr>
        <a:xfrm>
          <a:off x="13836727" y="5974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61657</xdr:rowOff>
    </xdr:from>
    <xdr:ext cx="469744" cy="259045"/>
    <xdr:sp macro="" textlink="">
      <xdr:nvSpPr>
        <xdr:cNvPr id="156" name="n_2aveValue債務償還比率">
          <a:extLst>
            <a:ext uri="{FF2B5EF4-FFF2-40B4-BE49-F238E27FC236}">
              <a16:creationId xmlns:a16="http://schemas.microsoft.com/office/drawing/2014/main" id="{CB9C425D-8AC2-49B2-99EB-6C3CFA760A91}"/>
            </a:ext>
          </a:extLst>
        </xdr:cNvPr>
        <xdr:cNvSpPr txBox="1"/>
      </xdr:nvSpPr>
      <xdr:spPr>
        <a:xfrm>
          <a:off x="13087427" y="5976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30</xdr:row>
      <xdr:rowOff>61503</xdr:rowOff>
    </xdr:from>
    <xdr:ext cx="469744" cy="259045"/>
    <xdr:sp macro="" textlink="">
      <xdr:nvSpPr>
        <xdr:cNvPr id="157" name="n_3aveValue債務償還比率">
          <a:extLst>
            <a:ext uri="{FF2B5EF4-FFF2-40B4-BE49-F238E27FC236}">
              <a16:creationId xmlns:a16="http://schemas.microsoft.com/office/drawing/2014/main" id="{DAB2DD35-0B5C-4938-B037-B83A89280C93}"/>
            </a:ext>
          </a:extLst>
        </xdr:cNvPr>
        <xdr:cNvSpPr txBox="1"/>
      </xdr:nvSpPr>
      <xdr:spPr>
        <a:xfrm>
          <a:off x="12325427" y="5976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56568</xdr:rowOff>
    </xdr:from>
    <xdr:ext cx="469744" cy="259045"/>
    <xdr:sp macro="" textlink="">
      <xdr:nvSpPr>
        <xdr:cNvPr id="158" name="n_4aveValue債務償還比率">
          <a:extLst>
            <a:ext uri="{FF2B5EF4-FFF2-40B4-BE49-F238E27FC236}">
              <a16:creationId xmlns:a16="http://schemas.microsoft.com/office/drawing/2014/main" id="{0DD97B8F-C09D-4C11-9C1E-57881266FDCF}"/>
            </a:ext>
          </a:extLst>
        </xdr:cNvPr>
        <xdr:cNvSpPr txBox="1"/>
      </xdr:nvSpPr>
      <xdr:spPr>
        <a:xfrm>
          <a:off x="11563427" y="59715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33</xdr:row>
      <xdr:rowOff>80708</xdr:rowOff>
    </xdr:from>
    <xdr:ext cx="469744" cy="259045"/>
    <xdr:sp macro="" textlink="">
      <xdr:nvSpPr>
        <xdr:cNvPr id="159" name="n_1mainValue債務償還比率">
          <a:extLst>
            <a:ext uri="{FF2B5EF4-FFF2-40B4-BE49-F238E27FC236}">
              <a16:creationId xmlns:a16="http://schemas.microsoft.com/office/drawing/2014/main" id="{FE6D1343-09E5-4F9A-BF97-A48D1ED26354}"/>
            </a:ext>
          </a:extLst>
        </xdr:cNvPr>
        <xdr:cNvSpPr txBox="1"/>
      </xdr:nvSpPr>
      <xdr:spPr>
        <a:xfrm>
          <a:off x="13836727" y="6510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34</xdr:row>
      <xdr:rowOff>68715</xdr:rowOff>
    </xdr:from>
    <xdr:ext cx="469744" cy="259045"/>
    <xdr:sp macro="" textlink="">
      <xdr:nvSpPr>
        <xdr:cNvPr id="160" name="n_2mainValue債務償還比率">
          <a:extLst>
            <a:ext uri="{FF2B5EF4-FFF2-40B4-BE49-F238E27FC236}">
              <a16:creationId xmlns:a16="http://schemas.microsoft.com/office/drawing/2014/main" id="{A4A5D0DC-44C4-4478-8551-E728CEBD76C2}"/>
            </a:ext>
          </a:extLst>
        </xdr:cNvPr>
        <xdr:cNvSpPr txBox="1"/>
      </xdr:nvSpPr>
      <xdr:spPr>
        <a:xfrm>
          <a:off x="13087427" y="6669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34</xdr:row>
      <xdr:rowOff>22913</xdr:rowOff>
    </xdr:from>
    <xdr:ext cx="469744" cy="259045"/>
    <xdr:sp macro="" textlink="">
      <xdr:nvSpPr>
        <xdr:cNvPr id="161" name="n_3mainValue債務償還比率">
          <a:extLst>
            <a:ext uri="{FF2B5EF4-FFF2-40B4-BE49-F238E27FC236}">
              <a16:creationId xmlns:a16="http://schemas.microsoft.com/office/drawing/2014/main" id="{4F8D52B9-23B6-43A7-B2A4-8FA10EB51EB0}"/>
            </a:ext>
          </a:extLst>
        </xdr:cNvPr>
        <xdr:cNvSpPr txBox="1"/>
      </xdr:nvSpPr>
      <xdr:spPr>
        <a:xfrm>
          <a:off x="12325427" y="6623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34</xdr:row>
      <xdr:rowOff>55761</xdr:rowOff>
    </xdr:from>
    <xdr:ext cx="469744" cy="259045"/>
    <xdr:sp macro="" textlink="">
      <xdr:nvSpPr>
        <xdr:cNvPr id="162" name="n_4mainValue債務償還比率">
          <a:extLst>
            <a:ext uri="{FF2B5EF4-FFF2-40B4-BE49-F238E27FC236}">
              <a16:creationId xmlns:a16="http://schemas.microsoft.com/office/drawing/2014/main" id="{FD2FC68F-8702-4FD9-9BD4-4A38B79C01E7}"/>
            </a:ext>
          </a:extLst>
        </xdr:cNvPr>
        <xdr:cNvSpPr txBox="1"/>
      </xdr:nvSpPr>
      <xdr:spPr>
        <a:xfrm>
          <a:off x="11563427" y="6656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3" name="正方形/長方形 162">
          <a:extLst>
            <a:ext uri="{FF2B5EF4-FFF2-40B4-BE49-F238E27FC236}">
              <a16:creationId xmlns:a16="http://schemas.microsoft.com/office/drawing/2014/main" id="{03CB3DA9-3B36-4998-B02C-BB6A4D3254C5}"/>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4" name="正方形/長方形 163">
          <a:extLst>
            <a:ext uri="{FF2B5EF4-FFF2-40B4-BE49-F238E27FC236}">
              <a16:creationId xmlns:a16="http://schemas.microsoft.com/office/drawing/2014/main" id="{21BBEB41-FBA7-4058-95D1-8C44EAD5E867}"/>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5" name="テキスト ボックス 164">
          <a:extLst>
            <a:ext uri="{FF2B5EF4-FFF2-40B4-BE49-F238E27FC236}">
              <a16:creationId xmlns:a16="http://schemas.microsoft.com/office/drawing/2014/main" id="{DDA59533-F29A-46DF-BC76-24E124783279}"/>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6" name="テキスト ボックス 165">
          <a:extLst>
            <a:ext uri="{FF2B5EF4-FFF2-40B4-BE49-F238E27FC236}">
              <a16:creationId xmlns:a16="http://schemas.microsoft.com/office/drawing/2014/main" id="{4BCA0D94-DB05-4C62-9B38-5F15E67CCF41}"/>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7" name="テキスト ボックス 166">
          <a:extLst>
            <a:ext uri="{FF2B5EF4-FFF2-40B4-BE49-F238E27FC236}">
              <a16:creationId xmlns:a16="http://schemas.microsoft.com/office/drawing/2014/main" id="{435642D3-42D1-4EF8-BA45-674D732C4CF1}"/>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8" name="テキスト ボックス 167">
          <a:extLst>
            <a:ext uri="{FF2B5EF4-FFF2-40B4-BE49-F238E27FC236}">
              <a16:creationId xmlns:a16="http://schemas.microsoft.com/office/drawing/2014/main" id="{F3337EFF-4EBC-4271-8E7D-ACF9900F1732}"/>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3C5C19B8-751E-41D5-9300-6D993ED1606F}"/>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91FB2AA2-E389-4E67-900D-D9F69B3C4043}"/>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12FBDDF3-AF5C-42D6-9194-6EEE1F14550F}"/>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69EC528B-7371-4631-AFB8-96E8714F47D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秋田県大仙市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CA808C69-B7C2-4824-A6AB-592A70705097}"/>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A649D56D-3759-4281-9B5F-FEC5A82D11EB}"/>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90D5AC94-47F1-41C5-A691-8EEFB33A69CB}"/>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16855212-D4C9-4657-B564-55C680EB0C26}"/>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D8ABFDFE-1358-435C-8248-5EF9E32A84EC}"/>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79FE9B94-C584-4FFE-A94B-771291747B65}"/>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77,946
77,681
866.79
52,455,602
50,030,096
2,282,380
28,840,174
50,001,859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57648DC1-FAFB-4A70-A2D9-27B4072E85F7}"/>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8690F87F-DD3E-486D-B08E-65942562946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A9AF0BF4-4096-45DD-98B8-08A36F00E209}"/>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10.6
93.8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887B5BAC-ADE0-4BCF-8738-E9D75821A868}"/>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F2B0A0E6-9C36-40F5-8881-67F4A8BB0457}"/>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FC3311A3-63DB-4641-BA49-7AF57755C54D}"/>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D177E269-13E1-4DB4-B9F2-0235D79E5C68}"/>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D874D274-2E7F-439E-9F4B-812AD96A82A2}"/>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545BE12C-8417-48C4-82A7-845138F02C57}"/>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14DBAD1-11D8-4158-ADAB-EDF06289DA1D}"/>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A028658C-8055-492B-9FFD-26BC89446C03}"/>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DB5FC017-999E-4DCA-BBB7-491ACA4B07D6}"/>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CD63E6E5-306F-494A-A29C-08FFBAE43636}"/>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810C016-C8D3-43B4-B0D4-2BEEF1784004}"/>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49A2C182-BF72-4A56-9031-52F25673F546}"/>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2E326740-BC09-4D78-9286-0081A704A456}"/>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A4F2FBB-E7BC-4A31-91F2-B528A6FE2C44}"/>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430A8FC4-09F6-49B2-AFC1-5D8C1329715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DF43A260-A1FD-44FD-931D-8274ECEB72E9}"/>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FD62CC31-870C-471F-8526-D0F3A576440D}"/>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9565579A-9C6F-4358-AE6D-2C5814CCBAEE}"/>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9BA95798-8DAE-458D-A872-236F0B14C89B}"/>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987D2D4E-9211-49C4-8CB1-D61CA96FE89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DF7B3CB-CAB4-4310-8A03-3C7358140D18}"/>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65B7B6F6-1BD5-4A39-90D4-F5FD32EB5D9B}"/>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914440BB-D715-43A4-A415-0DD5450ED3DD}"/>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3175B3A9-9475-474E-9B50-8176043BFD27}"/>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526E89C3-8552-4053-9B4F-651ABD4B4D31}"/>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6B6419B3-F8B3-440F-9A47-95EFE4955377}"/>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8715DCCB-52E5-43EA-A7C5-0EA5C37B393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B1C7A210-8F73-4B43-9ACE-7B00CAD80474}"/>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FF48994B-A731-4DA9-9570-7E34102BD728}"/>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60F46CF2-7EB0-4934-87D4-7A806F36E535}"/>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9F2498EB-0CD3-437D-95E2-871E1B3C6183}"/>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9B00A39A-5CD1-4E73-8C22-A8514E3D98EA}"/>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65B21F37-0132-48FB-927F-9EF99AE8CA85}"/>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B2F419D3-CEB5-4D2A-9AE8-ADF7A1DB0187}"/>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0D5E525F-F413-4F14-8153-FB7DBCB23209}"/>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A2E228D5-FC7A-4B6F-9FEA-71AB068A15E4}"/>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5786384F-55EB-4059-9EB9-9E00AEB0077C}"/>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8E96859B-82D1-4223-967E-E3485C686CF0}"/>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82007FC4-8CD3-4D72-BD61-EA2A3AE03712}"/>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DC877D82-1E53-4B9E-BDE3-DA65086C1EEA}"/>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EFB84419-06A1-4B77-8D34-BC9A6412E2CC}"/>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B03A41E0-00D1-4D8E-AA6A-C13D38D059AD}"/>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123825</xdr:rowOff>
    </xdr:from>
    <xdr:to>
      <xdr:col>24</xdr:col>
      <xdr:colOff>62865</xdr:colOff>
      <xdr:row>41</xdr:row>
      <xdr:rowOff>26670</xdr:rowOff>
    </xdr:to>
    <xdr:cxnSp macro="">
      <xdr:nvCxnSpPr>
        <xdr:cNvPr id="57" name="直線コネクタ 56">
          <a:extLst>
            <a:ext uri="{FF2B5EF4-FFF2-40B4-BE49-F238E27FC236}">
              <a16:creationId xmlns:a16="http://schemas.microsoft.com/office/drawing/2014/main" id="{ACB9B2DD-82B8-444B-BF6D-08D5A7315AD5}"/>
            </a:ext>
          </a:extLst>
        </xdr:cNvPr>
        <xdr:cNvCxnSpPr/>
      </xdr:nvCxnSpPr>
      <xdr:spPr>
        <a:xfrm flipV="1">
          <a:off x="4634865" y="5781675"/>
          <a:ext cx="0" cy="12744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30497</xdr:rowOff>
    </xdr:from>
    <xdr:ext cx="405111" cy="259045"/>
    <xdr:sp macro="" textlink="">
      <xdr:nvSpPr>
        <xdr:cNvPr id="58" name="【道路】&#10;有形固定資産減価償却率最小値テキスト">
          <a:extLst>
            <a:ext uri="{FF2B5EF4-FFF2-40B4-BE49-F238E27FC236}">
              <a16:creationId xmlns:a16="http://schemas.microsoft.com/office/drawing/2014/main" id="{5C67CF52-E766-4891-9297-62CB5735878E}"/>
            </a:ext>
          </a:extLst>
        </xdr:cNvPr>
        <xdr:cNvSpPr txBox="1"/>
      </xdr:nvSpPr>
      <xdr:spPr>
        <a:xfrm>
          <a:off x="4673600" y="7059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26670</xdr:rowOff>
    </xdr:from>
    <xdr:to>
      <xdr:col>24</xdr:col>
      <xdr:colOff>152400</xdr:colOff>
      <xdr:row>41</xdr:row>
      <xdr:rowOff>26670</xdr:rowOff>
    </xdr:to>
    <xdr:cxnSp macro="">
      <xdr:nvCxnSpPr>
        <xdr:cNvPr id="59" name="直線コネクタ 58">
          <a:extLst>
            <a:ext uri="{FF2B5EF4-FFF2-40B4-BE49-F238E27FC236}">
              <a16:creationId xmlns:a16="http://schemas.microsoft.com/office/drawing/2014/main" id="{FDF151A4-4D73-47DC-A046-6B4D25EA13AF}"/>
            </a:ext>
          </a:extLst>
        </xdr:cNvPr>
        <xdr:cNvCxnSpPr/>
      </xdr:nvCxnSpPr>
      <xdr:spPr>
        <a:xfrm>
          <a:off x="4546600" y="7056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70502</xdr:rowOff>
    </xdr:from>
    <xdr:ext cx="405111" cy="259045"/>
    <xdr:sp macro="" textlink="">
      <xdr:nvSpPr>
        <xdr:cNvPr id="60" name="【道路】&#10;有形固定資産減価償却率最大値テキスト">
          <a:extLst>
            <a:ext uri="{FF2B5EF4-FFF2-40B4-BE49-F238E27FC236}">
              <a16:creationId xmlns:a16="http://schemas.microsoft.com/office/drawing/2014/main" id="{C099E07D-F7EF-42DE-86BD-C750C95CFE23}"/>
            </a:ext>
          </a:extLst>
        </xdr:cNvPr>
        <xdr:cNvSpPr txBox="1"/>
      </xdr:nvSpPr>
      <xdr:spPr>
        <a:xfrm>
          <a:off x="4673600" y="5556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123825</xdr:rowOff>
    </xdr:from>
    <xdr:to>
      <xdr:col>24</xdr:col>
      <xdr:colOff>152400</xdr:colOff>
      <xdr:row>33</xdr:row>
      <xdr:rowOff>123825</xdr:rowOff>
    </xdr:to>
    <xdr:cxnSp macro="">
      <xdr:nvCxnSpPr>
        <xdr:cNvPr id="61" name="直線コネクタ 60">
          <a:extLst>
            <a:ext uri="{FF2B5EF4-FFF2-40B4-BE49-F238E27FC236}">
              <a16:creationId xmlns:a16="http://schemas.microsoft.com/office/drawing/2014/main" id="{3CC1E301-5E21-4698-93D5-E690C519FC19}"/>
            </a:ext>
          </a:extLst>
        </xdr:cNvPr>
        <xdr:cNvCxnSpPr/>
      </xdr:nvCxnSpPr>
      <xdr:spPr>
        <a:xfrm>
          <a:off x="4546600" y="5781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162577</xdr:rowOff>
    </xdr:from>
    <xdr:ext cx="405111" cy="259045"/>
    <xdr:sp macro="" textlink="">
      <xdr:nvSpPr>
        <xdr:cNvPr id="62" name="【道路】&#10;有形固定資産減価償却率平均値テキスト">
          <a:extLst>
            <a:ext uri="{FF2B5EF4-FFF2-40B4-BE49-F238E27FC236}">
              <a16:creationId xmlns:a16="http://schemas.microsoft.com/office/drawing/2014/main" id="{6D68A672-DE9A-4D1C-84AC-80314B53EF9E}"/>
            </a:ext>
          </a:extLst>
        </xdr:cNvPr>
        <xdr:cNvSpPr txBox="1"/>
      </xdr:nvSpPr>
      <xdr:spPr>
        <a:xfrm>
          <a:off x="4673600" y="63347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139700</xdr:rowOff>
    </xdr:from>
    <xdr:to>
      <xdr:col>24</xdr:col>
      <xdr:colOff>114300</xdr:colOff>
      <xdr:row>38</xdr:row>
      <xdr:rowOff>69850</xdr:rowOff>
    </xdr:to>
    <xdr:sp macro="" textlink="">
      <xdr:nvSpPr>
        <xdr:cNvPr id="63" name="フローチャート: 判断 62">
          <a:extLst>
            <a:ext uri="{FF2B5EF4-FFF2-40B4-BE49-F238E27FC236}">
              <a16:creationId xmlns:a16="http://schemas.microsoft.com/office/drawing/2014/main" id="{BE687B4A-77DD-4E28-A5DB-46F3C18E1DEE}"/>
            </a:ext>
          </a:extLst>
        </xdr:cNvPr>
        <xdr:cNvSpPr/>
      </xdr:nvSpPr>
      <xdr:spPr>
        <a:xfrm>
          <a:off x="4584700" y="648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151130</xdr:rowOff>
    </xdr:from>
    <xdr:to>
      <xdr:col>20</xdr:col>
      <xdr:colOff>38100</xdr:colOff>
      <xdr:row>38</xdr:row>
      <xdr:rowOff>81280</xdr:rowOff>
    </xdr:to>
    <xdr:sp macro="" textlink="">
      <xdr:nvSpPr>
        <xdr:cNvPr id="64" name="フローチャート: 判断 63">
          <a:extLst>
            <a:ext uri="{FF2B5EF4-FFF2-40B4-BE49-F238E27FC236}">
              <a16:creationId xmlns:a16="http://schemas.microsoft.com/office/drawing/2014/main" id="{61547C9B-ABD8-4A9A-91C8-81954A727A54}"/>
            </a:ext>
          </a:extLst>
        </xdr:cNvPr>
        <xdr:cNvSpPr/>
      </xdr:nvSpPr>
      <xdr:spPr>
        <a:xfrm>
          <a:off x="3746500" y="649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111125</xdr:rowOff>
    </xdr:from>
    <xdr:to>
      <xdr:col>15</xdr:col>
      <xdr:colOff>101600</xdr:colOff>
      <xdr:row>38</xdr:row>
      <xdr:rowOff>41275</xdr:rowOff>
    </xdr:to>
    <xdr:sp macro="" textlink="">
      <xdr:nvSpPr>
        <xdr:cNvPr id="65" name="フローチャート: 判断 64">
          <a:extLst>
            <a:ext uri="{FF2B5EF4-FFF2-40B4-BE49-F238E27FC236}">
              <a16:creationId xmlns:a16="http://schemas.microsoft.com/office/drawing/2014/main" id="{7742E96D-7753-4E7E-8679-7906681B1AA0}"/>
            </a:ext>
          </a:extLst>
        </xdr:cNvPr>
        <xdr:cNvSpPr/>
      </xdr:nvSpPr>
      <xdr:spPr>
        <a:xfrm>
          <a:off x="2857500" y="645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103505</xdr:rowOff>
    </xdr:from>
    <xdr:to>
      <xdr:col>10</xdr:col>
      <xdr:colOff>165100</xdr:colOff>
      <xdr:row>38</xdr:row>
      <xdr:rowOff>33655</xdr:rowOff>
    </xdr:to>
    <xdr:sp macro="" textlink="">
      <xdr:nvSpPr>
        <xdr:cNvPr id="66" name="フローチャート: 判断 65">
          <a:extLst>
            <a:ext uri="{FF2B5EF4-FFF2-40B4-BE49-F238E27FC236}">
              <a16:creationId xmlns:a16="http://schemas.microsoft.com/office/drawing/2014/main" id="{AEBF621C-A9F8-474F-BCD1-AD55E5B3E539}"/>
            </a:ext>
          </a:extLst>
        </xdr:cNvPr>
        <xdr:cNvSpPr/>
      </xdr:nvSpPr>
      <xdr:spPr>
        <a:xfrm>
          <a:off x="1968500" y="644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76835</xdr:rowOff>
    </xdr:from>
    <xdr:to>
      <xdr:col>6</xdr:col>
      <xdr:colOff>38100</xdr:colOff>
      <xdr:row>38</xdr:row>
      <xdr:rowOff>6985</xdr:rowOff>
    </xdr:to>
    <xdr:sp macro="" textlink="">
      <xdr:nvSpPr>
        <xdr:cNvPr id="67" name="フローチャート: 判断 66">
          <a:extLst>
            <a:ext uri="{FF2B5EF4-FFF2-40B4-BE49-F238E27FC236}">
              <a16:creationId xmlns:a16="http://schemas.microsoft.com/office/drawing/2014/main" id="{0F2D32B1-ADE0-4AFB-A961-119808418997}"/>
            </a:ext>
          </a:extLst>
        </xdr:cNvPr>
        <xdr:cNvSpPr/>
      </xdr:nvSpPr>
      <xdr:spPr>
        <a:xfrm>
          <a:off x="1079500" y="6420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E0C36F50-50FB-47DF-B59F-0745C9B418E1}"/>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3F569E6D-BB3A-4061-A6CF-D7C9FFE35A3D}"/>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70464D28-A5A9-49E5-BABC-5585A1806B4B}"/>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CA79F540-8C8E-4CEF-882D-E76DC00419F4}"/>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B08000CE-D7E3-4953-8A2A-29652AA1C3A5}"/>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154940</xdr:rowOff>
    </xdr:from>
    <xdr:to>
      <xdr:col>24</xdr:col>
      <xdr:colOff>114300</xdr:colOff>
      <xdr:row>38</xdr:row>
      <xdr:rowOff>85090</xdr:rowOff>
    </xdr:to>
    <xdr:sp macro="" textlink="">
      <xdr:nvSpPr>
        <xdr:cNvPr id="73" name="楕円 72">
          <a:extLst>
            <a:ext uri="{FF2B5EF4-FFF2-40B4-BE49-F238E27FC236}">
              <a16:creationId xmlns:a16="http://schemas.microsoft.com/office/drawing/2014/main" id="{6CB3078B-CCA8-4B18-B07C-1F4A1662C5AE}"/>
            </a:ext>
          </a:extLst>
        </xdr:cNvPr>
        <xdr:cNvSpPr/>
      </xdr:nvSpPr>
      <xdr:spPr>
        <a:xfrm>
          <a:off x="4584700" y="6498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133367</xdr:rowOff>
    </xdr:from>
    <xdr:ext cx="405111" cy="259045"/>
    <xdr:sp macro="" textlink="">
      <xdr:nvSpPr>
        <xdr:cNvPr id="74" name="【道路】&#10;有形固定資産減価償却率該当値テキスト">
          <a:extLst>
            <a:ext uri="{FF2B5EF4-FFF2-40B4-BE49-F238E27FC236}">
              <a16:creationId xmlns:a16="http://schemas.microsoft.com/office/drawing/2014/main" id="{906736AD-7E4E-416E-9EFC-4C8C7CD510E5}"/>
            </a:ext>
          </a:extLst>
        </xdr:cNvPr>
        <xdr:cNvSpPr txBox="1"/>
      </xdr:nvSpPr>
      <xdr:spPr>
        <a:xfrm>
          <a:off x="4673600" y="6477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118745</xdr:rowOff>
    </xdr:from>
    <xdr:to>
      <xdr:col>20</xdr:col>
      <xdr:colOff>38100</xdr:colOff>
      <xdr:row>38</xdr:row>
      <xdr:rowOff>48895</xdr:rowOff>
    </xdr:to>
    <xdr:sp macro="" textlink="">
      <xdr:nvSpPr>
        <xdr:cNvPr id="75" name="楕円 74">
          <a:extLst>
            <a:ext uri="{FF2B5EF4-FFF2-40B4-BE49-F238E27FC236}">
              <a16:creationId xmlns:a16="http://schemas.microsoft.com/office/drawing/2014/main" id="{2272E130-F810-4708-ABAD-0F54A6FE1767}"/>
            </a:ext>
          </a:extLst>
        </xdr:cNvPr>
        <xdr:cNvSpPr/>
      </xdr:nvSpPr>
      <xdr:spPr>
        <a:xfrm>
          <a:off x="3746500" y="6462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169545</xdr:rowOff>
    </xdr:from>
    <xdr:to>
      <xdr:col>24</xdr:col>
      <xdr:colOff>63500</xdr:colOff>
      <xdr:row>38</xdr:row>
      <xdr:rowOff>34290</xdr:rowOff>
    </xdr:to>
    <xdr:cxnSp macro="">
      <xdr:nvCxnSpPr>
        <xdr:cNvPr id="76" name="直線コネクタ 75">
          <a:extLst>
            <a:ext uri="{FF2B5EF4-FFF2-40B4-BE49-F238E27FC236}">
              <a16:creationId xmlns:a16="http://schemas.microsoft.com/office/drawing/2014/main" id="{1FFABDE2-4786-45CB-815F-EA2A98C97EAC}"/>
            </a:ext>
          </a:extLst>
        </xdr:cNvPr>
        <xdr:cNvCxnSpPr/>
      </xdr:nvCxnSpPr>
      <xdr:spPr>
        <a:xfrm>
          <a:off x="3797300" y="6513195"/>
          <a:ext cx="8382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84455</xdr:rowOff>
    </xdr:from>
    <xdr:to>
      <xdr:col>15</xdr:col>
      <xdr:colOff>101600</xdr:colOff>
      <xdr:row>38</xdr:row>
      <xdr:rowOff>14605</xdr:rowOff>
    </xdr:to>
    <xdr:sp macro="" textlink="">
      <xdr:nvSpPr>
        <xdr:cNvPr id="77" name="楕円 76">
          <a:extLst>
            <a:ext uri="{FF2B5EF4-FFF2-40B4-BE49-F238E27FC236}">
              <a16:creationId xmlns:a16="http://schemas.microsoft.com/office/drawing/2014/main" id="{FA8070D6-69A2-4666-A921-53A6F84EF67C}"/>
            </a:ext>
          </a:extLst>
        </xdr:cNvPr>
        <xdr:cNvSpPr/>
      </xdr:nvSpPr>
      <xdr:spPr>
        <a:xfrm>
          <a:off x="2857500" y="6428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135255</xdr:rowOff>
    </xdr:from>
    <xdr:to>
      <xdr:col>19</xdr:col>
      <xdr:colOff>177800</xdr:colOff>
      <xdr:row>37</xdr:row>
      <xdr:rowOff>169545</xdr:rowOff>
    </xdr:to>
    <xdr:cxnSp macro="">
      <xdr:nvCxnSpPr>
        <xdr:cNvPr id="78" name="直線コネクタ 77">
          <a:extLst>
            <a:ext uri="{FF2B5EF4-FFF2-40B4-BE49-F238E27FC236}">
              <a16:creationId xmlns:a16="http://schemas.microsoft.com/office/drawing/2014/main" id="{A9FF630B-DE2E-4F38-A781-56DE0BF87386}"/>
            </a:ext>
          </a:extLst>
        </xdr:cNvPr>
        <xdr:cNvCxnSpPr/>
      </xdr:nvCxnSpPr>
      <xdr:spPr>
        <a:xfrm>
          <a:off x="2908300" y="6478905"/>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48260</xdr:rowOff>
    </xdr:from>
    <xdr:to>
      <xdr:col>10</xdr:col>
      <xdr:colOff>165100</xdr:colOff>
      <xdr:row>37</xdr:row>
      <xdr:rowOff>149860</xdr:rowOff>
    </xdr:to>
    <xdr:sp macro="" textlink="">
      <xdr:nvSpPr>
        <xdr:cNvPr id="79" name="楕円 78">
          <a:extLst>
            <a:ext uri="{FF2B5EF4-FFF2-40B4-BE49-F238E27FC236}">
              <a16:creationId xmlns:a16="http://schemas.microsoft.com/office/drawing/2014/main" id="{58E7FEC4-0988-4490-9A6A-B3C899027DF1}"/>
            </a:ext>
          </a:extLst>
        </xdr:cNvPr>
        <xdr:cNvSpPr/>
      </xdr:nvSpPr>
      <xdr:spPr>
        <a:xfrm>
          <a:off x="1968500" y="6391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99060</xdr:rowOff>
    </xdr:from>
    <xdr:to>
      <xdr:col>15</xdr:col>
      <xdr:colOff>50800</xdr:colOff>
      <xdr:row>37</xdr:row>
      <xdr:rowOff>135255</xdr:rowOff>
    </xdr:to>
    <xdr:cxnSp macro="">
      <xdr:nvCxnSpPr>
        <xdr:cNvPr id="80" name="直線コネクタ 79">
          <a:extLst>
            <a:ext uri="{FF2B5EF4-FFF2-40B4-BE49-F238E27FC236}">
              <a16:creationId xmlns:a16="http://schemas.microsoft.com/office/drawing/2014/main" id="{D057F4F1-8E12-484A-A995-A79945DCFF0E}"/>
            </a:ext>
          </a:extLst>
        </xdr:cNvPr>
        <xdr:cNvCxnSpPr/>
      </xdr:nvCxnSpPr>
      <xdr:spPr>
        <a:xfrm>
          <a:off x="2019300" y="644271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12065</xdr:rowOff>
    </xdr:from>
    <xdr:to>
      <xdr:col>6</xdr:col>
      <xdr:colOff>38100</xdr:colOff>
      <xdr:row>37</xdr:row>
      <xdr:rowOff>113665</xdr:rowOff>
    </xdr:to>
    <xdr:sp macro="" textlink="">
      <xdr:nvSpPr>
        <xdr:cNvPr id="81" name="楕円 80">
          <a:extLst>
            <a:ext uri="{FF2B5EF4-FFF2-40B4-BE49-F238E27FC236}">
              <a16:creationId xmlns:a16="http://schemas.microsoft.com/office/drawing/2014/main" id="{52DA7428-19A6-4872-93D3-E3AE469B09BB}"/>
            </a:ext>
          </a:extLst>
        </xdr:cNvPr>
        <xdr:cNvSpPr/>
      </xdr:nvSpPr>
      <xdr:spPr>
        <a:xfrm>
          <a:off x="1079500" y="6355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62865</xdr:rowOff>
    </xdr:from>
    <xdr:to>
      <xdr:col>10</xdr:col>
      <xdr:colOff>114300</xdr:colOff>
      <xdr:row>37</xdr:row>
      <xdr:rowOff>99060</xdr:rowOff>
    </xdr:to>
    <xdr:cxnSp macro="">
      <xdr:nvCxnSpPr>
        <xdr:cNvPr id="82" name="直線コネクタ 81">
          <a:extLst>
            <a:ext uri="{FF2B5EF4-FFF2-40B4-BE49-F238E27FC236}">
              <a16:creationId xmlns:a16="http://schemas.microsoft.com/office/drawing/2014/main" id="{A4F400C6-374A-4EA4-B6EA-2072A85543D8}"/>
            </a:ext>
          </a:extLst>
        </xdr:cNvPr>
        <xdr:cNvCxnSpPr/>
      </xdr:nvCxnSpPr>
      <xdr:spPr>
        <a:xfrm>
          <a:off x="1130300" y="640651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72407</xdr:rowOff>
    </xdr:from>
    <xdr:ext cx="405111" cy="259045"/>
    <xdr:sp macro="" textlink="">
      <xdr:nvSpPr>
        <xdr:cNvPr id="83" name="n_1aveValue【道路】&#10;有形固定資産減価償却率">
          <a:extLst>
            <a:ext uri="{FF2B5EF4-FFF2-40B4-BE49-F238E27FC236}">
              <a16:creationId xmlns:a16="http://schemas.microsoft.com/office/drawing/2014/main" id="{14D15AD6-79A2-48A9-A664-8E44A2A13CCC}"/>
            </a:ext>
          </a:extLst>
        </xdr:cNvPr>
        <xdr:cNvSpPr txBox="1"/>
      </xdr:nvSpPr>
      <xdr:spPr>
        <a:xfrm>
          <a:off x="3582044" y="658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32402</xdr:rowOff>
    </xdr:from>
    <xdr:ext cx="405111" cy="259045"/>
    <xdr:sp macro="" textlink="">
      <xdr:nvSpPr>
        <xdr:cNvPr id="84" name="n_2aveValue【道路】&#10;有形固定資産減価償却率">
          <a:extLst>
            <a:ext uri="{FF2B5EF4-FFF2-40B4-BE49-F238E27FC236}">
              <a16:creationId xmlns:a16="http://schemas.microsoft.com/office/drawing/2014/main" id="{01C251A5-663A-4659-9CFC-1A5B6B0FD533}"/>
            </a:ext>
          </a:extLst>
        </xdr:cNvPr>
        <xdr:cNvSpPr txBox="1"/>
      </xdr:nvSpPr>
      <xdr:spPr>
        <a:xfrm>
          <a:off x="2705744" y="6547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24782</xdr:rowOff>
    </xdr:from>
    <xdr:ext cx="405111" cy="259045"/>
    <xdr:sp macro="" textlink="">
      <xdr:nvSpPr>
        <xdr:cNvPr id="85" name="n_3aveValue【道路】&#10;有形固定資産減価償却率">
          <a:extLst>
            <a:ext uri="{FF2B5EF4-FFF2-40B4-BE49-F238E27FC236}">
              <a16:creationId xmlns:a16="http://schemas.microsoft.com/office/drawing/2014/main" id="{2CFC0757-0B88-4D9B-889F-236D98D54F10}"/>
            </a:ext>
          </a:extLst>
        </xdr:cNvPr>
        <xdr:cNvSpPr txBox="1"/>
      </xdr:nvSpPr>
      <xdr:spPr>
        <a:xfrm>
          <a:off x="1816744" y="6539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169562</xdr:rowOff>
    </xdr:from>
    <xdr:ext cx="405111" cy="259045"/>
    <xdr:sp macro="" textlink="">
      <xdr:nvSpPr>
        <xdr:cNvPr id="86" name="n_4aveValue【道路】&#10;有形固定資産減価償却率">
          <a:extLst>
            <a:ext uri="{FF2B5EF4-FFF2-40B4-BE49-F238E27FC236}">
              <a16:creationId xmlns:a16="http://schemas.microsoft.com/office/drawing/2014/main" id="{12BC692F-0750-4677-B9AC-A9E83311C5EB}"/>
            </a:ext>
          </a:extLst>
        </xdr:cNvPr>
        <xdr:cNvSpPr txBox="1"/>
      </xdr:nvSpPr>
      <xdr:spPr>
        <a:xfrm>
          <a:off x="927744" y="6513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65422</xdr:rowOff>
    </xdr:from>
    <xdr:ext cx="405111" cy="259045"/>
    <xdr:sp macro="" textlink="">
      <xdr:nvSpPr>
        <xdr:cNvPr id="87" name="n_1mainValue【道路】&#10;有形固定資産減価償却率">
          <a:extLst>
            <a:ext uri="{FF2B5EF4-FFF2-40B4-BE49-F238E27FC236}">
              <a16:creationId xmlns:a16="http://schemas.microsoft.com/office/drawing/2014/main" id="{23032F29-474F-4E3F-9D8E-6A84E1F4C70C}"/>
            </a:ext>
          </a:extLst>
        </xdr:cNvPr>
        <xdr:cNvSpPr txBox="1"/>
      </xdr:nvSpPr>
      <xdr:spPr>
        <a:xfrm>
          <a:off x="3582044" y="6237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31132</xdr:rowOff>
    </xdr:from>
    <xdr:ext cx="405111" cy="259045"/>
    <xdr:sp macro="" textlink="">
      <xdr:nvSpPr>
        <xdr:cNvPr id="88" name="n_2mainValue【道路】&#10;有形固定資産減価償却率">
          <a:extLst>
            <a:ext uri="{FF2B5EF4-FFF2-40B4-BE49-F238E27FC236}">
              <a16:creationId xmlns:a16="http://schemas.microsoft.com/office/drawing/2014/main" id="{B226A365-EB7E-42C4-8010-51E164FCDF60}"/>
            </a:ext>
          </a:extLst>
        </xdr:cNvPr>
        <xdr:cNvSpPr txBox="1"/>
      </xdr:nvSpPr>
      <xdr:spPr>
        <a:xfrm>
          <a:off x="2705744" y="6203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166387</xdr:rowOff>
    </xdr:from>
    <xdr:ext cx="405111" cy="259045"/>
    <xdr:sp macro="" textlink="">
      <xdr:nvSpPr>
        <xdr:cNvPr id="89" name="n_3mainValue【道路】&#10;有形固定資産減価償却率">
          <a:extLst>
            <a:ext uri="{FF2B5EF4-FFF2-40B4-BE49-F238E27FC236}">
              <a16:creationId xmlns:a16="http://schemas.microsoft.com/office/drawing/2014/main" id="{0C32EE4C-C425-44C7-A168-AE1E9CF21D71}"/>
            </a:ext>
          </a:extLst>
        </xdr:cNvPr>
        <xdr:cNvSpPr txBox="1"/>
      </xdr:nvSpPr>
      <xdr:spPr>
        <a:xfrm>
          <a:off x="1816744" y="6167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130192</xdr:rowOff>
    </xdr:from>
    <xdr:ext cx="405111" cy="259045"/>
    <xdr:sp macro="" textlink="">
      <xdr:nvSpPr>
        <xdr:cNvPr id="90" name="n_4mainValue【道路】&#10;有形固定資産減価償却率">
          <a:extLst>
            <a:ext uri="{FF2B5EF4-FFF2-40B4-BE49-F238E27FC236}">
              <a16:creationId xmlns:a16="http://schemas.microsoft.com/office/drawing/2014/main" id="{221330FD-144F-4394-ACB2-E1DE67F89B95}"/>
            </a:ext>
          </a:extLst>
        </xdr:cNvPr>
        <xdr:cNvSpPr txBox="1"/>
      </xdr:nvSpPr>
      <xdr:spPr>
        <a:xfrm>
          <a:off x="927744" y="6130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1E30B017-90F8-4B6D-89B8-ED98A9A30194}"/>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CF8978F0-EB81-45B0-9CD8-893B744F9547}"/>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47900573-A7CB-4291-8340-00773A967A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DD80B234-CCCE-4BF1-83AE-E03AB8914CE8}"/>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3CDF309F-0B52-4166-A3CF-9B3CF0ADE4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A04F5142-FC62-45AD-BEAB-EFA9D8B984AD}"/>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CB133902-D895-4ECB-AC80-C37797728B84}"/>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24F6E7F9-D216-41B8-A18D-8BF1FC3A2EA4}"/>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0C43272B-D279-4181-AAD8-74D38872C5F1}"/>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AA2BDAB0-4AE3-4A6A-B6B8-0BF78EAFF6F2}"/>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1" name="直線コネクタ 100">
          <a:extLst>
            <a:ext uri="{FF2B5EF4-FFF2-40B4-BE49-F238E27FC236}">
              <a16:creationId xmlns:a16="http://schemas.microsoft.com/office/drawing/2014/main" id="{4C5E03A8-20BA-4A19-9F6B-3EBAA6E5CB98}"/>
            </a:ext>
          </a:extLst>
        </xdr:cNvPr>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2" name="テキスト ボックス 101">
          <a:extLst>
            <a:ext uri="{FF2B5EF4-FFF2-40B4-BE49-F238E27FC236}">
              <a16:creationId xmlns:a16="http://schemas.microsoft.com/office/drawing/2014/main" id="{63C61301-4537-4029-B607-6ED160DC88CE}"/>
            </a:ext>
          </a:extLst>
        </xdr:cNvPr>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3" name="直線コネクタ 102">
          <a:extLst>
            <a:ext uri="{FF2B5EF4-FFF2-40B4-BE49-F238E27FC236}">
              <a16:creationId xmlns:a16="http://schemas.microsoft.com/office/drawing/2014/main" id="{45E503F9-1FBD-4FFA-B997-6B226AB09A76}"/>
            </a:ext>
          </a:extLst>
        </xdr:cNvPr>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138084</xdr:rowOff>
    </xdr:from>
    <xdr:ext cx="531299" cy="259045"/>
    <xdr:sp macro="" textlink="">
      <xdr:nvSpPr>
        <xdr:cNvPr id="104" name="テキスト ボックス 103">
          <a:extLst>
            <a:ext uri="{FF2B5EF4-FFF2-40B4-BE49-F238E27FC236}">
              <a16:creationId xmlns:a16="http://schemas.microsoft.com/office/drawing/2014/main" id="{6DC91064-3FE5-49CE-B5AE-551910BF31E1}"/>
            </a:ext>
          </a:extLst>
        </xdr:cNvPr>
        <xdr:cNvSpPr txBox="1"/>
      </xdr:nvSpPr>
      <xdr:spPr>
        <a:xfrm>
          <a:off x="6072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5" name="直線コネクタ 104">
          <a:extLst>
            <a:ext uri="{FF2B5EF4-FFF2-40B4-BE49-F238E27FC236}">
              <a16:creationId xmlns:a16="http://schemas.microsoft.com/office/drawing/2014/main" id="{4DEBC136-7DE9-4826-AE8A-D6025E246D33}"/>
            </a:ext>
          </a:extLst>
        </xdr:cNvPr>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154412</xdr:rowOff>
    </xdr:from>
    <xdr:ext cx="531299" cy="259045"/>
    <xdr:sp macro="" textlink="">
      <xdr:nvSpPr>
        <xdr:cNvPr id="106" name="テキスト ボックス 105">
          <a:extLst>
            <a:ext uri="{FF2B5EF4-FFF2-40B4-BE49-F238E27FC236}">
              <a16:creationId xmlns:a16="http://schemas.microsoft.com/office/drawing/2014/main" id="{0BDE719A-F521-4C6C-A934-04D3530B8D4D}"/>
            </a:ext>
          </a:extLst>
        </xdr:cNvPr>
        <xdr:cNvSpPr txBox="1"/>
      </xdr:nvSpPr>
      <xdr:spPr>
        <a:xfrm>
          <a:off x="6072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7" name="直線コネクタ 106">
          <a:extLst>
            <a:ext uri="{FF2B5EF4-FFF2-40B4-BE49-F238E27FC236}">
              <a16:creationId xmlns:a16="http://schemas.microsoft.com/office/drawing/2014/main" id="{3AD03BD2-E899-4A26-AB35-955FF2A6A54C}"/>
            </a:ext>
          </a:extLst>
        </xdr:cNvPr>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170741</xdr:rowOff>
    </xdr:from>
    <xdr:ext cx="531299" cy="259045"/>
    <xdr:sp macro="" textlink="">
      <xdr:nvSpPr>
        <xdr:cNvPr id="108" name="テキスト ボックス 107">
          <a:extLst>
            <a:ext uri="{FF2B5EF4-FFF2-40B4-BE49-F238E27FC236}">
              <a16:creationId xmlns:a16="http://schemas.microsoft.com/office/drawing/2014/main" id="{A370284F-9167-4D35-B43A-375A96862111}"/>
            </a:ext>
          </a:extLst>
        </xdr:cNvPr>
        <xdr:cNvSpPr txBox="1"/>
      </xdr:nvSpPr>
      <xdr:spPr>
        <a:xfrm>
          <a:off x="6072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9" name="直線コネクタ 108">
          <a:extLst>
            <a:ext uri="{FF2B5EF4-FFF2-40B4-BE49-F238E27FC236}">
              <a16:creationId xmlns:a16="http://schemas.microsoft.com/office/drawing/2014/main" id="{64835143-D447-44D9-8907-9E63EE30CEC7}"/>
            </a:ext>
          </a:extLst>
        </xdr:cNvPr>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15620</xdr:rowOff>
    </xdr:from>
    <xdr:ext cx="531299" cy="259045"/>
    <xdr:sp macro="" textlink="">
      <xdr:nvSpPr>
        <xdr:cNvPr id="110" name="テキスト ボックス 109">
          <a:extLst>
            <a:ext uri="{FF2B5EF4-FFF2-40B4-BE49-F238E27FC236}">
              <a16:creationId xmlns:a16="http://schemas.microsoft.com/office/drawing/2014/main" id="{AC0C059B-42E7-4704-9DB2-7205553650E2}"/>
            </a:ext>
          </a:extLst>
        </xdr:cNvPr>
        <xdr:cNvSpPr txBox="1"/>
      </xdr:nvSpPr>
      <xdr:spPr>
        <a:xfrm>
          <a:off x="6072701" y="584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1" name="直線コネクタ 110">
          <a:extLst>
            <a:ext uri="{FF2B5EF4-FFF2-40B4-BE49-F238E27FC236}">
              <a16:creationId xmlns:a16="http://schemas.microsoft.com/office/drawing/2014/main" id="{57862297-FE48-4316-B107-3A5CAAE9A0E1}"/>
            </a:ext>
          </a:extLst>
        </xdr:cNvPr>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31949</xdr:rowOff>
    </xdr:from>
    <xdr:ext cx="531299" cy="259045"/>
    <xdr:sp macro="" textlink="">
      <xdr:nvSpPr>
        <xdr:cNvPr id="112" name="テキスト ボックス 111">
          <a:extLst>
            <a:ext uri="{FF2B5EF4-FFF2-40B4-BE49-F238E27FC236}">
              <a16:creationId xmlns:a16="http://schemas.microsoft.com/office/drawing/2014/main" id="{AE7AAE88-A98C-4CE2-9F13-56EBBDCFA2C5}"/>
            </a:ext>
          </a:extLst>
        </xdr:cNvPr>
        <xdr:cNvSpPr txBox="1"/>
      </xdr:nvSpPr>
      <xdr:spPr>
        <a:xfrm>
          <a:off x="6072701" y="551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3" name="直線コネクタ 112">
          <a:extLst>
            <a:ext uri="{FF2B5EF4-FFF2-40B4-BE49-F238E27FC236}">
              <a16:creationId xmlns:a16="http://schemas.microsoft.com/office/drawing/2014/main" id="{82909298-C377-4C7C-81CC-BC7DBC662AA1}"/>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4" name="テキスト ボックス 113">
          <a:extLst>
            <a:ext uri="{FF2B5EF4-FFF2-40B4-BE49-F238E27FC236}">
              <a16:creationId xmlns:a16="http://schemas.microsoft.com/office/drawing/2014/main" id="{23514F28-52AF-4C34-A7D5-AAC1114B9127}"/>
            </a:ext>
          </a:extLst>
        </xdr:cNvPr>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5" name="【道路】&#10;一人当たり延長グラフ枠">
          <a:extLst>
            <a:ext uri="{FF2B5EF4-FFF2-40B4-BE49-F238E27FC236}">
              <a16:creationId xmlns:a16="http://schemas.microsoft.com/office/drawing/2014/main" id="{73C1367D-F62C-4892-A949-859A6CC3C852}"/>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147196</xdr:rowOff>
    </xdr:from>
    <xdr:to>
      <xdr:col>54</xdr:col>
      <xdr:colOff>189865</xdr:colOff>
      <xdr:row>41</xdr:row>
      <xdr:rowOff>64019</xdr:rowOff>
    </xdr:to>
    <xdr:cxnSp macro="">
      <xdr:nvCxnSpPr>
        <xdr:cNvPr id="116" name="直線コネクタ 115">
          <a:extLst>
            <a:ext uri="{FF2B5EF4-FFF2-40B4-BE49-F238E27FC236}">
              <a16:creationId xmlns:a16="http://schemas.microsoft.com/office/drawing/2014/main" id="{58ED2BAE-9D89-493A-90D2-F1EC91A07CDE}"/>
            </a:ext>
          </a:extLst>
        </xdr:cNvPr>
        <xdr:cNvCxnSpPr/>
      </xdr:nvCxnSpPr>
      <xdr:spPr>
        <a:xfrm flipV="1">
          <a:off x="10476865" y="5805046"/>
          <a:ext cx="0" cy="12884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67846</xdr:rowOff>
    </xdr:from>
    <xdr:ext cx="469744" cy="259045"/>
    <xdr:sp macro="" textlink="">
      <xdr:nvSpPr>
        <xdr:cNvPr id="117" name="【道路】&#10;一人当たり延長最小値テキスト">
          <a:extLst>
            <a:ext uri="{FF2B5EF4-FFF2-40B4-BE49-F238E27FC236}">
              <a16:creationId xmlns:a16="http://schemas.microsoft.com/office/drawing/2014/main" id="{23B608C3-2373-4CB2-A075-8C98A48BE78E}"/>
            </a:ext>
          </a:extLst>
        </xdr:cNvPr>
        <xdr:cNvSpPr txBox="1"/>
      </xdr:nvSpPr>
      <xdr:spPr>
        <a:xfrm>
          <a:off x="10515600" y="7097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64019</xdr:rowOff>
    </xdr:from>
    <xdr:to>
      <xdr:col>55</xdr:col>
      <xdr:colOff>88900</xdr:colOff>
      <xdr:row>41</xdr:row>
      <xdr:rowOff>64019</xdr:rowOff>
    </xdr:to>
    <xdr:cxnSp macro="">
      <xdr:nvCxnSpPr>
        <xdr:cNvPr id="118" name="直線コネクタ 117">
          <a:extLst>
            <a:ext uri="{FF2B5EF4-FFF2-40B4-BE49-F238E27FC236}">
              <a16:creationId xmlns:a16="http://schemas.microsoft.com/office/drawing/2014/main" id="{AB266A0F-BAAE-47A4-BC5E-829C687F7059}"/>
            </a:ext>
          </a:extLst>
        </xdr:cNvPr>
        <xdr:cNvCxnSpPr/>
      </xdr:nvCxnSpPr>
      <xdr:spPr>
        <a:xfrm>
          <a:off x="10388600" y="70934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93873</xdr:rowOff>
    </xdr:from>
    <xdr:ext cx="534377" cy="259045"/>
    <xdr:sp macro="" textlink="">
      <xdr:nvSpPr>
        <xdr:cNvPr id="119" name="【道路】&#10;一人当たり延長最大値テキスト">
          <a:extLst>
            <a:ext uri="{FF2B5EF4-FFF2-40B4-BE49-F238E27FC236}">
              <a16:creationId xmlns:a16="http://schemas.microsoft.com/office/drawing/2014/main" id="{5CCE4D79-5991-4B3E-B535-C93066566A77}"/>
            </a:ext>
          </a:extLst>
        </xdr:cNvPr>
        <xdr:cNvSpPr txBox="1"/>
      </xdr:nvSpPr>
      <xdr:spPr>
        <a:xfrm>
          <a:off x="10515600" y="5580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45.576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147196</xdr:rowOff>
    </xdr:from>
    <xdr:to>
      <xdr:col>55</xdr:col>
      <xdr:colOff>88900</xdr:colOff>
      <xdr:row>33</xdr:row>
      <xdr:rowOff>147196</xdr:rowOff>
    </xdr:to>
    <xdr:cxnSp macro="">
      <xdr:nvCxnSpPr>
        <xdr:cNvPr id="120" name="直線コネクタ 119">
          <a:extLst>
            <a:ext uri="{FF2B5EF4-FFF2-40B4-BE49-F238E27FC236}">
              <a16:creationId xmlns:a16="http://schemas.microsoft.com/office/drawing/2014/main" id="{121FDD6A-BBC5-40D9-B92B-DFC9A93BF900}"/>
            </a:ext>
          </a:extLst>
        </xdr:cNvPr>
        <xdr:cNvCxnSpPr/>
      </xdr:nvCxnSpPr>
      <xdr:spPr>
        <a:xfrm>
          <a:off x="10388600" y="58050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153037</xdr:rowOff>
    </xdr:from>
    <xdr:ext cx="534377" cy="259045"/>
    <xdr:sp macro="" textlink="">
      <xdr:nvSpPr>
        <xdr:cNvPr id="121" name="【道路】&#10;一人当たり延長平均値テキスト">
          <a:extLst>
            <a:ext uri="{FF2B5EF4-FFF2-40B4-BE49-F238E27FC236}">
              <a16:creationId xmlns:a16="http://schemas.microsoft.com/office/drawing/2014/main" id="{CEFEE112-D38E-4CA4-8B16-EC758CAE40AB}"/>
            </a:ext>
          </a:extLst>
        </xdr:cNvPr>
        <xdr:cNvSpPr txBox="1"/>
      </xdr:nvSpPr>
      <xdr:spPr>
        <a:xfrm>
          <a:off x="10515600" y="64966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3160</xdr:rowOff>
    </xdr:from>
    <xdr:to>
      <xdr:col>55</xdr:col>
      <xdr:colOff>50800</xdr:colOff>
      <xdr:row>38</xdr:row>
      <xdr:rowOff>104760</xdr:rowOff>
    </xdr:to>
    <xdr:sp macro="" textlink="">
      <xdr:nvSpPr>
        <xdr:cNvPr id="122" name="フローチャート: 判断 121">
          <a:extLst>
            <a:ext uri="{FF2B5EF4-FFF2-40B4-BE49-F238E27FC236}">
              <a16:creationId xmlns:a16="http://schemas.microsoft.com/office/drawing/2014/main" id="{2246D9A9-0C4B-4356-8F60-497E86B7E49C}"/>
            </a:ext>
          </a:extLst>
        </xdr:cNvPr>
        <xdr:cNvSpPr/>
      </xdr:nvSpPr>
      <xdr:spPr>
        <a:xfrm>
          <a:off x="10426700" y="6518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116122</xdr:rowOff>
    </xdr:from>
    <xdr:to>
      <xdr:col>50</xdr:col>
      <xdr:colOff>165100</xdr:colOff>
      <xdr:row>39</xdr:row>
      <xdr:rowOff>46272</xdr:rowOff>
    </xdr:to>
    <xdr:sp macro="" textlink="">
      <xdr:nvSpPr>
        <xdr:cNvPr id="123" name="フローチャート: 判断 122">
          <a:extLst>
            <a:ext uri="{FF2B5EF4-FFF2-40B4-BE49-F238E27FC236}">
              <a16:creationId xmlns:a16="http://schemas.microsoft.com/office/drawing/2014/main" id="{4ACC4106-D623-429F-92B2-DD9571C4D85E}"/>
            </a:ext>
          </a:extLst>
        </xdr:cNvPr>
        <xdr:cNvSpPr/>
      </xdr:nvSpPr>
      <xdr:spPr>
        <a:xfrm>
          <a:off x="9588500" y="6631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100022</xdr:rowOff>
    </xdr:from>
    <xdr:to>
      <xdr:col>46</xdr:col>
      <xdr:colOff>38100</xdr:colOff>
      <xdr:row>39</xdr:row>
      <xdr:rowOff>30172</xdr:rowOff>
    </xdr:to>
    <xdr:sp macro="" textlink="">
      <xdr:nvSpPr>
        <xdr:cNvPr id="124" name="フローチャート: 判断 123">
          <a:extLst>
            <a:ext uri="{FF2B5EF4-FFF2-40B4-BE49-F238E27FC236}">
              <a16:creationId xmlns:a16="http://schemas.microsoft.com/office/drawing/2014/main" id="{907FE88D-5526-4C6C-87AC-918A59EB79B0}"/>
            </a:ext>
          </a:extLst>
        </xdr:cNvPr>
        <xdr:cNvSpPr/>
      </xdr:nvSpPr>
      <xdr:spPr>
        <a:xfrm>
          <a:off x="8699500" y="6615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108447</xdr:rowOff>
    </xdr:from>
    <xdr:to>
      <xdr:col>41</xdr:col>
      <xdr:colOff>101600</xdr:colOff>
      <xdr:row>39</xdr:row>
      <xdr:rowOff>38597</xdr:rowOff>
    </xdr:to>
    <xdr:sp macro="" textlink="">
      <xdr:nvSpPr>
        <xdr:cNvPr id="125" name="フローチャート: 判断 124">
          <a:extLst>
            <a:ext uri="{FF2B5EF4-FFF2-40B4-BE49-F238E27FC236}">
              <a16:creationId xmlns:a16="http://schemas.microsoft.com/office/drawing/2014/main" id="{8FD71DF3-0833-4157-9C70-9B36CCCD9367}"/>
            </a:ext>
          </a:extLst>
        </xdr:cNvPr>
        <xdr:cNvSpPr/>
      </xdr:nvSpPr>
      <xdr:spPr>
        <a:xfrm>
          <a:off x="7810500" y="6623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137349</xdr:rowOff>
    </xdr:from>
    <xdr:to>
      <xdr:col>36</xdr:col>
      <xdr:colOff>165100</xdr:colOff>
      <xdr:row>39</xdr:row>
      <xdr:rowOff>67499</xdr:rowOff>
    </xdr:to>
    <xdr:sp macro="" textlink="">
      <xdr:nvSpPr>
        <xdr:cNvPr id="126" name="フローチャート: 判断 125">
          <a:extLst>
            <a:ext uri="{FF2B5EF4-FFF2-40B4-BE49-F238E27FC236}">
              <a16:creationId xmlns:a16="http://schemas.microsoft.com/office/drawing/2014/main" id="{C0B588FA-E28A-4C65-A677-CBB94C99D4AC}"/>
            </a:ext>
          </a:extLst>
        </xdr:cNvPr>
        <xdr:cNvSpPr/>
      </xdr:nvSpPr>
      <xdr:spPr>
        <a:xfrm>
          <a:off x="6921500" y="6652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984FB71A-029A-48BF-9161-7EA68109C1CB}"/>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5A2DAB72-B589-457E-AD1F-455F0DFBEF2B}"/>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E011A0AA-3065-4F55-B08A-BD1C698C5CAA}"/>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41693290-67A7-4E3F-9F77-6CCB9F358642}"/>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1" name="テキスト ボックス 130">
          <a:extLst>
            <a:ext uri="{FF2B5EF4-FFF2-40B4-BE49-F238E27FC236}">
              <a16:creationId xmlns:a16="http://schemas.microsoft.com/office/drawing/2014/main" id="{1DF85CD8-51A9-4C44-B6FE-D7BA2B0D11D7}"/>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100381</xdr:rowOff>
    </xdr:from>
    <xdr:to>
      <xdr:col>55</xdr:col>
      <xdr:colOff>50800</xdr:colOff>
      <xdr:row>35</xdr:row>
      <xdr:rowOff>30531</xdr:rowOff>
    </xdr:to>
    <xdr:sp macro="" textlink="">
      <xdr:nvSpPr>
        <xdr:cNvPr id="132" name="楕円 131">
          <a:extLst>
            <a:ext uri="{FF2B5EF4-FFF2-40B4-BE49-F238E27FC236}">
              <a16:creationId xmlns:a16="http://schemas.microsoft.com/office/drawing/2014/main" id="{61CBCE5E-B5FA-4576-B89F-1904E2719E75}"/>
            </a:ext>
          </a:extLst>
        </xdr:cNvPr>
        <xdr:cNvSpPr/>
      </xdr:nvSpPr>
      <xdr:spPr>
        <a:xfrm>
          <a:off x="10426700" y="5929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33</xdr:row>
      <xdr:rowOff>123258</xdr:rowOff>
    </xdr:from>
    <xdr:ext cx="534377" cy="259045"/>
    <xdr:sp macro="" textlink="">
      <xdr:nvSpPr>
        <xdr:cNvPr id="133" name="【道路】&#10;一人当たり延長該当値テキスト">
          <a:extLst>
            <a:ext uri="{FF2B5EF4-FFF2-40B4-BE49-F238E27FC236}">
              <a16:creationId xmlns:a16="http://schemas.microsoft.com/office/drawing/2014/main" id="{86C46029-CADC-4E33-93FB-43C76AC99863}"/>
            </a:ext>
          </a:extLst>
        </xdr:cNvPr>
        <xdr:cNvSpPr txBox="1"/>
      </xdr:nvSpPr>
      <xdr:spPr>
        <a:xfrm>
          <a:off x="10515600" y="5781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117754</xdr:rowOff>
    </xdr:from>
    <xdr:to>
      <xdr:col>50</xdr:col>
      <xdr:colOff>165100</xdr:colOff>
      <xdr:row>35</xdr:row>
      <xdr:rowOff>47904</xdr:rowOff>
    </xdr:to>
    <xdr:sp macro="" textlink="">
      <xdr:nvSpPr>
        <xdr:cNvPr id="134" name="楕円 133">
          <a:extLst>
            <a:ext uri="{FF2B5EF4-FFF2-40B4-BE49-F238E27FC236}">
              <a16:creationId xmlns:a16="http://schemas.microsoft.com/office/drawing/2014/main" id="{8E9ADB30-FDEB-4DD1-AE49-0FDE7E6B4BB4}"/>
            </a:ext>
          </a:extLst>
        </xdr:cNvPr>
        <xdr:cNvSpPr/>
      </xdr:nvSpPr>
      <xdr:spPr>
        <a:xfrm>
          <a:off x="9588500" y="5947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34</xdr:row>
      <xdr:rowOff>151181</xdr:rowOff>
    </xdr:from>
    <xdr:to>
      <xdr:col>55</xdr:col>
      <xdr:colOff>0</xdr:colOff>
      <xdr:row>34</xdr:row>
      <xdr:rowOff>168554</xdr:rowOff>
    </xdr:to>
    <xdr:cxnSp macro="">
      <xdr:nvCxnSpPr>
        <xdr:cNvPr id="135" name="直線コネクタ 134">
          <a:extLst>
            <a:ext uri="{FF2B5EF4-FFF2-40B4-BE49-F238E27FC236}">
              <a16:creationId xmlns:a16="http://schemas.microsoft.com/office/drawing/2014/main" id="{4668844C-431D-461B-B530-514DAC41D0D3}"/>
            </a:ext>
          </a:extLst>
        </xdr:cNvPr>
        <xdr:cNvCxnSpPr/>
      </xdr:nvCxnSpPr>
      <xdr:spPr>
        <a:xfrm flipV="1">
          <a:off x="9639300" y="5980481"/>
          <a:ext cx="838200" cy="17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34</xdr:row>
      <xdr:rowOff>138132</xdr:rowOff>
    </xdr:from>
    <xdr:to>
      <xdr:col>46</xdr:col>
      <xdr:colOff>38100</xdr:colOff>
      <xdr:row>35</xdr:row>
      <xdr:rowOff>68282</xdr:rowOff>
    </xdr:to>
    <xdr:sp macro="" textlink="">
      <xdr:nvSpPr>
        <xdr:cNvPr id="136" name="楕円 135">
          <a:extLst>
            <a:ext uri="{FF2B5EF4-FFF2-40B4-BE49-F238E27FC236}">
              <a16:creationId xmlns:a16="http://schemas.microsoft.com/office/drawing/2014/main" id="{FFF6581A-F96F-4D6F-B847-6EB2A579E660}"/>
            </a:ext>
          </a:extLst>
        </xdr:cNvPr>
        <xdr:cNvSpPr/>
      </xdr:nvSpPr>
      <xdr:spPr>
        <a:xfrm>
          <a:off x="8699500" y="5967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168554</xdr:rowOff>
    </xdr:from>
    <xdr:to>
      <xdr:col>50</xdr:col>
      <xdr:colOff>114300</xdr:colOff>
      <xdr:row>35</xdr:row>
      <xdr:rowOff>17482</xdr:rowOff>
    </xdr:to>
    <xdr:cxnSp macro="">
      <xdr:nvCxnSpPr>
        <xdr:cNvPr id="137" name="直線コネクタ 136">
          <a:extLst>
            <a:ext uri="{FF2B5EF4-FFF2-40B4-BE49-F238E27FC236}">
              <a16:creationId xmlns:a16="http://schemas.microsoft.com/office/drawing/2014/main" id="{996B771D-3824-4198-A7AF-17645BE76754}"/>
            </a:ext>
          </a:extLst>
        </xdr:cNvPr>
        <xdr:cNvCxnSpPr/>
      </xdr:nvCxnSpPr>
      <xdr:spPr>
        <a:xfrm flipV="1">
          <a:off x="8750300" y="5997854"/>
          <a:ext cx="889000" cy="20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34</xdr:row>
      <xdr:rowOff>154592</xdr:rowOff>
    </xdr:from>
    <xdr:to>
      <xdr:col>41</xdr:col>
      <xdr:colOff>101600</xdr:colOff>
      <xdr:row>35</xdr:row>
      <xdr:rowOff>84742</xdr:rowOff>
    </xdr:to>
    <xdr:sp macro="" textlink="">
      <xdr:nvSpPr>
        <xdr:cNvPr id="138" name="楕円 137">
          <a:extLst>
            <a:ext uri="{FF2B5EF4-FFF2-40B4-BE49-F238E27FC236}">
              <a16:creationId xmlns:a16="http://schemas.microsoft.com/office/drawing/2014/main" id="{431F5567-1BAC-460E-91F8-7FC5B56F3876}"/>
            </a:ext>
          </a:extLst>
        </xdr:cNvPr>
        <xdr:cNvSpPr/>
      </xdr:nvSpPr>
      <xdr:spPr>
        <a:xfrm>
          <a:off x="7810500" y="5983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35</xdr:row>
      <xdr:rowOff>17482</xdr:rowOff>
    </xdr:from>
    <xdr:to>
      <xdr:col>45</xdr:col>
      <xdr:colOff>177800</xdr:colOff>
      <xdr:row>35</xdr:row>
      <xdr:rowOff>33942</xdr:rowOff>
    </xdr:to>
    <xdr:cxnSp macro="">
      <xdr:nvCxnSpPr>
        <xdr:cNvPr id="139" name="直線コネクタ 138">
          <a:extLst>
            <a:ext uri="{FF2B5EF4-FFF2-40B4-BE49-F238E27FC236}">
              <a16:creationId xmlns:a16="http://schemas.microsoft.com/office/drawing/2014/main" id="{5DAF917E-F0C0-48CE-9CE4-AA470CFC40DF}"/>
            </a:ext>
          </a:extLst>
        </xdr:cNvPr>
        <xdr:cNvCxnSpPr/>
      </xdr:nvCxnSpPr>
      <xdr:spPr>
        <a:xfrm flipV="1">
          <a:off x="7861300" y="6018232"/>
          <a:ext cx="889000" cy="16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35</xdr:row>
      <xdr:rowOff>2279</xdr:rowOff>
    </xdr:from>
    <xdr:to>
      <xdr:col>36</xdr:col>
      <xdr:colOff>165100</xdr:colOff>
      <xdr:row>35</xdr:row>
      <xdr:rowOff>103879</xdr:rowOff>
    </xdr:to>
    <xdr:sp macro="" textlink="">
      <xdr:nvSpPr>
        <xdr:cNvPr id="140" name="楕円 139">
          <a:extLst>
            <a:ext uri="{FF2B5EF4-FFF2-40B4-BE49-F238E27FC236}">
              <a16:creationId xmlns:a16="http://schemas.microsoft.com/office/drawing/2014/main" id="{C3C61372-18E3-459F-AE6E-9926B0027C14}"/>
            </a:ext>
          </a:extLst>
        </xdr:cNvPr>
        <xdr:cNvSpPr/>
      </xdr:nvSpPr>
      <xdr:spPr>
        <a:xfrm>
          <a:off x="6921500" y="6003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35</xdr:row>
      <xdr:rowOff>33942</xdr:rowOff>
    </xdr:from>
    <xdr:to>
      <xdr:col>41</xdr:col>
      <xdr:colOff>50800</xdr:colOff>
      <xdr:row>35</xdr:row>
      <xdr:rowOff>53079</xdr:rowOff>
    </xdr:to>
    <xdr:cxnSp macro="">
      <xdr:nvCxnSpPr>
        <xdr:cNvPr id="141" name="直線コネクタ 140">
          <a:extLst>
            <a:ext uri="{FF2B5EF4-FFF2-40B4-BE49-F238E27FC236}">
              <a16:creationId xmlns:a16="http://schemas.microsoft.com/office/drawing/2014/main" id="{AD89D216-0379-47D0-B38A-045BF94991BF}"/>
            </a:ext>
          </a:extLst>
        </xdr:cNvPr>
        <xdr:cNvCxnSpPr/>
      </xdr:nvCxnSpPr>
      <xdr:spPr>
        <a:xfrm flipV="1">
          <a:off x="6972300" y="6034692"/>
          <a:ext cx="889000" cy="19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37399</xdr:rowOff>
    </xdr:from>
    <xdr:ext cx="534377" cy="259045"/>
    <xdr:sp macro="" textlink="">
      <xdr:nvSpPr>
        <xdr:cNvPr id="142" name="n_1aveValue【道路】&#10;一人当たり延長">
          <a:extLst>
            <a:ext uri="{FF2B5EF4-FFF2-40B4-BE49-F238E27FC236}">
              <a16:creationId xmlns:a16="http://schemas.microsoft.com/office/drawing/2014/main" id="{4E30FB72-D3BA-4296-9AC1-1F21772AD902}"/>
            </a:ext>
          </a:extLst>
        </xdr:cNvPr>
        <xdr:cNvSpPr txBox="1"/>
      </xdr:nvSpPr>
      <xdr:spPr>
        <a:xfrm>
          <a:off x="9359411" y="6723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21299</xdr:rowOff>
    </xdr:from>
    <xdr:ext cx="534377" cy="259045"/>
    <xdr:sp macro="" textlink="">
      <xdr:nvSpPr>
        <xdr:cNvPr id="143" name="n_2aveValue【道路】&#10;一人当たり延長">
          <a:extLst>
            <a:ext uri="{FF2B5EF4-FFF2-40B4-BE49-F238E27FC236}">
              <a16:creationId xmlns:a16="http://schemas.microsoft.com/office/drawing/2014/main" id="{DFD04E0B-019E-40C8-B1D0-CE763B18C074}"/>
            </a:ext>
          </a:extLst>
        </xdr:cNvPr>
        <xdr:cNvSpPr txBox="1"/>
      </xdr:nvSpPr>
      <xdr:spPr>
        <a:xfrm>
          <a:off x="8483111" y="6707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29724</xdr:rowOff>
    </xdr:from>
    <xdr:ext cx="534377" cy="259045"/>
    <xdr:sp macro="" textlink="">
      <xdr:nvSpPr>
        <xdr:cNvPr id="144" name="n_3aveValue【道路】&#10;一人当たり延長">
          <a:extLst>
            <a:ext uri="{FF2B5EF4-FFF2-40B4-BE49-F238E27FC236}">
              <a16:creationId xmlns:a16="http://schemas.microsoft.com/office/drawing/2014/main" id="{6085DEDD-944B-4DFD-A644-4098B0A6A766}"/>
            </a:ext>
          </a:extLst>
        </xdr:cNvPr>
        <xdr:cNvSpPr txBox="1"/>
      </xdr:nvSpPr>
      <xdr:spPr>
        <a:xfrm>
          <a:off x="7594111" y="6716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58626</xdr:rowOff>
    </xdr:from>
    <xdr:ext cx="534377" cy="259045"/>
    <xdr:sp macro="" textlink="">
      <xdr:nvSpPr>
        <xdr:cNvPr id="145" name="n_4aveValue【道路】&#10;一人当たり延長">
          <a:extLst>
            <a:ext uri="{FF2B5EF4-FFF2-40B4-BE49-F238E27FC236}">
              <a16:creationId xmlns:a16="http://schemas.microsoft.com/office/drawing/2014/main" id="{A5CAF40C-59E2-46FF-8354-6BAC8CF2F660}"/>
            </a:ext>
          </a:extLst>
        </xdr:cNvPr>
        <xdr:cNvSpPr txBox="1"/>
      </xdr:nvSpPr>
      <xdr:spPr>
        <a:xfrm>
          <a:off x="6705111" y="6745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33</xdr:row>
      <xdr:rowOff>64431</xdr:rowOff>
    </xdr:from>
    <xdr:ext cx="534377" cy="259045"/>
    <xdr:sp macro="" textlink="">
      <xdr:nvSpPr>
        <xdr:cNvPr id="146" name="n_1mainValue【道路】&#10;一人当たり延長">
          <a:extLst>
            <a:ext uri="{FF2B5EF4-FFF2-40B4-BE49-F238E27FC236}">
              <a16:creationId xmlns:a16="http://schemas.microsoft.com/office/drawing/2014/main" id="{227EB5E6-C4D8-4BBA-8AA9-04E09073F404}"/>
            </a:ext>
          </a:extLst>
        </xdr:cNvPr>
        <xdr:cNvSpPr txBox="1"/>
      </xdr:nvSpPr>
      <xdr:spPr>
        <a:xfrm>
          <a:off x="9359411" y="5722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33</xdr:row>
      <xdr:rowOff>84809</xdr:rowOff>
    </xdr:from>
    <xdr:ext cx="534377" cy="259045"/>
    <xdr:sp macro="" textlink="">
      <xdr:nvSpPr>
        <xdr:cNvPr id="147" name="n_2mainValue【道路】&#10;一人当たり延長">
          <a:extLst>
            <a:ext uri="{FF2B5EF4-FFF2-40B4-BE49-F238E27FC236}">
              <a16:creationId xmlns:a16="http://schemas.microsoft.com/office/drawing/2014/main" id="{FDC0A155-FEF7-4C80-A3AE-738BE03592ED}"/>
            </a:ext>
          </a:extLst>
        </xdr:cNvPr>
        <xdr:cNvSpPr txBox="1"/>
      </xdr:nvSpPr>
      <xdr:spPr>
        <a:xfrm>
          <a:off x="8483111" y="5742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33</xdr:row>
      <xdr:rowOff>101269</xdr:rowOff>
    </xdr:from>
    <xdr:ext cx="534377" cy="259045"/>
    <xdr:sp macro="" textlink="">
      <xdr:nvSpPr>
        <xdr:cNvPr id="148" name="n_3mainValue【道路】&#10;一人当たり延長">
          <a:extLst>
            <a:ext uri="{FF2B5EF4-FFF2-40B4-BE49-F238E27FC236}">
              <a16:creationId xmlns:a16="http://schemas.microsoft.com/office/drawing/2014/main" id="{542C00F4-5942-44C5-9F18-0EAC48735C26}"/>
            </a:ext>
          </a:extLst>
        </xdr:cNvPr>
        <xdr:cNvSpPr txBox="1"/>
      </xdr:nvSpPr>
      <xdr:spPr>
        <a:xfrm>
          <a:off x="7594111" y="5759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33</xdr:row>
      <xdr:rowOff>120406</xdr:rowOff>
    </xdr:from>
    <xdr:ext cx="534377" cy="259045"/>
    <xdr:sp macro="" textlink="">
      <xdr:nvSpPr>
        <xdr:cNvPr id="149" name="n_4mainValue【道路】&#10;一人当たり延長">
          <a:extLst>
            <a:ext uri="{FF2B5EF4-FFF2-40B4-BE49-F238E27FC236}">
              <a16:creationId xmlns:a16="http://schemas.microsoft.com/office/drawing/2014/main" id="{23C429BB-6229-4097-BCE3-D83B850FD227}"/>
            </a:ext>
          </a:extLst>
        </xdr:cNvPr>
        <xdr:cNvSpPr txBox="1"/>
      </xdr:nvSpPr>
      <xdr:spPr>
        <a:xfrm>
          <a:off x="6705111" y="5778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0" name="正方形/長方形 149">
          <a:extLst>
            <a:ext uri="{FF2B5EF4-FFF2-40B4-BE49-F238E27FC236}">
              <a16:creationId xmlns:a16="http://schemas.microsoft.com/office/drawing/2014/main" id="{BD895B06-B4BA-40C8-B793-3F5C02F6C644}"/>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1" name="正方形/長方形 150">
          <a:extLst>
            <a:ext uri="{FF2B5EF4-FFF2-40B4-BE49-F238E27FC236}">
              <a16:creationId xmlns:a16="http://schemas.microsoft.com/office/drawing/2014/main" id="{F623E46E-42A0-410A-A9D1-B90C72EC3644}"/>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2" name="正方形/長方形 151">
          <a:extLst>
            <a:ext uri="{FF2B5EF4-FFF2-40B4-BE49-F238E27FC236}">
              <a16:creationId xmlns:a16="http://schemas.microsoft.com/office/drawing/2014/main" id="{EB645B65-5182-405B-8199-7B14A5A15169}"/>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3" name="正方形/長方形 152">
          <a:extLst>
            <a:ext uri="{FF2B5EF4-FFF2-40B4-BE49-F238E27FC236}">
              <a16:creationId xmlns:a16="http://schemas.microsoft.com/office/drawing/2014/main" id="{A8A7A3E9-2299-4ECF-85C6-20232AF53277}"/>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4" name="正方形/長方形 153">
          <a:extLst>
            <a:ext uri="{FF2B5EF4-FFF2-40B4-BE49-F238E27FC236}">
              <a16:creationId xmlns:a16="http://schemas.microsoft.com/office/drawing/2014/main" id="{B8AE2B13-20E7-45CC-8EE9-718A14DD201F}"/>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5" name="正方形/長方形 154">
          <a:extLst>
            <a:ext uri="{FF2B5EF4-FFF2-40B4-BE49-F238E27FC236}">
              <a16:creationId xmlns:a16="http://schemas.microsoft.com/office/drawing/2014/main" id="{12CFB6C5-9FCA-4B7D-8839-B03FD1AD4AAC}"/>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6" name="正方形/長方形 155">
          <a:extLst>
            <a:ext uri="{FF2B5EF4-FFF2-40B4-BE49-F238E27FC236}">
              <a16:creationId xmlns:a16="http://schemas.microsoft.com/office/drawing/2014/main" id="{7F68C484-4B97-4275-A070-A5BEEC67D137}"/>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7" name="正方形/長方形 156">
          <a:extLst>
            <a:ext uri="{FF2B5EF4-FFF2-40B4-BE49-F238E27FC236}">
              <a16:creationId xmlns:a16="http://schemas.microsoft.com/office/drawing/2014/main" id="{D63F2313-6E6B-4F44-9BCE-DE316C506905}"/>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8" name="テキスト ボックス 157">
          <a:extLst>
            <a:ext uri="{FF2B5EF4-FFF2-40B4-BE49-F238E27FC236}">
              <a16:creationId xmlns:a16="http://schemas.microsoft.com/office/drawing/2014/main" id="{8985C984-04D9-4768-87E4-BF5D446ECDBF}"/>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9" name="直線コネクタ 158">
          <a:extLst>
            <a:ext uri="{FF2B5EF4-FFF2-40B4-BE49-F238E27FC236}">
              <a16:creationId xmlns:a16="http://schemas.microsoft.com/office/drawing/2014/main" id="{121AD9F5-58C3-44F3-AA56-429672FF9B62}"/>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0" name="テキスト ボックス 159">
          <a:extLst>
            <a:ext uri="{FF2B5EF4-FFF2-40B4-BE49-F238E27FC236}">
              <a16:creationId xmlns:a16="http://schemas.microsoft.com/office/drawing/2014/main" id="{993F23E6-2BFA-4AA5-9400-0064C6E6168D}"/>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61" name="直線コネクタ 160">
          <a:extLst>
            <a:ext uri="{FF2B5EF4-FFF2-40B4-BE49-F238E27FC236}">
              <a16:creationId xmlns:a16="http://schemas.microsoft.com/office/drawing/2014/main" id="{A50A9409-FC65-4415-9ACA-7EEA268159F0}"/>
            </a:ext>
          </a:extLst>
        </xdr:cNvPr>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62" name="テキスト ボックス 161">
          <a:extLst>
            <a:ext uri="{FF2B5EF4-FFF2-40B4-BE49-F238E27FC236}">
              <a16:creationId xmlns:a16="http://schemas.microsoft.com/office/drawing/2014/main" id="{ACA48C36-EBEF-48D9-9A98-3B3AC2A13423}"/>
            </a:ext>
          </a:extLst>
        </xdr:cNvPr>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63" name="直線コネクタ 162">
          <a:extLst>
            <a:ext uri="{FF2B5EF4-FFF2-40B4-BE49-F238E27FC236}">
              <a16:creationId xmlns:a16="http://schemas.microsoft.com/office/drawing/2014/main" id="{2D0E7C35-CF4F-4E85-AB4F-EC2F0B63377C}"/>
            </a:ext>
          </a:extLst>
        </xdr:cNvPr>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64" name="テキスト ボックス 163">
          <a:extLst>
            <a:ext uri="{FF2B5EF4-FFF2-40B4-BE49-F238E27FC236}">
              <a16:creationId xmlns:a16="http://schemas.microsoft.com/office/drawing/2014/main" id="{19BCE5EA-AF22-4B2C-8F9E-600A3B9DACB1}"/>
            </a:ext>
          </a:extLst>
        </xdr:cNvPr>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65" name="直線コネクタ 164">
          <a:extLst>
            <a:ext uri="{FF2B5EF4-FFF2-40B4-BE49-F238E27FC236}">
              <a16:creationId xmlns:a16="http://schemas.microsoft.com/office/drawing/2014/main" id="{32521A62-2874-4509-9B22-9717F23841E8}"/>
            </a:ext>
          </a:extLst>
        </xdr:cNvPr>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66" name="テキスト ボックス 165">
          <a:extLst>
            <a:ext uri="{FF2B5EF4-FFF2-40B4-BE49-F238E27FC236}">
              <a16:creationId xmlns:a16="http://schemas.microsoft.com/office/drawing/2014/main" id="{5344CD42-2D6B-4D0E-A1D1-C1A638688EEE}"/>
            </a:ext>
          </a:extLst>
        </xdr:cNvPr>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7" name="直線コネクタ 166">
          <a:extLst>
            <a:ext uri="{FF2B5EF4-FFF2-40B4-BE49-F238E27FC236}">
              <a16:creationId xmlns:a16="http://schemas.microsoft.com/office/drawing/2014/main" id="{892F75E7-CA77-44C6-A524-823602D9B7BE}"/>
            </a:ext>
          </a:extLst>
        </xdr:cNvPr>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8" name="テキスト ボックス 167">
          <a:extLst>
            <a:ext uri="{FF2B5EF4-FFF2-40B4-BE49-F238E27FC236}">
              <a16:creationId xmlns:a16="http://schemas.microsoft.com/office/drawing/2014/main" id="{A6420D1F-6BEB-4A3C-9434-23900EE2C12E}"/>
            </a:ext>
          </a:extLst>
        </xdr:cNvPr>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id="{66B294CE-BB30-47AE-9112-C5D4AE4B1CF5}"/>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0" name="テキスト ボックス 169">
          <a:extLst>
            <a:ext uri="{FF2B5EF4-FFF2-40B4-BE49-F238E27FC236}">
              <a16:creationId xmlns:a16="http://schemas.microsoft.com/office/drawing/2014/main" id="{EE6BBC29-E3A8-46ED-B2EB-F429C88A2B4D}"/>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橋りょう・トンネル】&#10;有形固定資産減価償却率グラフ枠">
          <a:extLst>
            <a:ext uri="{FF2B5EF4-FFF2-40B4-BE49-F238E27FC236}">
              <a16:creationId xmlns:a16="http://schemas.microsoft.com/office/drawing/2014/main" id="{73CB4016-4149-4127-83B6-EA20457E6467}"/>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89154</xdr:rowOff>
    </xdr:from>
    <xdr:to>
      <xdr:col>24</xdr:col>
      <xdr:colOff>62865</xdr:colOff>
      <xdr:row>64</xdr:row>
      <xdr:rowOff>68580</xdr:rowOff>
    </xdr:to>
    <xdr:cxnSp macro="">
      <xdr:nvCxnSpPr>
        <xdr:cNvPr id="172" name="直線コネクタ 171">
          <a:extLst>
            <a:ext uri="{FF2B5EF4-FFF2-40B4-BE49-F238E27FC236}">
              <a16:creationId xmlns:a16="http://schemas.microsoft.com/office/drawing/2014/main" id="{DFCC82CD-E4FD-467E-81BF-FC72E312DE06}"/>
            </a:ext>
          </a:extLst>
        </xdr:cNvPr>
        <xdr:cNvCxnSpPr/>
      </xdr:nvCxnSpPr>
      <xdr:spPr>
        <a:xfrm flipV="1">
          <a:off x="4634865" y="9690354"/>
          <a:ext cx="0" cy="13510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72407</xdr:rowOff>
    </xdr:from>
    <xdr:ext cx="405111" cy="259045"/>
    <xdr:sp macro="" textlink="">
      <xdr:nvSpPr>
        <xdr:cNvPr id="173" name="【橋りょう・トンネル】&#10;有形固定資産減価償却率最小値テキスト">
          <a:extLst>
            <a:ext uri="{FF2B5EF4-FFF2-40B4-BE49-F238E27FC236}">
              <a16:creationId xmlns:a16="http://schemas.microsoft.com/office/drawing/2014/main" id="{1A618423-0777-4EF9-BE9E-244B511B3A7A}"/>
            </a:ext>
          </a:extLst>
        </xdr:cNvPr>
        <xdr:cNvSpPr txBox="1"/>
      </xdr:nvSpPr>
      <xdr:spPr>
        <a:xfrm>
          <a:off x="4673600" y="11045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68580</xdr:rowOff>
    </xdr:from>
    <xdr:to>
      <xdr:col>24</xdr:col>
      <xdr:colOff>152400</xdr:colOff>
      <xdr:row>64</xdr:row>
      <xdr:rowOff>68580</xdr:rowOff>
    </xdr:to>
    <xdr:cxnSp macro="">
      <xdr:nvCxnSpPr>
        <xdr:cNvPr id="174" name="直線コネクタ 173">
          <a:extLst>
            <a:ext uri="{FF2B5EF4-FFF2-40B4-BE49-F238E27FC236}">
              <a16:creationId xmlns:a16="http://schemas.microsoft.com/office/drawing/2014/main" id="{405097F5-5DF9-409A-90B7-76253759615C}"/>
            </a:ext>
          </a:extLst>
        </xdr:cNvPr>
        <xdr:cNvCxnSpPr/>
      </xdr:nvCxnSpPr>
      <xdr:spPr>
        <a:xfrm>
          <a:off x="4546600" y="11041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35831</xdr:rowOff>
    </xdr:from>
    <xdr:ext cx="405111" cy="259045"/>
    <xdr:sp macro="" textlink="">
      <xdr:nvSpPr>
        <xdr:cNvPr id="175" name="【橋りょう・トンネル】&#10;有形固定資産減価償却率最大値テキスト">
          <a:extLst>
            <a:ext uri="{FF2B5EF4-FFF2-40B4-BE49-F238E27FC236}">
              <a16:creationId xmlns:a16="http://schemas.microsoft.com/office/drawing/2014/main" id="{AC45D034-6437-466D-BE61-4996BF758571}"/>
            </a:ext>
          </a:extLst>
        </xdr:cNvPr>
        <xdr:cNvSpPr txBox="1"/>
      </xdr:nvSpPr>
      <xdr:spPr>
        <a:xfrm>
          <a:off x="4673600" y="94655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89154</xdr:rowOff>
    </xdr:from>
    <xdr:to>
      <xdr:col>24</xdr:col>
      <xdr:colOff>152400</xdr:colOff>
      <xdr:row>56</xdr:row>
      <xdr:rowOff>89154</xdr:rowOff>
    </xdr:to>
    <xdr:cxnSp macro="">
      <xdr:nvCxnSpPr>
        <xdr:cNvPr id="176" name="直線コネクタ 175">
          <a:extLst>
            <a:ext uri="{FF2B5EF4-FFF2-40B4-BE49-F238E27FC236}">
              <a16:creationId xmlns:a16="http://schemas.microsoft.com/office/drawing/2014/main" id="{067C5D6F-FBD6-4CB1-AB36-89AA1E443638}"/>
            </a:ext>
          </a:extLst>
        </xdr:cNvPr>
        <xdr:cNvCxnSpPr/>
      </xdr:nvCxnSpPr>
      <xdr:spPr>
        <a:xfrm>
          <a:off x="4546600" y="96903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143527</xdr:rowOff>
    </xdr:from>
    <xdr:ext cx="405111" cy="259045"/>
    <xdr:sp macro="" textlink="">
      <xdr:nvSpPr>
        <xdr:cNvPr id="177" name="【橋りょう・トンネル】&#10;有形固定資産減価償却率平均値テキスト">
          <a:extLst>
            <a:ext uri="{FF2B5EF4-FFF2-40B4-BE49-F238E27FC236}">
              <a16:creationId xmlns:a16="http://schemas.microsoft.com/office/drawing/2014/main" id="{6FCA3DB1-1D45-498D-98DC-057BCC77E972}"/>
            </a:ext>
          </a:extLst>
        </xdr:cNvPr>
        <xdr:cNvSpPr txBox="1"/>
      </xdr:nvSpPr>
      <xdr:spPr>
        <a:xfrm>
          <a:off x="4673600" y="104305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120650</xdr:rowOff>
    </xdr:from>
    <xdr:to>
      <xdr:col>24</xdr:col>
      <xdr:colOff>114300</xdr:colOff>
      <xdr:row>62</xdr:row>
      <xdr:rowOff>50800</xdr:rowOff>
    </xdr:to>
    <xdr:sp macro="" textlink="">
      <xdr:nvSpPr>
        <xdr:cNvPr id="178" name="フローチャート: 判断 177">
          <a:extLst>
            <a:ext uri="{FF2B5EF4-FFF2-40B4-BE49-F238E27FC236}">
              <a16:creationId xmlns:a16="http://schemas.microsoft.com/office/drawing/2014/main" id="{B2963213-4FF7-44FC-B181-9E9F95484959}"/>
            </a:ext>
          </a:extLst>
        </xdr:cNvPr>
        <xdr:cNvSpPr/>
      </xdr:nvSpPr>
      <xdr:spPr>
        <a:xfrm>
          <a:off x="4584700" y="1057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84074</xdr:rowOff>
    </xdr:from>
    <xdr:to>
      <xdr:col>20</xdr:col>
      <xdr:colOff>38100</xdr:colOff>
      <xdr:row>62</xdr:row>
      <xdr:rowOff>14224</xdr:rowOff>
    </xdr:to>
    <xdr:sp macro="" textlink="">
      <xdr:nvSpPr>
        <xdr:cNvPr id="179" name="フローチャート: 判断 178">
          <a:extLst>
            <a:ext uri="{FF2B5EF4-FFF2-40B4-BE49-F238E27FC236}">
              <a16:creationId xmlns:a16="http://schemas.microsoft.com/office/drawing/2014/main" id="{FC4BB8AF-015E-47AE-87DA-93305F17E789}"/>
            </a:ext>
          </a:extLst>
        </xdr:cNvPr>
        <xdr:cNvSpPr/>
      </xdr:nvSpPr>
      <xdr:spPr>
        <a:xfrm>
          <a:off x="3746500" y="10542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38354</xdr:rowOff>
    </xdr:from>
    <xdr:to>
      <xdr:col>15</xdr:col>
      <xdr:colOff>101600</xdr:colOff>
      <xdr:row>61</xdr:row>
      <xdr:rowOff>139954</xdr:rowOff>
    </xdr:to>
    <xdr:sp macro="" textlink="">
      <xdr:nvSpPr>
        <xdr:cNvPr id="180" name="フローチャート: 判断 179">
          <a:extLst>
            <a:ext uri="{FF2B5EF4-FFF2-40B4-BE49-F238E27FC236}">
              <a16:creationId xmlns:a16="http://schemas.microsoft.com/office/drawing/2014/main" id="{077E85FE-7CF2-4902-9F18-9CCE4C247216}"/>
            </a:ext>
          </a:extLst>
        </xdr:cNvPr>
        <xdr:cNvSpPr/>
      </xdr:nvSpPr>
      <xdr:spPr>
        <a:xfrm>
          <a:off x="2857500" y="10496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8636</xdr:rowOff>
    </xdr:from>
    <xdr:to>
      <xdr:col>10</xdr:col>
      <xdr:colOff>165100</xdr:colOff>
      <xdr:row>61</xdr:row>
      <xdr:rowOff>110236</xdr:rowOff>
    </xdr:to>
    <xdr:sp macro="" textlink="">
      <xdr:nvSpPr>
        <xdr:cNvPr id="181" name="フローチャート: 判断 180">
          <a:extLst>
            <a:ext uri="{FF2B5EF4-FFF2-40B4-BE49-F238E27FC236}">
              <a16:creationId xmlns:a16="http://schemas.microsoft.com/office/drawing/2014/main" id="{29FF327A-C2D3-4E54-9E18-534570EAD228}"/>
            </a:ext>
          </a:extLst>
        </xdr:cNvPr>
        <xdr:cNvSpPr/>
      </xdr:nvSpPr>
      <xdr:spPr>
        <a:xfrm>
          <a:off x="1968500" y="10467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159512</xdr:rowOff>
    </xdr:from>
    <xdr:to>
      <xdr:col>6</xdr:col>
      <xdr:colOff>38100</xdr:colOff>
      <xdr:row>61</xdr:row>
      <xdr:rowOff>89662</xdr:rowOff>
    </xdr:to>
    <xdr:sp macro="" textlink="">
      <xdr:nvSpPr>
        <xdr:cNvPr id="182" name="フローチャート: 判断 181">
          <a:extLst>
            <a:ext uri="{FF2B5EF4-FFF2-40B4-BE49-F238E27FC236}">
              <a16:creationId xmlns:a16="http://schemas.microsoft.com/office/drawing/2014/main" id="{DC4E4604-EA57-4878-8F2F-FBBA557E2CD2}"/>
            </a:ext>
          </a:extLst>
        </xdr:cNvPr>
        <xdr:cNvSpPr/>
      </xdr:nvSpPr>
      <xdr:spPr>
        <a:xfrm>
          <a:off x="1079500" y="10446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33731232-4686-44EC-8178-E4DACEDB814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DFBD1B73-742F-4B7E-AE5C-5522B9DEAC3E}"/>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28405E86-C4C2-4923-8D59-87F659698F81}"/>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3C53A544-DFCD-4483-9DC9-DF6F3AFD70FA}"/>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BA6A372A-B7AA-4C05-8048-1FCA5714C29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129794</xdr:rowOff>
    </xdr:from>
    <xdr:to>
      <xdr:col>24</xdr:col>
      <xdr:colOff>114300</xdr:colOff>
      <xdr:row>63</xdr:row>
      <xdr:rowOff>59944</xdr:rowOff>
    </xdr:to>
    <xdr:sp macro="" textlink="">
      <xdr:nvSpPr>
        <xdr:cNvPr id="188" name="楕円 187">
          <a:extLst>
            <a:ext uri="{FF2B5EF4-FFF2-40B4-BE49-F238E27FC236}">
              <a16:creationId xmlns:a16="http://schemas.microsoft.com/office/drawing/2014/main" id="{74E89409-DA4D-42CE-B0A4-1CFFDCFAFDA9}"/>
            </a:ext>
          </a:extLst>
        </xdr:cNvPr>
        <xdr:cNvSpPr/>
      </xdr:nvSpPr>
      <xdr:spPr>
        <a:xfrm>
          <a:off x="4584700" y="10759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108221</xdr:rowOff>
    </xdr:from>
    <xdr:ext cx="405111" cy="259045"/>
    <xdr:sp macro="" textlink="">
      <xdr:nvSpPr>
        <xdr:cNvPr id="189" name="【橋りょう・トンネル】&#10;有形固定資産減価償却率該当値テキスト">
          <a:extLst>
            <a:ext uri="{FF2B5EF4-FFF2-40B4-BE49-F238E27FC236}">
              <a16:creationId xmlns:a16="http://schemas.microsoft.com/office/drawing/2014/main" id="{EC12796E-28E0-4E80-BCD5-7E5864A7F9C9}"/>
            </a:ext>
          </a:extLst>
        </xdr:cNvPr>
        <xdr:cNvSpPr txBox="1"/>
      </xdr:nvSpPr>
      <xdr:spPr>
        <a:xfrm>
          <a:off x="4673600" y="107381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100076</xdr:rowOff>
    </xdr:from>
    <xdr:to>
      <xdr:col>20</xdr:col>
      <xdr:colOff>38100</xdr:colOff>
      <xdr:row>63</xdr:row>
      <xdr:rowOff>30226</xdr:rowOff>
    </xdr:to>
    <xdr:sp macro="" textlink="">
      <xdr:nvSpPr>
        <xdr:cNvPr id="190" name="楕円 189">
          <a:extLst>
            <a:ext uri="{FF2B5EF4-FFF2-40B4-BE49-F238E27FC236}">
              <a16:creationId xmlns:a16="http://schemas.microsoft.com/office/drawing/2014/main" id="{00C924E5-5571-4C80-A16A-6F6C2D1FF99F}"/>
            </a:ext>
          </a:extLst>
        </xdr:cNvPr>
        <xdr:cNvSpPr/>
      </xdr:nvSpPr>
      <xdr:spPr>
        <a:xfrm>
          <a:off x="3746500" y="10729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150876</xdr:rowOff>
    </xdr:from>
    <xdr:to>
      <xdr:col>24</xdr:col>
      <xdr:colOff>63500</xdr:colOff>
      <xdr:row>63</xdr:row>
      <xdr:rowOff>9144</xdr:rowOff>
    </xdr:to>
    <xdr:cxnSp macro="">
      <xdr:nvCxnSpPr>
        <xdr:cNvPr id="191" name="直線コネクタ 190">
          <a:extLst>
            <a:ext uri="{FF2B5EF4-FFF2-40B4-BE49-F238E27FC236}">
              <a16:creationId xmlns:a16="http://schemas.microsoft.com/office/drawing/2014/main" id="{60063F69-3A0E-4A6B-B501-96AB2AAA0166}"/>
            </a:ext>
          </a:extLst>
        </xdr:cNvPr>
        <xdr:cNvCxnSpPr/>
      </xdr:nvCxnSpPr>
      <xdr:spPr>
        <a:xfrm>
          <a:off x="3797300" y="10780776"/>
          <a:ext cx="83820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70358</xdr:rowOff>
    </xdr:from>
    <xdr:to>
      <xdr:col>15</xdr:col>
      <xdr:colOff>101600</xdr:colOff>
      <xdr:row>63</xdr:row>
      <xdr:rowOff>508</xdr:rowOff>
    </xdr:to>
    <xdr:sp macro="" textlink="">
      <xdr:nvSpPr>
        <xdr:cNvPr id="192" name="楕円 191">
          <a:extLst>
            <a:ext uri="{FF2B5EF4-FFF2-40B4-BE49-F238E27FC236}">
              <a16:creationId xmlns:a16="http://schemas.microsoft.com/office/drawing/2014/main" id="{AD395AD4-682B-45FB-9567-D802C63B8B7F}"/>
            </a:ext>
          </a:extLst>
        </xdr:cNvPr>
        <xdr:cNvSpPr/>
      </xdr:nvSpPr>
      <xdr:spPr>
        <a:xfrm>
          <a:off x="2857500" y="10700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121158</xdr:rowOff>
    </xdr:from>
    <xdr:to>
      <xdr:col>19</xdr:col>
      <xdr:colOff>177800</xdr:colOff>
      <xdr:row>62</xdr:row>
      <xdr:rowOff>150876</xdr:rowOff>
    </xdr:to>
    <xdr:cxnSp macro="">
      <xdr:nvCxnSpPr>
        <xdr:cNvPr id="193" name="直線コネクタ 192">
          <a:extLst>
            <a:ext uri="{FF2B5EF4-FFF2-40B4-BE49-F238E27FC236}">
              <a16:creationId xmlns:a16="http://schemas.microsoft.com/office/drawing/2014/main" id="{77C262E3-B307-46B3-B8B9-21635D19D106}"/>
            </a:ext>
          </a:extLst>
        </xdr:cNvPr>
        <xdr:cNvCxnSpPr/>
      </xdr:nvCxnSpPr>
      <xdr:spPr>
        <a:xfrm>
          <a:off x="2908300" y="10751058"/>
          <a:ext cx="88900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38354</xdr:rowOff>
    </xdr:from>
    <xdr:to>
      <xdr:col>10</xdr:col>
      <xdr:colOff>165100</xdr:colOff>
      <xdr:row>62</xdr:row>
      <xdr:rowOff>139954</xdr:rowOff>
    </xdr:to>
    <xdr:sp macro="" textlink="">
      <xdr:nvSpPr>
        <xdr:cNvPr id="194" name="楕円 193">
          <a:extLst>
            <a:ext uri="{FF2B5EF4-FFF2-40B4-BE49-F238E27FC236}">
              <a16:creationId xmlns:a16="http://schemas.microsoft.com/office/drawing/2014/main" id="{CB6E6A3B-207C-49AD-B1C9-3A763B92A369}"/>
            </a:ext>
          </a:extLst>
        </xdr:cNvPr>
        <xdr:cNvSpPr/>
      </xdr:nvSpPr>
      <xdr:spPr>
        <a:xfrm>
          <a:off x="1968500" y="10668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89154</xdr:rowOff>
    </xdr:from>
    <xdr:to>
      <xdr:col>15</xdr:col>
      <xdr:colOff>50800</xdr:colOff>
      <xdr:row>62</xdr:row>
      <xdr:rowOff>121158</xdr:rowOff>
    </xdr:to>
    <xdr:cxnSp macro="">
      <xdr:nvCxnSpPr>
        <xdr:cNvPr id="195" name="直線コネクタ 194">
          <a:extLst>
            <a:ext uri="{FF2B5EF4-FFF2-40B4-BE49-F238E27FC236}">
              <a16:creationId xmlns:a16="http://schemas.microsoft.com/office/drawing/2014/main" id="{49CA341C-23C0-44A8-B5DA-8D6C6F6CBEE5}"/>
            </a:ext>
          </a:extLst>
        </xdr:cNvPr>
        <xdr:cNvCxnSpPr/>
      </xdr:nvCxnSpPr>
      <xdr:spPr>
        <a:xfrm>
          <a:off x="2019300" y="10719054"/>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62</xdr:row>
      <xdr:rowOff>6350</xdr:rowOff>
    </xdr:from>
    <xdr:to>
      <xdr:col>6</xdr:col>
      <xdr:colOff>38100</xdr:colOff>
      <xdr:row>62</xdr:row>
      <xdr:rowOff>107950</xdr:rowOff>
    </xdr:to>
    <xdr:sp macro="" textlink="">
      <xdr:nvSpPr>
        <xdr:cNvPr id="196" name="楕円 195">
          <a:extLst>
            <a:ext uri="{FF2B5EF4-FFF2-40B4-BE49-F238E27FC236}">
              <a16:creationId xmlns:a16="http://schemas.microsoft.com/office/drawing/2014/main" id="{28B221A4-FD3D-49D2-A75A-E3DE9ED55442}"/>
            </a:ext>
          </a:extLst>
        </xdr:cNvPr>
        <xdr:cNvSpPr/>
      </xdr:nvSpPr>
      <xdr:spPr>
        <a:xfrm>
          <a:off x="1079500" y="10636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62</xdr:row>
      <xdr:rowOff>57150</xdr:rowOff>
    </xdr:from>
    <xdr:to>
      <xdr:col>10</xdr:col>
      <xdr:colOff>114300</xdr:colOff>
      <xdr:row>62</xdr:row>
      <xdr:rowOff>89154</xdr:rowOff>
    </xdr:to>
    <xdr:cxnSp macro="">
      <xdr:nvCxnSpPr>
        <xdr:cNvPr id="197" name="直線コネクタ 196">
          <a:extLst>
            <a:ext uri="{FF2B5EF4-FFF2-40B4-BE49-F238E27FC236}">
              <a16:creationId xmlns:a16="http://schemas.microsoft.com/office/drawing/2014/main" id="{38A2D8D4-18C8-4D3A-96B6-9B70DC68F185}"/>
            </a:ext>
          </a:extLst>
        </xdr:cNvPr>
        <xdr:cNvCxnSpPr/>
      </xdr:nvCxnSpPr>
      <xdr:spPr>
        <a:xfrm>
          <a:off x="1130300" y="10687050"/>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30751</xdr:rowOff>
    </xdr:from>
    <xdr:ext cx="405111" cy="259045"/>
    <xdr:sp macro="" textlink="">
      <xdr:nvSpPr>
        <xdr:cNvPr id="198" name="n_1aveValue【橋りょう・トンネル】&#10;有形固定資産減価償却率">
          <a:extLst>
            <a:ext uri="{FF2B5EF4-FFF2-40B4-BE49-F238E27FC236}">
              <a16:creationId xmlns:a16="http://schemas.microsoft.com/office/drawing/2014/main" id="{CCA498B2-E9B1-41DB-90B8-427788F7A4FA}"/>
            </a:ext>
          </a:extLst>
        </xdr:cNvPr>
        <xdr:cNvSpPr txBox="1"/>
      </xdr:nvSpPr>
      <xdr:spPr>
        <a:xfrm>
          <a:off x="3582044" y="10317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156481</xdr:rowOff>
    </xdr:from>
    <xdr:ext cx="405111" cy="259045"/>
    <xdr:sp macro="" textlink="">
      <xdr:nvSpPr>
        <xdr:cNvPr id="199" name="n_2aveValue【橋りょう・トンネル】&#10;有形固定資産減価償却率">
          <a:extLst>
            <a:ext uri="{FF2B5EF4-FFF2-40B4-BE49-F238E27FC236}">
              <a16:creationId xmlns:a16="http://schemas.microsoft.com/office/drawing/2014/main" id="{C9F43485-F243-48A3-AB15-06C5A2B9C706}"/>
            </a:ext>
          </a:extLst>
        </xdr:cNvPr>
        <xdr:cNvSpPr txBox="1"/>
      </xdr:nvSpPr>
      <xdr:spPr>
        <a:xfrm>
          <a:off x="2705744" y="102720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126763</xdr:rowOff>
    </xdr:from>
    <xdr:ext cx="405111" cy="259045"/>
    <xdr:sp macro="" textlink="">
      <xdr:nvSpPr>
        <xdr:cNvPr id="200" name="n_3aveValue【橋りょう・トンネル】&#10;有形固定資産減価償却率">
          <a:extLst>
            <a:ext uri="{FF2B5EF4-FFF2-40B4-BE49-F238E27FC236}">
              <a16:creationId xmlns:a16="http://schemas.microsoft.com/office/drawing/2014/main" id="{A3E787C7-A1F5-470D-8EBF-82E1C6A24FA0}"/>
            </a:ext>
          </a:extLst>
        </xdr:cNvPr>
        <xdr:cNvSpPr txBox="1"/>
      </xdr:nvSpPr>
      <xdr:spPr>
        <a:xfrm>
          <a:off x="1816744" y="10242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106189</xdr:rowOff>
    </xdr:from>
    <xdr:ext cx="405111" cy="259045"/>
    <xdr:sp macro="" textlink="">
      <xdr:nvSpPr>
        <xdr:cNvPr id="201" name="n_4aveValue【橋りょう・トンネル】&#10;有形固定資産減価償却率">
          <a:extLst>
            <a:ext uri="{FF2B5EF4-FFF2-40B4-BE49-F238E27FC236}">
              <a16:creationId xmlns:a16="http://schemas.microsoft.com/office/drawing/2014/main" id="{C2627F22-E6E9-4E58-9D24-411CD6373851}"/>
            </a:ext>
          </a:extLst>
        </xdr:cNvPr>
        <xdr:cNvSpPr txBox="1"/>
      </xdr:nvSpPr>
      <xdr:spPr>
        <a:xfrm>
          <a:off x="927744" y="102217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63</xdr:row>
      <xdr:rowOff>21353</xdr:rowOff>
    </xdr:from>
    <xdr:ext cx="405111" cy="259045"/>
    <xdr:sp macro="" textlink="">
      <xdr:nvSpPr>
        <xdr:cNvPr id="202" name="n_1mainValue【橋りょう・トンネル】&#10;有形固定資産減価償却率">
          <a:extLst>
            <a:ext uri="{FF2B5EF4-FFF2-40B4-BE49-F238E27FC236}">
              <a16:creationId xmlns:a16="http://schemas.microsoft.com/office/drawing/2014/main" id="{B955CA29-2F28-4C33-85B8-53CA7A59E5C5}"/>
            </a:ext>
          </a:extLst>
        </xdr:cNvPr>
        <xdr:cNvSpPr txBox="1"/>
      </xdr:nvSpPr>
      <xdr:spPr>
        <a:xfrm>
          <a:off x="3582044" y="10822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163085</xdr:rowOff>
    </xdr:from>
    <xdr:ext cx="405111" cy="259045"/>
    <xdr:sp macro="" textlink="">
      <xdr:nvSpPr>
        <xdr:cNvPr id="203" name="n_2mainValue【橋りょう・トンネル】&#10;有形固定資産減価償却率">
          <a:extLst>
            <a:ext uri="{FF2B5EF4-FFF2-40B4-BE49-F238E27FC236}">
              <a16:creationId xmlns:a16="http://schemas.microsoft.com/office/drawing/2014/main" id="{064DD177-6E54-43C4-8D07-88D23FCBA157}"/>
            </a:ext>
          </a:extLst>
        </xdr:cNvPr>
        <xdr:cNvSpPr txBox="1"/>
      </xdr:nvSpPr>
      <xdr:spPr>
        <a:xfrm>
          <a:off x="2705744" y="107929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131081</xdr:rowOff>
    </xdr:from>
    <xdr:ext cx="405111" cy="259045"/>
    <xdr:sp macro="" textlink="">
      <xdr:nvSpPr>
        <xdr:cNvPr id="204" name="n_3mainValue【橋りょう・トンネル】&#10;有形固定資産減価償却率">
          <a:extLst>
            <a:ext uri="{FF2B5EF4-FFF2-40B4-BE49-F238E27FC236}">
              <a16:creationId xmlns:a16="http://schemas.microsoft.com/office/drawing/2014/main" id="{7AFF66A3-FA0D-4574-8443-AD4ACB10D768}"/>
            </a:ext>
          </a:extLst>
        </xdr:cNvPr>
        <xdr:cNvSpPr txBox="1"/>
      </xdr:nvSpPr>
      <xdr:spPr>
        <a:xfrm>
          <a:off x="1816744" y="107609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99077</xdr:rowOff>
    </xdr:from>
    <xdr:ext cx="405111" cy="259045"/>
    <xdr:sp macro="" textlink="">
      <xdr:nvSpPr>
        <xdr:cNvPr id="205" name="n_4mainValue【橋りょう・トンネル】&#10;有形固定資産減価償却率">
          <a:extLst>
            <a:ext uri="{FF2B5EF4-FFF2-40B4-BE49-F238E27FC236}">
              <a16:creationId xmlns:a16="http://schemas.microsoft.com/office/drawing/2014/main" id="{6BF30FE8-23C4-4979-87A9-FB2AE77F6EF4}"/>
            </a:ext>
          </a:extLst>
        </xdr:cNvPr>
        <xdr:cNvSpPr txBox="1"/>
      </xdr:nvSpPr>
      <xdr:spPr>
        <a:xfrm>
          <a:off x="927744" y="10728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D43E50C6-E4B8-43BC-8BE6-194920F3467B}"/>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56AE8697-256E-4AAE-BF60-AFE6EBEDCCCF}"/>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72299FAE-9DF1-4403-8958-DA430172F083}"/>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3B5E0E6B-5340-45F0-8B85-626C248740EE}"/>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0C24D5AA-941A-43FD-BD1E-6A9CD0C6D407}"/>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B7DE3251-CA59-4AA5-9B42-69BA155D031D}"/>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3E0DEE70-F860-44EF-92BA-945D2B25684F}"/>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784,362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9A1E9F43-9623-46AA-B54E-04BD7A7DE07D}"/>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03ECBB9E-9271-4388-97AD-AFF6AB43DDF4}"/>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942DE4E7-E837-40A8-992E-4D50FCF6BF5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6" name="直線コネクタ 215">
          <a:extLst>
            <a:ext uri="{FF2B5EF4-FFF2-40B4-BE49-F238E27FC236}">
              <a16:creationId xmlns:a16="http://schemas.microsoft.com/office/drawing/2014/main" id="{05755C5B-B856-42A5-AE7D-31342A73A127}"/>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7" name="テキスト ボックス 216">
          <a:extLst>
            <a:ext uri="{FF2B5EF4-FFF2-40B4-BE49-F238E27FC236}">
              <a16:creationId xmlns:a16="http://schemas.microsoft.com/office/drawing/2014/main" id="{F204F86A-C50E-4D7E-B5D1-030B134EB69A}"/>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8" name="直線コネクタ 217">
          <a:extLst>
            <a:ext uri="{FF2B5EF4-FFF2-40B4-BE49-F238E27FC236}">
              <a16:creationId xmlns:a16="http://schemas.microsoft.com/office/drawing/2014/main" id="{D388099B-FD8B-40F9-BE07-C1C24317DC50}"/>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19" name="テキスト ボックス 218">
          <a:extLst>
            <a:ext uri="{FF2B5EF4-FFF2-40B4-BE49-F238E27FC236}">
              <a16:creationId xmlns:a16="http://schemas.microsoft.com/office/drawing/2014/main" id="{21A9BACC-7E0E-42BB-A217-A1EBF3A00D05}"/>
            </a:ext>
          </a:extLst>
        </xdr:cNvPr>
        <xdr:cNvSpPr txBox="1"/>
      </xdr:nvSpPr>
      <xdr:spPr>
        <a:xfrm>
          <a:off x="5918428" y="1052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0" name="直線コネクタ 219">
          <a:extLst>
            <a:ext uri="{FF2B5EF4-FFF2-40B4-BE49-F238E27FC236}">
              <a16:creationId xmlns:a16="http://schemas.microsoft.com/office/drawing/2014/main" id="{71302ED2-4376-4DE8-9E85-A101A0A5ED3C}"/>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21" name="テキスト ボックス 220">
          <a:extLst>
            <a:ext uri="{FF2B5EF4-FFF2-40B4-BE49-F238E27FC236}">
              <a16:creationId xmlns:a16="http://schemas.microsoft.com/office/drawing/2014/main" id="{3732D42B-FBB8-4A61-821C-C4585CDDCD68}"/>
            </a:ext>
          </a:extLst>
        </xdr:cNvPr>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2" name="直線コネクタ 221">
          <a:extLst>
            <a:ext uri="{FF2B5EF4-FFF2-40B4-BE49-F238E27FC236}">
              <a16:creationId xmlns:a16="http://schemas.microsoft.com/office/drawing/2014/main" id="{B157DDFB-696F-49C4-8A39-A238F6FE9902}"/>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3" name="テキスト ボックス 222">
          <a:extLst>
            <a:ext uri="{FF2B5EF4-FFF2-40B4-BE49-F238E27FC236}">
              <a16:creationId xmlns:a16="http://schemas.microsoft.com/office/drawing/2014/main" id="{AD84C900-EC78-402D-9534-4D1426D94AF9}"/>
            </a:ext>
          </a:extLst>
        </xdr:cNvPr>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4" name="直線コネクタ 223">
          <a:extLst>
            <a:ext uri="{FF2B5EF4-FFF2-40B4-BE49-F238E27FC236}">
              <a16:creationId xmlns:a16="http://schemas.microsoft.com/office/drawing/2014/main" id="{6F43DBA7-1B76-4440-AF0C-E814CFE5B121}"/>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5" name="テキスト ボックス 224">
          <a:extLst>
            <a:ext uri="{FF2B5EF4-FFF2-40B4-BE49-F238E27FC236}">
              <a16:creationId xmlns:a16="http://schemas.microsoft.com/office/drawing/2014/main" id="{0F47042F-4693-4E95-9DBF-7699E253E69C}"/>
            </a:ext>
          </a:extLst>
        </xdr:cNvPr>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a:extLst>
            <a:ext uri="{FF2B5EF4-FFF2-40B4-BE49-F238E27FC236}">
              <a16:creationId xmlns:a16="http://schemas.microsoft.com/office/drawing/2014/main" id="{7EA0D15D-C9A3-4F12-8087-FB6954169E3D}"/>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7" name="テキスト ボックス 226">
          <a:extLst>
            <a:ext uri="{FF2B5EF4-FFF2-40B4-BE49-F238E27FC236}">
              <a16:creationId xmlns:a16="http://schemas.microsoft.com/office/drawing/2014/main" id="{07D3C814-3FE5-48E2-BFDD-7708B2B8BD84}"/>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橋りょう・トンネル】&#10;一人当たり有形固定資産（償却資産）額グラフ枠">
          <a:extLst>
            <a:ext uri="{FF2B5EF4-FFF2-40B4-BE49-F238E27FC236}">
              <a16:creationId xmlns:a16="http://schemas.microsoft.com/office/drawing/2014/main" id="{5BCFDD04-0287-4C9D-97DA-EC1D30725012}"/>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93928</xdr:rowOff>
    </xdr:from>
    <xdr:to>
      <xdr:col>54</xdr:col>
      <xdr:colOff>189865</xdr:colOff>
      <xdr:row>64</xdr:row>
      <xdr:rowOff>74155</xdr:rowOff>
    </xdr:to>
    <xdr:cxnSp macro="">
      <xdr:nvCxnSpPr>
        <xdr:cNvPr id="229" name="直線コネクタ 228">
          <a:extLst>
            <a:ext uri="{FF2B5EF4-FFF2-40B4-BE49-F238E27FC236}">
              <a16:creationId xmlns:a16="http://schemas.microsoft.com/office/drawing/2014/main" id="{BE076619-D3D7-4D0C-BC8D-E3C511F72BDB}"/>
            </a:ext>
          </a:extLst>
        </xdr:cNvPr>
        <xdr:cNvCxnSpPr/>
      </xdr:nvCxnSpPr>
      <xdr:spPr>
        <a:xfrm flipV="1">
          <a:off x="10476865" y="9695128"/>
          <a:ext cx="0" cy="13518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77982</xdr:rowOff>
    </xdr:from>
    <xdr:ext cx="469744" cy="259045"/>
    <xdr:sp macro="" textlink="">
      <xdr:nvSpPr>
        <xdr:cNvPr id="230" name="【橋りょう・トンネル】&#10;一人当たり有形固定資産（償却資産）額最小値テキスト">
          <a:extLst>
            <a:ext uri="{FF2B5EF4-FFF2-40B4-BE49-F238E27FC236}">
              <a16:creationId xmlns:a16="http://schemas.microsoft.com/office/drawing/2014/main" id="{8DA1228F-E487-4085-AA8D-D5940B6D4E38}"/>
            </a:ext>
          </a:extLst>
        </xdr:cNvPr>
        <xdr:cNvSpPr txBox="1"/>
      </xdr:nvSpPr>
      <xdr:spPr>
        <a:xfrm>
          <a:off x="10515600" y="11050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74155</xdr:rowOff>
    </xdr:from>
    <xdr:to>
      <xdr:col>55</xdr:col>
      <xdr:colOff>88900</xdr:colOff>
      <xdr:row>64</xdr:row>
      <xdr:rowOff>74155</xdr:rowOff>
    </xdr:to>
    <xdr:cxnSp macro="">
      <xdr:nvCxnSpPr>
        <xdr:cNvPr id="231" name="直線コネクタ 230">
          <a:extLst>
            <a:ext uri="{FF2B5EF4-FFF2-40B4-BE49-F238E27FC236}">
              <a16:creationId xmlns:a16="http://schemas.microsoft.com/office/drawing/2014/main" id="{C6C42B89-12A3-42AF-8477-B970DC35D780}"/>
            </a:ext>
          </a:extLst>
        </xdr:cNvPr>
        <xdr:cNvCxnSpPr/>
      </xdr:nvCxnSpPr>
      <xdr:spPr>
        <a:xfrm>
          <a:off x="10388600" y="11046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40605</xdr:rowOff>
    </xdr:from>
    <xdr:ext cx="690189" cy="259045"/>
    <xdr:sp macro="" textlink="">
      <xdr:nvSpPr>
        <xdr:cNvPr id="232" name="【橋りょう・トンネル】&#10;一人当たり有形固定資産（償却資産）額最大値テキスト">
          <a:extLst>
            <a:ext uri="{FF2B5EF4-FFF2-40B4-BE49-F238E27FC236}">
              <a16:creationId xmlns:a16="http://schemas.microsoft.com/office/drawing/2014/main" id="{9EC37358-F2F5-4D2F-AEBD-061921230BA9}"/>
            </a:ext>
          </a:extLst>
        </xdr:cNvPr>
        <xdr:cNvSpPr txBox="1"/>
      </xdr:nvSpPr>
      <xdr:spPr>
        <a:xfrm>
          <a:off x="10515600" y="947035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3,553,470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93928</xdr:rowOff>
    </xdr:from>
    <xdr:to>
      <xdr:col>55</xdr:col>
      <xdr:colOff>88900</xdr:colOff>
      <xdr:row>56</xdr:row>
      <xdr:rowOff>93928</xdr:rowOff>
    </xdr:to>
    <xdr:cxnSp macro="">
      <xdr:nvCxnSpPr>
        <xdr:cNvPr id="233" name="直線コネクタ 232">
          <a:extLst>
            <a:ext uri="{FF2B5EF4-FFF2-40B4-BE49-F238E27FC236}">
              <a16:creationId xmlns:a16="http://schemas.microsoft.com/office/drawing/2014/main" id="{26EF14F8-C0DC-4614-8AD6-B8F2DAD3500F}"/>
            </a:ext>
          </a:extLst>
        </xdr:cNvPr>
        <xdr:cNvCxnSpPr/>
      </xdr:nvCxnSpPr>
      <xdr:spPr>
        <a:xfrm>
          <a:off x="10388600" y="9695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4577</xdr:rowOff>
    </xdr:from>
    <xdr:ext cx="599010" cy="259045"/>
    <xdr:sp macro="" textlink="">
      <xdr:nvSpPr>
        <xdr:cNvPr id="234" name="【橋りょう・トンネル】&#10;一人当たり有形固定資産（償却資産）額平均値テキスト">
          <a:extLst>
            <a:ext uri="{FF2B5EF4-FFF2-40B4-BE49-F238E27FC236}">
              <a16:creationId xmlns:a16="http://schemas.microsoft.com/office/drawing/2014/main" id="{DF26A249-E982-4E31-AD8A-F264B68BB885}"/>
            </a:ext>
          </a:extLst>
        </xdr:cNvPr>
        <xdr:cNvSpPr txBox="1"/>
      </xdr:nvSpPr>
      <xdr:spPr>
        <a:xfrm>
          <a:off x="10515600" y="108059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26150</xdr:rowOff>
    </xdr:from>
    <xdr:to>
      <xdr:col>55</xdr:col>
      <xdr:colOff>50800</xdr:colOff>
      <xdr:row>63</xdr:row>
      <xdr:rowOff>127750</xdr:rowOff>
    </xdr:to>
    <xdr:sp macro="" textlink="">
      <xdr:nvSpPr>
        <xdr:cNvPr id="235" name="フローチャート: 判断 234">
          <a:extLst>
            <a:ext uri="{FF2B5EF4-FFF2-40B4-BE49-F238E27FC236}">
              <a16:creationId xmlns:a16="http://schemas.microsoft.com/office/drawing/2014/main" id="{2F43FA31-F46C-4B41-A2BF-9818C8E3E244}"/>
            </a:ext>
          </a:extLst>
        </xdr:cNvPr>
        <xdr:cNvSpPr/>
      </xdr:nvSpPr>
      <xdr:spPr>
        <a:xfrm>
          <a:off x="10426700" y="1082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67268</xdr:rowOff>
    </xdr:from>
    <xdr:to>
      <xdr:col>50</xdr:col>
      <xdr:colOff>165100</xdr:colOff>
      <xdr:row>63</xdr:row>
      <xdr:rowOff>168868</xdr:rowOff>
    </xdr:to>
    <xdr:sp macro="" textlink="">
      <xdr:nvSpPr>
        <xdr:cNvPr id="236" name="フローチャート: 判断 235">
          <a:extLst>
            <a:ext uri="{FF2B5EF4-FFF2-40B4-BE49-F238E27FC236}">
              <a16:creationId xmlns:a16="http://schemas.microsoft.com/office/drawing/2014/main" id="{F0CD92AE-FA6F-4B78-B94C-30EF711DA89C}"/>
            </a:ext>
          </a:extLst>
        </xdr:cNvPr>
        <xdr:cNvSpPr/>
      </xdr:nvSpPr>
      <xdr:spPr>
        <a:xfrm>
          <a:off x="9588500" y="10868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70917</xdr:rowOff>
    </xdr:from>
    <xdr:to>
      <xdr:col>46</xdr:col>
      <xdr:colOff>38100</xdr:colOff>
      <xdr:row>64</xdr:row>
      <xdr:rowOff>1067</xdr:rowOff>
    </xdr:to>
    <xdr:sp macro="" textlink="">
      <xdr:nvSpPr>
        <xdr:cNvPr id="237" name="フローチャート: 判断 236">
          <a:extLst>
            <a:ext uri="{FF2B5EF4-FFF2-40B4-BE49-F238E27FC236}">
              <a16:creationId xmlns:a16="http://schemas.microsoft.com/office/drawing/2014/main" id="{264A21A0-3C59-424D-A65C-46AFB5F51BD9}"/>
            </a:ext>
          </a:extLst>
        </xdr:cNvPr>
        <xdr:cNvSpPr/>
      </xdr:nvSpPr>
      <xdr:spPr>
        <a:xfrm>
          <a:off x="8699500" y="10872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70163</xdr:rowOff>
    </xdr:from>
    <xdr:to>
      <xdr:col>41</xdr:col>
      <xdr:colOff>101600</xdr:colOff>
      <xdr:row>64</xdr:row>
      <xdr:rowOff>313</xdr:rowOff>
    </xdr:to>
    <xdr:sp macro="" textlink="">
      <xdr:nvSpPr>
        <xdr:cNvPr id="238" name="フローチャート: 判断 237">
          <a:extLst>
            <a:ext uri="{FF2B5EF4-FFF2-40B4-BE49-F238E27FC236}">
              <a16:creationId xmlns:a16="http://schemas.microsoft.com/office/drawing/2014/main" id="{F1B9260B-B88F-4F98-99DF-0F5CAF9C809A}"/>
            </a:ext>
          </a:extLst>
        </xdr:cNvPr>
        <xdr:cNvSpPr/>
      </xdr:nvSpPr>
      <xdr:spPr>
        <a:xfrm>
          <a:off x="7810500" y="10871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69290</xdr:rowOff>
    </xdr:from>
    <xdr:to>
      <xdr:col>36</xdr:col>
      <xdr:colOff>165100</xdr:colOff>
      <xdr:row>63</xdr:row>
      <xdr:rowOff>170890</xdr:rowOff>
    </xdr:to>
    <xdr:sp macro="" textlink="">
      <xdr:nvSpPr>
        <xdr:cNvPr id="239" name="フローチャート: 判断 238">
          <a:extLst>
            <a:ext uri="{FF2B5EF4-FFF2-40B4-BE49-F238E27FC236}">
              <a16:creationId xmlns:a16="http://schemas.microsoft.com/office/drawing/2014/main" id="{D4049DF1-9918-408A-A467-26DA0A46B99C}"/>
            </a:ext>
          </a:extLst>
        </xdr:cNvPr>
        <xdr:cNvSpPr/>
      </xdr:nvSpPr>
      <xdr:spPr>
        <a:xfrm>
          <a:off x="6921500" y="10870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A21F9575-D67F-412C-A7C6-279025FACF5C}"/>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201D63D1-B560-4F7E-8C65-BAE3B77475DD}"/>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C666ACC5-A2F5-4DEA-9334-2BD6DA244CF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CB460AE5-AC03-49E3-B221-B64D51E0AB3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E31274B4-8639-454E-88B5-A7B5CA203927}"/>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43128</xdr:rowOff>
    </xdr:from>
    <xdr:to>
      <xdr:col>55</xdr:col>
      <xdr:colOff>50800</xdr:colOff>
      <xdr:row>56</xdr:row>
      <xdr:rowOff>144728</xdr:rowOff>
    </xdr:to>
    <xdr:sp macro="" textlink="">
      <xdr:nvSpPr>
        <xdr:cNvPr id="245" name="楕円 244">
          <a:extLst>
            <a:ext uri="{FF2B5EF4-FFF2-40B4-BE49-F238E27FC236}">
              <a16:creationId xmlns:a16="http://schemas.microsoft.com/office/drawing/2014/main" id="{CFC73707-542E-48D2-9C75-45341E224547}"/>
            </a:ext>
          </a:extLst>
        </xdr:cNvPr>
        <xdr:cNvSpPr/>
      </xdr:nvSpPr>
      <xdr:spPr>
        <a:xfrm>
          <a:off x="10426700" y="9644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55</xdr:row>
      <xdr:rowOff>167605</xdr:rowOff>
    </xdr:from>
    <xdr:ext cx="690189" cy="259045"/>
    <xdr:sp macro="" textlink="">
      <xdr:nvSpPr>
        <xdr:cNvPr id="246" name="【橋りょう・トンネル】&#10;一人当たり有形固定資産（償却資産）額該当値テキスト">
          <a:extLst>
            <a:ext uri="{FF2B5EF4-FFF2-40B4-BE49-F238E27FC236}">
              <a16:creationId xmlns:a16="http://schemas.microsoft.com/office/drawing/2014/main" id="{18D53C3A-32DB-4D70-9327-1BE14431C8DC}"/>
            </a:ext>
          </a:extLst>
        </xdr:cNvPr>
        <xdr:cNvSpPr txBox="1"/>
      </xdr:nvSpPr>
      <xdr:spPr>
        <a:xfrm>
          <a:off x="10515600" y="959735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3,553,470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66532</xdr:rowOff>
    </xdr:from>
    <xdr:to>
      <xdr:col>50</xdr:col>
      <xdr:colOff>165100</xdr:colOff>
      <xdr:row>56</xdr:row>
      <xdr:rowOff>168132</xdr:rowOff>
    </xdr:to>
    <xdr:sp macro="" textlink="">
      <xdr:nvSpPr>
        <xdr:cNvPr id="247" name="楕円 246">
          <a:extLst>
            <a:ext uri="{FF2B5EF4-FFF2-40B4-BE49-F238E27FC236}">
              <a16:creationId xmlns:a16="http://schemas.microsoft.com/office/drawing/2014/main" id="{37ECB9F6-EF5E-4B62-A7EF-CB5652629CB1}"/>
            </a:ext>
          </a:extLst>
        </xdr:cNvPr>
        <xdr:cNvSpPr/>
      </xdr:nvSpPr>
      <xdr:spPr>
        <a:xfrm>
          <a:off x="9588500" y="9667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56</xdr:row>
      <xdr:rowOff>93928</xdr:rowOff>
    </xdr:from>
    <xdr:to>
      <xdr:col>55</xdr:col>
      <xdr:colOff>0</xdr:colOff>
      <xdr:row>56</xdr:row>
      <xdr:rowOff>117332</xdr:rowOff>
    </xdr:to>
    <xdr:cxnSp macro="">
      <xdr:nvCxnSpPr>
        <xdr:cNvPr id="248" name="直線コネクタ 247">
          <a:extLst>
            <a:ext uri="{FF2B5EF4-FFF2-40B4-BE49-F238E27FC236}">
              <a16:creationId xmlns:a16="http://schemas.microsoft.com/office/drawing/2014/main" id="{0EE80309-7789-4CA7-B1CD-0156E9713C61}"/>
            </a:ext>
          </a:extLst>
        </xdr:cNvPr>
        <xdr:cNvCxnSpPr/>
      </xdr:nvCxnSpPr>
      <xdr:spPr>
        <a:xfrm flipV="1">
          <a:off x="9639300" y="9695128"/>
          <a:ext cx="838200" cy="23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88067</xdr:rowOff>
    </xdr:from>
    <xdr:to>
      <xdr:col>46</xdr:col>
      <xdr:colOff>38100</xdr:colOff>
      <xdr:row>57</xdr:row>
      <xdr:rowOff>18217</xdr:rowOff>
    </xdr:to>
    <xdr:sp macro="" textlink="">
      <xdr:nvSpPr>
        <xdr:cNvPr id="249" name="楕円 248">
          <a:extLst>
            <a:ext uri="{FF2B5EF4-FFF2-40B4-BE49-F238E27FC236}">
              <a16:creationId xmlns:a16="http://schemas.microsoft.com/office/drawing/2014/main" id="{D3B260D3-BBBD-4514-B6D4-408BA51AB358}"/>
            </a:ext>
          </a:extLst>
        </xdr:cNvPr>
        <xdr:cNvSpPr/>
      </xdr:nvSpPr>
      <xdr:spPr>
        <a:xfrm>
          <a:off x="8699500" y="9689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117332</xdr:rowOff>
    </xdr:from>
    <xdr:to>
      <xdr:col>50</xdr:col>
      <xdr:colOff>114300</xdr:colOff>
      <xdr:row>56</xdr:row>
      <xdr:rowOff>138867</xdr:rowOff>
    </xdr:to>
    <xdr:cxnSp macro="">
      <xdr:nvCxnSpPr>
        <xdr:cNvPr id="250" name="直線コネクタ 249">
          <a:extLst>
            <a:ext uri="{FF2B5EF4-FFF2-40B4-BE49-F238E27FC236}">
              <a16:creationId xmlns:a16="http://schemas.microsoft.com/office/drawing/2014/main" id="{BF7DEC75-CF88-4A0F-9A5E-77797337B6F3}"/>
            </a:ext>
          </a:extLst>
        </xdr:cNvPr>
        <xdr:cNvCxnSpPr/>
      </xdr:nvCxnSpPr>
      <xdr:spPr>
        <a:xfrm flipV="1">
          <a:off x="8750300" y="9718532"/>
          <a:ext cx="889000" cy="21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108271</xdr:rowOff>
    </xdr:from>
    <xdr:to>
      <xdr:col>41</xdr:col>
      <xdr:colOff>101600</xdr:colOff>
      <xdr:row>57</xdr:row>
      <xdr:rowOff>38421</xdr:rowOff>
    </xdr:to>
    <xdr:sp macro="" textlink="">
      <xdr:nvSpPr>
        <xdr:cNvPr id="251" name="楕円 250">
          <a:extLst>
            <a:ext uri="{FF2B5EF4-FFF2-40B4-BE49-F238E27FC236}">
              <a16:creationId xmlns:a16="http://schemas.microsoft.com/office/drawing/2014/main" id="{EFB481E9-64FE-4A4F-873B-306E9C2B15BF}"/>
            </a:ext>
          </a:extLst>
        </xdr:cNvPr>
        <xdr:cNvSpPr/>
      </xdr:nvSpPr>
      <xdr:spPr>
        <a:xfrm>
          <a:off x="7810500" y="9709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56</xdr:row>
      <xdr:rowOff>138867</xdr:rowOff>
    </xdr:from>
    <xdr:to>
      <xdr:col>45</xdr:col>
      <xdr:colOff>177800</xdr:colOff>
      <xdr:row>56</xdr:row>
      <xdr:rowOff>159071</xdr:rowOff>
    </xdr:to>
    <xdr:cxnSp macro="">
      <xdr:nvCxnSpPr>
        <xdr:cNvPr id="252" name="直線コネクタ 251">
          <a:extLst>
            <a:ext uri="{FF2B5EF4-FFF2-40B4-BE49-F238E27FC236}">
              <a16:creationId xmlns:a16="http://schemas.microsoft.com/office/drawing/2014/main" id="{4C55BB15-25E2-4ED9-BC4C-9F9E9F3B8309}"/>
            </a:ext>
          </a:extLst>
        </xdr:cNvPr>
        <xdr:cNvCxnSpPr/>
      </xdr:nvCxnSpPr>
      <xdr:spPr>
        <a:xfrm flipV="1">
          <a:off x="7861300" y="9740067"/>
          <a:ext cx="889000" cy="20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56</xdr:row>
      <xdr:rowOff>88139</xdr:rowOff>
    </xdr:from>
    <xdr:to>
      <xdr:col>36</xdr:col>
      <xdr:colOff>165100</xdr:colOff>
      <xdr:row>57</xdr:row>
      <xdr:rowOff>18289</xdr:rowOff>
    </xdr:to>
    <xdr:sp macro="" textlink="">
      <xdr:nvSpPr>
        <xdr:cNvPr id="253" name="楕円 252">
          <a:extLst>
            <a:ext uri="{FF2B5EF4-FFF2-40B4-BE49-F238E27FC236}">
              <a16:creationId xmlns:a16="http://schemas.microsoft.com/office/drawing/2014/main" id="{8D296FA2-FBC1-47FC-9D98-838D9AEF9E32}"/>
            </a:ext>
          </a:extLst>
        </xdr:cNvPr>
        <xdr:cNvSpPr/>
      </xdr:nvSpPr>
      <xdr:spPr>
        <a:xfrm>
          <a:off x="6921500" y="9689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56</xdr:row>
      <xdr:rowOff>138939</xdr:rowOff>
    </xdr:from>
    <xdr:to>
      <xdr:col>41</xdr:col>
      <xdr:colOff>50800</xdr:colOff>
      <xdr:row>56</xdr:row>
      <xdr:rowOff>159071</xdr:rowOff>
    </xdr:to>
    <xdr:cxnSp macro="">
      <xdr:nvCxnSpPr>
        <xdr:cNvPr id="254" name="直線コネクタ 253">
          <a:extLst>
            <a:ext uri="{FF2B5EF4-FFF2-40B4-BE49-F238E27FC236}">
              <a16:creationId xmlns:a16="http://schemas.microsoft.com/office/drawing/2014/main" id="{520B854E-10EB-4D48-8691-FEE722BF8D77}"/>
            </a:ext>
          </a:extLst>
        </xdr:cNvPr>
        <xdr:cNvCxnSpPr/>
      </xdr:nvCxnSpPr>
      <xdr:spPr>
        <a:xfrm>
          <a:off x="6972300" y="9740139"/>
          <a:ext cx="889000" cy="20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63</xdr:row>
      <xdr:rowOff>159995</xdr:rowOff>
    </xdr:from>
    <xdr:ext cx="599010" cy="259045"/>
    <xdr:sp macro="" textlink="">
      <xdr:nvSpPr>
        <xdr:cNvPr id="255" name="n_1aveValue【橋りょう・トンネル】&#10;一人当たり有形固定資産（償却資産）額">
          <a:extLst>
            <a:ext uri="{FF2B5EF4-FFF2-40B4-BE49-F238E27FC236}">
              <a16:creationId xmlns:a16="http://schemas.microsoft.com/office/drawing/2014/main" id="{496D7EFE-AF08-4401-B0D6-F9C98E1ADDB2}"/>
            </a:ext>
          </a:extLst>
        </xdr:cNvPr>
        <xdr:cNvSpPr txBox="1"/>
      </xdr:nvSpPr>
      <xdr:spPr>
        <a:xfrm>
          <a:off x="9327095" y="109613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163644</xdr:rowOff>
    </xdr:from>
    <xdr:ext cx="599010" cy="259045"/>
    <xdr:sp macro="" textlink="">
      <xdr:nvSpPr>
        <xdr:cNvPr id="256" name="n_2aveValue【橋りょう・トンネル】&#10;一人当たり有形固定資産（償却資産）額">
          <a:extLst>
            <a:ext uri="{FF2B5EF4-FFF2-40B4-BE49-F238E27FC236}">
              <a16:creationId xmlns:a16="http://schemas.microsoft.com/office/drawing/2014/main" id="{DFA524B3-CB52-4038-A1D7-E8FEAA0F962D}"/>
            </a:ext>
          </a:extLst>
        </xdr:cNvPr>
        <xdr:cNvSpPr txBox="1"/>
      </xdr:nvSpPr>
      <xdr:spPr>
        <a:xfrm>
          <a:off x="8450795" y="109649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162890</xdr:rowOff>
    </xdr:from>
    <xdr:ext cx="599010" cy="259045"/>
    <xdr:sp macro="" textlink="">
      <xdr:nvSpPr>
        <xdr:cNvPr id="257" name="n_3aveValue【橋りょう・トンネル】&#10;一人当たり有形固定資産（償却資産）額">
          <a:extLst>
            <a:ext uri="{FF2B5EF4-FFF2-40B4-BE49-F238E27FC236}">
              <a16:creationId xmlns:a16="http://schemas.microsoft.com/office/drawing/2014/main" id="{65AA195E-1744-4F05-8C39-0B98D402E021}"/>
            </a:ext>
          </a:extLst>
        </xdr:cNvPr>
        <xdr:cNvSpPr txBox="1"/>
      </xdr:nvSpPr>
      <xdr:spPr>
        <a:xfrm>
          <a:off x="7561795" y="109642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63</xdr:row>
      <xdr:rowOff>162017</xdr:rowOff>
    </xdr:from>
    <xdr:ext cx="599010" cy="259045"/>
    <xdr:sp macro="" textlink="">
      <xdr:nvSpPr>
        <xdr:cNvPr id="258" name="n_4aveValue【橋りょう・トンネル】&#10;一人当たり有形固定資産（償却資産）額">
          <a:extLst>
            <a:ext uri="{FF2B5EF4-FFF2-40B4-BE49-F238E27FC236}">
              <a16:creationId xmlns:a16="http://schemas.microsoft.com/office/drawing/2014/main" id="{6D333A9C-7F68-454C-9F99-62FEF5EFCD98}"/>
            </a:ext>
          </a:extLst>
        </xdr:cNvPr>
        <xdr:cNvSpPr txBox="1"/>
      </xdr:nvSpPr>
      <xdr:spPr>
        <a:xfrm>
          <a:off x="6672795" y="109633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137505</xdr:colOff>
      <xdr:row>55</xdr:row>
      <xdr:rowOff>13209</xdr:rowOff>
    </xdr:from>
    <xdr:ext cx="690189" cy="259045"/>
    <xdr:sp macro="" textlink="">
      <xdr:nvSpPr>
        <xdr:cNvPr id="259" name="n_1mainValue【橋りょう・トンネル】&#10;一人当たり有形固定資産（償却資産）額">
          <a:extLst>
            <a:ext uri="{FF2B5EF4-FFF2-40B4-BE49-F238E27FC236}">
              <a16:creationId xmlns:a16="http://schemas.microsoft.com/office/drawing/2014/main" id="{4A542F4C-0E67-4A57-8DEB-0A966E5D47BF}"/>
            </a:ext>
          </a:extLst>
        </xdr:cNvPr>
        <xdr:cNvSpPr txBox="1"/>
      </xdr:nvSpPr>
      <xdr:spPr>
        <a:xfrm>
          <a:off x="9281505" y="944295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3,492,040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55</xdr:row>
      <xdr:rowOff>34744</xdr:rowOff>
    </xdr:from>
    <xdr:ext cx="690189" cy="259045"/>
    <xdr:sp macro="" textlink="">
      <xdr:nvSpPr>
        <xdr:cNvPr id="260" name="n_2mainValue【橋りょう・トンネル】&#10;一人当たり有形固定資産（償却資産）額">
          <a:extLst>
            <a:ext uri="{FF2B5EF4-FFF2-40B4-BE49-F238E27FC236}">
              <a16:creationId xmlns:a16="http://schemas.microsoft.com/office/drawing/2014/main" id="{3633FC16-4CA6-4FEB-86A8-7D5F6514F31A}"/>
            </a:ext>
          </a:extLst>
        </xdr:cNvPr>
        <xdr:cNvSpPr txBox="1"/>
      </xdr:nvSpPr>
      <xdr:spPr>
        <a:xfrm>
          <a:off x="8405205" y="946449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3,435,519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55</xdr:row>
      <xdr:rowOff>54948</xdr:rowOff>
    </xdr:from>
    <xdr:ext cx="690189" cy="259045"/>
    <xdr:sp macro="" textlink="">
      <xdr:nvSpPr>
        <xdr:cNvPr id="261" name="n_3mainValue【橋りょう・トンネル】&#10;一人当たり有形固定資産（償却資産）額">
          <a:extLst>
            <a:ext uri="{FF2B5EF4-FFF2-40B4-BE49-F238E27FC236}">
              <a16:creationId xmlns:a16="http://schemas.microsoft.com/office/drawing/2014/main" id="{674FF961-AE94-4523-9E0A-56D0217EA7C3}"/>
            </a:ext>
          </a:extLst>
        </xdr:cNvPr>
        <xdr:cNvSpPr txBox="1"/>
      </xdr:nvSpPr>
      <xdr:spPr>
        <a:xfrm>
          <a:off x="7516205" y="948469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3,382,492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34</xdr:col>
      <xdr:colOff>150205</xdr:colOff>
      <xdr:row>55</xdr:row>
      <xdr:rowOff>34816</xdr:rowOff>
    </xdr:from>
    <xdr:ext cx="690189" cy="259045"/>
    <xdr:sp macro="" textlink="">
      <xdr:nvSpPr>
        <xdr:cNvPr id="262" name="n_4mainValue【橋りょう・トンネル】&#10;一人当たり有形固定資産（償却資産）額">
          <a:extLst>
            <a:ext uri="{FF2B5EF4-FFF2-40B4-BE49-F238E27FC236}">
              <a16:creationId xmlns:a16="http://schemas.microsoft.com/office/drawing/2014/main" id="{4899C048-1626-428B-9931-9B02DDBC87A9}"/>
            </a:ext>
          </a:extLst>
        </xdr:cNvPr>
        <xdr:cNvSpPr txBox="1"/>
      </xdr:nvSpPr>
      <xdr:spPr>
        <a:xfrm>
          <a:off x="6627205" y="946456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3,435,331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a:extLst>
            <a:ext uri="{FF2B5EF4-FFF2-40B4-BE49-F238E27FC236}">
              <a16:creationId xmlns:a16="http://schemas.microsoft.com/office/drawing/2014/main" id="{CAA95AA4-A2A1-4DE4-9581-033CB9906021}"/>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a:extLst>
            <a:ext uri="{FF2B5EF4-FFF2-40B4-BE49-F238E27FC236}">
              <a16:creationId xmlns:a16="http://schemas.microsoft.com/office/drawing/2014/main" id="{F1278382-4665-45C7-A744-90BDF1272D5F}"/>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a:extLst>
            <a:ext uri="{FF2B5EF4-FFF2-40B4-BE49-F238E27FC236}">
              <a16:creationId xmlns:a16="http://schemas.microsoft.com/office/drawing/2014/main" id="{FF29D99B-5977-459B-9D39-FE04BDD666AF}"/>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a:extLst>
            <a:ext uri="{FF2B5EF4-FFF2-40B4-BE49-F238E27FC236}">
              <a16:creationId xmlns:a16="http://schemas.microsoft.com/office/drawing/2014/main" id="{4B1A0513-3C9D-4613-AA57-550223C5BDE1}"/>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a:extLst>
            <a:ext uri="{FF2B5EF4-FFF2-40B4-BE49-F238E27FC236}">
              <a16:creationId xmlns:a16="http://schemas.microsoft.com/office/drawing/2014/main" id="{BAF19737-10DC-43DA-9815-744713B38B63}"/>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a:extLst>
            <a:ext uri="{FF2B5EF4-FFF2-40B4-BE49-F238E27FC236}">
              <a16:creationId xmlns:a16="http://schemas.microsoft.com/office/drawing/2014/main" id="{5BA1438A-9C1F-4386-9331-B17035DC8691}"/>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a:extLst>
            <a:ext uri="{FF2B5EF4-FFF2-40B4-BE49-F238E27FC236}">
              <a16:creationId xmlns:a16="http://schemas.microsoft.com/office/drawing/2014/main" id="{DC644179-43EA-40DC-B1A6-64A478D7E4DB}"/>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a:extLst>
            <a:ext uri="{FF2B5EF4-FFF2-40B4-BE49-F238E27FC236}">
              <a16:creationId xmlns:a16="http://schemas.microsoft.com/office/drawing/2014/main" id="{4D0730EC-BE92-402A-A205-D2B8AA440406}"/>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a:extLst>
            <a:ext uri="{FF2B5EF4-FFF2-40B4-BE49-F238E27FC236}">
              <a16:creationId xmlns:a16="http://schemas.microsoft.com/office/drawing/2014/main" id="{88E11A31-6A5A-42C7-A05A-B39A7BDF466F}"/>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a:extLst>
            <a:ext uri="{FF2B5EF4-FFF2-40B4-BE49-F238E27FC236}">
              <a16:creationId xmlns:a16="http://schemas.microsoft.com/office/drawing/2014/main" id="{9E1A7B68-2E15-4D44-AFB0-A096DAD970A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3" name="テキスト ボックス 272">
          <a:extLst>
            <a:ext uri="{FF2B5EF4-FFF2-40B4-BE49-F238E27FC236}">
              <a16:creationId xmlns:a16="http://schemas.microsoft.com/office/drawing/2014/main" id="{8D744D63-6BC3-4B7B-A184-03F0BDD66703}"/>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4" name="直線コネクタ 273">
          <a:extLst>
            <a:ext uri="{FF2B5EF4-FFF2-40B4-BE49-F238E27FC236}">
              <a16:creationId xmlns:a16="http://schemas.microsoft.com/office/drawing/2014/main" id="{4FAA1F40-446E-4024-9CFF-6F2E6BD4C4E9}"/>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5" name="テキスト ボックス 274">
          <a:extLst>
            <a:ext uri="{FF2B5EF4-FFF2-40B4-BE49-F238E27FC236}">
              <a16:creationId xmlns:a16="http://schemas.microsoft.com/office/drawing/2014/main" id="{348CAD47-09AE-4EBE-8A6A-610AD27DFD01}"/>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6" name="直線コネクタ 275">
          <a:extLst>
            <a:ext uri="{FF2B5EF4-FFF2-40B4-BE49-F238E27FC236}">
              <a16:creationId xmlns:a16="http://schemas.microsoft.com/office/drawing/2014/main" id="{B96E7FB9-B412-4D62-A251-0950E5F8C03F}"/>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7" name="テキスト ボックス 276">
          <a:extLst>
            <a:ext uri="{FF2B5EF4-FFF2-40B4-BE49-F238E27FC236}">
              <a16:creationId xmlns:a16="http://schemas.microsoft.com/office/drawing/2014/main" id="{4D49AB9D-B888-431C-8C2F-B8849F082E6C}"/>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8" name="直線コネクタ 277">
          <a:extLst>
            <a:ext uri="{FF2B5EF4-FFF2-40B4-BE49-F238E27FC236}">
              <a16:creationId xmlns:a16="http://schemas.microsoft.com/office/drawing/2014/main" id="{A7F5F63D-87B3-4F95-93EF-84483F62D8F3}"/>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9" name="テキスト ボックス 278">
          <a:extLst>
            <a:ext uri="{FF2B5EF4-FFF2-40B4-BE49-F238E27FC236}">
              <a16:creationId xmlns:a16="http://schemas.microsoft.com/office/drawing/2014/main" id="{C61212D7-CAE9-4302-898E-03D386431991}"/>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0" name="直線コネクタ 279">
          <a:extLst>
            <a:ext uri="{FF2B5EF4-FFF2-40B4-BE49-F238E27FC236}">
              <a16:creationId xmlns:a16="http://schemas.microsoft.com/office/drawing/2014/main" id="{A21E554E-D400-42E9-9C13-FAC4229AE4A4}"/>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1" name="テキスト ボックス 280">
          <a:extLst>
            <a:ext uri="{FF2B5EF4-FFF2-40B4-BE49-F238E27FC236}">
              <a16:creationId xmlns:a16="http://schemas.microsoft.com/office/drawing/2014/main" id="{8B494EB7-3705-4760-B86B-3A2F10879D35}"/>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2" name="直線コネクタ 281">
          <a:extLst>
            <a:ext uri="{FF2B5EF4-FFF2-40B4-BE49-F238E27FC236}">
              <a16:creationId xmlns:a16="http://schemas.microsoft.com/office/drawing/2014/main" id="{F8CCA0FC-98D7-452C-AE5B-C42BFD0C7743}"/>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3" name="テキスト ボックス 282">
          <a:extLst>
            <a:ext uri="{FF2B5EF4-FFF2-40B4-BE49-F238E27FC236}">
              <a16:creationId xmlns:a16="http://schemas.microsoft.com/office/drawing/2014/main" id="{6118DD66-F4E4-4B2C-A4C0-2BCAC51063A2}"/>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4" name="直線コネクタ 283">
          <a:extLst>
            <a:ext uri="{FF2B5EF4-FFF2-40B4-BE49-F238E27FC236}">
              <a16:creationId xmlns:a16="http://schemas.microsoft.com/office/drawing/2014/main" id="{ECC491AB-8318-42D5-B40E-8E70FEB8195B}"/>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5" name="テキスト ボックス 284">
          <a:extLst>
            <a:ext uri="{FF2B5EF4-FFF2-40B4-BE49-F238E27FC236}">
              <a16:creationId xmlns:a16="http://schemas.microsoft.com/office/drawing/2014/main" id="{94E11504-A5A5-49FC-9D6B-1E69A6B3E908}"/>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6" name="直線コネクタ 285">
          <a:extLst>
            <a:ext uri="{FF2B5EF4-FFF2-40B4-BE49-F238E27FC236}">
              <a16:creationId xmlns:a16="http://schemas.microsoft.com/office/drawing/2014/main" id="{4F13E715-07D8-4576-B64B-BCEF23107F74}"/>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7" name="【公営住宅】&#10;有形固定資産減価償却率グラフ枠">
          <a:extLst>
            <a:ext uri="{FF2B5EF4-FFF2-40B4-BE49-F238E27FC236}">
              <a16:creationId xmlns:a16="http://schemas.microsoft.com/office/drawing/2014/main" id="{28EE6FFD-A12D-4147-BF37-40DC0C40E0A6}"/>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29936</xdr:rowOff>
    </xdr:from>
    <xdr:to>
      <xdr:col>24</xdr:col>
      <xdr:colOff>62865</xdr:colOff>
      <xdr:row>86</xdr:row>
      <xdr:rowOff>60961</xdr:rowOff>
    </xdr:to>
    <xdr:cxnSp macro="">
      <xdr:nvCxnSpPr>
        <xdr:cNvPr id="288" name="直線コネクタ 287">
          <a:extLst>
            <a:ext uri="{FF2B5EF4-FFF2-40B4-BE49-F238E27FC236}">
              <a16:creationId xmlns:a16="http://schemas.microsoft.com/office/drawing/2014/main" id="{EA617A2D-AE1B-4771-A218-987403FB8645}"/>
            </a:ext>
          </a:extLst>
        </xdr:cNvPr>
        <xdr:cNvCxnSpPr/>
      </xdr:nvCxnSpPr>
      <xdr:spPr>
        <a:xfrm flipV="1">
          <a:off x="4634865" y="13403036"/>
          <a:ext cx="0" cy="14026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64788</xdr:rowOff>
    </xdr:from>
    <xdr:ext cx="405111" cy="259045"/>
    <xdr:sp macro="" textlink="">
      <xdr:nvSpPr>
        <xdr:cNvPr id="289" name="【公営住宅】&#10;有形固定資産減価償却率最小値テキスト">
          <a:extLst>
            <a:ext uri="{FF2B5EF4-FFF2-40B4-BE49-F238E27FC236}">
              <a16:creationId xmlns:a16="http://schemas.microsoft.com/office/drawing/2014/main" id="{3940ED3D-DCB1-4765-A149-07012E22E7E4}"/>
            </a:ext>
          </a:extLst>
        </xdr:cNvPr>
        <xdr:cNvSpPr txBox="1"/>
      </xdr:nvSpPr>
      <xdr:spPr>
        <a:xfrm>
          <a:off x="4673600" y="14809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60961</xdr:rowOff>
    </xdr:from>
    <xdr:to>
      <xdr:col>24</xdr:col>
      <xdr:colOff>152400</xdr:colOff>
      <xdr:row>86</xdr:row>
      <xdr:rowOff>60961</xdr:rowOff>
    </xdr:to>
    <xdr:cxnSp macro="">
      <xdr:nvCxnSpPr>
        <xdr:cNvPr id="290" name="直線コネクタ 289">
          <a:extLst>
            <a:ext uri="{FF2B5EF4-FFF2-40B4-BE49-F238E27FC236}">
              <a16:creationId xmlns:a16="http://schemas.microsoft.com/office/drawing/2014/main" id="{7EA956AA-31D8-4F9B-AE19-B058B85AFE53}"/>
            </a:ext>
          </a:extLst>
        </xdr:cNvPr>
        <xdr:cNvCxnSpPr/>
      </xdr:nvCxnSpPr>
      <xdr:spPr>
        <a:xfrm>
          <a:off x="4546600" y="14805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148063</xdr:rowOff>
    </xdr:from>
    <xdr:ext cx="340478" cy="259045"/>
    <xdr:sp macro="" textlink="">
      <xdr:nvSpPr>
        <xdr:cNvPr id="291" name="【公営住宅】&#10;有形固定資産減価償却率最大値テキスト">
          <a:extLst>
            <a:ext uri="{FF2B5EF4-FFF2-40B4-BE49-F238E27FC236}">
              <a16:creationId xmlns:a16="http://schemas.microsoft.com/office/drawing/2014/main" id="{86016F6B-CBC3-4910-8FA6-944F122B1386}"/>
            </a:ext>
          </a:extLst>
        </xdr:cNvPr>
        <xdr:cNvSpPr txBox="1"/>
      </xdr:nvSpPr>
      <xdr:spPr>
        <a:xfrm>
          <a:off x="4673600" y="1317826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29936</xdr:rowOff>
    </xdr:from>
    <xdr:to>
      <xdr:col>24</xdr:col>
      <xdr:colOff>152400</xdr:colOff>
      <xdr:row>78</xdr:row>
      <xdr:rowOff>29936</xdr:rowOff>
    </xdr:to>
    <xdr:cxnSp macro="">
      <xdr:nvCxnSpPr>
        <xdr:cNvPr id="292" name="直線コネクタ 291">
          <a:extLst>
            <a:ext uri="{FF2B5EF4-FFF2-40B4-BE49-F238E27FC236}">
              <a16:creationId xmlns:a16="http://schemas.microsoft.com/office/drawing/2014/main" id="{19DE9885-EAC6-48ED-B53C-93A952B874E4}"/>
            </a:ext>
          </a:extLst>
        </xdr:cNvPr>
        <xdr:cNvCxnSpPr/>
      </xdr:nvCxnSpPr>
      <xdr:spPr>
        <a:xfrm>
          <a:off x="4546600" y="134030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140806</xdr:rowOff>
    </xdr:from>
    <xdr:ext cx="405111" cy="259045"/>
    <xdr:sp macro="" textlink="">
      <xdr:nvSpPr>
        <xdr:cNvPr id="293" name="【公営住宅】&#10;有形固定資産減価償却率平均値テキスト">
          <a:extLst>
            <a:ext uri="{FF2B5EF4-FFF2-40B4-BE49-F238E27FC236}">
              <a16:creationId xmlns:a16="http://schemas.microsoft.com/office/drawing/2014/main" id="{AEF7D605-440C-45F8-B419-AE1C00CE5AFB}"/>
            </a:ext>
          </a:extLst>
        </xdr:cNvPr>
        <xdr:cNvSpPr txBox="1"/>
      </xdr:nvSpPr>
      <xdr:spPr>
        <a:xfrm>
          <a:off x="4673600" y="1419970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117929</xdr:rowOff>
    </xdr:from>
    <xdr:to>
      <xdr:col>24</xdr:col>
      <xdr:colOff>114300</xdr:colOff>
      <xdr:row>84</xdr:row>
      <xdr:rowOff>48079</xdr:rowOff>
    </xdr:to>
    <xdr:sp macro="" textlink="">
      <xdr:nvSpPr>
        <xdr:cNvPr id="294" name="フローチャート: 判断 293">
          <a:extLst>
            <a:ext uri="{FF2B5EF4-FFF2-40B4-BE49-F238E27FC236}">
              <a16:creationId xmlns:a16="http://schemas.microsoft.com/office/drawing/2014/main" id="{9E2AF177-A02B-45CF-A6B7-A5EC10BBF6E4}"/>
            </a:ext>
          </a:extLst>
        </xdr:cNvPr>
        <xdr:cNvSpPr/>
      </xdr:nvSpPr>
      <xdr:spPr>
        <a:xfrm>
          <a:off x="4584700" y="1434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117929</xdr:rowOff>
    </xdr:from>
    <xdr:to>
      <xdr:col>20</xdr:col>
      <xdr:colOff>38100</xdr:colOff>
      <xdr:row>84</xdr:row>
      <xdr:rowOff>48079</xdr:rowOff>
    </xdr:to>
    <xdr:sp macro="" textlink="">
      <xdr:nvSpPr>
        <xdr:cNvPr id="295" name="フローチャート: 判断 294">
          <a:extLst>
            <a:ext uri="{FF2B5EF4-FFF2-40B4-BE49-F238E27FC236}">
              <a16:creationId xmlns:a16="http://schemas.microsoft.com/office/drawing/2014/main" id="{EDBE73EC-ED80-45A7-A961-1A2354D8E746}"/>
            </a:ext>
          </a:extLst>
        </xdr:cNvPr>
        <xdr:cNvSpPr/>
      </xdr:nvSpPr>
      <xdr:spPr>
        <a:xfrm>
          <a:off x="3746500" y="1434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104866</xdr:rowOff>
    </xdr:from>
    <xdr:to>
      <xdr:col>15</xdr:col>
      <xdr:colOff>101600</xdr:colOff>
      <xdr:row>84</xdr:row>
      <xdr:rowOff>35016</xdr:rowOff>
    </xdr:to>
    <xdr:sp macro="" textlink="">
      <xdr:nvSpPr>
        <xdr:cNvPr id="296" name="フローチャート: 判断 295">
          <a:extLst>
            <a:ext uri="{FF2B5EF4-FFF2-40B4-BE49-F238E27FC236}">
              <a16:creationId xmlns:a16="http://schemas.microsoft.com/office/drawing/2014/main" id="{AA51863D-5518-403F-852E-FB451794F2B6}"/>
            </a:ext>
          </a:extLst>
        </xdr:cNvPr>
        <xdr:cNvSpPr/>
      </xdr:nvSpPr>
      <xdr:spPr>
        <a:xfrm>
          <a:off x="2857500" y="14335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96701</xdr:rowOff>
    </xdr:from>
    <xdr:to>
      <xdr:col>10</xdr:col>
      <xdr:colOff>165100</xdr:colOff>
      <xdr:row>84</xdr:row>
      <xdr:rowOff>26851</xdr:rowOff>
    </xdr:to>
    <xdr:sp macro="" textlink="">
      <xdr:nvSpPr>
        <xdr:cNvPr id="297" name="フローチャート: 判断 296">
          <a:extLst>
            <a:ext uri="{FF2B5EF4-FFF2-40B4-BE49-F238E27FC236}">
              <a16:creationId xmlns:a16="http://schemas.microsoft.com/office/drawing/2014/main" id="{901DB95C-146D-4036-8CDD-AF0A8BA1F2EB}"/>
            </a:ext>
          </a:extLst>
        </xdr:cNvPr>
        <xdr:cNvSpPr/>
      </xdr:nvSpPr>
      <xdr:spPr>
        <a:xfrm>
          <a:off x="1968500" y="14327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83638</xdr:rowOff>
    </xdr:from>
    <xdr:to>
      <xdr:col>6</xdr:col>
      <xdr:colOff>38100</xdr:colOff>
      <xdr:row>84</xdr:row>
      <xdr:rowOff>13788</xdr:rowOff>
    </xdr:to>
    <xdr:sp macro="" textlink="">
      <xdr:nvSpPr>
        <xdr:cNvPr id="298" name="フローチャート: 判断 297">
          <a:extLst>
            <a:ext uri="{FF2B5EF4-FFF2-40B4-BE49-F238E27FC236}">
              <a16:creationId xmlns:a16="http://schemas.microsoft.com/office/drawing/2014/main" id="{2A4878F3-9E98-470D-80A3-D407913F1656}"/>
            </a:ext>
          </a:extLst>
        </xdr:cNvPr>
        <xdr:cNvSpPr/>
      </xdr:nvSpPr>
      <xdr:spPr>
        <a:xfrm>
          <a:off x="1079500" y="14313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56E9513A-8712-4F85-9893-61955A3A6924}"/>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D5A03498-B050-4620-85EB-453119AC64D5}"/>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220E9EBE-FBCC-45BF-8FC4-675B6DEB3674}"/>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A9D58DE7-97FF-44CC-89E7-E37A1959A0FF}"/>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F33B69BC-6209-423E-B6CD-F935C7358662}"/>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144055</xdr:rowOff>
    </xdr:from>
    <xdr:to>
      <xdr:col>24</xdr:col>
      <xdr:colOff>114300</xdr:colOff>
      <xdr:row>84</xdr:row>
      <xdr:rowOff>74205</xdr:rowOff>
    </xdr:to>
    <xdr:sp macro="" textlink="">
      <xdr:nvSpPr>
        <xdr:cNvPr id="304" name="楕円 303">
          <a:extLst>
            <a:ext uri="{FF2B5EF4-FFF2-40B4-BE49-F238E27FC236}">
              <a16:creationId xmlns:a16="http://schemas.microsoft.com/office/drawing/2014/main" id="{1E68636F-D7F3-42CE-A06E-38D9A2667935}"/>
            </a:ext>
          </a:extLst>
        </xdr:cNvPr>
        <xdr:cNvSpPr/>
      </xdr:nvSpPr>
      <xdr:spPr>
        <a:xfrm>
          <a:off x="4584700" y="14374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122482</xdr:rowOff>
    </xdr:from>
    <xdr:ext cx="405111" cy="259045"/>
    <xdr:sp macro="" textlink="">
      <xdr:nvSpPr>
        <xdr:cNvPr id="305" name="【公営住宅】&#10;有形固定資産減価償却率該当値テキスト">
          <a:extLst>
            <a:ext uri="{FF2B5EF4-FFF2-40B4-BE49-F238E27FC236}">
              <a16:creationId xmlns:a16="http://schemas.microsoft.com/office/drawing/2014/main" id="{8512C067-1CF5-4BC7-B385-BC5F83729572}"/>
            </a:ext>
          </a:extLst>
        </xdr:cNvPr>
        <xdr:cNvSpPr txBox="1"/>
      </xdr:nvSpPr>
      <xdr:spPr>
        <a:xfrm>
          <a:off x="4673600" y="14352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106499</xdr:rowOff>
    </xdr:from>
    <xdr:to>
      <xdr:col>20</xdr:col>
      <xdr:colOff>38100</xdr:colOff>
      <xdr:row>84</xdr:row>
      <xdr:rowOff>36649</xdr:rowOff>
    </xdr:to>
    <xdr:sp macro="" textlink="">
      <xdr:nvSpPr>
        <xdr:cNvPr id="306" name="楕円 305">
          <a:extLst>
            <a:ext uri="{FF2B5EF4-FFF2-40B4-BE49-F238E27FC236}">
              <a16:creationId xmlns:a16="http://schemas.microsoft.com/office/drawing/2014/main" id="{4F652D8B-A392-48BA-BB78-8E88CE6F9C44}"/>
            </a:ext>
          </a:extLst>
        </xdr:cNvPr>
        <xdr:cNvSpPr/>
      </xdr:nvSpPr>
      <xdr:spPr>
        <a:xfrm>
          <a:off x="3746500" y="14336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157299</xdr:rowOff>
    </xdr:from>
    <xdr:to>
      <xdr:col>24</xdr:col>
      <xdr:colOff>63500</xdr:colOff>
      <xdr:row>84</xdr:row>
      <xdr:rowOff>23405</xdr:rowOff>
    </xdr:to>
    <xdr:cxnSp macro="">
      <xdr:nvCxnSpPr>
        <xdr:cNvPr id="307" name="直線コネクタ 306">
          <a:extLst>
            <a:ext uri="{FF2B5EF4-FFF2-40B4-BE49-F238E27FC236}">
              <a16:creationId xmlns:a16="http://schemas.microsoft.com/office/drawing/2014/main" id="{A8766B6F-2933-41F4-80BF-B1D253612B57}"/>
            </a:ext>
          </a:extLst>
        </xdr:cNvPr>
        <xdr:cNvCxnSpPr/>
      </xdr:nvCxnSpPr>
      <xdr:spPr>
        <a:xfrm>
          <a:off x="3797300" y="14387649"/>
          <a:ext cx="8382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62412</xdr:rowOff>
    </xdr:from>
    <xdr:to>
      <xdr:col>15</xdr:col>
      <xdr:colOff>101600</xdr:colOff>
      <xdr:row>83</xdr:row>
      <xdr:rowOff>164012</xdr:rowOff>
    </xdr:to>
    <xdr:sp macro="" textlink="">
      <xdr:nvSpPr>
        <xdr:cNvPr id="308" name="楕円 307">
          <a:extLst>
            <a:ext uri="{FF2B5EF4-FFF2-40B4-BE49-F238E27FC236}">
              <a16:creationId xmlns:a16="http://schemas.microsoft.com/office/drawing/2014/main" id="{BB57D0B4-5E98-45F2-9B7E-331A3A6F2C65}"/>
            </a:ext>
          </a:extLst>
        </xdr:cNvPr>
        <xdr:cNvSpPr/>
      </xdr:nvSpPr>
      <xdr:spPr>
        <a:xfrm>
          <a:off x="2857500" y="14292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113212</xdr:rowOff>
    </xdr:from>
    <xdr:to>
      <xdr:col>19</xdr:col>
      <xdr:colOff>177800</xdr:colOff>
      <xdr:row>83</xdr:row>
      <xdr:rowOff>157299</xdr:rowOff>
    </xdr:to>
    <xdr:cxnSp macro="">
      <xdr:nvCxnSpPr>
        <xdr:cNvPr id="309" name="直線コネクタ 308">
          <a:extLst>
            <a:ext uri="{FF2B5EF4-FFF2-40B4-BE49-F238E27FC236}">
              <a16:creationId xmlns:a16="http://schemas.microsoft.com/office/drawing/2014/main" id="{EF4F53B5-399E-4165-A38D-C3C57027FB12}"/>
            </a:ext>
          </a:extLst>
        </xdr:cNvPr>
        <xdr:cNvCxnSpPr/>
      </xdr:nvCxnSpPr>
      <xdr:spPr>
        <a:xfrm>
          <a:off x="2908300" y="14343562"/>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23223</xdr:rowOff>
    </xdr:from>
    <xdr:to>
      <xdr:col>10</xdr:col>
      <xdr:colOff>165100</xdr:colOff>
      <xdr:row>83</xdr:row>
      <xdr:rowOff>124823</xdr:rowOff>
    </xdr:to>
    <xdr:sp macro="" textlink="">
      <xdr:nvSpPr>
        <xdr:cNvPr id="310" name="楕円 309">
          <a:extLst>
            <a:ext uri="{FF2B5EF4-FFF2-40B4-BE49-F238E27FC236}">
              <a16:creationId xmlns:a16="http://schemas.microsoft.com/office/drawing/2014/main" id="{9F70F94D-066C-4E44-A9DA-B8C88599601B}"/>
            </a:ext>
          </a:extLst>
        </xdr:cNvPr>
        <xdr:cNvSpPr/>
      </xdr:nvSpPr>
      <xdr:spPr>
        <a:xfrm>
          <a:off x="1968500" y="14253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74023</xdr:rowOff>
    </xdr:from>
    <xdr:to>
      <xdr:col>15</xdr:col>
      <xdr:colOff>50800</xdr:colOff>
      <xdr:row>83</xdr:row>
      <xdr:rowOff>113212</xdr:rowOff>
    </xdr:to>
    <xdr:cxnSp macro="">
      <xdr:nvCxnSpPr>
        <xdr:cNvPr id="311" name="直線コネクタ 310">
          <a:extLst>
            <a:ext uri="{FF2B5EF4-FFF2-40B4-BE49-F238E27FC236}">
              <a16:creationId xmlns:a16="http://schemas.microsoft.com/office/drawing/2014/main" id="{757797DC-F8E7-45CC-97B8-B75F9FA596B3}"/>
            </a:ext>
          </a:extLst>
        </xdr:cNvPr>
        <xdr:cNvCxnSpPr/>
      </xdr:nvCxnSpPr>
      <xdr:spPr>
        <a:xfrm>
          <a:off x="2019300" y="14304373"/>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153851</xdr:rowOff>
    </xdr:from>
    <xdr:to>
      <xdr:col>6</xdr:col>
      <xdr:colOff>38100</xdr:colOff>
      <xdr:row>83</xdr:row>
      <xdr:rowOff>84001</xdr:rowOff>
    </xdr:to>
    <xdr:sp macro="" textlink="">
      <xdr:nvSpPr>
        <xdr:cNvPr id="312" name="楕円 311">
          <a:extLst>
            <a:ext uri="{FF2B5EF4-FFF2-40B4-BE49-F238E27FC236}">
              <a16:creationId xmlns:a16="http://schemas.microsoft.com/office/drawing/2014/main" id="{5E15028E-05EC-4E60-83CB-B2FEC6FE2A6F}"/>
            </a:ext>
          </a:extLst>
        </xdr:cNvPr>
        <xdr:cNvSpPr/>
      </xdr:nvSpPr>
      <xdr:spPr>
        <a:xfrm>
          <a:off x="1079500" y="14212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33201</xdr:rowOff>
    </xdr:from>
    <xdr:to>
      <xdr:col>10</xdr:col>
      <xdr:colOff>114300</xdr:colOff>
      <xdr:row>83</xdr:row>
      <xdr:rowOff>74023</xdr:rowOff>
    </xdr:to>
    <xdr:cxnSp macro="">
      <xdr:nvCxnSpPr>
        <xdr:cNvPr id="313" name="直線コネクタ 312">
          <a:extLst>
            <a:ext uri="{FF2B5EF4-FFF2-40B4-BE49-F238E27FC236}">
              <a16:creationId xmlns:a16="http://schemas.microsoft.com/office/drawing/2014/main" id="{9A66F59F-A4E9-4A7C-964E-F5A517FD3894}"/>
            </a:ext>
          </a:extLst>
        </xdr:cNvPr>
        <xdr:cNvCxnSpPr/>
      </xdr:nvCxnSpPr>
      <xdr:spPr>
        <a:xfrm>
          <a:off x="1130300" y="14263551"/>
          <a:ext cx="889000" cy="40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84</xdr:row>
      <xdr:rowOff>39206</xdr:rowOff>
    </xdr:from>
    <xdr:ext cx="405111" cy="259045"/>
    <xdr:sp macro="" textlink="">
      <xdr:nvSpPr>
        <xdr:cNvPr id="314" name="n_1aveValue【公営住宅】&#10;有形固定資産減価償却率">
          <a:extLst>
            <a:ext uri="{FF2B5EF4-FFF2-40B4-BE49-F238E27FC236}">
              <a16:creationId xmlns:a16="http://schemas.microsoft.com/office/drawing/2014/main" id="{88E13ED2-3E6E-49B6-B14E-319B10C36786}"/>
            </a:ext>
          </a:extLst>
        </xdr:cNvPr>
        <xdr:cNvSpPr txBox="1"/>
      </xdr:nvSpPr>
      <xdr:spPr>
        <a:xfrm>
          <a:off x="3582044" y="144410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26143</xdr:rowOff>
    </xdr:from>
    <xdr:ext cx="405111" cy="259045"/>
    <xdr:sp macro="" textlink="">
      <xdr:nvSpPr>
        <xdr:cNvPr id="315" name="n_2aveValue【公営住宅】&#10;有形固定資産減価償却率">
          <a:extLst>
            <a:ext uri="{FF2B5EF4-FFF2-40B4-BE49-F238E27FC236}">
              <a16:creationId xmlns:a16="http://schemas.microsoft.com/office/drawing/2014/main" id="{AC08643B-0760-40EA-9B98-9425A77716AD}"/>
            </a:ext>
          </a:extLst>
        </xdr:cNvPr>
        <xdr:cNvSpPr txBox="1"/>
      </xdr:nvSpPr>
      <xdr:spPr>
        <a:xfrm>
          <a:off x="2705744" y="144279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17978</xdr:rowOff>
    </xdr:from>
    <xdr:ext cx="405111" cy="259045"/>
    <xdr:sp macro="" textlink="">
      <xdr:nvSpPr>
        <xdr:cNvPr id="316" name="n_3aveValue【公営住宅】&#10;有形固定資産減価償却率">
          <a:extLst>
            <a:ext uri="{FF2B5EF4-FFF2-40B4-BE49-F238E27FC236}">
              <a16:creationId xmlns:a16="http://schemas.microsoft.com/office/drawing/2014/main" id="{68E00F15-45CD-42F3-A001-C45DCB0A00A5}"/>
            </a:ext>
          </a:extLst>
        </xdr:cNvPr>
        <xdr:cNvSpPr txBox="1"/>
      </xdr:nvSpPr>
      <xdr:spPr>
        <a:xfrm>
          <a:off x="1816744" y="144197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84</xdr:row>
      <xdr:rowOff>4915</xdr:rowOff>
    </xdr:from>
    <xdr:ext cx="405111" cy="259045"/>
    <xdr:sp macro="" textlink="">
      <xdr:nvSpPr>
        <xdr:cNvPr id="317" name="n_4aveValue【公営住宅】&#10;有形固定資産減価償却率">
          <a:extLst>
            <a:ext uri="{FF2B5EF4-FFF2-40B4-BE49-F238E27FC236}">
              <a16:creationId xmlns:a16="http://schemas.microsoft.com/office/drawing/2014/main" id="{B8D9CD35-129C-4522-89EE-BE962ED780BF}"/>
            </a:ext>
          </a:extLst>
        </xdr:cNvPr>
        <xdr:cNvSpPr txBox="1"/>
      </xdr:nvSpPr>
      <xdr:spPr>
        <a:xfrm>
          <a:off x="927744" y="144067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82</xdr:row>
      <xdr:rowOff>53176</xdr:rowOff>
    </xdr:from>
    <xdr:ext cx="405111" cy="259045"/>
    <xdr:sp macro="" textlink="">
      <xdr:nvSpPr>
        <xdr:cNvPr id="318" name="n_1mainValue【公営住宅】&#10;有形固定資産減価償却率">
          <a:extLst>
            <a:ext uri="{FF2B5EF4-FFF2-40B4-BE49-F238E27FC236}">
              <a16:creationId xmlns:a16="http://schemas.microsoft.com/office/drawing/2014/main" id="{7EE1D2DE-174F-4E02-B74A-6CE6373907E6}"/>
            </a:ext>
          </a:extLst>
        </xdr:cNvPr>
        <xdr:cNvSpPr txBox="1"/>
      </xdr:nvSpPr>
      <xdr:spPr>
        <a:xfrm>
          <a:off x="3582044" y="141120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9089</xdr:rowOff>
    </xdr:from>
    <xdr:ext cx="405111" cy="259045"/>
    <xdr:sp macro="" textlink="">
      <xdr:nvSpPr>
        <xdr:cNvPr id="319" name="n_2mainValue【公営住宅】&#10;有形固定資産減価償却率">
          <a:extLst>
            <a:ext uri="{FF2B5EF4-FFF2-40B4-BE49-F238E27FC236}">
              <a16:creationId xmlns:a16="http://schemas.microsoft.com/office/drawing/2014/main" id="{07AD6B8D-9DB1-47CA-9F7D-93CF59ED919F}"/>
            </a:ext>
          </a:extLst>
        </xdr:cNvPr>
        <xdr:cNvSpPr txBox="1"/>
      </xdr:nvSpPr>
      <xdr:spPr>
        <a:xfrm>
          <a:off x="2705744" y="140679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141350</xdr:rowOff>
    </xdr:from>
    <xdr:ext cx="405111" cy="259045"/>
    <xdr:sp macro="" textlink="">
      <xdr:nvSpPr>
        <xdr:cNvPr id="320" name="n_3mainValue【公営住宅】&#10;有形固定資産減価償却率">
          <a:extLst>
            <a:ext uri="{FF2B5EF4-FFF2-40B4-BE49-F238E27FC236}">
              <a16:creationId xmlns:a16="http://schemas.microsoft.com/office/drawing/2014/main" id="{91D9C73D-6FB5-4583-A041-6AE65F6AE271}"/>
            </a:ext>
          </a:extLst>
        </xdr:cNvPr>
        <xdr:cNvSpPr txBox="1"/>
      </xdr:nvSpPr>
      <xdr:spPr>
        <a:xfrm>
          <a:off x="1816744" y="140288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100528</xdr:rowOff>
    </xdr:from>
    <xdr:ext cx="405111" cy="259045"/>
    <xdr:sp macro="" textlink="">
      <xdr:nvSpPr>
        <xdr:cNvPr id="321" name="n_4mainValue【公営住宅】&#10;有形固定資産減価償却率">
          <a:extLst>
            <a:ext uri="{FF2B5EF4-FFF2-40B4-BE49-F238E27FC236}">
              <a16:creationId xmlns:a16="http://schemas.microsoft.com/office/drawing/2014/main" id="{C00D5CA3-36CA-4A15-9E4B-14506A3C66C9}"/>
            </a:ext>
          </a:extLst>
        </xdr:cNvPr>
        <xdr:cNvSpPr txBox="1"/>
      </xdr:nvSpPr>
      <xdr:spPr>
        <a:xfrm>
          <a:off x="927744" y="139879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a:extLst>
            <a:ext uri="{FF2B5EF4-FFF2-40B4-BE49-F238E27FC236}">
              <a16:creationId xmlns:a16="http://schemas.microsoft.com/office/drawing/2014/main" id="{773E645A-36D4-4D82-B449-772F4BB59745}"/>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a:extLst>
            <a:ext uri="{FF2B5EF4-FFF2-40B4-BE49-F238E27FC236}">
              <a16:creationId xmlns:a16="http://schemas.microsoft.com/office/drawing/2014/main" id="{6C9DD25E-0784-49E2-B159-9EAA3EC0CD51}"/>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a:extLst>
            <a:ext uri="{FF2B5EF4-FFF2-40B4-BE49-F238E27FC236}">
              <a16:creationId xmlns:a16="http://schemas.microsoft.com/office/drawing/2014/main" id="{95588D1F-CAF7-4A66-A251-1DF3D590518D}"/>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a:extLst>
            <a:ext uri="{FF2B5EF4-FFF2-40B4-BE49-F238E27FC236}">
              <a16:creationId xmlns:a16="http://schemas.microsoft.com/office/drawing/2014/main" id="{29F268D6-AACC-4535-95B6-4CAB2C1BF9AF}"/>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a:extLst>
            <a:ext uri="{FF2B5EF4-FFF2-40B4-BE49-F238E27FC236}">
              <a16:creationId xmlns:a16="http://schemas.microsoft.com/office/drawing/2014/main" id="{CBD6A737-E937-4086-9E3D-3A4DA3F75686}"/>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a:extLst>
            <a:ext uri="{FF2B5EF4-FFF2-40B4-BE49-F238E27FC236}">
              <a16:creationId xmlns:a16="http://schemas.microsoft.com/office/drawing/2014/main" id="{68B720F8-E1FC-4104-8752-588B3EEFCF7B}"/>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a:extLst>
            <a:ext uri="{FF2B5EF4-FFF2-40B4-BE49-F238E27FC236}">
              <a16:creationId xmlns:a16="http://schemas.microsoft.com/office/drawing/2014/main" id="{185A9756-F65E-431F-B2E2-7646887DEFFC}"/>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a:extLst>
            <a:ext uri="{FF2B5EF4-FFF2-40B4-BE49-F238E27FC236}">
              <a16:creationId xmlns:a16="http://schemas.microsoft.com/office/drawing/2014/main" id="{8244EE61-7BC2-4D29-B57F-860DF131282E}"/>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a:extLst>
            <a:ext uri="{FF2B5EF4-FFF2-40B4-BE49-F238E27FC236}">
              <a16:creationId xmlns:a16="http://schemas.microsoft.com/office/drawing/2014/main" id="{EDA72681-4960-4AB0-A429-D4417AE1AE06}"/>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a:extLst>
            <a:ext uri="{FF2B5EF4-FFF2-40B4-BE49-F238E27FC236}">
              <a16:creationId xmlns:a16="http://schemas.microsoft.com/office/drawing/2014/main" id="{A00C7404-8BA8-4395-A083-A2EDE2E9347C}"/>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2" name="直線コネクタ 331">
          <a:extLst>
            <a:ext uri="{FF2B5EF4-FFF2-40B4-BE49-F238E27FC236}">
              <a16:creationId xmlns:a16="http://schemas.microsoft.com/office/drawing/2014/main" id="{73A73A2F-9ADF-4C11-B03E-D4B94DFAD291}"/>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3" name="テキスト ボックス 332">
          <a:extLst>
            <a:ext uri="{FF2B5EF4-FFF2-40B4-BE49-F238E27FC236}">
              <a16:creationId xmlns:a16="http://schemas.microsoft.com/office/drawing/2014/main" id="{DA3BD3D5-FDA8-4F32-9F0A-E6488C938CC3}"/>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4" name="直線コネクタ 333">
          <a:extLst>
            <a:ext uri="{FF2B5EF4-FFF2-40B4-BE49-F238E27FC236}">
              <a16:creationId xmlns:a16="http://schemas.microsoft.com/office/drawing/2014/main" id="{51B70A6A-1810-4776-8936-DD5F9C41D4A7}"/>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35" name="テキスト ボックス 334">
          <a:extLst>
            <a:ext uri="{FF2B5EF4-FFF2-40B4-BE49-F238E27FC236}">
              <a16:creationId xmlns:a16="http://schemas.microsoft.com/office/drawing/2014/main" id="{B455BAC8-B87F-4C2F-83FD-97AA45495C9A}"/>
            </a:ext>
          </a:extLst>
        </xdr:cNvPr>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6" name="直線コネクタ 335">
          <a:extLst>
            <a:ext uri="{FF2B5EF4-FFF2-40B4-BE49-F238E27FC236}">
              <a16:creationId xmlns:a16="http://schemas.microsoft.com/office/drawing/2014/main" id="{C2BB3FA0-943D-4582-9EAC-446F68CEEF19}"/>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7" name="テキスト ボックス 336">
          <a:extLst>
            <a:ext uri="{FF2B5EF4-FFF2-40B4-BE49-F238E27FC236}">
              <a16:creationId xmlns:a16="http://schemas.microsoft.com/office/drawing/2014/main" id="{74D9BF72-D5FB-496C-ADC2-A6640F42DBF1}"/>
            </a:ext>
          </a:extLst>
        </xdr:cNvPr>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8" name="直線コネクタ 337">
          <a:extLst>
            <a:ext uri="{FF2B5EF4-FFF2-40B4-BE49-F238E27FC236}">
              <a16:creationId xmlns:a16="http://schemas.microsoft.com/office/drawing/2014/main" id="{51BDB651-0164-4D6E-B9B0-148293A9C9E2}"/>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39" name="テキスト ボックス 338">
          <a:extLst>
            <a:ext uri="{FF2B5EF4-FFF2-40B4-BE49-F238E27FC236}">
              <a16:creationId xmlns:a16="http://schemas.microsoft.com/office/drawing/2014/main" id="{1C8BAB7A-92C4-4C77-8F83-D5E325F0E0A7}"/>
            </a:ext>
          </a:extLst>
        </xdr:cNvPr>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0" name="直線コネクタ 339">
          <a:extLst>
            <a:ext uri="{FF2B5EF4-FFF2-40B4-BE49-F238E27FC236}">
              <a16:creationId xmlns:a16="http://schemas.microsoft.com/office/drawing/2014/main" id="{30DA9D03-D60C-4050-893D-B2AA9FE00B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1" name="テキスト ボックス 340">
          <a:extLst>
            <a:ext uri="{FF2B5EF4-FFF2-40B4-BE49-F238E27FC236}">
              <a16:creationId xmlns:a16="http://schemas.microsoft.com/office/drawing/2014/main" id="{A8DF4208-25FA-4D54-A07F-147082B4364F}"/>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2" name="【公営住宅】&#10;一人当たり面積グラフ枠">
          <a:extLst>
            <a:ext uri="{FF2B5EF4-FFF2-40B4-BE49-F238E27FC236}">
              <a16:creationId xmlns:a16="http://schemas.microsoft.com/office/drawing/2014/main" id="{B248D85C-036A-43AD-8B63-5E0479B6A832}"/>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8840</xdr:rowOff>
    </xdr:from>
    <xdr:to>
      <xdr:col>54</xdr:col>
      <xdr:colOff>189865</xdr:colOff>
      <xdr:row>86</xdr:row>
      <xdr:rowOff>36271</xdr:rowOff>
    </xdr:to>
    <xdr:cxnSp macro="">
      <xdr:nvCxnSpPr>
        <xdr:cNvPr id="343" name="直線コネクタ 342">
          <a:extLst>
            <a:ext uri="{FF2B5EF4-FFF2-40B4-BE49-F238E27FC236}">
              <a16:creationId xmlns:a16="http://schemas.microsoft.com/office/drawing/2014/main" id="{D1BAD202-8D0C-45AF-B216-B1D7B70C2015}"/>
            </a:ext>
          </a:extLst>
        </xdr:cNvPr>
        <xdr:cNvCxnSpPr/>
      </xdr:nvCxnSpPr>
      <xdr:spPr>
        <a:xfrm flipV="1">
          <a:off x="10476865" y="13381940"/>
          <a:ext cx="0" cy="13990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40098</xdr:rowOff>
    </xdr:from>
    <xdr:ext cx="469744" cy="259045"/>
    <xdr:sp macro="" textlink="">
      <xdr:nvSpPr>
        <xdr:cNvPr id="344" name="【公営住宅】&#10;一人当たり面積最小値テキスト">
          <a:extLst>
            <a:ext uri="{FF2B5EF4-FFF2-40B4-BE49-F238E27FC236}">
              <a16:creationId xmlns:a16="http://schemas.microsoft.com/office/drawing/2014/main" id="{5E4498FF-6143-4964-B817-009FBD90560F}"/>
            </a:ext>
          </a:extLst>
        </xdr:cNvPr>
        <xdr:cNvSpPr txBox="1"/>
      </xdr:nvSpPr>
      <xdr:spPr>
        <a:xfrm>
          <a:off x="10515600" y="14784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36271</xdr:rowOff>
    </xdr:from>
    <xdr:to>
      <xdr:col>55</xdr:col>
      <xdr:colOff>88900</xdr:colOff>
      <xdr:row>86</xdr:row>
      <xdr:rowOff>36271</xdr:rowOff>
    </xdr:to>
    <xdr:cxnSp macro="">
      <xdr:nvCxnSpPr>
        <xdr:cNvPr id="345" name="直線コネクタ 344">
          <a:extLst>
            <a:ext uri="{FF2B5EF4-FFF2-40B4-BE49-F238E27FC236}">
              <a16:creationId xmlns:a16="http://schemas.microsoft.com/office/drawing/2014/main" id="{E8E32FDF-7EE2-4F6A-A08C-98CABE228013}"/>
            </a:ext>
          </a:extLst>
        </xdr:cNvPr>
        <xdr:cNvCxnSpPr/>
      </xdr:nvCxnSpPr>
      <xdr:spPr>
        <a:xfrm>
          <a:off x="10388600" y="147809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126967</xdr:rowOff>
    </xdr:from>
    <xdr:ext cx="469744" cy="259045"/>
    <xdr:sp macro="" textlink="">
      <xdr:nvSpPr>
        <xdr:cNvPr id="346" name="【公営住宅】&#10;一人当たり面積最大値テキスト">
          <a:extLst>
            <a:ext uri="{FF2B5EF4-FFF2-40B4-BE49-F238E27FC236}">
              <a16:creationId xmlns:a16="http://schemas.microsoft.com/office/drawing/2014/main" id="{2232C63F-9DC1-4594-85CC-3354D5D8A1B2}"/>
            </a:ext>
          </a:extLst>
        </xdr:cNvPr>
        <xdr:cNvSpPr txBox="1"/>
      </xdr:nvSpPr>
      <xdr:spPr>
        <a:xfrm>
          <a:off x="10515600" y="13157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8840</xdr:rowOff>
    </xdr:from>
    <xdr:to>
      <xdr:col>55</xdr:col>
      <xdr:colOff>88900</xdr:colOff>
      <xdr:row>78</xdr:row>
      <xdr:rowOff>8840</xdr:rowOff>
    </xdr:to>
    <xdr:cxnSp macro="">
      <xdr:nvCxnSpPr>
        <xdr:cNvPr id="347" name="直線コネクタ 346">
          <a:extLst>
            <a:ext uri="{FF2B5EF4-FFF2-40B4-BE49-F238E27FC236}">
              <a16:creationId xmlns:a16="http://schemas.microsoft.com/office/drawing/2014/main" id="{A1BEEF2E-5D72-4B44-B8FA-C5103DCB568B}"/>
            </a:ext>
          </a:extLst>
        </xdr:cNvPr>
        <xdr:cNvCxnSpPr/>
      </xdr:nvCxnSpPr>
      <xdr:spPr>
        <a:xfrm>
          <a:off x="10388600" y="13381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157853</xdr:rowOff>
    </xdr:from>
    <xdr:ext cx="469744" cy="259045"/>
    <xdr:sp macro="" textlink="">
      <xdr:nvSpPr>
        <xdr:cNvPr id="348" name="【公営住宅】&#10;一人当たり面積平均値テキスト">
          <a:extLst>
            <a:ext uri="{FF2B5EF4-FFF2-40B4-BE49-F238E27FC236}">
              <a16:creationId xmlns:a16="http://schemas.microsoft.com/office/drawing/2014/main" id="{4709F9A3-DDDC-4C39-ACD2-98FB2B12BBD5}"/>
            </a:ext>
          </a:extLst>
        </xdr:cNvPr>
        <xdr:cNvSpPr txBox="1"/>
      </xdr:nvSpPr>
      <xdr:spPr>
        <a:xfrm>
          <a:off x="10515600" y="1421675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134976</xdr:rowOff>
    </xdr:from>
    <xdr:to>
      <xdr:col>55</xdr:col>
      <xdr:colOff>50800</xdr:colOff>
      <xdr:row>84</xdr:row>
      <xdr:rowOff>65126</xdr:rowOff>
    </xdr:to>
    <xdr:sp macro="" textlink="">
      <xdr:nvSpPr>
        <xdr:cNvPr id="349" name="フローチャート: 判断 348">
          <a:extLst>
            <a:ext uri="{FF2B5EF4-FFF2-40B4-BE49-F238E27FC236}">
              <a16:creationId xmlns:a16="http://schemas.microsoft.com/office/drawing/2014/main" id="{8A9C3CEE-DE80-4435-8D42-676337F2BBF4}"/>
            </a:ext>
          </a:extLst>
        </xdr:cNvPr>
        <xdr:cNvSpPr/>
      </xdr:nvSpPr>
      <xdr:spPr>
        <a:xfrm>
          <a:off x="10426700" y="14365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156008</xdr:rowOff>
    </xdr:from>
    <xdr:to>
      <xdr:col>50</xdr:col>
      <xdr:colOff>165100</xdr:colOff>
      <xdr:row>84</xdr:row>
      <xdr:rowOff>86158</xdr:rowOff>
    </xdr:to>
    <xdr:sp macro="" textlink="">
      <xdr:nvSpPr>
        <xdr:cNvPr id="350" name="フローチャート: 判断 349">
          <a:extLst>
            <a:ext uri="{FF2B5EF4-FFF2-40B4-BE49-F238E27FC236}">
              <a16:creationId xmlns:a16="http://schemas.microsoft.com/office/drawing/2014/main" id="{FD38BA54-9B86-4E69-80F1-D1534520529F}"/>
            </a:ext>
          </a:extLst>
        </xdr:cNvPr>
        <xdr:cNvSpPr/>
      </xdr:nvSpPr>
      <xdr:spPr>
        <a:xfrm>
          <a:off x="9588500" y="14386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161037</xdr:rowOff>
    </xdr:from>
    <xdr:to>
      <xdr:col>46</xdr:col>
      <xdr:colOff>38100</xdr:colOff>
      <xdr:row>84</xdr:row>
      <xdr:rowOff>91187</xdr:rowOff>
    </xdr:to>
    <xdr:sp macro="" textlink="">
      <xdr:nvSpPr>
        <xdr:cNvPr id="351" name="フローチャート: 判断 350">
          <a:extLst>
            <a:ext uri="{FF2B5EF4-FFF2-40B4-BE49-F238E27FC236}">
              <a16:creationId xmlns:a16="http://schemas.microsoft.com/office/drawing/2014/main" id="{7730E564-755B-47D2-9BAD-B909A86ABB2D}"/>
            </a:ext>
          </a:extLst>
        </xdr:cNvPr>
        <xdr:cNvSpPr/>
      </xdr:nvSpPr>
      <xdr:spPr>
        <a:xfrm>
          <a:off x="8699500" y="14391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162864</xdr:rowOff>
    </xdr:from>
    <xdr:to>
      <xdr:col>41</xdr:col>
      <xdr:colOff>101600</xdr:colOff>
      <xdr:row>84</xdr:row>
      <xdr:rowOff>93014</xdr:rowOff>
    </xdr:to>
    <xdr:sp macro="" textlink="">
      <xdr:nvSpPr>
        <xdr:cNvPr id="352" name="フローチャート: 判断 351">
          <a:extLst>
            <a:ext uri="{FF2B5EF4-FFF2-40B4-BE49-F238E27FC236}">
              <a16:creationId xmlns:a16="http://schemas.microsoft.com/office/drawing/2014/main" id="{E8E3A328-A382-45AC-9BEE-48A4DCB005F3}"/>
            </a:ext>
          </a:extLst>
        </xdr:cNvPr>
        <xdr:cNvSpPr/>
      </xdr:nvSpPr>
      <xdr:spPr>
        <a:xfrm>
          <a:off x="7810500" y="1439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154178</xdr:rowOff>
    </xdr:from>
    <xdr:to>
      <xdr:col>36</xdr:col>
      <xdr:colOff>165100</xdr:colOff>
      <xdr:row>84</xdr:row>
      <xdr:rowOff>84328</xdr:rowOff>
    </xdr:to>
    <xdr:sp macro="" textlink="">
      <xdr:nvSpPr>
        <xdr:cNvPr id="353" name="フローチャート: 判断 352">
          <a:extLst>
            <a:ext uri="{FF2B5EF4-FFF2-40B4-BE49-F238E27FC236}">
              <a16:creationId xmlns:a16="http://schemas.microsoft.com/office/drawing/2014/main" id="{075B7898-5AF5-4141-81DA-1C7DB56B4964}"/>
            </a:ext>
          </a:extLst>
        </xdr:cNvPr>
        <xdr:cNvSpPr/>
      </xdr:nvSpPr>
      <xdr:spPr>
        <a:xfrm>
          <a:off x="6921500" y="14384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5C8E36F0-D6C0-4BE7-AA0D-6597072016D4}"/>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C84AE2BF-4E66-4A2B-8C32-55FF73EF6A7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7CF3A27A-59BC-4571-854B-E55F20E6E346}"/>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3641DB99-B1FA-4C14-BECA-70609C9A3637}"/>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1405F71D-2C22-4C1C-A141-EB447B34D141}"/>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38964</xdr:rowOff>
    </xdr:from>
    <xdr:to>
      <xdr:col>55</xdr:col>
      <xdr:colOff>50800</xdr:colOff>
      <xdr:row>84</xdr:row>
      <xdr:rowOff>140564</xdr:rowOff>
    </xdr:to>
    <xdr:sp macro="" textlink="">
      <xdr:nvSpPr>
        <xdr:cNvPr id="359" name="楕円 358">
          <a:extLst>
            <a:ext uri="{FF2B5EF4-FFF2-40B4-BE49-F238E27FC236}">
              <a16:creationId xmlns:a16="http://schemas.microsoft.com/office/drawing/2014/main" id="{F9138856-D762-4DFD-9DDC-1F7AF0C9E30D}"/>
            </a:ext>
          </a:extLst>
        </xdr:cNvPr>
        <xdr:cNvSpPr/>
      </xdr:nvSpPr>
      <xdr:spPr>
        <a:xfrm>
          <a:off x="10426700" y="14440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17391</xdr:rowOff>
    </xdr:from>
    <xdr:ext cx="469744" cy="259045"/>
    <xdr:sp macro="" textlink="">
      <xdr:nvSpPr>
        <xdr:cNvPr id="360" name="【公営住宅】&#10;一人当たり面積該当値テキスト">
          <a:extLst>
            <a:ext uri="{FF2B5EF4-FFF2-40B4-BE49-F238E27FC236}">
              <a16:creationId xmlns:a16="http://schemas.microsoft.com/office/drawing/2014/main" id="{5ED5F63E-3B99-4C50-9BD6-ACAE3EDF7BFD}"/>
            </a:ext>
          </a:extLst>
        </xdr:cNvPr>
        <xdr:cNvSpPr txBox="1"/>
      </xdr:nvSpPr>
      <xdr:spPr>
        <a:xfrm>
          <a:off x="10515600" y="14419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43535</xdr:rowOff>
    </xdr:from>
    <xdr:to>
      <xdr:col>50</xdr:col>
      <xdr:colOff>165100</xdr:colOff>
      <xdr:row>84</xdr:row>
      <xdr:rowOff>145135</xdr:rowOff>
    </xdr:to>
    <xdr:sp macro="" textlink="">
      <xdr:nvSpPr>
        <xdr:cNvPr id="361" name="楕円 360">
          <a:extLst>
            <a:ext uri="{FF2B5EF4-FFF2-40B4-BE49-F238E27FC236}">
              <a16:creationId xmlns:a16="http://schemas.microsoft.com/office/drawing/2014/main" id="{0A83E2F8-2241-46D3-AC52-96D6D8B87E17}"/>
            </a:ext>
          </a:extLst>
        </xdr:cNvPr>
        <xdr:cNvSpPr/>
      </xdr:nvSpPr>
      <xdr:spPr>
        <a:xfrm>
          <a:off x="9588500" y="14445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89764</xdr:rowOff>
    </xdr:from>
    <xdr:to>
      <xdr:col>55</xdr:col>
      <xdr:colOff>0</xdr:colOff>
      <xdr:row>84</xdr:row>
      <xdr:rowOff>94335</xdr:rowOff>
    </xdr:to>
    <xdr:cxnSp macro="">
      <xdr:nvCxnSpPr>
        <xdr:cNvPr id="362" name="直線コネクタ 361">
          <a:extLst>
            <a:ext uri="{FF2B5EF4-FFF2-40B4-BE49-F238E27FC236}">
              <a16:creationId xmlns:a16="http://schemas.microsoft.com/office/drawing/2014/main" id="{B964C876-5C42-493C-A476-668370DFCE32}"/>
            </a:ext>
          </a:extLst>
        </xdr:cNvPr>
        <xdr:cNvCxnSpPr/>
      </xdr:nvCxnSpPr>
      <xdr:spPr>
        <a:xfrm flipV="1">
          <a:off x="9639300" y="14491564"/>
          <a:ext cx="8382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44907</xdr:rowOff>
    </xdr:from>
    <xdr:to>
      <xdr:col>46</xdr:col>
      <xdr:colOff>38100</xdr:colOff>
      <xdr:row>84</xdr:row>
      <xdr:rowOff>146507</xdr:rowOff>
    </xdr:to>
    <xdr:sp macro="" textlink="">
      <xdr:nvSpPr>
        <xdr:cNvPr id="363" name="楕円 362">
          <a:extLst>
            <a:ext uri="{FF2B5EF4-FFF2-40B4-BE49-F238E27FC236}">
              <a16:creationId xmlns:a16="http://schemas.microsoft.com/office/drawing/2014/main" id="{31CC08BA-6248-499F-A6B0-45392BBFED56}"/>
            </a:ext>
          </a:extLst>
        </xdr:cNvPr>
        <xdr:cNvSpPr/>
      </xdr:nvSpPr>
      <xdr:spPr>
        <a:xfrm>
          <a:off x="8699500" y="14446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94335</xdr:rowOff>
    </xdr:from>
    <xdr:to>
      <xdr:col>50</xdr:col>
      <xdr:colOff>114300</xdr:colOff>
      <xdr:row>84</xdr:row>
      <xdr:rowOff>95707</xdr:rowOff>
    </xdr:to>
    <xdr:cxnSp macro="">
      <xdr:nvCxnSpPr>
        <xdr:cNvPr id="364" name="直線コネクタ 363">
          <a:extLst>
            <a:ext uri="{FF2B5EF4-FFF2-40B4-BE49-F238E27FC236}">
              <a16:creationId xmlns:a16="http://schemas.microsoft.com/office/drawing/2014/main" id="{592372F9-75A6-47F2-B10A-3240FCB35644}"/>
            </a:ext>
          </a:extLst>
        </xdr:cNvPr>
        <xdr:cNvCxnSpPr/>
      </xdr:nvCxnSpPr>
      <xdr:spPr>
        <a:xfrm flipV="1">
          <a:off x="8750300" y="14496135"/>
          <a:ext cx="8890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49479</xdr:rowOff>
    </xdr:from>
    <xdr:to>
      <xdr:col>41</xdr:col>
      <xdr:colOff>101600</xdr:colOff>
      <xdr:row>84</xdr:row>
      <xdr:rowOff>151079</xdr:rowOff>
    </xdr:to>
    <xdr:sp macro="" textlink="">
      <xdr:nvSpPr>
        <xdr:cNvPr id="365" name="楕円 364">
          <a:extLst>
            <a:ext uri="{FF2B5EF4-FFF2-40B4-BE49-F238E27FC236}">
              <a16:creationId xmlns:a16="http://schemas.microsoft.com/office/drawing/2014/main" id="{15527F58-0779-4FD4-B235-65E2D0807F69}"/>
            </a:ext>
          </a:extLst>
        </xdr:cNvPr>
        <xdr:cNvSpPr/>
      </xdr:nvSpPr>
      <xdr:spPr>
        <a:xfrm>
          <a:off x="7810500" y="14451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95707</xdr:rowOff>
    </xdr:from>
    <xdr:to>
      <xdr:col>45</xdr:col>
      <xdr:colOff>177800</xdr:colOff>
      <xdr:row>84</xdr:row>
      <xdr:rowOff>100279</xdr:rowOff>
    </xdr:to>
    <xdr:cxnSp macro="">
      <xdr:nvCxnSpPr>
        <xdr:cNvPr id="366" name="直線コネクタ 365">
          <a:extLst>
            <a:ext uri="{FF2B5EF4-FFF2-40B4-BE49-F238E27FC236}">
              <a16:creationId xmlns:a16="http://schemas.microsoft.com/office/drawing/2014/main" id="{3E154120-581C-43FC-9954-69EEB3B7ABC8}"/>
            </a:ext>
          </a:extLst>
        </xdr:cNvPr>
        <xdr:cNvCxnSpPr/>
      </xdr:nvCxnSpPr>
      <xdr:spPr>
        <a:xfrm flipV="1">
          <a:off x="7861300" y="14497507"/>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53594</xdr:rowOff>
    </xdr:from>
    <xdr:to>
      <xdr:col>36</xdr:col>
      <xdr:colOff>165100</xdr:colOff>
      <xdr:row>84</xdr:row>
      <xdr:rowOff>155194</xdr:rowOff>
    </xdr:to>
    <xdr:sp macro="" textlink="">
      <xdr:nvSpPr>
        <xdr:cNvPr id="367" name="楕円 366">
          <a:extLst>
            <a:ext uri="{FF2B5EF4-FFF2-40B4-BE49-F238E27FC236}">
              <a16:creationId xmlns:a16="http://schemas.microsoft.com/office/drawing/2014/main" id="{3BA6F164-7EB0-4469-B425-069601E011EC}"/>
            </a:ext>
          </a:extLst>
        </xdr:cNvPr>
        <xdr:cNvSpPr/>
      </xdr:nvSpPr>
      <xdr:spPr>
        <a:xfrm>
          <a:off x="6921500" y="14455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100279</xdr:rowOff>
    </xdr:from>
    <xdr:to>
      <xdr:col>41</xdr:col>
      <xdr:colOff>50800</xdr:colOff>
      <xdr:row>84</xdr:row>
      <xdr:rowOff>104394</xdr:rowOff>
    </xdr:to>
    <xdr:cxnSp macro="">
      <xdr:nvCxnSpPr>
        <xdr:cNvPr id="368" name="直線コネクタ 367">
          <a:extLst>
            <a:ext uri="{FF2B5EF4-FFF2-40B4-BE49-F238E27FC236}">
              <a16:creationId xmlns:a16="http://schemas.microsoft.com/office/drawing/2014/main" id="{8D4C0E4D-C1A8-4EB5-B9E2-173416A09C03}"/>
            </a:ext>
          </a:extLst>
        </xdr:cNvPr>
        <xdr:cNvCxnSpPr/>
      </xdr:nvCxnSpPr>
      <xdr:spPr>
        <a:xfrm flipV="1">
          <a:off x="6972300" y="14502079"/>
          <a:ext cx="889000" cy="4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102685</xdr:rowOff>
    </xdr:from>
    <xdr:ext cx="469744" cy="259045"/>
    <xdr:sp macro="" textlink="">
      <xdr:nvSpPr>
        <xdr:cNvPr id="369" name="n_1aveValue【公営住宅】&#10;一人当たり面積">
          <a:extLst>
            <a:ext uri="{FF2B5EF4-FFF2-40B4-BE49-F238E27FC236}">
              <a16:creationId xmlns:a16="http://schemas.microsoft.com/office/drawing/2014/main" id="{9F90896C-00E2-4E44-80BE-2B4148067579}"/>
            </a:ext>
          </a:extLst>
        </xdr:cNvPr>
        <xdr:cNvSpPr txBox="1"/>
      </xdr:nvSpPr>
      <xdr:spPr>
        <a:xfrm>
          <a:off x="9391727" y="14161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107714</xdr:rowOff>
    </xdr:from>
    <xdr:ext cx="469744" cy="259045"/>
    <xdr:sp macro="" textlink="">
      <xdr:nvSpPr>
        <xdr:cNvPr id="370" name="n_2aveValue【公営住宅】&#10;一人当たり面積">
          <a:extLst>
            <a:ext uri="{FF2B5EF4-FFF2-40B4-BE49-F238E27FC236}">
              <a16:creationId xmlns:a16="http://schemas.microsoft.com/office/drawing/2014/main" id="{19BC6B6D-08D0-458D-A746-274AD50F715F}"/>
            </a:ext>
          </a:extLst>
        </xdr:cNvPr>
        <xdr:cNvSpPr txBox="1"/>
      </xdr:nvSpPr>
      <xdr:spPr>
        <a:xfrm>
          <a:off x="8515427" y="14166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109541</xdr:rowOff>
    </xdr:from>
    <xdr:ext cx="469744" cy="259045"/>
    <xdr:sp macro="" textlink="">
      <xdr:nvSpPr>
        <xdr:cNvPr id="371" name="n_3aveValue【公営住宅】&#10;一人当たり面積">
          <a:extLst>
            <a:ext uri="{FF2B5EF4-FFF2-40B4-BE49-F238E27FC236}">
              <a16:creationId xmlns:a16="http://schemas.microsoft.com/office/drawing/2014/main" id="{94A3F268-6608-41B4-BB85-8B71629A0AB7}"/>
            </a:ext>
          </a:extLst>
        </xdr:cNvPr>
        <xdr:cNvSpPr txBox="1"/>
      </xdr:nvSpPr>
      <xdr:spPr>
        <a:xfrm>
          <a:off x="7626427" y="14168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100855</xdr:rowOff>
    </xdr:from>
    <xdr:ext cx="469744" cy="259045"/>
    <xdr:sp macro="" textlink="">
      <xdr:nvSpPr>
        <xdr:cNvPr id="372" name="n_4aveValue【公営住宅】&#10;一人当たり面積">
          <a:extLst>
            <a:ext uri="{FF2B5EF4-FFF2-40B4-BE49-F238E27FC236}">
              <a16:creationId xmlns:a16="http://schemas.microsoft.com/office/drawing/2014/main" id="{03A2FC61-407E-4A3C-8500-3A3D2FA20687}"/>
            </a:ext>
          </a:extLst>
        </xdr:cNvPr>
        <xdr:cNvSpPr txBox="1"/>
      </xdr:nvSpPr>
      <xdr:spPr>
        <a:xfrm>
          <a:off x="6737427" y="14159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136262</xdr:rowOff>
    </xdr:from>
    <xdr:ext cx="469744" cy="259045"/>
    <xdr:sp macro="" textlink="">
      <xdr:nvSpPr>
        <xdr:cNvPr id="373" name="n_1mainValue【公営住宅】&#10;一人当たり面積">
          <a:extLst>
            <a:ext uri="{FF2B5EF4-FFF2-40B4-BE49-F238E27FC236}">
              <a16:creationId xmlns:a16="http://schemas.microsoft.com/office/drawing/2014/main" id="{C32520AF-7016-4403-9746-ACC8FBF0EA9F}"/>
            </a:ext>
          </a:extLst>
        </xdr:cNvPr>
        <xdr:cNvSpPr txBox="1"/>
      </xdr:nvSpPr>
      <xdr:spPr>
        <a:xfrm>
          <a:off x="9391727" y="145380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137634</xdr:rowOff>
    </xdr:from>
    <xdr:ext cx="469744" cy="259045"/>
    <xdr:sp macro="" textlink="">
      <xdr:nvSpPr>
        <xdr:cNvPr id="374" name="n_2mainValue【公営住宅】&#10;一人当たり面積">
          <a:extLst>
            <a:ext uri="{FF2B5EF4-FFF2-40B4-BE49-F238E27FC236}">
              <a16:creationId xmlns:a16="http://schemas.microsoft.com/office/drawing/2014/main" id="{5C430F0A-C2F2-4A88-A450-FC946A84820B}"/>
            </a:ext>
          </a:extLst>
        </xdr:cNvPr>
        <xdr:cNvSpPr txBox="1"/>
      </xdr:nvSpPr>
      <xdr:spPr>
        <a:xfrm>
          <a:off x="8515427" y="14539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142206</xdr:rowOff>
    </xdr:from>
    <xdr:ext cx="469744" cy="259045"/>
    <xdr:sp macro="" textlink="">
      <xdr:nvSpPr>
        <xdr:cNvPr id="375" name="n_3mainValue【公営住宅】&#10;一人当たり面積">
          <a:extLst>
            <a:ext uri="{FF2B5EF4-FFF2-40B4-BE49-F238E27FC236}">
              <a16:creationId xmlns:a16="http://schemas.microsoft.com/office/drawing/2014/main" id="{5CA3C1C9-BE17-4724-AFC9-ECE0FBDB69E7}"/>
            </a:ext>
          </a:extLst>
        </xdr:cNvPr>
        <xdr:cNvSpPr txBox="1"/>
      </xdr:nvSpPr>
      <xdr:spPr>
        <a:xfrm>
          <a:off x="7626427" y="145440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146321</xdr:rowOff>
    </xdr:from>
    <xdr:ext cx="469744" cy="259045"/>
    <xdr:sp macro="" textlink="">
      <xdr:nvSpPr>
        <xdr:cNvPr id="376" name="n_4mainValue【公営住宅】&#10;一人当たり面積">
          <a:extLst>
            <a:ext uri="{FF2B5EF4-FFF2-40B4-BE49-F238E27FC236}">
              <a16:creationId xmlns:a16="http://schemas.microsoft.com/office/drawing/2014/main" id="{C89887A3-E86E-4446-9336-395C9C27E670}"/>
            </a:ext>
          </a:extLst>
        </xdr:cNvPr>
        <xdr:cNvSpPr txBox="1"/>
      </xdr:nvSpPr>
      <xdr:spPr>
        <a:xfrm>
          <a:off x="6737427" y="145481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7" name="正方形/長方形 376">
          <a:extLst>
            <a:ext uri="{FF2B5EF4-FFF2-40B4-BE49-F238E27FC236}">
              <a16:creationId xmlns:a16="http://schemas.microsoft.com/office/drawing/2014/main" id="{298653BA-EF4A-46C1-BC8A-EA86672E266B}"/>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8" name="正方形/長方形 377">
          <a:extLst>
            <a:ext uri="{FF2B5EF4-FFF2-40B4-BE49-F238E27FC236}">
              <a16:creationId xmlns:a16="http://schemas.microsoft.com/office/drawing/2014/main" id="{CDC9BF7D-A2A9-4CB6-B554-28AB5ADA539B}"/>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9" name="正方形/長方形 378">
          <a:extLst>
            <a:ext uri="{FF2B5EF4-FFF2-40B4-BE49-F238E27FC236}">
              <a16:creationId xmlns:a16="http://schemas.microsoft.com/office/drawing/2014/main" id="{8D66EF2B-7FCB-411C-84D5-0BB0EABED553}"/>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0" name="正方形/長方形 379">
          <a:extLst>
            <a:ext uri="{FF2B5EF4-FFF2-40B4-BE49-F238E27FC236}">
              <a16:creationId xmlns:a16="http://schemas.microsoft.com/office/drawing/2014/main" id="{F7C158C4-739C-4E6E-866C-3EADAB25EA1D}"/>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1" name="正方形/長方形 380">
          <a:extLst>
            <a:ext uri="{FF2B5EF4-FFF2-40B4-BE49-F238E27FC236}">
              <a16:creationId xmlns:a16="http://schemas.microsoft.com/office/drawing/2014/main" id="{23387E27-42F5-4A3D-B2D3-43F31B41BE6A}"/>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2" name="正方形/長方形 381">
          <a:extLst>
            <a:ext uri="{FF2B5EF4-FFF2-40B4-BE49-F238E27FC236}">
              <a16:creationId xmlns:a16="http://schemas.microsoft.com/office/drawing/2014/main" id="{BCDC047D-2019-4788-AF65-F96D86D818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3" name="正方形/長方形 382">
          <a:extLst>
            <a:ext uri="{FF2B5EF4-FFF2-40B4-BE49-F238E27FC236}">
              <a16:creationId xmlns:a16="http://schemas.microsoft.com/office/drawing/2014/main" id="{84FCF48D-E946-4696-BD25-0C021C9729E3}"/>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4" name="正方形/長方形 383">
          <a:extLst>
            <a:ext uri="{FF2B5EF4-FFF2-40B4-BE49-F238E27FC236}">
              <a16:creationId xmlns:a16="http://schemas.microsoft.com/office/drawing/2014/main" id="{9ECB19F3-3D13-44FE-862C-BAD3D647420A}"/>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5" name="正方形/長方形 384">
          <a:extLst>
            <a:ext uri="{FF2B5EF4-FFF2-40B4-BE49-F238E27FC236}">
              <a16:creationId xmlns:a16="http://schemas.microsoft.com/office/drawing/2014/main" id="{6770E982-5AFE-4EB1-B7D6-FC6C68C4A608}"/>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6" name="正方形/長方形 385">
          <a:extLst>
            <a:ext uri="{FF2B5EF4-FFF2-40B4-BE49-F238E27FC236}">
              <a16:creationId xmlns:a16="http://schemas.microsoft.com/office/drawing/2014/main" id="{D3F9F803-B3B9-4552-8EB4-3C425B1F1037}"/>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7" name="正方形/長方形 386">
          <a:extLst>
            <a:ext uri="{FF2B5EF4-FFF2-40B4-BE49-F238E27FC236}">
              <a16:creationId xmlns:a16="http://schemas.microsoft.com/office/drawing/2014/main" id="{399C960A-9415-4277-A8BA-49087F847051}"/>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8" name="正方形/長方形 387">
          <a:extLst>
            <a:ext uri="{FF2B5EF4-FFF2-40B4-BE49-F238E27FC236}">
              <a16:creationId xmlns:a16="http://schemas.microsoft.com/office/drawing/2014/main" id="{6970524A-3FCE-4F68-8667-01BC799878FD}"/>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9" name="正方形/長方形 388">
          <a:extLst>
            <a:ext uri="{FF2B5EF4-FFF2-40B4-BE49-F238E27FC236}">
              <a16:creationId xmlns:a16="http://schemas.microsoft.com/office/drawing/2014/main" id="{B5F19BF3-9694-43F6-98A3-A55D994D4144}"/>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0" name="正方形/長方形 389">
          <a:extLst>
            <a:ext uri="{FF2B5EF4-FFF2-40B4-BE49-F238E27FC236}">
              <a16:creationId xmlns:a16="http://schemas.microsoft.com/office/drawing/2014/main" id="{AE697EE8-8989-4E66-84E8-C15B9188A1D3}"/>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1" name="正方形/長方形 390">
          <a:extLst>
            <a:ext uri="{FF2B5EF4-FFF2-40B4-BE49-F238E27FC236}">
              <a16:creationId xmlns:a16="http://schemas.microsoft.com/office/drawing/2014/main" id="{3B37293D-1BEB-4270-9041-818CD51BC94F}"/>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134,215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2" name="正方形/長方形 391">
          <a:extLst>
            <a:ext uri="{FF2B5EF4-FFF2-40B4-BE49-F238E27FC236}">
              <a16:creationId xmlns:a16="http://schemas.microsoft.com/office/drawing/2014/main" id="{DBA22A9B-9BED-442E-A776-A4D6ACC5E348}"/>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3" name="正方形/長方形 392">
          <a:extLst>
            <a:ext uri="{FF2B5EF4-FFF2-40B4-BE49-F238E27FC236}">
              <a16:creationId xmlns:a16="http://schemas.microsoft.com/office/drawing/2014/main" id="{89BE7782-BCFD-4FA7-8AA6-00B6CE936614}"/>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4" name="正方形/長方形 393">
          <a:extLst>
            <a:ext uri="{FF2B5EF4-FFF2-40B4-BE49-F238E27FC236}">
              <a16:creationId xmlns:a16="http://schemas.microsoft.com/office/drawing/2014/main" id="{D8662398-5E11-4BEB-9936-D2B852D8CF5E}"/>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5" name="正方形/長方形 394">
          <a:extLst>
            <a:ext uri="{FF2B5EF4-FFF2-40B4-BE49-F238E27FC236}">
              <a16:creationId xmlns:a16="http://schemas.microsoft.com/office/drawing/2014/main" id="{C60C1A08-48B1-4795-B400-7C5D6D971CFF}"/>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6" name="正方形/長方形 395">
          <a:extLst>
            <a:ext uri="{FF2B5EF4-FFF2-40B4-BE49-F238E27FC236}">
              <a16:creationId xmlns:a16="http://schemas.microsoft.com/office/drawing/2014/main" id="{E720EB93-947F-43AE-9DD4-52B600C4F983}"/>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7" name="正方形/長方形 396">
          <a:extLst>
            <a:ext uri="{FF2B5EF4-FFF2-40B4-BE49-F238E27FC236}">
              <a16:creationId xmlns:a16="http://schemas.microsoft.com/office/drawing/2014/main" id="{5ADA5B26-6AC3-4EE3-A254-0E49F2CAD36C}"/>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8" name="正方形/長方形 397">
          <a:extLst>
            <a:ext uri="{FF2B5EF4-FFF2-40B4-BE49-F238E27FC236}">
              <a16:creationId xmlns:a16="http://schemas.microsoft.com/office/drawing/2014/main" id="{CDAECF7D-DF00-4D1A-9073-599EC44FF957}"/>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9" name="正方形/長方形 398">
          <a:extLst>
            <a:ext uri="{FF2B5EF4-FFF2-40B4-BE49-F238E27FC236}">
              <a16:creationId xmlns:a16="http://schemas.microsoft.com/office/drawing/2014/main" id="{3DB91BB4-0774-45EF-AC1E-274ACEE3EC0E}"/>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0" name="正方形/長方形 399">
          <a:extLst>
            <a:ext uri="{FF2B5EF4-FFF2-40B4-BE49-F238E27FC236}">
              <a16:creationId xmlns:a16="http://schemas.microsoft.com/office/drawing/2014/main" id="{2184C50C-0142-4703-A33F-5433F0A5FDFA}"/>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1" name="テキスト ボックス 400">
          <a:extLst>
            <a:ext uri="{FF2B5EF4-FFF2-40B4-BE49-F238E27FC236}">
              <a16:creationId xmlns:a16="http://schemas.microsoft.com/office/drawing/2014/main" id="{A014E1A2-10E7-4D50-907F-3F1D94BBC90F}"/>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2" name="直線コネクタ 401">
          <a:extLst>
            <a:ext uri="{FF2B5EF4-FFF2-40B4-BE49-F238E27FC236}">
              <a16:creationId xmlns:a16="http://schemas.microsoft.com/office/drawing/2014/main" id="{4C56D3DA-ACC2-4446-AFFE-F4062AEA689E}"/>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3" name="テキスト ボックス 402">
          <a:extLst>
            <a:ext uri="{FF2B5EF4-FFF2-40B4-BE49-F238E27FC236}">
              <a16:creationId xmlns:a16="http://schemas.microsoft.com/office/drawing/2014/main" id="{C2F8F262-8017-4C94-997D-0F9758284992}"/>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404" name="直線コネクタ 403">
          <a:extLst>
            <a:ext uri="{FF2B5EF4-FFF2-40B4-BE49-F238E27FC236}">
              <a16:creationId xmlns:a16="http://schemas.microsoft.com/office/drawing/2014/main" id="{3E7E73EA-63CA-4A80-A133-DCF8F5E18EB0}"/>
            </a:ext>
          </a:extLst>
        </xdr:cNvPr>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405" name="テキスト ボックス 404">
          <a:extLst>
            <a:ext uri="{FF2B5EF4-FFF2-40B4-BE49-F238E27FC236}">
              <a16:creationId xmlns:a16="http://schemas.microsoft.com/office/drawing/2014/main" id="{8171E409-6596-4A36-BB91-D76D6F40749D}"/>
            </a:ext>
          </a:extLst>
        </xdr:cNvPr>
        <xdr:cNvSpPr txBox="1"/>
      </xdr:nvSpPr>
      <xdr:spPr>
        <a:xfrm>
          <a:off x="12042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406" name="直線コネクタ 405">
          <a:extLst>
            <a:ext uri="{FF2B5EF4-FFF2-40B4-BE49-F238E27FC236}">
              <a16:creationId xmlns:a16="http://schemas.microsoft.com/office/drawing/2014/main" id="{CDCA5341-93E3-4F89-9A82-1D6DDB107492}"/>
            </a:ext>
          </a:extLst>
        </xdr:cNvPr>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07" name="テキスト ボックス 406">
          <a:extLst>
            <a:ext uri="{FF2B5EF4-FFF2-40B4-BE49-F238E27FC236}">
              <a16:creationId xmlns:a16="http://schemas.microsoft.com/office/drawing/2014/main" id="{08CAF9E7-B831-428B-8DC7-BBCA0F0E3545}"/>
            </a:ext>
          </a:extLst>
        </xdr:cNvPr>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08" name="直線コネクタ 407">
          <a:extLst>
            <a:ext uri="{FF2B5EF4-FFF2-40B4-BE49-F238E27FC236}">
              <a16:creationId xmlns:a16="http://schemas.microsoft.com/office/drawing/2014/main" id="{11B69078-D19D-45D7-91D6-A55BA84B8928}"/>
            </a:ext>
          </a:extLst>
        </xdr:cNvPr>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09" name="テキスト ボックス 408">
          <a:extLst>
            <a:ext uri="{FF2B5EF4-FFF2-40B4-BE49-F238E27FC236}">
              <a16:creationId xmlns:a16="http://schemas.microsoft.com/office/drawing/2014/main" id="{0455E368-7213-48A3-B5BA-DC6A45C94A37}"/>
            </a:ext>
          </a:extLst>
        </xdr:cNvPr>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10" name="直線コネクタ 409">
          <a:extLst>
            <a:ext uri="{FF2B5EF4-FFF2-40B4-BE49-F238E27FC236}">
              <a16:creationId xmlns:a16="http://schemas.microsoft.com/office/drawing/2014/main" id="{8DC4A62C-278B-4272-8727-70D65FD0C0C0}"/>
            </a:ext>
          </a:extLst>
        </xdr:cNvPr>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11" name="テキスト ボックス 410">
          <a:extLst>
            <a:ext uri="{FF2B5EF4-FFF2-40B4-BE49-F238E27FC236}">
              <a16:creationId xmlns:a16="http://schemas.microsoft.com/office/drawing/2014/main" id="{E0FAB9AE-7C5B-4E1F-ADD1-1AB1F7FAF83C}"/>
            </a:ext>
          </a:extLst>
        </xdr:cNvPr>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2" name="直線コネクタ 411">
          <a:extLst>
            <a:ext uri="{FF2B5EF4-FFF2-40B4-BE49-F238E27FC236}">
              <a16:creationId xmlns:a16="http://schemas.microsoft.com/office/drawing/2014/main" id="{4BA743EB-B061-4DA5-AC39-60D46F66B4A9}"/>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3" name="テキスト ボックス 412">
          <a:extLst>
            <a:ext uri="{FF2B5EF4-FFF2-40B4-BE49-F238E27FC236}">
              <a16:creationId xmlns:a16="http://schemas.microsoft.com/office/drawing/2014/main" id="{F208DDEB-220E-4DC7-B996-29AE80370697}"/>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4" name="【認定こども園・幼稚園・保育所】&#10;有形固定資産減価償却率グラフ枠">
          <a:extLst>
            <a:ext uri="{FF2B5EF4-FFF2-40B4-BE49-F238E27FC236}">
              <a16:creationId xmlns:a16="http://schemas.microsoft.com/office/drawing/2014/main" id="{DC6F650C-990A-4A2D-8B03-54974ED4A37B}"/>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35</xdr:row>
      <xdr:rowOff>35052</xdr:rowOff>
    </xdr:from>
    <xdr:to>
      <xdr:col>85</xdr:col>
      <xdr:colOff>126364</xdr:colOff>
      <xdr:row>42</xdr:row>
      <xdr:rowOff>64770</xdr:rowOff>
    </xdr:to>
    <xdr:cxnSp macro="">
      <xdr:nvCxnSpPr>
        <xdr:cNvPr id="415" name="直線コネクタ 414">
          <a:extLst>
            <a:ext uri="{FF2B5EF4-FFF2-40B4-BE49-F238E27FC236}">
              <a16:creationId xmlns:a16="http://schemas.microsoft.com/office/drawing/2014/main" id="{48A2C76A-D74B-4C01-B6A1-386C191F8C74}"/>
            </a:ext>
          </a:extLst>
        </xdr:cNvPr>
        <xdr:cNvCxnSpPr/>
      </xdr:nvCxnSpPr>
      <xdr:spPr>
        <a:xfrm flipV="1">
          <a:off x="16318864" y="6035802"/>
          <a:ext cx="0" cy="12298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68597</xdr:rowOff>
    </xdr:from>
    <xdr:ext cx="405111" cy="259045"/>
    <xdr:sp macro="" textlink="">
      <xdr:nvSpPr>
        <xdr:cNvPr id="416" name="【認定こども園・幼稚園・保育所】&#10;有形固定資産減価償却率最小値テキスト">
          <a:extLst>
            <a:ext uri="{FF2B5EF4-FFF2-40B4-BE49-F238E27FC236}">
              <a16:creationId xmlns:a16="http://schemas.microsoft.com/office/drawing/2014/main" id="{694EFC2E-6BE3-42A3-8888-5D274DAF6043}"/>
            </a:ext>
          </a:extLst>
        </xdr:cNvPr>
        <xdr:cNvSpPr txBox="1"/>
      </xdr:nvSpPr>
      <xdr:spPr>
        <a:xfrm>
          <a:off x="16357600" y="7269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64770</xdr:rowOff>
    </xdr:from>
    <xdr:to>
      <xdr:col>86</xdr:col>
      <xdr:colOff>25400</xdr:colOff>
      <xdr:row>42</xdr:row>
      <xdr:rowOff>64770</xdr:rowOff>
    </xdr:to>
    <xdr:cxnSp macro="">
      <xdr:nvCxnSpPr>
        <xdr:cNvPr id="417" name="直線コネクタ 416">
          <a:extLst>
            <a:ext uri="{FF2B5EF4-FFF2-40B4-BE49-F238E27FC236}">
              <a16:creationId xmlns:a16="http://schemas.microsoft.com/office/drawing/2014/main" id="{718CCBCE-9EA7-4E8B-9B23-E5DA09AC9E99}"/>
            </a:ext>
          </a:extLst>
        </xdr:cNvPr>
        <xdr:cNvCxnSpPr/>
      </xdr:nvCxnSpPr>
      <xdr:spPr>
        <a:xfrm>
          <a:off x="16230600" y="7265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153179</xdr:rowOff>
    </xdr:from>
    <xdr:ext cx="405111" cy="259045"/>
    <xdr:sp macro="" textlink="">
      <xdr:nvSpPr>
        <xdr:cNvPr id="418" name="【認定こども園・幼稚園・保育所】&#10;有形固定資産減価償却率最大値テキスト">
          <a:extLst>
            <a:ext uri="{FF2B5EF4-FFF2-40B4-BE49-F238E27FC236}">
              <a16:creationId xmlns:a16="http://schemas.microsoft.com/office/drawing/2014/main" id="{E4C5DAB3-6801-4A4C-BFBA-09507388DB29}"/>
            </a:ext>
          </a:extLst>
        </xdr:cNvPr>
        <xdr:cNvSpPr txBox="1"/>
      </xdr:nvSpPr>
      <xdr:spPr>
        <a:xfrm>
          <a:off x="16357600" y="58110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35</xdr:row>
      <xdr:rowOff>35052</xdr:rowOff>
    </xdr:from>
    <xdr:to>
      <xdr:col>86</xdr:col>
      <xdr:colOff>25400</xdr:colOff>
      <xdr:row>35</xdr:row>
      <xdr:rowOff>35052</xdr:rowOff>
    </xdr:to>
    <xdr:cxnSp macro="">
      <xdr:nvCxnSpPr>
        <xdr:cNvPr id="419" name="直線コネクタ 418">
          <a:extLst>
            <a:ext uri="{FF2B5EF4-FFF2-40B4-BE49-F238E27FC236}">
              <a16:creationId xmlns:a16="http://schemas.microsoft.com/office/drawing/2014/main" id="{388EDFCD-3238-4719-A3B0-C61854CD1B57}"/>
            </a:ext>
          </a:extLst>
        </xdr:cNvPr>
        <xdr:cNvCxnSpPr/>
      </xdr:nvCxnSpPr>
      <xdr:spPr>
        <a:xfrm>
          <a:off x="16230600" y="6035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147845</xdr:rowOff>
    </xdr:from>
    <xdr:ext cx="405111" cy="259045"/>
    <xdr:sp macro="" textlink="">
      <xdr:nvSpPr>
        <xdr:cNvPr id="420" name="【認定こども園・幼稚園・保育所】&#10;有形固定資産減価償却率平均値テキスト">
          <a:extLst>
            <a:ext uri="{FF2B5EF4-FFF2-40B4-BE49-F238E27FC236}">
              <a16:creationId xmlns:a16="http://schemas.microsoft.com/office/drawing/2014/main" id="{A9E2F0DC-DA77-4C66-9F86-85199E571301}"/>
            </a:ext>
          </a:extLst>
        </xdr:cNvPr>
        <xdr:cNvSpPr txBox="1"/>
      </xdr:nvSpPr>
      <xdr:spPr>
        <a:xfrm>
          <a:off x="16357600" y="649149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169418</xdr:rowOff>
    </xdr:from>
    <xdr:to>
      <xdr:col>85</xdr:col>
      <xdr:colOff>177800</xdr:colOff>
      <xdr:row>38</xdr:row>
      <xdr:rowOff>99568</xdr:rowOff>
    </xdr:to>
    <xdr:sp macro="" textlink="">
      <xdr:nvSpPr>
        <xdr:cNvPr id="421" name="フローチャート: 判断 420">
          <a:extLst>
            <a:ext uri="{FF2B5EF4-FFF2-40B4-BE49-F238E27FC236}">
              <a16:creationId xmlns:a16="http://schemas.microsoft.com/office/drawing/2014/main" id="{4F28DFA1-1458-475C-BA34-FF8A8C81E109}"/>
            </a:ext>
          </a:extLst>
        </xdr:cNvPr>
        <xdr:cNvSpPr/>
      </xdr:nvSpPr>
      <xdr:spPr>
        <a:xfrm>
          <a:off x="16268700" y="6513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27686</xdr:rowOff>
    </xdr:from>
    <xdr:to>
      <xdr:col>81</xdr:col>
      <xdr:colOff>101600</xdr:colOff>
      <xdr:row>38</xdr:row>
      <xdr:rowOff>129286</xdr:rowOff>
    </xdr:to>
    <xdr:sp macro="" textlink="">
      <xdr:nvSpPr>
        <xdr:cNvPr id="422" name="フローチャート: 判断 421">
          <a:extLst>
            <a:ext uri="{FF2B5EF4-FFF2-40B4-BE49-F238E27FC236}">
              <a16:creationId xmlns:a16="http://schemas.microsoft.com/office/drawing/2014/main" id="{AC5995BA-301E-474A-BA7D-AA3F3B18A052}"/>
            </a:ext>
          </a:extLst>
        </xdr:cNvPr>
        <xdr:cNvSpPr/>
      </xdr:nvSpPr>
      <xdr:spPr>
        <a:xfrm>
          <a:off x="15430500" y="6542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169418</xdr:rowOff>
    </xdr:from>
    <xdr:to>
      <xdr:col>76</xdr:col>
      <xdr:colOff>165100</xdr:colOff>
      <xdr:row>38</xdr:row>
      <xdr:rowOff>99568</xdr:rowOff>
    </xdr:to>
    <xdr:sp macro="" textlink="">
      <xdr:nvSpPr>
        <xdr:cNvPr id="423" name="フローチャート: 判断 422">
          <a:extLst>
            <a:ext uri="{FF2B5EF4-FFF2-40B4-BE49-F238E27FC236}">
              <a16:creationId xmlns:a16="http://schemas.microsoft.com/office/drawing/2014/main" id="{9A6767F9-34AD-4006-8DAE-AB27891989CF}"/>
            </a:ext>
          </a:extLst>
        </xdr:cNvPr>
        <xdr:cNvSpPr/>
      </xdr:nvSpPr>
      <xdr:spPr>
        <a:xfrm>
          <a:off x="14541500" y="6513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157988</xdr:rowOff>
    </xdr:from>
    <xdr:to>
      <xdr:col>72</xdr:col>
      <xdr:colOff>38100</xdr:colOff>
      <xdr:row>38</xdr:row>
      <xdr:rowOff>88138</xdr:rowOff>
    </xdr:to>
    <xdr:sp macro="" textlink="">
      <xdr:nvSpPr>
        <xdr:cNvPr id="424" name="フローチャート: 判断 423">
          <a:extLst>
            <a:ext uri="{FF2B5EF4-FFF2-40B4-BE49-F238E27FC236}">
              <a16:creationId xmlns:a16="http://schemas.microsoft.com/office/drawing/2014/main" id="{19BD642F-13DB-4510-BB05-841F0D8EDEFE}"/>
            </a:ext>
          </a:extLst>
        </xdr:cNvPr>
        <xdr:cNvSpPr/>
      </xdr:nvSpPr>
      <xdr:spPr>
        <a:xfrm>
          <a:off x="13652500" y="6501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157988</xdr:rowOff>
    </xdr:from>
    <xdr:to>
      <xdr:col>67</xdr:col>
      <xdr:colOff>101600</xdr:colOff>
      <xdr:row>38</xdr:row>
      <xdr:rowOff>88138</xdr:rowOff>
    </xdr:to>
    <xdr:sp macro="" textlink="">
      <xdr:nvSpPr>
        <xdr:cNvPr id="425" name="フローチャート: 判断 424">
          <a:extLst>
            <a:ext uri="{FF2B5EF4-FFF2-40B4-BE49-F238E27FC236}">
              <a16:creationId xmlns:a16="http://schemas.microsoft.com/office/drawing/2014/main" id="{D7B04841-1D37-4CBA-96A9-62B2C1DC48FB}"/>
            </a:ext>
          </a:extLst>
        </xdr:cNvPr>
        <xdr:cNvSpPr/>
      </xdr:nvSpPr>
      <xdr:spPr>
        <a:xfrm>
          <a:off x="12763500" y="6501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6" name="テキスト ボックス 425">
          <a:extLst>
            <a:ext uri="{FF2B5EF4-FFF2-40B4-BE49-F238E27FC236}">
              <a16:creationId xmlns:a16="http://schemas.microsoft.com/office/drawing/2014/main" id="{8B828880-3EA6-46CB-9825-E4D3B9CA7818}"/>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7" name="テキスト ボックス 426">
          <a:extLst>
            <a:ext uri="{FF2B5EF4-FFF2-40B4-BE49-F238E27FC236}">
              <a16:creationId xmlns:a16="http://schemas.microsoft.com/office/drawing/2014/main" id="{C80D0409-6C95-4310-8820-34C02C18EF7F}"/>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8" name="テキスト ボックス 427">
          <a:extLst>
            <a:ext uri="{FF2B5EF4-FFF2-40B4-BE49-F238E27FC236}">
              <a16:creationId xmlns:a16="http://schemas.microsoft.com/office/drawing/2014/main" id="{770B762A-8DC1-4BFC-9E47-AE741B9B72FF}"/>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965C818C-45A2-43F9-AAFE-2FEA33056D17}"/>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962E2C6C-7C75-4262-BBA6-45E7C54CD732}"/>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155702</xdr:rowOff>
    </xdr:from>
    <xdr:to>
      <xdr:col>85</xdr:col>
      <xdr:colOff>177800</xdr:colOff>
      <xdr:row>35</xdr:row>
      <xdr:rowOff>85852</xdr:rowOff>
    </xdr:to>
    <xdr:sp macro="" textlink="">
      <xdr:nvSpPr>
        <xdr:cNvPr id="431" name="楕円 430">
          <a:extLst>
            <a:ext uri="{FF2B5EF4-FFF2-40B4-BE49-F238E27FC236}">
              <a16:creationId xmlns:a16="http://schemas.microsoft.com/office/drawing/2014/main" id="{192C7204-F823-4D8F-89B1-241706448701}"/>
            </a:ext>
          </a:extLst>
        </xdr:cNvPr>
        <xdr:cNvSpPr/>
      </xdr:nvSpPr>
      <xdr:spPr>
        <a:xfrm>
          <a:off x="16268700" y="5985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108729</xdr:rowOff>
    </xdr:from>
    <xdr:ext cx="405111" cy="259045"/>
    <xdr:sp macro="" textlink="">
      <xdr:nvSpPr>
        <xdr:cNvPr id="432" name="【認定こども園・幼稚園・保育所】&#10;有形固定資産減価償却率該当値テキスト">
          <a:extLst>
            <a:ext uri="{FF2B5EF4-FFF2-40B4-BE49-F238E27FC236}">
              <a16:creationId xmlns:a16="http://schemas.microsoft.com/office/drawing/2014/main" id="{8E7B1276-FF0B-41C1-AACB-0EDBDB0D060C}"/>
            </a:ext>
          </a:extLst>
        </xdr:cNvPr>
        <xdr:cNvSpPr txBox="1"/>
      </xdr:nvSpPr>
      <xdr:spPr>
        <a:xfrm>
          <a:off x="16357600" y="59380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64262</xdr:rowOff>
    </xdr:from>
    <xdr:to>
      <xdr:col>81</xdr:col>
      <xdr:colOff>101600</xdr:colOff>
      <xdr:row>34</xdr:row>
      <xdr:rowOff>165862</xdr:rowOff>
    </xdr:to>
    <xdr:sp macro="" textlink="">
      <xdr:nvSpPr>
        <xdr:cNvPr id="433" name="楕円 432">
          <a:extLst>
            <a:ext uri="{FF2B5EF4-FFF2-40B4-BE49-F238E27FC236}">
              <a16:creationId xmlns:a16="http://schemas.microsoft.com/office/drawing/2014/main" id="{C9841255-1C52-47FB-8B4B-097D5F61D638}"/>
            </a:ext>
          </a:extLst>
        </xdr:cNvPr>
        <xdr:cNvSpPr/>
      </xdr:nvSpPr>
      <xdr:spPr>
        <a:xfrm>
          <a:off x="15430500" y="5893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34</xdr:row>
      <xdr:rowOff>115062</xdr:rowOff>
    </xdr:from>
    <xdr:to>
      <xdr:col>85</xdr:col>
      <xdr:colOff>127000</xdr:colOff>
      <xdr:row>35</xdr:row>
      <xdr:rowOff>35052</xdr:rowOff>
    </xdr:to>
    <xdr:cxnSp macro="">
      <xdr:nvCxnSpPr>
        <xdr:cNvPr id="434" name="直線コネクタ 433">
          <a:extLst>
            <a:ext uri="{FF2B5EF4-FFF2-40B4-BE49-F238E27FC236}">
              <a16:creationId xmlns:a16="http://schemas.microsoft.com/office/drawing/2014/main" id="{3E1CF791-73FE-4332-9782-5F248B7BE28F}"/>
            </a:ext>
          </a:extLst>
        </xdr:cNvPr>
        <xdr:cNvCxnSpPr/>
      </xdr:nvCxnSpPr>
      <xdr:spPr>
        <a:xfrm>
          <a:off x="15481300" y="5944362"/>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23114</xdr:rowOff>
    </xdr:from>
    <xdr:to>
      <xdr:col>76</xdr:col>
      <xdr:colOff>165100</xdr:colOff>
      <xdr:row>34</xdr:row>
      <xdr:rowOff>124714</xdr:rowOff>
    </xdr:to>
    <xdr:sp macro="" textlink="">
      <xdr:nvSpPr>
        <xdr:cNvPr id="435" name="楕円 434">
          <a:extLst>
            <a:ext uri="{FF2B5EF4-FFF2-40B4-BE49-F238E27FC236}">
              <a16:creationId xmlns:a16="http://schemas.microsoft.com/office/drawing/2014/main" id="{2B93B552-27E0-4563-9997-F391137C55B7}"/>
            </a:ext>
          </a:extLst>
        </xdr:cNvPr>
        <xdr:cNvSpPr/>
      </xdr:nvSpPr>
      <xdr:spPr>
        <a:xfrm>
          <a:off x="14541500" y="5852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73914</xdr:rowOff>
    </xdr:from>
    <xdr:to>
      <xdr:col>81</xdr:col>
      <xdr:colOff>50800</xdr:colOff>
      <xdr:row>34</xdr:row>
      <xdr:rowOff>115062</xdr:rowOff>
    </xdr:to>
    <xdr:cxnSp macro="">
      <xdr:nvCxnSpPr>
        <xdr:cNvPr id="436" name="直線コネクタ 435">
          <a:extLst>
            <a:ext uri="{FF2B5EF4-FFF2-40B4-BE49-F238E27FC236}">
              <a16:creationId xmlns:a16="http://schemas.microsoft.com/office/drawing/2014/main" id="{B9444D75-7150-4B16-99A8-EDD8C13615E6}"/>
            </a:ext>
          </a:extLst>
        </xdr:cNvPr>
        <xdr:cNvCxnSpPr/>
      </xdr:nvCxnSpPr>
      <xdr:spPr>
        <a:xfrm>
          <a:off x="14592300" y="5903214"/>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33</xdr:row>
      <xdr:rowOff>105410</xdr:rowOff>
    </xdr:from>
    <xdr:to>
      <xdr:col>72</xdr:col>
      <xdr:colOff>38100</xdr:colOff>
      <xdr:row>34</xdr:row>
      <xdr:rowOff>35560</xdr:rowOff>
    </xdr:to>
    <xdr:sp macro="" textlink="">
      <xdr:nvSpPr>
        <xdr:cNvPr id="437" name="楕円 436">
          <a:extLst>
            <a:ext uri="{FF2B5EF4-FFF2-40B4-BE49-F238E27FC236}">
              <a16:creationId xmlns:a16="http://schemas.microsoft.com/office/drawing/2014/main" id="{5769D927-AB7A-4774-86F9-4D9D3DF73612}"/>
            </a:ext>
          </a:extLst>
        </xdr:cNvPr>
        <xdr:cNvSpPr/>
      </xdr:nvSpPr>
      <xdr:spPr>
        <a:xfrm>
          <a:off x="13652500" y="5763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33</xdr:row>
      <xdr:rowOff>156210</xdr:rowOff>
    </xdr:from>
    <xdr:to>
      <xdr:col>76</xdr:col>
      <xdr:colOff>114300</xdr:colOff>
      <xdr:row>34</xdr:row>
      <xdr:rowOff>73914</xdr:rowOff>
    </xdr:to>
    <xdr:cxnSp macro="">
      <xdr:nvCxnSpPr>
        <xdr:cNvPr id="438" name="直線コネクタ 437">
          <a:extLst>
            <a:ext uri="{FF2B5EF4-FFF2-40B4-BE49-F238E27FC236}">
              <a16:creationId xmlns:a16="http://schemas.microsoft.com/office/drawing/2014/main" id="{A5E4652E-2B16-412D-A3DB-D893527421C3}"/>
            </a:ext>
          </a:extLst>
        </xdr:cNvPr>
        <xdr:cNvCxnSpPr/>
      </xdr:nvCxnSpPr>
      <xdr:spPr>
        <a:xfrm>
          <a:off x="13703300" y="5814060"/>
          <a:ext cx="889000" cy="89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33</xdr:row>
      <xdr:rowOff>18542</xdr:rowOff>
    </xdr:from>
    <xdr:to>
      <xdr:col>67</xdr:col>
      <xdr:colOff>101600</xdr:colOff>
      <xdr:row>33</xdr:row>
      <xdr:rowOff>120142</xdr:rowOff>
    </xdr:to>
    <xdr:sp macro="" textlink="">
      <xdr:nvSpPr>
        <xdr:cNvPr id="439" name="楕円 438">
          <a:extLst>
            <a:ext uri="{FF2B5EF4-FFF2-40B4-BE49-F238E27FC236}">
              <a16:creationId xmlns:a16="http://schemas.microsoft.com/office/drawing/2014/main" id="{B7235ED4-8F53-446C-9BD1-58E45B09BA96}"/>
            </a:ext>
          </a:extLst>
        </xdr:cNvPr>
        <xdr:cNvSpPr/>
      </xdr:nvSpPr>
      <xdr:spPr>
        <a:xfrm>
          <a:off x="12763500" y="5676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33</xdr:row>
      <xdr:rowOff>69342</xdr:rowOff>
    </xdr:from>
    <xdr:to>
      <xdr:col>71</xdr:col>
      <xdr:colOff>177800</xdr:colOff>
      <xdr:row>33</xdr:row>
      <xdr:rowOff>156210</xdr:rowOff>
    </xdr:to>
    <xdr:cxnSp macro="">
      <xdr:nvCxnSpPr>
        <xdr:cNvPr id="440" name="直線コネクタ 439">
          <a:extLst>
            <a:ext uri="{FF2B5EF4-FFF2-40B4-BE49-F238E27FC236}">
              <a16:creationId xmlns:a16="http://schemas.microsoft.com/office/drawing/2014/main" id="{C414EBAA-31BC-4F32-AB1F-FAD65901A4BE}"/>
            </a:ext>
          </a:extLst>
        </xdr:cNvPr>
        <xdr:cNvCxnSpPr/>
      </xdr:nvCxnSpPr>
      <xdr:spPr>
        <a:xfrm>
          <a:off x="12814300" y="5727192"/>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120413</xdr:rowOff>
    </xdr:from>
    <xdr:ext cx="405111" cy="259045"/>
    <xdr:sp macro="" textlink="">
      <xdr:nvSpPr>
        <xdr:cNvPr id="441" name="n_1aveValue【認定こども園・幼稚園・保育所】&#10;有形固定資産減価償却率">
          <a:extLst>
            <a:ext uri="{FF2B5EF4-FFF2-40B4-BE49-F238E27FC236}">
              <a16:creationId xmlns:a16="http://schemas.microsoft.com/office/drawing/2014/main" id="{B8C95379-E066-4959-88E4-F9D1F93E567D}"/>
            </a:ext>
          </a:extLst>
        </xdr:cNvPr>
        <xdr:cNvSpPr txBox="1"/>
      </xdr:nvSpPr>
      <xdr:spPr>
        <a:xfrm>
          <a:off x="15266044" y="6635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90695</xdr:rowOff>
    </xdr:from>
    <xdr:ext cx="405111" cy="259045"/>
    <xdr:sp macro="" textlink="">
      <xdr:nvSpPr>
        <xdr:cNvPr id="442" name="n_2aveValue【認定こども園・幼稚園・保育所】&#10;有形固定資産減価償却率">
          <a:extLst>
            <a:ext uri="{FF2B5EF4-FFF2-40B4-BE49-F238E27FC236}">
              <a16:creationId xmlns:a16="http://schemas.microsoft.com/office/drawing/2014/main" id="{8F9F68FF-7CE0-444B-9ACD-957280B7CFC5}"/>
            </a:ext>
          </a:extLst>
        </xdr:cNvPr>
        <xdr:cNvSpPr txBox="1"/>
      </xdr:nvSpPr>
      <xdr:spPr>
        <a:xfrm>
          <a:off x="14389744" y="66057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79265</xdr:rowOff>
    </xdr:from>
    <xdr:ext cx="405111" cy="259045"/>
    <xdr:sp macro="" textlink="">
      <xdr:nvSpPr>
        <xdr:cNvPr id="443" name="n_3aveValue【認定こども園・幼稚園・保育所】&#10;有形固定資産減価償却率">
          <a:extLst>
            <a:ext uri="{FF2B5EF4-FFF2-40B4-BE49-F238E27FC236}">
              <a16:creationId xmlns:a16="http://schemas.microsoft.com/office/drawing/2014/main" id="{68505084-DF65-478E-943A-D72FBFBA5EF4}"/>
            </a:ext>
          </a:extLst>
        </xdr:cNvPr>
        <xdr:cNvSpPr txBox="1"/>
      </xdr:nvSpPr>
      <xdr:spPr>
        <a:xfrm>
          <a:off x="13500744" y="65943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79265</xdr:rowOff>
    </xdr:from>
    <xdr:ext cx="405111" cy="259045"/>
    <xdr:sp macro="" textlink="">
      <xdr:nvSpPr>
        <xdr:cNvPr id="444" name="n_4aveValue【認定こども園・幼稚園・保育所】&#10;有形固定資産減価償却率">
          <a:extLst>
            <a:ext uri="{FF2B5EF4-FFF2-40B4-BE49-F238E27FC236}">
              <a16:creationId xmlns:a16="http://schemas.microsoft.com/office/drawing/2014/main" id="{2FC6766C-E88C-4432-9B8F-D76CAA73C6AF}"/>
            </a:ext>
          </a:extLst>
        </xdr:cNvPr>
        <xdr:cNvSpPr txBox="1"/>
      </xdr:nvSpPr>
      <xdr:spPr>
        <a:xfrm>
          <a:off x="12611744" y="65943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33</xdr:row>
      <xdr:rowOff>10939</xdr:rowOff>
    </xdr:from>
    <xdr:ext cx="405111" cy="259045"/>
    <xdr:sp macro="" textlink="">
      <xdr:nvSpPr>
        <xdr:cNvPr id="445" name="n_1mainValue【認定こども園・幼稚園・保育所】&#10;有形固定資産減価償却率">
          <a:extLst>
            <a:ext uri="{FF2B5EF4-FFF2-40B4-BE49-F238E27FC236}">
              <a16:creationId xmlns:a16="http://schemas.microsoft.com/office/drawing/2014/main" id="{AFBA5692-2D52-404B-8ED0-48359270A349}"/>
            </a:ext>
          </a:extLst>
        </xdr:cNvPr>
        <xdr:cNvSpPr txBox="1"/>
      </xdr:nvSpPr>
      <xdr:spPr>
        <a:xfrm>
          <a:off x="15266044" y="56687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32</xdr:row>
      <xdr:rowOff>141241</xdr:rowOff>
    </xdr:from>
    <xdr:ext cx="405111" cy="259045"/>
    <xdr:sp macro="" textlink="">
      <xdr:nvSpPr>
        <xdr:cNvPr id="446" name="n_2mainValue【認定こども園・幼稚園・保育所】&#10;有形固定資産減価償却率">
          <a:extLst>
            <a:ext uri="{FF2B5EF4-FFF2-40B4-BE49-F238E27FC236}">
              <a16:creationId xmlns:a16="http://schemas.microsoft.com/office/drawing/2014/main" id="{79C10861-8FC7-4CA4-AF6F-394ADDBF2C54}"/>
            </a:ext>
          </a:extLst>
        </xdr:cNvPr>
        <xdr:cNvSpPr txBox="1"/>
      </xdr:nvSpPr>
      <xdr:spPr>
        <a:xfrm>
          <a:off x="14389744" y="56276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32</xdr:row>
      <xdr:rowOff>52087</xdr:rowOff>
    </xdr:from>
    <xdr:ext cx="405111" cy="259045"/>
    <xdr:sp macro="" textlink="">
      <xdr:nvSpPr>
        <xdr:cNvPr id="447" name="n_3mainValue【認定こども園・幼稚園・保育所】&#10;有形固定資産減価償却率">
          <a:extLst>
            <a:ext uri="{FF2B5EF4-FFF2-40B4-BE49-F238E27FC236}">
              <a16:creationId xmlns:a16="http://schemas.microsoft.com/office/drawing/2014/main" id="{F38C1638-6F55-4215-81AF-771C35865326}"/>
            </a:ext>
          </a:extLst>
        </xdr:cNvPr>
        <xdr:cNvSpPr txBox="1"/>
      </xdr:nvSpPr>
      <xdr:spPr>
        <a:xfrm>
          <a:off x="13500744" y="5538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31</xdr:row>
      <xdr:rowOff>136669</xdr:rowOff>
    </xdr:from>
    <xdr:ext cx="405111" cy="259045"/>
    <xdr:sp macro="" textlink="">
      <xdr:nvSpPr>
        <xdr:cNvPr id="448" name="n_4mainValue【認定こども園・幼稚園・保育所】&#10;有形固定資産減価償却率">
          <a:extLst>
            <a:ext uri="{FF2B5EF4-FFF2-40B4-BE49-F238E27FC236}">
              <a16:creationId xmlns:a16="http://schemas.microsoft.com/office/drawing/2014/main" id="{AA7861DF-511E-44B0-848A-8ED52C04DCD7}"/>
            </a:ext>
          </a:extLst>
        </xdr:cNvPr>
        <xdr:cNvSpPr txBox="1"/>
      </xdr:nvSpPr>
      <xdr:spPr>
        <a:xfrm>
          <a:off x="12611744" y="54516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9" name="正方形/長方形 448">
          <a:extLst>
            <a:ext uri="{FF2B5EF4-FFF2-40B4-BE49-F238E27FC236}">
              <a16:creationId xmlns:a16="http://schemas.microsoft.com/office/drawing/2014/main" id="{2303275B-B5F6-4E36-84B1-1AEFEF237941}"/>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0" name="正方形/長方形 449">
          <a:extLst>
            <a:ext uri="{FF2B5EF4-FFF2-40B4-BE49-F238E27FC236}">
              <a16:creationId xmlns:a16="http://schemas.microsoft.com/office/drawing/2014/main" id="{D732C027-BCAE-4DB0-9DBB-96B2F9F5E5E5}"/>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1" name="正方形/長方形 450">
          <a:extLst>
            <a:ext uri="{FF2B5EF4-FFF2-40B4-BE49-F238E27FC236}">
              <a16:creationId xmlns:a16="http://schemas.microsoft.com/office/drawing/2014/main" id="{FF2F46AE-9A80-4100-8A5B-C5E769AA47D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2" name="正方形/長方形 451">
          <a:extLst>
            <a:ext uri="{FF2B5EF4-FFF2-40B4-BE49-F238E27FC236}">
              <a16:creationId xmlns:a16="http://schemas.microsoft.com/office/drawing/2014/main" id="{6F37C653-EBCA-4967-BB7C-D1C8ECC4DF62}"/>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3" name="正方形/長方形 452">
          <a:extLst>
            <a:ext uri="{FF2B5EF4-FFF2-40B4-BE49-F238E27FC236}">
              <a16:creationId xmlns:a16="http://schemas.microsoft.com/office/drawing/2014/main" id="{08B9104A-2A26-4975-BB66-7F1CCCF44EC8}"/>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4" name="正方形/長方形 453">
          <a:extLst>
            <a:ext uri="{FF2B5EF4-FFF2-40B4-BE49-F238E27FC236}">
              <a16:creationId xmlns:a16="http://schemas.microsoft.com/office/drawing/2014/main" id="{511DDF5A-9BE9-4877-9081-0A29ECA4AA61}"/>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5" name="正方形/長方形 454">
          <a:extLst>
            <a:ext uri="{FF2B5EF4-FFF2-40B4-BE49-F238E27FC236}">
              <a16:creationId xmlns:a16="http://schemas.microsoft.com/office/drawing/2014/main" id="{5C08C7A9-7242-4C59-9738-F23CDA59C1E5}"/>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6" name="正方形/長方形 455">
          <a:extLst>
            <a:ext uri="{FF2B5EF4-FFF2-40B4-BE49-F238E27FC236}">
              <a16:creationId xmlns:a16="http://schemas.microsoft.com/office/drawing/2014/main" id="{84D8CC70-47E7-4560-8341-4C16639AE05D}"/>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7" name="テキスト ボックス 456">
          <a:extLst>
            <a:ext uri="{FF2B5EF4-FFF2-40B4-BE49-F238E27FC236}">
              <a16:creationId xmlns:a16="http://schemas.microsoft.com/office/drawing/2014/main" id="{3A8E07CC-EAAB-495F-97A9-E1E904F9CA7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8" name="直線コネクタ 457">
          <a:extLst>
            <a:ext uri="{FF2B5EF4-FFF2-40B4-BE49-F238E27FC236}">
              <a16:creationId xmlns:a16="http://schemas.microsoft.com/office/drawing/2014/main" id="{A708984F-85EE-4753-B1C1-1DF1823169C3}"/>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459" name="直線コネクタ 458">
          <a:extLst>
            <a:ext uri="{FF2B5EF4-FFF2-40B4-BE49-F238E27FC236}">
              <a16:creationId xmlns:a16="http://schemas.microsoft.com/office/drawing/2014/main" id="{23BEDD7F-E54F-4330-BF19-0120A9AF8679}"/>
            </a:ext>
          </a:extLst>
        </xdr:cNvPr>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121755</xdr:rowOff>
    </xdr:from>
    <xdr:ext cx="467179" cy="259045"/>
    <xdr:sp macro="" textlink="">
      <xdr:nvSpPr>
        <xdr:cNvPr id="460" name="テキスト ボックス 459">
          <a:extLst>
            <a:ext uri="{FF2B5EF4-FFF2-40B4-BE49-F238E27FC236}">
              <a16:creationId xmlns:a16="http://schemas.microsoft.com/office/drawing/2014/main" id="{92C2A166-CABD-40A1-ACF3-8AA427B63390}"/>
            </a:ext>
          </a:extLst>
        </xdr:cNvPr>
        <xdr:cNvSpPr txBox="1"/>
      </xdr:nvSpPr>
      <xdr:spPr>
        <a:xfrm>
          <a:off x="17820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461" name="直線コネクタ 460">
          <a:extLst>
            <a:ext uri="{FF2B5EF4-FFF2-40B4-BE49-F238E27FC236}">
              <a16:creationId xmlns:a16="http://schemas.microsoft.com/office/drawing/2014/main" id="{DAE0443D-34B4-4F5A-B863-96F112A1478F}"/>
            </a:ext>
          </a:extLst>
        </xdr:cNvPr>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138084</xdr:rowOff>
    </xdr:from>
    <xdr:ext cx="467179" cy="259045"/>
    <xdr:sp macro="" textlink="">
      <xdr:nvSpPr>
        <xdr:cNvPr id="462" name="テキスト ボックス 461">
          <a:extLst>
            <a:ext uri="{FF2B5EF4-FFF2-40B4-BE49-F238E27FC236}">
              <a16:creationId xmlns:a16="http://schemas.microsoft.com/office/drawing/2014/main" id="{39CC823E-9E9B-4DB0-82A6-848CC0D27F09}"/>
            </a:ext>
          </a:extLst>
        </xdr:cNvPr>
        <xdr:cNvSpPr txBox="1"/>
      </xdr:nvSpPr>
      <xdr:spPr>
        <a:xfrm>
          <a:off x="17820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463" name="直線コネクタ 462">
          <a:extLst>
            <a:ext uri="{FF2B5EF4-FFF2-40B4-BE49-F238E27FC236}">
              <a16:creationId xmlns:a16="http://schemas.microsoft.com/office/drawing/2014/main" id="{EFD3DA88-52B4-482B-A60A-3D143546144F}"/>
            </a:ext>
          </a:extLst>
        </xdr:cNvPr>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37</xdr:row>
      <xdr:rowOff>154412</xdr:rowOff>
    </xdr:from>
    <xdr:ext cx="467179" cy="259045"/>
    <xdr:sp macro="" textlink="">
      <xdr:nvSpPr>
        <xdr:cNvPr id="464" name="テキスト ボックス 463">
          <a:extLst>
            <a:ext uri="{FF2B5EF4-FFF2-40B4-BE49-F238E27FC236}">
              <a16:creationId xmlns:a16="http://schemas.microsoft.com/office/drawing/2014/main" id="{225CD323-A18B-4FDD-A0A4-7C9987FB75B9}"/>
            </a:ext>
          </a:extLst>
        </xdr:cNvPr>
        <xdr:cNvSpPr txBox="1"/>
      </xdr:nvSpPr>
      <xdr:spPr>
        <a:xfrm>
          <a:off x="17820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465" name="直線コネクタ 464">
          <a:extLst>
            <a:ext uri="{FF2B5EF4-FFF2-40B4-BE49-F238E27FC236}">
              <a16:creationId xmlns:a16="http://schemas.microsoft.com/office/drawing/2014/main" id="{D775EB49-89EC-42CC-B2EB-196852740F79}"/>
            </a:ext>
          </a:extLst>
        </xdr:cNvPr>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170741</xdr:rowOff>
    </xdr:from>
    <xdr:ext cx="467179" cy="259045"/>
    <xdr:sp macro="" textlink="">
      <xdr:nvSpPr>
        <xdr:cNvPr id="466" name="テキスト ボックス 465">
          <a:extLst>
            <a:ext uri="{FF2B5EF4-FFF2-40B4-BE49-F238E27FC236}">
              <a16:creationId xmlns:a16="http://schemas.microsoft.com/office/drawing/2014/main" id="{F4C4209A-6FB1-4643-8547-1821E0C19B3E}"/>
            </a:ext>
          </a:extLst>
        </xdr:cNvPr>
        <xdr:cNvSpPr txBox="1"/>
      </xdr:nvSpPr>
      <xdr:spPr>
        <a:xfrm>
          <a:off x="17820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467" name="直線コネクタ 466">
          <a:extLst>
            <a:ext uri="{FF2B5EF4-FFF2-40B4-BE49-F238E27FC236}">
              <a16:creationId xmlns:a16="http://schemas.microsoft.com/office/drawing/2014/main" id="{EAC204E4-175F-479B-A548-FE9BFA445751}"/>
            </a:ext>
          </a:extLst>
        </xdr:cNvPr>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15620</xdr:rowOff>
    </xdr:from>
    <xdr:ext cx="467179" cy="259045"/>
    <xdr:sp macro="" textlink="">
      <xdr:nvSpPr>
        <xdr:cNvPr id="468" name="テキスト ボックス 467">
          <a:extLst>
            <a:ext uri="{FF2B5EF4-FFF2-40B4-BE49-F238E27FC236}">
              <a16:creationId xmlns:a16="http://schemas.microsoft.com/office/drawing/2014/main" id="{94ACDD4D-3F84-47C7-9016-A7CBE7507580}"/>
            </a:ext>
          </a:extLst>
        </xdr:cNvPr>
        <xdr:cNvSpPr txBox="1"/>
      </xdr:nvSpPr>
      <xdr:spPr>
        <a:xfrm>
          <a:off x="17820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469" name="直線コネクタ 468">
          <a:extLst>
            <a:ext uri="{FF2B5EF4-FFF2-40B4-BE49-F238E27FC236}">
              <a16:creationId xmlns:a16="http://schemas.microsoft.com/office/drawing/2014/main" id="{7915DF3B-B90B-4820-9FDE-62F0A232AECB}"/>
            </a:ext>
          </a:extLst>
        </xdr:cNvPr>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31949</xdr:rowOff>
    </xdr:from>
    <xdr:ext cx="467179" cy="259045"/>
    <xdr:sp macro="" textlink="">
      <xdr:nvSpPr>
        <xdr:cNvPr id="470" name="テキスト ボックス 469">
          <a:extLst>
            <a:ext uri="{FF2B5EF4-FFF2-40B4-BE49-F238E27FC236}">
              <a16:creationId xmlns:a16="http://schemas.microsoft.com/office/drawing/2014/main" id="{4FAC0D2B-B68F-4205-B19D-7C19B8089BDC}"/>
            </a:ext>
          </a:extLst>
        </xdr:cNvPr>
        <xdr:cNvSpPr txBox="1"/>
      </xdr:nvSpPr>
      <xdr:spPr>
        <a:xfrm>
          <a:off x="17820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1" name="直線コネクタ 470">
          <a:extLst>
            <a:ext uri="{FF2B5EF4-FFF2-40B4-BE49-F238E27FC236}">
              <a16:creationId xmlns:a16="http://schemas.microsoft.com/office/drawing/2014/main" id="{6618AADA-A66E-488C-BF7F-CE41D128C3A9}"/>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2" name="テキスト ボックス 471">
          <a:extLst>
            <a:ext uri="{FF2B5EF4-FFF2-40B4-BE49-F238E27FC236}">
              <a16:creationId xmlns:a16="http://schemas.microsoft.com/office/drawing/2014/main" id="{0A39DA09-0A74-4BED-8421-E55693F5EC9F}"/>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3" name="【認定こども園・幼稚園・保育所】&#10;一人当たり面積グラフ枠">
          <a:extLst>
            <a:ext uri="{FF2B5EF4-FFF2-40B4-BE49-F238E27FC236}">
              <a16:creationId xmlns:a16="http://schemas.microsoft.com/office/drawing/2014/main" id="{35DCD25C-7368-45E3-AE61-3AD00714E737}"/>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143147</xdr:rowOff>
    </xdr:from>
    <xdr:to>
      <xdr:col>116</xdr:col>
      <xdr:colOff>62864</xdr:colOff>
      <xdr:row>42</xdr:row>
      <xdr:rowOff>43543</xdr:rowOff>
    </xdr:to>
    <xdr:cxnSp macro="">
      <xdr:nvCxnSpPr>
        <xdr:cNvPr id="474" name="直線コネクタ 473">
          <a:extLst>
            <a:ext uri="{FF2B5EF4-FFF2-40B4-BE49-F238E27FC236}">
              <a16:creationId xmlns:a16="http://schemas.microsoft.com/office/drawing/2014/main" id="{D85D6F21-F8A5-4C7F-BBD8-ADDE6FA1310A}"/>
            </a:ext>
          </a:extLst>
        </xdr:cNvPr>
        <xdr:cNvCxnSpPr/>
      </xdr:nvCxnSpPr>
      <xdr:spPr>
        <a:xfrm flipV="1">
          <a:off x="22160864" y="5800997"/>
          <a:ext cx="0" cy="14434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47370</xdr:rowOff>
    </xdr:from>
    <xdr:ext cx="469744" cy="259045"/>
    <xdr:sp macro="" textlink="">
      <xdr:nvSpPr>
        <xdr:cNvPr id="475" name="【認定こども園・幼稚園・保育所】&#10;一人当たり面積最小値テキスト">
          <a:extLst>
            <a:ext uri="{FF2B5EF4-FFF2-40B4-BE49-F238E27FC236}">
              <a16:creationId xmlns:a16="http://schemas.microsoft.com/office/drawing/2014/main" id="{AAACAE86-5EC8-4458-BC97-63F3B1A0AE4E}"/>
            </a:ext>
          </a:extLst>
        </xdr:cNvPr>
        <xdr:cNvSpPr txBox="1"/>
      </xdr:nvSpPr>
      <xdr:spPr>
        <a:xfrm>
          <a:off x="22199600" y="7248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43543</xdr:rowOff>
    </xdr:from>
    <xdr:to>
      <xdr:col>116</xdr:col>
      <xdr:colOff>152400</xdr:colOff>
      <xdr:row>42</xdr:row>
      <xdr:rowOff>43543</xdr:rowOff>
    </xdr:to>
    <xdr:cxnSp macro="">
      <xdr:nvCxnSpPr>
        <xdr:cNvPr id="476" name="直線コネクタ 475">
          <a:extLst>
            <a:ext uri="{FF2B5EF4-FFF2-40B4-BE49-F238E27FC236}">
              <a16:creationId xmlns:a16="http://schemas.microsoft.com/office/drawing/2014/main" id="{00A26750-9371-470A-AE92-27ACC043E893}"/>
            </a:ext>
          </a:extLst>
        </xdr:cNvPr>
        <xdr:cNvCxnSpPr/>
      </xdr:nvCxnSpPr>
      <xdr:spPr>
        <a:xfrm>
          <a:off x="22072600" y="7244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89824</xdr:rowOff>
    </xdr:from>
    <xdr:ext cx="469744" cy="259045"/>
    <xdr:sp macro="" textlink="">
      <xdr:nvSpPr>
        <xdr:cNvPr id="477" name="【認定こども園・幼稚園・保育所】&#10;一人当たり面積最大値テキスト">
          <a:extLst>
            <a:ext uri="{FF2B5EF4-FFF2-40B4-BE49-F238E27FC236}">
              <a16:creationId xmlns:a16="http://schemas.microsoft.com/office/drawing/2014/main" id="{DE65969D-1698-4876-9DC4-CED1B0EBF6CE}"/>
            </a:ext>
          </a:extLst>
        </xdr:cNvPr>
        <xdr:cNvSpPr txBox="1"/>
      </xdr:nvSpPr>
      <xdr:spPr>
        <a:xfrm>
          <a:off x="22199600" y="5576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143147</xdr:rowOff>
    </xdr:from>
    <xdr:to>
      <xdr:col>116</xdr:col>
      <xdr:colOff>152400</xdr:colOff>
      <xdr:row>33</xdr:row>
      <xdr:rowOff>143147</xdr:rowOff>
    </xdr:to>
    <xdr:cxnSp macro="">
      <xdr:nvCxnSpPr>
        <xdr:cNvPr id="478" name="直線コネクタ 477">
          <a:extLst>
            <a:ext uri="{FF2B5EF4-FFF2-40B4-BE49-F238E27FC236}">
              <a16:creationId xmlns:a16="http://schemas.microsoft.com/office/drawing/2014/main" id="{FB571278-7C3D-4367-88C0-6BF92350F111}"/>
            </a:ext>
          </a:extLst>
        </xdr:cNvPr>
        <xdr:cNvCxnSpPr/>
      </xdr:nvCxnSpPr>
      <xdr:spPr>
        <a:xfrm>
          <a:off x="22072600" y="5800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33581</xdr:rowOff>
    </xdr:from>
    <xdr:ext cx="469744" cy="259045"/>
    <xdr:sp macro="" textlink="">
      <xdr:nvSpPr>
        <xdr:cNvPr id="479" name="【認定こども園・幼稚園・保育所】&#10;一人当たり面積平均値テキスト">
          <a:extLst>
            <a:ext uri="{FF2B5EF4-FFF2-40B4-BE49-F238E27FC236}">
              <a16:creationId xmlns:a16="http://schemas.microsoft.com/office/drawing/2014/main" id="{254A74BD-D765-499C-8895-78D149D06CC5}"/>
            </a:ext>
          </a:extLst>
        </xdr:cNvPr>
        <xdr:cNvSpPr txBox="1"/>
      </xdr:nvSpPr>
      <xdr:spPr>
        <a:xfrm>
          <a:off x="22199600" y="654868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10704</xdr:rowOff>
    </xdr:from>
    <xdr:to>
      <xdr:col>116</xdr:col>
      <xdr:colOff>114300</xdr:colOff>
      <xdr:row>39</xdr:row>
      <xdr:rowOff>112304</xdr:rowOff>
    </xdr:to>
    <xdr:sp macro="" textlink="">
      <xdr:nvSpPr>
        <xdr:cNvPr id="480" name="フローチャート: 判断 479">
          <a:extLst>
            <a:ext uri="{FF2B5EF4-FFF2-40B4-BE49-F238E27FC236}">
              <a16:creationId xmlns:a16="http://schemas.microsoft.com/office/drawing/2014/main" id="{86646A39-C63F-4757-8CA9-4646074CF976}"/>
            </a:ext>
          </a:extLst>
        </xdr:cNvPr>
        <xdr:cNvSpPr/>
      </xdr:nvSpPr>
      <xdr:spPr>
        <a:xfrm>
          <a:off x="22110700" y="6697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102144</xdr:rowOff>
    </xdr:from>
    <xdr:to>
      <xdr:col>112</xdr:col>
      <xdr:colOff>38100</xdr:colOff>
      <xdr:row>40</xdr:row>
      <xdr:rowOff>32294</xdr:rowOff>
    </xdr:to>
    <xdr:sp macro="" textlink="">
      <xdr:nvSpPr>
        <xdr:cNvPr id="481" name="フローチャート: 判断 480">
          <a:extLst>
            <a:ext uri="{FF2B5EF4-FFF2-40B4-BE49-F238E27FC236}">
              <a16:creationId xmlns:a16="http://schemas.microsoft.com/office/drawing/2014/main" id="{ACB5148D-1EC0-42BB-BCDE-8D7267A72588}"/>
            </a:ext>
          </a:extLst>
        </xdr:cNvPr>
        <xdr:cNvSpPr/>
      </xdr:nvSpPr>
      <xdr:spPr>
        <a:xfrm>
          <a:off x="21272500" y="6788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89081</xdr:rowOff>
    </xdr:from>
    <xdr:to>
      <xdr:col>107</xdr:col>
      <xdr:colOff>101600</xdr:colOff>
      <xdr:row>40</xdr:row>
      <xdr:rowOff>19231</xdr:rowOff>
    </xdr:to>
    <xdr:sp macro="" textlink="">
      <xdr:nvSpPr>
        <xdr:cNvPr id="482" name="フローチャート: 判断 481">
          <a:extLst>
            <a:ext uri="{FF2B5EF4-FFF2-40B4-BE49-F238E27FC236}">
              <a16:creationId xmlns:a16="http://schemas.microsoft.com/office/drawing/2014/main" id="{34F96F7E-9C40-4EAD-BE62-8DA8C7382630}"/>
            </a:ext>
          </a:extLst>
        </xdr:cNvPr>
        <xdr:cNvSpPr/>
      </xdr:nvSpPr>
      <xdr:spPr>
        <a:xfrm>
          <a:off x="20383500" y="6775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98878</xdr:rowOff>
    </xdr:from>
    <xdr:to>
      <xdr:col>102</xdr:col>
      <xdr:colOff>165100</xdr:colOff>
      <xdr:row>40</xdr:row>
      <xdr:rowOff>29028</xdr:rowOff>
    </xdr:to>
    <xdr:sp macro="" textlink="">
      <xdr:nvSpPr>
        <xdr:cNvPr id="483" name="フローチャート: 判断 482">
          <a:extLst>
            <a:ext uri="{FF2B5EF4-FFF2-40B4-BE49-F238E27FC236}">
              <a16:creationId xmlns:a16="http://schemas.microsoft.com/office/drawing/2014/main" id="{456AC8B2-42AE-405F-956E-84E6AB1A7626}"/>
            </a:ext>
          </a:extLst>
        </xdr:cNvPr>
        <xdr:cNvSpPr/>
      </xdr:nvSpPr>
      <xdr:spPr>
        <a:xfrm>
          <a:off x="19494500" y="678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95613</xdr:rowOff>
    </xdr:from>
    <xdr:to>
      <xdr:col>98</xdr:col>
      <xdr:colOff>38100</xdr:colOff>
      <xdr:row>40</xdr:row>
      <xdr:rowOff>25763</xdr:rowOff>
    </xdr:to>
    <xdr:sp macro="" textlink="">
      <xdr:nvSpPr>
        <xdr:cNvPr id="484" name="フローチャート: 判断 483">
          <a:extLst>
            <a:ext uri="{FF2B5EF4-FFF2-40B4-BE49-F238E27FC236}">
              <a16:creationId xmlns:a16="http://schemas.microsoft.com/office/drawing/2014/main" id="{845ED926-9269-47FA-BA85-4FDB11CBB220}"/>
            </a:ext>
          </a:extLst>
        </xdr:cNvPr>
        <xdr:cNvSpPr/>
      </xdr:nvSpPr>
      <xdr:spPr>
        <a:xfrm>
          <a:off x="18605500" y="6782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06AFC57C-7D22-40A5-A917-4563932F43FE}"/>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835E2A3A-956B-4870-B18D-A56E746426E5}"/>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6577B0ED-0468-44A6-8073-E09DEBD1E4DD}"/>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69C85568-B075-458D-BC4D-F017CAFF28C6}"/>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6FA15CF0-4FAF-439E-9634-F33059E18929}"/>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105410</xdr:rowOff>
    </xdr:from>
    <xdr:to>
      <xdr:col>116</xdr:col>
      <xdr:colOff>114300</xdr:colOff>
      <xdr:row>42</xdr:row>
      <xdr:rowOff>35560</xdr:rowOff>
    </xdr:to>
    <xdr:sp macro="" textlink="">
      <xdr:nvSpPr>
        <xdr:cNvPr id="490" name="楕円 489">
          <a:extLst>
            <a:ext uri="{FF2B5EF4-FFF2-40B4-BE49-F238E27FC236}">
              <a16:creationId xmlns:a16="http://schemas.microsoft.com/office/drawing/2014/main" id="{4F7CBDFE-CEDC-410E-97FE-A133A0BF8E81}"/>
            </a:ext>
          </a:extLst>
        </xdr:cNvPr>
        <xdr:cNvSpPr/>
      </xdr:nvSpPr>
      <xdr:spPr>
        <a:xfrm>
          <a:off x="22110700" y="7134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41</xdr:row>
      <xdr:rowOff>20337</xdr:rowOff>
    </xdr:from>
    <xdr:ext cx="469744" cy="259045"/>
    <xdr:sp macro="" textlink="">
      <xdr:nvSpPr>
        <xdr:cNvPr id="491" name="【認定こども園・幼稚園・保育所】&#10;一人当たり面積該当値テキスト">
          <a:extLst>
            <a:ext uri="{FF2B5EF4-FFF2-40B4-BE49-F238E27FC236}">
              <a16:creationId xmlns:a16="http://schemas.microsoft.com/office/drawing/2014/main" id="{12872110-BA60-4679-8B45-8AC3F4B0E110}"/>
            </a:ext>
          </a:extLst>
        </xdr:cNvPr>
        <xdr:cNvSpPr txBox="1"/>
      </xdr:nvSpPr>
      <xdr:spPr>
        <a:xfrm>
          <a:off x="22199600" y="7049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108676</xdr:rowOff>
    </xdr:from>
    <xdr:to>
      <xdr:col>112</xdr:col>
      <xdr:colOff>38100</xdr:colOff>
      <xdr:row>42</xdr:row>
      <xdr:rowOff>38826</xdr:rowOff>
    </xdr:to>
    <xdr:sp macro="" textlink="">
      <xdr:nvSpPr>
        <xdr:cNvPr id="492" name="楕円 491">
          <a:extLst>
            <a:ext uri="{FF2B5EF4-FFF2-40B4-BE49-F238E27FC236}">
              <a16:creationId xmlns:a16="http://schemas.microsoft.com/office/drawing/2014/main" id="{B47E07FC-74F0-4E64-98FB-0168A9752652}"/>
            </a:ext>
          </a:extLst>
        </xdr:cNvPr>
        <xdr:cNvSpPr/>
      </xdr:nvSpPr>
      <xdr:spPr>
        <a:xfrm>
          <a:off x="21272500" y="7138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156210</xdr:rowOff>
    </xdr:from>
    <xdr:to>
      <xdr:col>116</xdr:col>
      <xdr:colOff>63500</xdr:colOff>
      <xdr:row>41</xdr:row>
      <xdr:rowOff>159476</xdr:rowOff>
    </xdr:to>
    <xdr:cxnSp macro="">
      <xdr:nvCxnSpPr>
        <xdr:cNvPr id="493" name="直線コネクタ 492">
          <a:extLst>
            <a:ext uri="{FF2B5EF4-FFF2-40B4-BE49-F238E27FC236}">
              <a16:creationId xmlns:a16="http://schemas.microsoft.com/office/drawing/2014/main" id="{CCCC0251-47A5-48D8-BD1C-9BB55FA9CB75}"/>
            </a:ext>
          </a:extLst>
        </xdr:cNvPr>
        <xdr:cNvCxnSpPr/>
      </xdr:nvCxnSpPr>
      <xdr:spPr>
        <a:xfrm flipV="1">
          <a:off x="21323300" y="7185660"/>
          <a:ext cx="8382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98878</xdr:rowOff>
    </xdr:from>
    <xdr:to>
      <xdr:col>107</xdr:col>
      <xdr:colOff>101600</xdr:colOff>
      <xdr:row>42</xdr:row>
      <xdr:rowOff>29028</xdr:rowOff>
    </xdr:to>
    <xdr:sp macro="" textlink="">
      <xdr:nvSpPr>
        <xdr:cNvPr id="494" name="楕円 493">
          <a:extLst>
            <a:ext uri="{FF2B5EF4-FFF2-40B4-BE49-F238E27FC236}">
              <a16:creationId xmlns:a16="http://schemas.microsoft.com/office/drawing/2014/main" id="{54F4D977-3389-4647-9904-0A32AE38C5DE}"/>
            </a:ext>
          </a:extLst>
        </xdr:cNvPr>
        <xdr:cNvSpPr/>
      </xdr:nvSpPr>
      <xdr:spPr>
        <a:xfrm>
          <a:off x="20383500" y="7128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149678</xdr:rowOff>
    </xdr:from>
    <xdr:to>
      <xdr:col>111</xdr:col>
      <xdr:colOff>177800</xdr:colOff>
      <xdr:row>41</xdr:row>
      <xdr:rowOff>159476</xdr:rowOff>
    </xdr:to>
    <xdr:cxnSp macro="">
      <xdr:nvCxnSpPr>
        <xdr:cNvPr id="495" name="直線コネクタ 494">
          <a:extLst>
            <a:ext uri="{FF2B5EF4-FFF2-40B4-BE49-F238E27FC236}">
              <a16:creationId xmlns:a16="http://schemas.microsoft.com/office/drawing/2014/main" id="{2B8EC7DE-370A-4062-9825-C0FB52463FC1}"/>
            </a:ext>
          </a:extLst>
        </xdr:cNvPr>
        <xdr:cNvCxnSpPr/>
      </xdr:nvCxnSpPr>
      <xdr:spPr>
        <a:xfrm>
          <a:off x="20434300" y="7179128"/>
          <a:ext cx="889000" cy="9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98878</xdr:rowOff>
    </xdr:from>
    <xdr:to>
      <xdr:col>102</xdr:col>
      <xdr:colOff>165100</xdr:colOff>
      <xdr:row>42</xdr:row>
      <xdr:rowOff>29028</xdr:rowOff>
    </xdr:to>
    <xdr:sp macro="" textlink="">
      <xdr:nvSpPr>
        <xdr:cNvPr id="496" name="楕円 495">
          <a:extLst>
            <a:ext uri="{FF2B5EF4-FFF2-40B4-BE49-F238E27FC236}">
              <a16:creationId xmlns:a16="http://schemas.microsoft.com/office/drawing/2014/main" id="{9571B486-5D25-44E2-9018-DFC55CDCB09F}"/>
            </a:ext>
          </a:extLst>
        </xdr:cNvPr>
        <xdr:cNvSpPr/>
      </xdr:nvSpPr>
      <xdr:spPr>
        <a:xfrm>
          <a:off x="19494500" y="7128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149678</xdr:rowOff>
    </xdr:from>
    <xdr:to>
      <xdr:col>107</xdr:col>
      <xdr:colOff>50800</xdr:colOff>
      <xdr:row>41</xdr:row>
      <xdr:rowOff>149678</xdr:rowOff>
    </xdr:to>
    <xdr:cxnSp macro="">
      <xdr:nvCxnSpPr>
        <xdr:cNvPr id="497" name="直線コネクタ 496">
          <a:extLst>
            <a:ext uri="{FF2B5EF4-FFF2-40B4-BE49-F238E27FC236}">
              <a16:creationId xmlns:a16="http://schemas.microsoft.com/office/drawing/2014/main" id="{59A62A8A-FCD9-466C-994B-9E46CA22ADBE}"/>
            </a:ext>
          </a:extLst>
        </xdr:cNvPr>
        <xdr:cNvCxnSpPr/>
      </xdr:nvCxnSpPr>
      <xdr:spPr>
        <a:xfrm>
          <a:off x="19545300" y="71791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102144</xdr:rowOff>
    </xdr:from>
    <xdr:to>
      <xdr:col>98</xdr:col>
      <xdr:colOff>38100</xdr:colOff>
      <xdr:row>42</xdr:row>
      <xdr:rowOff>32294</xdr:rowOff>
    </xdr:to>
    <xdr:sp macro="" textlink="">
      <xdr:nvSpPr>
        <xdr:cNvPr id="498" name="楕円 497">
          <a:extLst>
            <a:ext uri="{FF2B5EF4-FFF2-40B4-BE49-F238E27FC236}">
              <a16:creationId xmlns:a16="http://schemas.microsoft.com/office/drawing/2014/main" id="{EBB537FF-C9E5-4F57-892E-B90D743A91EB}"/>
            </a:ext>
          </a:extLst>
        </xdr:cNvPr>
        <xdr:cNvSpPr/>
      </xdr:nvSpPr>
      <xdr:spPr>
        <a:xfrm>
          <a:off x="18605500" y="7131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149678</xdr:rowOff>
    </xdr:from>
    <xdr:to>
      <xdr:col>102</xdr:col>
      <xdr:colOff>114300</xdr:colOff>
      <xdr:row>41</xdr:row>
      <xdr:rowOff>152944</xdr:rowOff>
    </xdr:to>
    <xdr:cxnSp macro="">
      <xdr:nvCxnSpPr>
        <xdr:cNvPr id="499" name="直線コネクタ 498">
          <a:extLst>
            <a:ext uri="{FF2B5EF4-FFF2-40B4-BE49-F238E27FC236}">
              <a16:creationId xmlns:a16="http://schemas.microsoft.com/office/drawing/2014/main" id="{A17B8C58-389E-457A-8D23-510A3BE650DC}"/>
            </a:ext>
          </a:extLst>
        </xdr:cNvPr>
        <xdr:cNvCxnSpPr/>
      </xdr:nvCxnSpPr>
      <xdr:spPr>
        <a:xfrm flipV="1">
          <a:off x="18656300" y="7179128"/>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48821</xdr:rowOff>
    </xdr:from>
    <xdr:ext cx="469744" cy="259045"/>
    <xdr:sp macro="" textlink="">
      <xdr:nvSpPr>
        <xdr:cNvPr id="500" name="n_1aveValue【認定こども園・幼稚園・保育所】&#10;一人当たり面積">
          <a:extLst>
            <a:ext uri="{FF2B5EF4-FFF2-40B4-BE49-F238E27FC236}">
              <a16:creationId xmlns:a16="http://schemas.microsoft.com/office/drawing/2014/main" id="{C6A877C8-A5D8-44D0-9F9D-5E926DB4BD74}"/>
            </a:ext>
          </a:extLst>
        </xdr:cNvPr>
        <xdr:cNvSpPr txBox="1"/>
      </xdr:nvSpPr>
      <xdr:spPr>
        <a:xfrm>
          <a:off x="21075727" y="6563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35758</xdr:rowOff>
    </xdr:from>
    <xdr:ext cx="469744" cy="259045"/>
    <xdr:sp macro="" textlink="">
      <xdr:nvSpPr>
        <xdr:cNvPr id="501" name="n_2aveValue【認定こども園・幼稚園・保育所】&#10;一人当たり面積">
          <a:extLst>
            <a:ext uri="{FF2B5EF4-FFF2-40B4-BE49-F238E27FC236}">
              <a16:creationId xmlns:a16="http://schemas.microsoft.com/office/drawing/2014/main" id="{4F5AB0D3-6E00-436F-8988-334A026BA89E}"/>
            </a:ext>
          </a:extLst>
        </xdr:cNvPr>
        <xdr:cNvSpPr txBox="1"/>
      </xdr:nvSpPr>
      <xdr:spPr>
        <a:xfrm>
          <a:off x="20199427" y="6550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45555</xdr:rowOff>
    </xdr:from>
    <xdr:ext cx="469744" cy="259045"/>
    <xdr:sp macro="" textlink="">
      <xdr:nvSpPr>
        <xdr:cNvPr id="502" name="n_3aveValue【認定こども園・幼稚園・保育所】&#10;一人当たり面積">
          <a:extLst>
            <a:ext uri="{FF2B5EF4-FFF2-40B4-BE49-F238E27FC236}">
              <a16:creationId xmlns:a16="http://schemas.microsoft.com/office/drawing/2014/main" id="{5A319EC6-31DF-435D-9E00-E7C5B581D8D1}"/>
            </a:ext>
          </a:extLst>
        </xdr:cNvPr>
        <xdr:cNvSpPr txBox="1"/>
      </xdr:nvSpPr>
      <xdr:spPr>
        <a:xfrm>
          <a:off x="19310427" y="6560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42290</xdr:rowOff>
    </xdr:from>
    <xdr:ext cx="469744" cy="259045"/>
    <xdr:sp macro="" textlink="">
      <xdr:nvSpPr>
        <xdr:cNvPr id="503" name="n_4aveValue【認定こども園・幼稚園・保育所】&#10;一人当たり面積">
          <a:extLst>
            <a:ext uri="{FF2B5EF4-FFF2-40B4-BE49-F238E27FC236}">
              <a16:creationId xmlns:a16="http://schemas.microsoft.com/office/drawing/2014/main" id="{E3E478E5-86E6-440D-8E27-3EDD9E3217ED}"/>
            </a:ext>
          </a:extLst>
        </xdr:cNvPr>
        <xdr:cNvSpPr txBox="1"/>
      </xdr:nvSpPr>
      <xdr:spPr>
        <a:xfrm>
          <a:off x="18421427" y="6557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42</xdr:row>
      <xdr:rowOff>29953</xdr:rowOff>
    </xdr:from>
    <xdr:ext cx="469744" cy="259045"/>
    <xdr:sp macro="" textlink="">
      <xdr:nvSpPr>
        <xdr:cNvPr id="504" name="n_1mainValue【認定こども園・幼稚園・保育所】&#10;一人当たり面積">
          <a:extLst>
            <a:ext uri="{FF2B5EF4-FFF2-40B4-BE49-F238E27FC236}">
              <a16:creationId xmlns:a16="http://schemas.microsoft.com/office/drawing/2014/main" id="{1F7D43A8-CA77-46BD-B971-CA22A27BC3A3}"/>
            </a:ext>
          </a:extLst>
        </xdr:cNvPr>
        <xdr:cNvSpPr txBox="1"/>
      </xdr:nvSpPr>
      <xdr:spPr>
        <a:xfrm>
          <a:off x="21075727" y="7230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42</xdr:row>
      <xdr:rowOff>20155</xdr:rowOff>
    </xdr:from>
    <xdr:ext cx="469744" cy="259045"/>
    <xdr:sp macro="" textlink="">
      <xdr:nvSpPr>
        <xdr:cNvPr id="505" name="n_2mainValue【認定こども園・幼稚園・保育所】&#10;一人当たり面積">
          <a:extLst>
            <a:ext uri="{FF2B5EF4-FFF2-40B4-BE49-F238E27FC236}">
              <a16:creationId xmlns:a16="http://schemas.microsoft.com/office/drawing/2014/main" id="{23311102-A1A2-4DDF-BC47-4F7047CCB126}"/>
            </a:ext>
          </a:extLst>
        </xdr:cNvPr>
        <xdr:cNvSpPr txBox="1"/>
      </xdr:nvSpPr>
      <xdr:spPr>
        <a:xfrm>
          <a:off x="20199427" y="7221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42</xdr:row>
      <xdr:rowOff>20155</xdr:rowOff>
    </xdr:from>
    <xdr:ext cx="469744" cy="259045"/>
    <xdr:sp macro="" textlink="">
      <xdr:nvSpPr>
        <xdr:cNvPr id="506" name="n_3mainValue【認定こども園・幼稚園・保育所】&#10;一人当たり面積">
          <a:extLst>
            <a:ext uri="{FF2B5EF4-FFF2-40B4-BE49-F238E27FC236}">
              <a16:creationId xmlns:a16="http://schemas.microsoft.com/office/drawing/2014/main" id="{853B6C20-A3DB-4294-90E2-EF5BEA91A67F}"/>
            </a:ext>
          </a:extLst>
        </xdr:cNvPr>
        <xdr:cNvSpPr txBox="1"/>
      </xdr:nvSpPr>
      <xdr:spPr>
        <a:xfrm>
          <a:off x="19310427" y="7221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42</xdr:row>
      <xdr:rowOff>23421</xdr:rowOff>
    </xdr:from>
    <xdr:ext cx="469744" cy="259045"/>
    <xdr:sp macro="" textlink="">
      <xdr:nvSpPr>
        <xdr:cNvPr id="507" name="n_4mainValue【認定こども園・幼稚園・保育所】&#10;一人当たり面積">
          <a:extLst>
            <a:ext uri="{FF2B5EF4-FFF2-40B4-BE49-F238E27FC236}">
              <a16:creationId xmlns:a16="http://schemas.microsoft.com/office/drawing/2014/main" id="{1672EC47-EEE9-4EC3-87BB-ABCBA2BCC37E}"/>
            </a:ext>
          </a:extLst>
        </xdr:cNvPr>
        <xdr:cNvSpPr txBox="1"/>
      </xdr:nvSpPr>
      <xdr:spPr>
        <a:xfrm>
          <a:off x="18421427" y="7224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8" name="正方形/長方形 507">
          <a:extLst>
            <a:ext uri="{FF2B5EF4-FFF2-40B4-BE49-F238E27FC236}">
              <a16:creationId xmlns:a16="http://schemas.microsoft.com/office/drawing/2014/main" id="{019906F0-78EA-448C-B310-1102C31CB7B3}"/>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9" name="正方形/長方形 508">
          <a:extLst>
            <a:ext uri="{FF2B5EF4-FFF2-40B4-BE49-F238E27FC236}">
              <a16:creationId xmlns:a16="http://schemas.microsoft.com/office/drawing/2014/main" id="{63C1073A-2712-4244-8561-40F9B893B73C}"/>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0" name="正方形/長方形 509">
          <a:extLst>
            <a:ext uri="{FF2B5EF4-FFF2-40B4-BE49-F238E27FC236}">
              <a16:creationId xmlns:a16="http://schemas.microsoft.com/office/drawing/2014/main" id="{C7AFFB77-F341-4437-BC71-7922A8A72288}"/>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1" name="正方形/長方形 510">
          <a:extLst>
            <a:ext uri="{FF2B5EF4-FFF2-40B4-BE49-F238E27FC236}">
              <a16:creationId xmlns:a16="http://schemas.microsoft.com/office/drawing/2014/main" id="{48BA5207-E18D-4C5A-A023-19D425B063BA}"/>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2" name="正方形/長方形 511">
          <a:extLst>
            <a:ext uri="{FF2B5EF4-FFF2-40B4-BE49-F238E27FC236}">
              <a16:creationId xmlns:a16="http://schemas.microsoft.com/office/drawing/2014/main" id="{8327ED04-A0D7-4A09-8CE8-E08238A3806F}"/>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3" name="正方形/長方形 512">
          <a:extLst>
            <a:ext uri="{FF2B5EF4-FFF2-40B4-BE49-F238E27FC236}">
              <a16:creationId xmlns:a16="http://schemas.microsoft.com/office/drawing/2014/main" id="{CF04B6EF-3FF7-45A0-8F3A-78B78B59DFA4}"/>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4" name="正方形/長方形 513">
          <a:extLst>
            <a:ext uri="{FF2B5EF4-FFF2-40B4-BE49-F238E27FC236}">
              <a16:creationId xmlns:a16="http://schemas.microsoft.com/office/drawing/2014/main" id="{157BC713-46FC-4E0F-B9B3-40A253A1C528}"/>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5" name="正方形/長方形 514">
          <a:extLst>
            <a:ext uri="{FF2B5EF4-FFF2-40B4-BE49-F238E27FC236}">
              <a16:creationId xmlns:a16="http://schemas.microsoft.com/office/drawing/2014/main" id="{3874BD42-9B10-4FEA-9389-1BF753B96B3C}"/>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6" name="テキスト ボックス 515">
          <a:extLst>
            <a:ext uri="{FF2B5EF4-FFF2-40B4-BE49-F238E27FC236}">
              <a16:creationId xmlns:a16="http://schemas.microsoft.com/office/drawing/2014/main" id="{6C61333E-8873-4497-84EE-BBE6222FF4A6}"/>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7" name="直線コネクタ 516">
          <a:extLst>
            <a:ext uri="{FF2B5EF4-FFF2-40B4-BE49-F238E27FC236}">
              <a16:creationId xmlns:a16="http://schemas.microsoft.com/office/drawing/2014/main" id="{5B40F62B-ED41-4F4D-951B-ECE6A4193F6A}"/>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8" name="テキスト ボックス 517">
          <a:extLst>
            <a:ext uri="{FF2B5EF4-FFF2-40B4-BE49-F238E27FC236}">
              <a16:creationId xmlns:a16="http://schemas.microsoft.com/office/drawing/2014/main" id="{1D4ECD23-CAAF-4CCF-AC08-4CB1EF94E136}"/>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9" name="直線コネクタ 518">
          <a:extLst>
            <a:ext uri="{FF2B5EF4-FFF2-40B4-BE49-F238E27FC236}">
              <a16:creationId xmlns:a16="http://schemas.microsoft.com/office/drawing/2014/main" id="{08FE3A3E-5C7F-49D4-A41A-B2E684104D4F}"/>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520" name="テキスト ボックス 519">
          <a:extLst>
            <a:ext uri="{FF2B5EF4-FFF2-40B4-BE49-F238E27FC236}">
              <a16:creationId xmlns:a16="http://schemas.microsoft.com/office/drawing/2014/main" id="{9A7E34CF-AD7D-47CE-99B2-4171C1EE71F0}"/>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21" name="直線コネクタ 520">
          <a:extLst>
            <a:ext uri="{FF2B5EF4-FFF2-40B4-BE49-F238E27FC236}">
              <a16:creationId xmlns:a16="http://schemas.microsoft.com/office/drawing/2014/main" id="{8F894F93-7B69-40E3-90E3-9A36AF0B4A47}"/>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22" name="テキスト ボックス 521">
          <a:extLst>
            <a:ext uri="{FF2B5EF4-FFF2-40B4-BE49-F238E27FC236}">
              <a16:creationId xmlns:a16="http://schemas.microsoft.com/office/drawing/2014/main" id="{3518D1AC-04DB-415C-B3AF-AB9FFC9DB54B}"/>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23" name="直線コネクタ 522">
          <a:extLst>
            <a:ext uri="{FF2B5EF4-FFF2-40B4-BE49-F238E27FC236}">
              <a16:creationId xmlns:a16="http://schemas.microsoft.com/office/drawing/2014/main" id="{5B7837F8-6419-44A8-B8B9-A99C912D5A01}"/>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4" name="テキスト ボックス 523">
          <a:extLst>
            <a:ext uri="{FF2B5EF4-FFF2-40B4-BE49-F238E27FC236}">
              <a16:creationId xmlns:a16="http://schemas.microsoft.com/office/drawing/2014/main" id="{8021E2B6-50C3-458B-82FC-FC11DF5FDF12}"/>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5" name="直線コネクタ 524">
          <a:extLst>
            <a:ext uri="{FF2B5EF4-FFF2-40B4-BE49-F238E27FC236}">
              <a16:creationId xmlns:a16="http://schemas.microsoft.com/office/drawing/2014/main" id="{F815AF2E-4277-41B0-B9D4-219B3D0896C5}"/>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6" name="テキスト ボックス 525">
          <a:extLst>
            <a:ext uri="{FF2B5EF4-FFF2-40B4-BE49-F238E27FC236}">
              <a16:creationId xmlns:a16="http://schemas.microsoft.com/office/drawing/2014/main" id="{07C156F4-EF46-4611-A7CB-BA0B28BCCFC7}"/>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7" name="直線コネクタ 526">
          <a:extLst>
            <a:ext uri="{FF2B5EF4-FFF2-40B4-BE49-F238E27FC236}">
              <a16:creationId xmlns:a16="http://schemas.microsoft.com/office/drawing/2014/main" id="{4F6586CA-B969-47E8-A2F6-53928CE29985}"/>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8" name="テキスト ボックス 527">
          <a:extLst>
            <a:ext uri="{FF2B5EF4-FFF2-40B4-BE49-F238E27FC236}">
              <a16:creationId xmlns:a16="http://schemas.microsoft.com/office/drawing/2014/main" id="{247E6F78-19E2-404C-BB88-9D7196A8E1BB}"/>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9" name="直線コネクタ 528">
          <a:extLst>
            <a:ext uri="{FF2B5EF4-FFF2-40B4-BE49-F238E27FC236}">
              <a16:creationId xmlns:a16="http://schemas.microsoft.com/office/drawing/2014/main" id="{E13213B6-2C8F-464A-B2C8-4AFFB94C50C4}"/>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530" name="テキスト ボックス 529">
          <a:extLst>
            <a:ext uri="{FF2B5EF4-FFF2-40B4-BE49-F238E27FC236}">
              <a16:creationId xmlns:a16="http://schemas.microsoft.com/office/drawing/2014/main" id="{FA96EA45-0AF3-466E-815B-6F887A0D15BF}"/>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1" name="直線コネクタ 530">
          <a:extLst>
            <a:ext uri="{FF2B5EF4-FFF2-40B4-BE49-F238E27FC236}">
              <a16:creationId xmlns:a16="http://schemas.microsoft.com/office/drawing/2014/main" id="{F8AB153A-6BDD-4C9E-A31D-DB440A6902C3}"/>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532" name="【学校施設】&#10;有形固定資産減価償却率グラフ枠">
          <a:extLst>
            <a:ext uri="{FF2B5EF4-FFF2-40B4-BE49-F238E27FC236}">
              <a16:creationId xmlns:a16="http://schemas.microsoft.com/office/drawing/2014/main" id="{9F94E24D-C5C9-4DAF-BC27-DFB16C69461B}"/>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76744</xdr:rowOff>
    </xdr:from>
    <xdr:to>
      <xdr:col>85</xdr:col>
      <xdr:colOff>126364</xdr:colOff>
      <xdr:row>63</xdr:row>
      <xdr:rowOff>89807</xdr:rowOff>
    </xdr:to>
    <xdr:cxnSp macro="">
      <xdr:nvCxnSpPr>
        <xdr:cNvPr id="533" name="直線コネクタ 532">
          <a:extLst>
            <a:ext uri="{FF2B5EF4-FFF2-40B4-BE49-F238E27FC236}">
              <a16:creationId xmlns:a16="http://schemas.microsoft.com/office/drawing/2014/main" id="{18F8A54F-2217-457F-9C9B-2D9F58F68425}"/>
            </a:ext>
          </a:extLst>
        </xdr:cNvPr>
        <xdr:cNvCxnSpPr/>
      </xdr:nvCxnSpPr>
      <xdr:spPr>
        <a:xfrm flipV="1">
          <a:off x="16318864" y="9677944"/>
          <a:ext cx="0" cy="12132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93634</xdr:rowOff>
    </xdr:from>
    <xdr:ext cx="405111" cy="259045"/>
    <xdr:sp macro="" textlink="">
      <xdr:nvSpPr>
        <xdr:cNvPr id="534" name="【学校施設】&#10;有形固定資産減価償却率最小値テキスト">
          <a:extLst>
            <a:ext uri="{FF2B5EF4-FFF2-40B4-BE49-F238E27FC236}">
              <a16:creationId xmlns:a16="http://schemas.microsoft.com/office/drawing/2014/main" id="{AAD3BB44-E29F-4D6E-8904-22690D6F478C}"/>
            </a:ext>
          </a:extLst>
        </xdr:cNvPr>
        <xdr:cNvSpPr txBox="1"/>
      </xdr:nvSpPr>
      <xdr:spPr>
        <a:xfrm>
          <a:off x="16357600" y="108949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89807</xdr:rowOff>
    </xdr:from>
    <xdr:to>
      <xdr:col>86</xdr:col>
      <xdr:colOff>25400</xdr:colOff>
      <xdr:row>63</xdr:row>
      <xdr:rowOff>89807</xdr:rowOff>
    </xdr:to>
    <xdr:cxnSp macro="">
      <xdr:nvCxnSpPr>
        <xdr:cNvPr id="535" name="直線コネクタ 534">
          <a:extLst>
            <a:ext uri="{FF2B5EF4-FFF2-40B4-BE49-F238E27FC236}">
              <a16:creationId xmlns:a16="http://schemas.microsoft.com/office/drawing/2014/main" id="{D3C2958D-E49A-4636-A233-0E1717413BCD}"/>
            </a:ext>
          </a:extLst>
        </xdr:cNvPr>
        <xdr:cNvCxnSpPr/>
      </xdr:nvCxnSpPr>
      <xdr:spPr>
        <a:xfrm>
          <a:off x="16230600" y="10891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23421</xdr:rowOff>
    </xdr:from>
    <xdr:ext cx="405111" cy="259045"/>
    <xdr:sp macro="" textlink="">
      <xdr:nvSpPr>
        <xdr:cNvPr id="536" name="【学校施設】&#10;有形固定資産減価償却率最大値テキスト">
          <a:extLst>
            <a:ext uri="{FF2B5EF4-FFF2-40B4-BE49-F238E27FC236}">
              <a16:creationId xmlns:a16="http://schemas.microsoft.com/office/drawing/2014/main" id="{5AE1A84B-6B08-4E47-9E95-40DA1D46F486}"/>
            </a:ext>
          </a:extLst>
        </xdr:cNvPr>
        <xdr:cNvSpPr txBox="1"/>
      </xdr:nvSpPr>
      <xdr:spPr>
        <a:xfrm>
          <a:off x="16357600" y="94531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76744</xdr:rowOff>
    </xdr:from>
    <xdr:to>
      <xdr:col>86</xdr:col>
      <xdr:colOff>25400</xdr:colOff>
      <xdr:row>56</xdr:row>
      <xdr:rowOff>76744</xdr:rowOff>
    </xdr:to>
    <xdr:cxnSp macro="">
      <xdr:nvCxnSpPr>
        <xdr:cNvPr id="537" name="直線コネクタ 536">
          <a:extLst>
            <a:ext uri="{FF2B5EF4-FFF2-40B4-BE49-F238E27FC236}">
              <a16:creationId xmlns:a16="http://schemas.microsoft.com/office/drawing/2014/main" id="{86EFB18B-E67D-4CFD-B0E8-402062B08F2C}"/>
            </a:ext>
          </a:extLst>
        </xdr:cNvPr>
        <xdr:cNvCxnSpPr/>
      </xdr:nvCxnSpPr>
      <xdr:spPr>
        <a:xfrm>
          <a:off x="16230600" y="9677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146793</xdr:rowOff>
    </xdr:from>
    <xdr:ext cx="405111" cy="259045"/>
    <xdr:sp macro="" textlink="">
      <xdr:nvSpPr>
        <xdr:cNvPr id="538" name="【学校施設】&#10;有形固定資産減価償却率平均値テキスト">
          <a:extLst>
            <a:ext uri="{FF2B5EF4-FFF2-40B4-BE49-F238E27FC236}">
              <a16:creationId xmlns:a16="http://schemas.microsoft.com/office/drawing/2014/main" id="{4E97C48E-A20B-48C3-A336-1FBAB966C838}"/>
            </a:ext>
          </a:extLst>
        </xdr:cNvPr>
        <xdr:cNvSpPr txBox="1"/>
      </xdr:nvSpPr>
      <xdr:spPr>
        <a:xfrm>
          <a:off x="16357600" y="1026234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123916</xdr:rowOff>
    </xdr:from>
    <xdr:to>
      <xdr:col>85</xdr:col>
      <xdr:colOff>177800</xdr:colOff>
      <xdr:row>61</xdr:row>
      <xdr:rowOff>54066</xdr:rowOff>
    </xdr:to>
    <xdr:sp macro="" textlink="">
      <xdr:nvSpPr>
        <xdr:cNvPr id="539" name="フローチャート: 判断 538">
          <a:extLst>
            <a:ext uri="{FF2B5EF4-FFF2-40B4-BE49-F238E27FC236}">
              <a16:creationId xmlns:a16="http://schemas.microsoft.com/office/drawing/2014/main" id="{5DE77D50-3116-42E8-946D-4685910C09D2}"/>
            </a:ext>
          </a:extLst>
        </xdr:cNvPr>
        <xdr:cNvSpPr/>
      </xdr:nvSpPr>
      <xdr:spPr>
        <a:xfrm>
          <a:off x="16268700" y="10410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102688</xdr:rowOff>
    </xdr:from>
    <xdr:to>
      <xdr:col>81</xdr:col>
      <xdr:colOff>101600</xdr:colOff>
      <xdr:row>61</xdr:row>
      <xdr:rowOff>32838</xdr:rowOff>
    </xdr:to>
    <xdr:sp macro="" textlink="">
      <xdr:nvSpPr>
        <xdr:cNvPr id="540" name="フローチャート: 判断 539">
          <a:extLst>
            <a:ext uri="{FF2B5EF4-FFF2-40B4-BE49-F238E27FC236}">
              <a16:creationId xmlns:a16="http://schemas.microsoft.com/office/drawing/2014/main" id="{F35E8A9A-B6EC-4C51-BC6A-2122B1D67548}"/>
            </a:ext>
          </a:extLst>
        </xdr:cNvPr>
        <xdr:cNvSpPr/>
      </xdr:nvSpPr>
      <xdr:spPr>
        <a:xfrm>
          <a:off x="15430500" y="10389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87993</xdr:rowOff>
    </xdr:from>
    <xdr:to>
      <xdr:col>76</xdr:col>
      <xdr:colOff>165100</xdr:colOff>
      <xdr:row>61</xdr:row>
      <xdr:rowOff>18143</xdr:rowOff>
    </xdr:to>
    <xdr:sp macro="" textlink="">
      <xdr:nvSpPr>
        <xdr:cNvPr id="541" name="フローチャート: 判断 540">
          <a:extLst>
            <a:ext uri="{FF2B5EF4-FFF2-40B4-BE49-F238E27FC236}">
              <a16:creationId xmlns:a16="http://schemas.microsoft.com/office/drawing/2014/main" id="{0BBB7CCC-127A-476B-BD54-788C8CD6DD82}"/>
            </a:ext>
          </a:extLst>
        </xdr:cNvPr>
        <xdr:cNvSpPr/>
      </xdr:nvSpPr>
      <xdr:spPr>
        <a:xfrm>
          <a:off x="14541500" y="1037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83094</xdr:rowOff>
    </xdr:from>
    <xdr:to>
      <xdr:col>72</xdr:col>
      <xdr:colOff>38100</xdr:colOff>
      <xdr:row>61</xdr:row>
      <xdr:rowOff>13244</xdr:rowOff>
    </xdr:to>
    <xdr:sp macro="" textlink="">
      <xdr:nvSpPr>
        <xdr:cNvPr id="542" name="フローチャート: 判断 541">
          <a:extLst>
            <a:ext uri="{FF2B5EF4-FFF2-40B4-BE49-F238E27FC236}">
              <a16:creationId xmlns:a16="http://schemas.microsoft.com/office/drawing/2014/main" id="{8F703920-34CA-4928-8699-1AFDBB3F7FE9}"/>
            </a:ext>
          </a:extLst>
        </xdr:cNvPr>
        <xdr:cNvSpPr/>
      </xdr:nvSpPr>
      <xdr:spPr>
        <a:xfrm>
          <a:off x="13652500" y="10370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70031</xdr:rowOff>
    </xdr:from>
    <xdr:to>
      <xdr:col>67</xdr:col>
      <xdr:colOff>101600</xdr:colOff>
      <xdr:row>61</xdr:row>
      <xdr:rowOff>181</xdr:rowOff>
    </xdr:to>
    <xdr:sp macro="" textlink="">
      <xdr:nvSpPr>
        <xdr:cNvPr id="543" name="フローチャート: 判断 542">
          <a:extLst>
            <a:ext uri="{FF2B5EF4-FFF2-40B4-BE49-F238E27FC236}">
              <a16:creationId xmlns:a16="http://schemas.microsoft.com/office/drawing/2014/main" id="{CE8E03AF-56DD-43E4-A62F-607FACA57B30}"/>
            </a:ext>
          </a:extLst>
        </xdr:cNvPr>
        <xdr:cNvSpPr/>
      </xdr:nvSpPr>
      <xdr:spPr>
        <a:xfrm>
          <a:off x="12763500" y="1035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8CC32502-6390-4603-8CC6-FC51542BFF4D}"/>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FDEFDE00-CCED-499C-9C4F-506E14CEF1C5}"/>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931FD5D8-F9CF-4970-A78D-736AB3CFD1D5}"/>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FDC31B74-9426-412E-8E00-00F518DC832D}"/>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1EDABE26-0B84-4517-96A1-F4DFBDE4E8C5}"/>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114119</xdr:rowOff>
    </xdr:from>
    <xdr:to>
      <xdr:col>85</xdr:col>
      <xdr:colOff>177800</xdr:colOff>
      <xdr:row>62</xdr:row>
      <xdr:rowOff>44269</xdr:rowOff>
    </xdr:to>
    <xdr:sp macro="" textlink="">
      <xdr:nvSpPr>
        <xdr:cNvPr id="549" name="楕円 548">
          <a:extLst>
            <a:ext uri="{FF2B5EF4-FFF2-40B4-BE49-F238E27FC236}">
              <a16:creationId xmlns:a16="http://schemas.microsoft.com/office/drawing/2014/main" id="{CD6583CB-9694-4BAE-933B-83B9B8797E0E}"/>
            </a:ext>
          </a:extLst>
        </xdr:cNvPr>
        <xdr:cNvSpPr/>
      </xdr:nvSpPr>
      <xdr:spPr>
        <a:xfrm>
          <a:off x="16268700" y="10572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92546</xdr:rowOff>
    </xdr:from>
    <xdr:ext cx="405111" cy="259045"/>
    <xdr:sp macro="" textlink="">
      <xdr:nvSpPr>
        <xdr:cNvPr id="550" name="【学校施設】&#10;有形固定資産減価償却率該当値テキスト">
          <a:extLst>
            <a:ext uri="{FF2B5EF4-FFF2-40B4-BE49-F238E27FC236}">
              <a16:creationId xmlns:a16="http://schemas.microsoft.com/office/drawing/2014/main" id="{C21C9879-212B-4F8B-9941-D02BBA437D97}"/>
            </a:ext>
          </a:extLst>
        </xdr:cNvPr>
        <xdr:cNvSpPr txBox="1"/>
      </xdr:nvSpPr>
      <xdr:spPr>
        <a:xfrm>
          <a:off x="16357600" y="105509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104322</xdr:rowOff>
    </xdr:from>
    <xdr:to>
      <xdr:col>81</xdr:col>
      <xdr:colOff>101600</xdr:colOff>
      <xdr:row>62</xdr:row>
      <xdr:rowOff>34472</xdr:rowOff>
    </xdr:to>
    <xdr:sp macro="" textlink="">
      <xdr:nvSpPr>
        <xdr:cNvPr id="551" name="楕円 550">
          <a:extLst>
            <a:ext uri="{FF2B5EF4-FFF2-40B4-BE49-F238E27FC236}">
              <a16:creationId xmlns:a16="http://schemas.microsoft.com/office/drawing/2014/main" id="{2A3C80EC-05AF-4616-B83F-8654D01C7237}"/>
            </a:ext>
          </a:extLst>
        </xdr:cNvPr>
        <xdr:cNvSpPr/>
      </xdr:nvSpPr>
      <xdr:spPr>
        <a:xfrm>
          <a:off x="15430500" y="10562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155122</xdr:rowOff>
    </xdr:from>
    <xdr:to>
      <xdr:col>85</xdr:col>
      <xdr:colOff>127000</xdr:colOff>
      <xdr:row>61</xdr:row>
      <xdr:rowOff>164919</xdr:rowOff>
    </xdr:to>
    <xdr:cxnSp macro="">
      <xdr:nvCxnSpPr>
        <xdr:cNvPr id="552" name="直線コネクタ 551">
          <a:extLst>
            <a:ext uri="{FF2B5EF4-FFF2-40B4-BE49-F238E27FC236}">
              <a16:creationId xmlns:a16="http://schemas.microsoft.com/office/drawing/2014/main" id="{1B806D47-682C-4AA5-BD13-27A2BAB3ABFA}"/>
            </a:ext>
          </a:extLst>
        </xdr:cNvPr>
        <xdr:cNvCxnSpPr/>
      </xdr:nvCxnSpPr>
      <xdr:spPr>
        <a:xfrm>
          <a:off x="15481300" y="10613572"/>
          <a:ext cx="8382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92891</xdr:rowOff>
    </xdr:from>
    <xdr:to>
      <xdr:col>76</xdr:col>
      <xdr:colOff>165100</xdr:colOff>
      <xdr:row>62</xdr:row>
      <xdr:rowOff>23041</xdr:rowOff>
    </xdr:to>
    <xdr:sp macro="" textlink="">
      <xdr:nvSpPr>
        <xdr:cNvPr id="553" name="楕円 552">
          <a:extLst>
            <a:ext uri="{FF2B5EF4-FFF2-40B4-BE49-F238E27FC236}">
              <a16:creationId xmlns:a16="http://schemas.microsoft.com/office/drawing/2014/main" id="{1A6022C5-B230-4C25-9604-21AC349357E7}"/>
            </a:ext>
          </a:extLst>
        </xdr:cNvPr>
        <xdr:cNvSpPr/>
      </xdr:nvSpPr>
      <xdr:spPr>
        <a:xfrm>
          <a:off x="14541500" y="10551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143691</xdr:rowOff>
    </xdr:from>
    <xdr:to>
      <xdr:col>81</xdr:col>
      <xdr:colOff>50800</xdr:colOff>
      <xdr:row>61</xdr:row>
      <xdr:rowOff>155122</xdr:rowOff>
    </xdr:to>
    <xdr:cxnSp macro="">
      <xdr:nvCxnSpPr>
        <xdr:cNvPr id="554" name="直線コネクタ 553">
          <a:extLst>
            <a:ext uri="{FF2B5EF4-FFF2-40B4-BE49-F238E27FC236}">
              <a16:creationId xmlns:a16="http://schemas.microsoft.com/office/drawing/2014/main" id="{96990940-3B04-4FC6-8DE7-ACD24B1A448D}"/>
            </a:ext>
          </a:extLst>
        </xdr:cNvPr>
        <xdr:cNvCxnSpPr/>
      </xdr:nvCxnSpPr>
      <xdr:spPr>
        <a:xfrm>
          <a:off x="14592300" y="10602141"/>
          <a:ext cx="8890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84727</xdr:rowOff>
    </xdr:from>
    <xdr:to>
      <xdr:col>72</xdr:col>
      <xdr:colOff>38100</xdr:colOff>
      <xdr:row>62</xdr:row>
      <xdr:rowOff>14877</xdr:rowOff>
    </xdr:to>
    <xdr:sp macro="" textlink="">
      <xdr:nvSpPr>
        <xdr:cNvPr id="555" name="楕円 554">
          <a:extLst>
            <a:ext uri="{FF2B5EF4-FFF2-40B4-BE49-F238E27FC236}">
              <a16:creationId xmlns:a16="http://schemas.microsoft.com/office/drawing/2014/main" id="{83740C33-0982-47EF-8849-EBA2276142A8}"/>
            </a:ext>
          </a:extLst>
        </xdr:cNvPr>
        <xdr:cNvSpPr/>
      </xdr:nvSpPr>
      <xdr:spPr>
        <a:xfrm>
          <a:off x="13652500" y="10543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135527</xdr:rowOff>
    </xdr:from>
    <xdr:to>
      <xdr:col>76</xdr:col>
      <xdr:colOff>114300</xdr:colOff>
      <xdr:row>61</xdr:row>
      <xdr:rowOff>143691</xdr:rowOff>
    </xdr:to>
    <xdr:cxnSp macro="">
      <xdr:nvCxnSpPr>
        <xdr:cNvPr id="556" name="直線コネクタ 555">
          <a:extLst>
            <a:ext uri="{FF2B5EF4-FFF2-40B4-BE49-F238E27FC236}">
              <a16:creationId xmlns:a16="http://schemas.microsoft.com/office/drawing/2014/main" id="{449DAECB-30E1-4EC0-9521-CE7BB7001F3B}"/>
            </a:ext>
          </a:extLst>
        </xdr:cNvPr>
        <xdr:cNvCxnSpPr/>
      </xdr:nvCxnSpPr>
      <xdr:spPr>
        <a:xfrm>
          <a:off x="13703300" y="10593977"/>
          <a:ext cx="8890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65133</xdr:rowOff>
    </xdr:from>
    <xdr:to>
      <xdr:col>67</xdr:col>
      <xdr:colOff>101600</xdr:colOff>
      <xdr:row>61</xdr:row>
      <xdr:rowOff>166733</xdr:rowOff>
    </xdr:to>
    <xdr:sp macro="" textlink="">
      <xdr:nvSpPr>
        <xdr:cNvPr id="557" name="楕円 556">
          <a:extLst>
            <a:ext uri="{FF2B5EF4-FFF2-40B4-BE49-F238E27FC236}">
              <a16:creationId xmlns:a16="http://schemas.microsoft.com/office/drawing/2014/main" id="{C4402666-B9A0-49CD-BF0B-C1BC53531C9B}"/>
            </a:ext>
          </a:extLst>
        </xdr:cNvPr>
        <xdr:cNvSpPr/>
      </xdr:nvSpPr>
      <xdr:spPr>
        <a:xfrm>
          <a:off x="12763500" y="10523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115933</xdr:rowOff>
    </xdr:from>
    <xdr:to>
      <xdr:col>71</xdr:col>
      <xdr:colOff>177800</xdr:colOff>
      <xdr:row>61</xdr:row>
      <xdr:rowOff>135527</xdr:rowOff>
    </xdr:to>
    <xdr:cxnSp macro="">
      <xdr:nvCxnSpPr>
        <xdr:cNvPr id="558" name="直線コネクタ 557">
          <a:extLst>
            <a:ext uri="{FF2B5EF4-FFF2-40B4-BE49-F238E27FC236}">
              <a16:creationId xmlns:a16="http://schemas.microsoft.com/office/drawing/2014/main" id="{1B1174AB-A83B-42A7-B07F-E10745964887}"/>
            </a:ext>
          </a:extLst>
        </xdr:cNvPr>
        <xdr:cNvCxnSpPr/>
      </xdr:nvCxnSpPr>
      <xdr:spPr>
        <a:xfrm>
          <a:off x="12814300" y="10574383"/>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49365</xdr:rowOff>
    </xdr:from>
    <xdr:ext cx="405111" cy="259045"/>
    <xdr:sp macro="" textlink="">
      <xdr:nvSpPr>
        <xdr:cNvPr id="559" name="n_1aveValue【学校施設】&#10;有形固定資産減価償却率">
          <a:extLst>
            <a:ext uri="{FF2B5EF4-FFF2-40B4-BE49-F238E27FC236}">
              <a16:creationId xmlns:a16="http://schemas.microsoft.com/office/drawing/2014/main" id="{244684E9-06FD-435D-BB0F-93CD492DBA32}"/>
            </a:ext>
          </a:extLst>
        </xdr:cNvPr>
        <xdr:cNvSpPr txBox="1"/>
      </xdr:nvSpPr>
      <xdr:spPr>
        <a:xfrm>
          <a:off x="15266044" y="101649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34670</xdr:rowOff>
    </xdr:from>
    <xdr:ext cx="405111" cy="259045"/>
    <xdr:sp macro="" textlink="">
      <xdr:nvSpPr>
        <xdr:cNvPr id="560" name="n_2aveValue【学校施設】&#10;有形固定資産減価償却率">
          <a:extLst>
            <a:ext uri="{FF2B5EF4-FFF2-40B4-BE49-F238E27FC236}">
              <a16:creationId xmlns:a16="http://schemas.microsoft.com/office/drawing/2014/main" id="{0CCA29AF-ED42-4749-B4EC-92B31437F419}"/>
            </a:ext>
          </a:extLst>
        </xdr:cNvPr>
        <xdr:cNvSpPr txBox="1"/>
      </xdr:nvSpPr>
      <xdr:spPr>
        <a:xfrm>
          <a:off x="14389744" y="101502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29771</xdr:rowOff>
    </xdr:from>
    <xdr:ext cx="405111" cy="259045"/>
    <xdr:sp macro="" textlink="">
      <xdr:nvSpPr>
        <xdr:cNvPr id="561" name="n_3aveValue【学校施設】&#10;有形固定資産減価償却率">
          <a:extLst>
            <a:ext uri="{FF2B5EF4-FFF2-40B4-BE49-F238E27FC236}">
              <a16:creationId xmlns:a16="http://schemas.microsoft.com/office/drawing/2014/main" id="{8139741B-3B20-48E2-8EA2-9BFDAE6E59F8}"/>
            </a:ext>
          </a:extLst>
        </xdr:cNvPr>
        <xdr:cNvSpPr txBox="1"/>
      </xdr:nvSpPr>
      <xdr:spPr>
        <a:xfrm>
          <a:off x="13500744" y="101453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16708</xdr:rowOff>
    </xdr:from>
    <xdr:ext cx="405111" cy="259045"/>
    <xdr:sp macro="" textlink="">
      <xdr:nvSpPr>
        <xdr:cNvPr id="562" name="n_4aveValue【学校施設】&#10;有形固定資産減価償却率">
          <a:extLst>
            <a:ext uri="{FF2B5EF4-FFF2-40B4-BE49-F238E27FC236}">
              <a16:creationId xmlns:a16="http://schemas.microsoft.com/office/drawing/2014/main" id="{9B40D8D9-F4D0-489B-A079-119548E10A85}"/>
            </a:ext>
          </a:extLst>
        </xdr:cNvPr>
        <xdr:cNvSpPr txBox="1"/>
      </xdr:nvSpPr>
      <xdr:spPr>
        <a:xfrm>
          <a:off x="12611744" y="101322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25599</xdr:rowOff>
    </xdr:from>
    <xdr:ext cx="405111" cy="259045"/>
    <xdr:sp macro="" textlink="">
      <xdr:nvSpPr>
        <xdr:cNvPr id="563" name="n_1mainValue【学校施設】&#10;有形固定資産減価償却率">
          <a:extLst>
            <a:ext uri="{FF2B5EF4-FFF2-40B4-BE49-F238E27FC236}">
              <a16:creationId xmlns:a16="http://schemas.microsoft.com/office/drawing/2014/main" id="{9043C087-DE1F-4BA9-9819-026F1C12AB8E}"/>
            </a:ext>
          </a:extLst>
        </xdr:cNvPr>
        <xdr:cNvSpPr txBox="1"/>
      </xdr:nvSpPr>
      <xdr:spPr>
        <a:xfrm>
          <a:off x="15266044" y="106554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14168</xdr:rowOff>
    </xdr:from>
    <xdr:ext cx="405111" cy="259045"/>
    <xdr:sp macro="" textlink="">
      <xdr:nvSpPr>
        <xdr:cNvPr id="564" name="n_2mainValue【学校施設】&#10;有形固定資産減価償却率">
          <a:extLst>
            <a:ext uri="{FF2B5EF4-FFF2-40B4-BE49-F238E27FC236}">
              <a16:creationId xmlns:a16="http://schemas.microsoft.com/office/drawing/2014/main" id="{56AFAFA3-1DAA-4D02-B712-16224C1D9A7C}"/>
            </a:ext>
          </a:extLst>
        </xdr:cNvPr>
        <xdr:cNvSpPr txBox="1"/>
      </xdr:nvSpPr>
      <xdr:spPr>
        <a:xfrm>
          <a:off x="14389744" y="106440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6004</xdr:rowOff>
    </xdr:from>
    <xdr:ext cx="405111" cy="259045"/>
    <xdr:sp macro="" textlink="">
      <xdr:nvSpPr>
        <xdr:cNvPr id="565" name="n_3mainValue【学校施設】&#10;有形固定資産減価償却率">
          <a:extLst>
            <a:ext uri="{FF2B5EF4-FFF2-40B4-BE49-F238E27FC236}">
              <a16:creationId xmlns:a16="http://schemas.microsoft.com/office/drawing/2014/main" id="{6A0D5914-8BC4-4B36-B1EC-E81562E34B2C}"/>
            </a:ext>
          </a:extLst>
        </xdr:cNvPr>
        <xdr:cNvSpPr txBox="1"/>
      </xdr:nvSpPr>
      <xdr:spPr>
        <a:xfrm>
          <a:off x="13500744" y="106359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157860</xdr:rowOff>
    </xdr:from>
    <xdr:ext cx="405111" cy="259045"/>
    <xdr:sp macro="" textlink="">
      <xdr:nvSpPr>
        <xdr:cNvPr id="566" name="n_4mainValue【学校施設】&#10;有形固定資産減価償却率">
          <a:extLst>
            <a:ext uri="{FF2B5EF4-FFF2-40B4-BE49-F238E27FC236}">
              <a16:creationId xmlns:a16="http://schemas.microsoft.com/office/drawing/2014/main" id="{4033BEA3-58DC-4FDC-BB9E-623E2EE1B0FA}"/>
            </a:ext>
          </a:extLst>
        </xdr:cNvPr>
        <xdr:cNvSpPr txBox="1"/>
      </xdr:nvSpPr>
      <xdr:spPr>
        <a:xfrm>
          <a:off x="12611744" y="106163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7" name="正方形/長方形 566">
          <a:extLst>
            <a:ext uri="{FF2B5EF4-FFF2-40B4-BE49-F238E27FC236}">
              <a16:creationId xmlns:a16="http://schemas.microsoft.com/office/drawing/2014/main" id="{1861A293-827F-48D8-8C35-3D904FDF88EC}"/>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8" name="正方形/長方形 567">
          <a:extLst>
            <a:ext uri="{FF2B5EF4-FFF2-40B4-BE49-F238E27FC236}">
              <a16:creationId xmlns:a16="http://schemas.microsoft.com/office/drawing/2014/main" id="{E27892F5-EBA3-4362-96CB-B5B5AB4471B9}"/>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9" name="正方形/長方形 568">
          <a:extLst>
            <a:ext uri="{FF2B5EF4-FFF2-40B4-BE49-F238E27FC236}">
              <a16:creationId xmlns:a16="http://schemas.microsoft.com/office/drawing/2014/main" id="{C121D606-9FA3-4458-9587-F327C0460CFC}"/>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0" name="正方形/長方形 569">
          <a:extLst>
            <a:ext uri="{FF2B5EF4-FFF2-40B4-BE49-F238E27FC236}">
              <a16:creationId xmlns:a16="http://schemas.microsoft.com/office/drawing/2014/main" id="{DABCFBC1-0262-49F4-BAC1-A9BECD23B2C2}"/>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1" name="正方形/長方形 570">
          <a:extLst>
            <a:ext uri="{FF2B5EF4-FFF2-40B4-BE49-F238E27FC236}">
              <a16:creationId xmlns:a16="http://schemas.microsoft.com/office/drawing/2014/main" id="{6341B35C-1357-4FD8-9B5C-F5B8540980DC}"/>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2" name="正方形/長方形 571">
          <a:extLst>
            <a:ext uri="{FF2B5EF4-FFF2-40B4-BE49-F238E27FC236}">
              <a16:creationId xmlns:a16="http://schemas.microsoft.com/office/drawing/2014/main" id="{97D55452-32C0-4563-8EF4-F0B409F5868F}"/>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3" name="正方形/長方形 572">
          <a:extLst>
            <a:ext uri="{FF2B5EF4-FFF2-40B4-BE49-F238E27FC236}">
              <a16:creationId xmlns:a16="http://schemas.microsoft.com/office/drawing/2014/main" id="{6913B168-527A-45C0-ABB3-B62FB3295527}"/>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4" name="正方形/長方形 573">
          <a:extLst>
            <a:ext uri="{FF2B5EF4-FFF2-40B4-BE49-F238E27FC236}">
              <a16:creationId xmlns:a16="http://schemas.microsoft.com/office/drawing/2014/main" id="{E9BB2F1A-11DB-446B-90CF-47E76BA1A73B}"/>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5" name="テキスト ボックス 574">
          <a:extLst>
            <a:ext uri="{FF2B5EF4-FFF2-40B4-BE49-F238E27FC236}">
              <a16:creationId xmlns:a16="http://schemas.microsoft.com/office/drawing/2014/main" id="{BF6F1C84-D256-45DC-B2C4-E9BA4CD4C6FF}"/>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6" name="直線コネクタ 575">
          <a:extLst>
            <a:ext uri="{FF2B5EF4-FFF2-40B4-BE49-F238E27FC236}">
              <a16:creationId xmlns:a16="http://schemas.microsoft.com/office/drawing/2014/main" id="{1D592757-0BFD-4505-87B7-04B16487887B}"/>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7" name="テキスト ボックス 576">
          <a:extLst>
            <a:ext uri="{FF2B5EF4-FFF2-40B4-BE49-F238E27FC236}">
              <a16:creationId xmlns:a16="http://schemas.microsoft.com/office/drawing/2014/main" id="{AF3AEB29-8E38-4B63-A350-C01FFD1A5830}"/>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0</xdr:rowOff>
    </xdr:from>
    <xdr:to>
      <xdr:col>120</xdr:col>
      <xdr:colOff>114300</xdr:colOff>
      <xdr:row>64</xdr:row>
      <xdr:rowOff>0</xdr:rowOff>
    </xdr:to>
    <xdr:cxnSp macro="">
      <xdr:nvCxnSpPr>
        <xdr:cNvPr id="578" name="直線コネクタ 577">
          <a:extLst>
            <a:ext uri="{FF2B5EF4-FFF2-40B4-BE49-F238E27FC236}">
              <a16:creationId xmlns:a16="http://schemas.microsoft.com/office/drawing/2014/main" id="{575AD6F6-3EDF-479D-B3B4-9F34F30A7FAA}"/>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579" name="テキスト ボックス 578">
          <a:extLst>
            <a:ext uri="{FF2B5EF4-FFF2-40B4-BE49-F238E27FC236}">
              <a16:creationId xmlns:a16="http://schemas.microsoft.com/office/drawing/2014/main" id="{01287F60-F463-49FB-BCBE-3EC44DCB1817}"/>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580" name="直線コネクタ 579">
          <a:extLst>
            <a:ext uri="{FF2B5EF4-FFF2-40B4-BE49-F238E27FC236}">
              <a16:creationId xmlns:a16="http://schemas.microsoft.com/office/drawing/2014/main" id="{F5FF89A1-8CCF-40E9-BA88-FACA24C375CB}"/>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581" name="テキスト ボックス 580">
          <a:extLst>
            <a:ext uri="{FF2B5EF4-FFF2-40B4-BE49-F238E27FC236}">
              <a16:creationId xmlns:a16="http://schemas.microsoft.com/office/drawing/2014/main" id="{C2CB592A-81F6-4146-A7E7-202B55C1A0C7}"/>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582" name="直線コネクタ 581">
          <a:extLst>
            <a:ext uri="{FF2B5EF4-FFF2-40B4-BE49-F238E27FC236}">
              <a16:creationId xmlns:a16="http://schemas.microsoft.com/office/drawing/2014/main" id="{109A63D8-0B49-4AA0-88AA-47E0B10A9725}"/>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583" name="テキスト ボックス 582">
          <a:extLst>
            <a:ext uri="{FF2B5EF4-FFF2-40B4-BE49-F238E27FC236}">
              <a16:creationId xmlns:a16="http://schemas.microsoft.com/office/drawing/2014/main" id="{EAEECF56-8B5F-4F9D-B8C6-25F6CFADAFCB}"/>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584" name="直線コネクタ 583">
          <a:extLst>
            <a:ext uri="{FF2B5EF4-FFF2-40B4-BE49-F238E27FC236}">
              <a16:creationId xmlns:a16="http://schemas.microsoft.com/office/drawing/2014/main" id="{3CF65163-2DC2-48C1-AAE0-043AFA11BADB}"/>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585" name="テキスト ボックス 584">
          <a:extLst>
            <a:ext uri="{FF2B5EF4-FFF2-40B4-BE49-F238E27FC236}">
              <a16:creationId xmlns:a16="http://schemas.microsoft.com/office/drawing/2014/main" id="{1C4EBE1D-6939-4A99-AC03-5B48BDA43ABB}"/>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6" name="直線コネクタ 585">
          <a:extLst>
            <a:ext uri="{FF2B5EF4-FFF2-40B4-BE49-F238E27FC236}">
              <a16:creationId xmlns:a16="http://schemas.microsoft.com/office/drawing/2014/main" id="{3502E3BD-C199-4B62-8E43-A402E13BCEF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7" name="テキスト ボックス 586">
          <a:extLst>
            <a:ext uri="{FF2B5EF4-FFF2-40B4-BE49-F238E27FC236}">
              <a16:creationId xmlns:a16="http://schemas.microsoft.com/office/drawing/2014/main" id="{9EB17153-E277-4440-85D3-476629A515CC}"/>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8" name="【学校施設】&#10;一人当たり面積グラフ枠">
          <a:extLst>
            <a:ext uri="{FF2B5EF4-FFF2-40B4-BE49-F238E27FC236}">
              <a16:creationId xmlns:a16="http://schemas.microsoft.com/office/drawing/2014/main" id="{CD5F349E-11E7-4BA6-865E-2671553DF73C}"/>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57</xdr:row>
      <xdr:rowOff>69494</xdr:rowOff>
    </xdr:from>
    <xdr:to>
      <xdr:col>116</xdr:col>
      <xdr:colOff>62864</xdr:colOff>
      <xdr:row>63</xdr:row>
      <xdr:rowOff>156363</xdr:rowOff>
    </xdr:to>
    <xdr:cxnSp macro="">
      <xdr:nvCxnSpPr>
        <xdr:cNvPr id="589" name="直線コネクタ 588">
          <a:extLst>
            <a:ext uri="{FF2B5EF4-FFF2-40B4-BE49-F238E27FC236}">
              <a16:creationId xmlns:a16="http://schemas.microsoft.com/office/drawing/2014/main" id="{05ADC839-34F3-4A8B-A6F0-C617D66AC0F7}"/>
            </a:ext>
          </a:extLst>
        </xdr:cNvPr>
        <xdr:cNvCxnSpPr/>
      </xdr:nvCxnSpPr>
      <xdr:spPr>
        <a:xfrm flipV="1">
          <a:off x="22160864" y="9842144"/>
          <a:ext cx="0" cy="11155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160190</xdr:rowOff>
    </xdr:from>
    <xdr:ext cx="469744" cy="259045"/>
    <xdr:sp macro="" textlink="">
      <xdr:nvSpPr>
        <xdr:cNvPr id="590" name="【学校施設】&#10;一人当たり面積最小値テキスト">
          <a:extLst>
            <a:ext uri="{FF2B5EF4-FFF2-40B4-BE49-F238E27FC236}">
              <a16:creationId xmlns:a16="http://schemas.microsoft.com/office/drawing/2014/main" id="{4062E8FD-3312-4961-80C4-9AD2F249127D}"/>
            </a:ext>
          </a:extLst>
        </xdr:cNvPr>
        <xdr:cNvSpPr txBox="1"/>
      </xdr:nvSpPr>
      <xdr:spPr>
        <a:xfrm>
          <a:off x="22199600" y="10961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156363</xdr:rowOff>
    </xdr:from>
    <xdr:to>
      <xdr:col>116</xdr:col>
      <xdr:colOff>152400</xdr:colOff>
      <xdr:row>63</xdr:row>
      <xdr:rowOff>156363</xdr:rowOff>
    </xdr:to>
    <xdr:cxnSp macro="">
      <xdr:nvCxnSpPr>
        <xdr:cNvPr id="591" name="直線コネクタ 590">
          <a:extLst>
            <a:ext uri="{FF2B5EF4-FFF2-40B4-BE49-F238E27FC236}">
              <a16:creationId xmlns:a16="http://schemas.microsoft.com/office/drawing/2014/main" id="{43EC4707-7AB3-4178-A074-F465EB196A9B}"/>
            </a:ext>
          </a:extLst>
        </xdr:cNvPr>
        <xdr:cNvCxnSpPr/>
      </xdr:nvCxnSpPr>
      <xdr:spPr>
        <a:xfrm>
          <a:off x="22072600" y="10957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56</xdr:row>
      <xdr:rowOff>16171</xdr:rowOff>
    </xdr:from>
    <xdr:ext cx="469744" cy="259045"/>
    <xdr:sp macro="" textlink="">
      <xdr:nvSpPr>
        <xdr:cNvPr id="592" name="【学校施設】&#10;一人当たり面積最大値テキスト">
          <a:extLst>
            <a:ext uri="{FF2B5EF4-FFF2-40B4-BE49-F238E27FC236}">
              <a16:creationId xmlns:a16="http://schemas.microsoft.com/office/drawing/2014/main" id="{246DE849-BACE-44DA-B781-C4F0C4402C18}"/>
            </a:ext>
          </a:extLst>
        </xdr:cNvPr>
        <xdr:cNvSpPr txBox="1"/>
      </xdr:nvSpPr>
      <xdr:spPr>
        <a:xfrm>
          <a:off x="22199600" y="96173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57</xdr:row>
      <xdr:rowOff>69494</xdr:rowOff>
    </xdr:from>
    <xdr:to>
      <xdr:col>116</xdr:col>
      <xdr:colOff>152400</xdr:colOff>
      <xdr:row>57</xdr:row>
      <xdr:rowOff>69494</xdr:rowOff>
    </xdr:to>
    <xdr:cxnSp macro="">
      <xdr:nvCxnSpPr>
        <xdr:cNvPr id="593" name="直線コネクタ 592">
          <a:extLst>
            <a:ext uri="{FF2B5EF4-FFF2-40B4-BE49-F238E27FC236}">
              <a16:creationId xmlns:a16="http://schemas.microsoft.com/office/drawing/2014/main" id="{54E3BF63-35A7-4052-8ABD-B884EA0D83A3}"/>
            </a:ext>
          </a:extLst>
        </xdr:cNvPr>
        <xdr:cNvCxnSpPr/>
      </xdr:nvCxnSpPr>
      <xdr:spPr>
        <a:xfrm>
          <a:off x="22072600" y="9842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160341</xdr:rowOff>
    </xdr:from>
    <xdr:ext cx="469744" cy="259045"/>
    <xdr:sp macro="" textlink="">
      <xdr:nvSpPr>
        <xdr:cNvPr id="594" name="【学校施設】&#10;一人当たり面積平均値テキスト">
          <a:extLst>
            <a:ext uri="{FF2B5EF4-FFF2-40B4-BE49-F238E27FC236}">
              <a16:creationId xmlns:a16="http://schemas.microsoft.com/office/drawing/2014/main" id="{97976E5C-8216-433B-BCBB-5CA44D713DB3}"/>
            </a:ext>
          </a:extLst>
        </xdr:cNvPr>
        <xdr:cNvSpPr txBox="1"/>
      </xdr:nvSpPr>
      <xdr:spPr>
        <a:xfrm>
          <a:off x="22199600" y="104473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10464</xdr:rowOff>
    </xdr:from>
    <xdr:to>
      <xdr:col>116</xdr:col>
      <xdr:colOff>114300</xdr:colOff>
      <xdr:row>61</xdr:row>
      <xdr:rowOff>112064</xdr:rowOff>
    </xdr:to>
    <xdr:sp macro="" textlink="">
      <xdr:nvSpPr>
        <xdr:cNvPr id="595" name="フローチャート: 判断 594">
          <a:extLst>
            <a:ext uri="{FF2B5EF4-FFF2-40B4-BE49-F238E27FC236}">
              <a16:creationId xmlns:a16="http://schemas.microsoft.com/office/drawing/2014/main" id="{D70E3777-1D7E-488F-8DA8-651FC3EB3E88}"/>
            </a:ext>
          </a:extLst>
        </xdr:cNvPr>
        <xdr:cNvSpPr/>
      </xdr:nvSpPr>
      <xdr:spPr>
        <a:xfrm>
          <a:off x="22110700" y="10468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94132</xdr:rowOff>
    </xdr:from>
    <xdr:to>
      <xdr:col>112</xdr:col>
      <xdr:colOff>38100</xdr:colOff>
      <xdr:row>62</xdr:row>
      <xdr:rowOff>24282</xdr:rowOff>
    </xdr:to>
    <xdr:sp macro="" textlink="">
      <xdr:nvSpPr>
        <xdr:cNvPr id="596" name="フローチャート: 判断 595">
          <a:extLst>
            <a:ext uri="{FF2B5EF4-FFF2-40B4-BE49-F238E27FC236}">
              <a16:creationId xmlns:a16="http://schemas.microsoft.com/office/drawing/2014/main" id="{3B1A0BE9-ED16-46EF-A4DA-247664352385}"/>
            </a:ext>
          </a:extLst>
        </xdr:cNvPr>
        <xdr:cNvSpPr/>
      </xdr:nvSpPr>
      <xdr:spPr>
        <a:xfrm>
          <a:off x="21272500" y="105525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97790</xdr:rowOff>
    </xdr:from>
    <xdr:to>
      <xdr:col>107</xdr:col>
      <xdr:colOff>101600</xdr:colOff>
      <xdr:row>62</xdr:row>
      <xdr:rowOff>27940</xdr:rowOff>
    </xdr:to>
    <xdr:sp macro="" textlink="">
      <xdr:nvSpPr>
        <xdr:cNvPr id="597" name="フローチャート: 判断 596">
          <a:extLst>
            <a:ext uri="{FF2B5EF4-FFF2-40B4-BE49-F238E27FC236}">
              <a16:creationId xmlns:a16="http://schemas.microsoft.com/office/drawing/2014/main" id="{FA7AC251-CC2A-4C25-87EA-782DBFA405B9}"/>
            </a:ext>
          </a:extLst>
        </xdr:cNvPr>
        <xdr:cNvSpPr/>
      </xdr:nvSpPr>
      <xdr:spPr>
        <a:xfrm>
          <a:off x="203835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107391</xdr:rowOff>
    </xdr:from>
    <xdr:to>
      <xdr:col>102</xdr:col>
      <xdr:colOff>165100</xdr:colOff>
      <xdr:row>62</xdr:row>
      <xdr:rowOff>37541</xdr:rowOff>
    </xdr:to>
    <xdr:sp macro="" textlink="">
      <xdr:nvSpPr>
        <xdr:cNvPr id="598" name="フローチャート: 判断 597">
          <a:extLst>
            <a:ext uri="{FF2B5EF4-FFF2-40B4-BE49-F238E27FC236}">
              <a16:creationId xmlns:a16="http://schemas.microsoft.com/office/drawing/2014/main" id="{34145B80-D8FD-4EF2-A4F5-E1D153FB6793}"/>
            </a:ext>
          </a:extLst>
        </xdr:cNvPr>
        <xdr:cNvSpPr/>
      </xdr:nvSpPr>
      <xdr:spPr>
        <a:xfrm>
          <a:off x="19494500" y="10565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129794</xdr:rowOff>
    </xdr:from>
    <xdr:to>
      <xdr:col>98</xdr:col>
      <xdr:colOff>38100</xdr:colOff>
      <xdr:row>62</xdr:row>
      <xdr:rowOff>59944</xdr:rowOff>
    </xdr:to>
    <xdr:sp macro="" textlink="">
      <xdr:nvSpPr>
        <xdr:cNvPr id="599" name="フローチャート: 判断 598">
          <a:extLst>
            <a:ext uri="{FF2B5EF4-FFF2-40B4-BE49-F238E27FC236}">
              <a16:creationId xmlns:a16="http://schemas.microsoft.com/office/drawing/2014/main" id="{3877F4F8-3DF3-400F-8508-AB30AA8E51A4}"/>
            </a:ext>
          </a:extLst>
        </xdr:cNvPr>
        <xdr:cNvSpPr/>
      </xdr:nvSpPr>
      <xdr:spPr>
        <a:xfrm>
          <a:off x="18605500" y="1058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0" name="テキスト ボックス 599">
          <a:extLst>
            <a:ext uri="{FF2B5EF4-FFF2-40B4-BE49-F238E27FC236}">
              <a16:creationId xmlns:a16="http://schemas.microsoft.com/office/drawing/2014/main" id="{0E10B9B9-7000-4A8B-8775-A0D57673E99D}"/>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1" name="テキスト ボックス 600">
          <a:extLst>
            <a:ext uri="{FF2B5EF4-FFF2-40B4-BE49-F238E27FC236}">
              <a16:creationId xmlns:a16="http://schemas.microsoft.com/office/drawing/2014/main" id="{B92B8AF0-DE1B-4059-AEB6-A429680AD8F4}"/>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2" name="テキスト ボックス 601">
          <a:extLst>
            <a:ext uri="{FF2B5EF4-FFF2-40B4-BE49-F238E27FC236}">
              <a16:creationId xmlns:a16="http://schemas.microsoft.com/office/drawing/2014/main" id="{36161717-D72B-45D9-AAD2-B7AE7608413E}"/>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3" name="テキスト ボックス 602">
          <a:extLst>
            <a:ext uri="{FF2B5EF4-FFF2-40B4-BE49-F238E27FC236}">
              <a16:creationId xmlns:a16="http://schemas.microsoft.com/office/drawing/2014/main" id="{3944EC13-9E58-4A63-80AB-1526144312DF}"/>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id="{B4112771-F7D3-42F5-B2D0-4A8AC096D275}"/>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7265</xdr:rowOff>
    </xdr:from>
    <xdr:to>
      <xdr:col>116</xdr:col>
      <xdr:colOff>114300</xdr:colOff>
      <xdr:row>61</xdr:row>
      <xdr:rowOff>108865</xdr:rowOff>
    </xdr:to>
    <xdr:sp macro="" textlink="">
      <xdr:nvSpPr>
        <xdr:cNvPr id="605" name="楕円 604">
          <a:extLst>
            <a:ext uri="{FF2B5EF4-FFF2-40B4-BE49-F238E27FC236}">
              <a16:creationId xmlns:a16="http://schemas.microsoft.com/office/drawing/2014/main" id="{6468AE69-4814-4D57-AE26-24F2EC64CCD4}"/>
            </a:ext>
          </a:extLst>
        </xdr:cNvPr>
        <xdr:cNvSpPr/>
      </xdr:nvSpPr>
      <xdr:spPr>
        <a:xfrm>
          <a:off x="22110700" y="10465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30142</xdr:rowOff>
    </xdr:from>
    <xdr:ext cx="469744" cy="259045"/>
    <xdr:sp macro="" textlink="">
      <xdr:nvSpPr>
        <xdr:cNvPr id="606" name="【学校施設】&#10;一人当たり面積該当値テキスト">
          <a:extLst>
            <a:ext uri="{FF2B5EF4-FFF2-40B4-BE49-F238E27FC236}">
              <a16:creationId xmlns:a16="http://schemas.microsoft.com/office/drawing/2014/main" id="{9C9457B5-FEDB-4B57-931C-2FB4460EFF11}"/>
            </a:ext>
          </a:extLst>
        </xdr:cNvPr>
        <xdr:cNvSpPr txBox="1"/>
      </xdr:nvSpPr>
      <xdr:spPr>
        <a:xfrm>
          <a:off x="22199600" y="10317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150368</xdr:rowOff>
    </xdr:from>
    <xdr:to>
      <xdr:col>112</xdr:col>
      <xdr:colOff>38100</xdr:colOff>
      <xdr:row>61</xdr:row>
      <xdr:rowOff>80518</xdr:rowOff>
    </xdr:to>
    <xdr:sp macro="" textlink="">
      <xdr:nvSpPr>
        <xdr:cNvPr id="607" name="楕円 606">
          <a:extLst>
            <a:ext uri="{FF2B5EF4-FFF2-40B4-BE49-F238E27FC236}">
              <a16:creationId xmlns:a16="http://schemas.microsoft.com/office/drawing/2014/main" id="{155F32E9-E56F-49C3-B88A-FEFA84852317}"/>
            </a:ext>
          </a:extLst>
        </xdr:cNvPr>
        <xdr:cNvSpPr/>
      </xdr:nvSpPr>
      <xdr:spPr>
        <a:xfrm>
          <a:off x="21272500" y="10437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29718</xdr:rowOff>
    </xdr:from>
    <xdr:to>
      <xdr:col>116</xdr:col>
      <xdr:colOff>63500</xdr:colOff>
      <xdr:row>61</xdr:row>
      <xdr:rowOff>58065</xdr:rowOff>
    </xdr:to>
    <xdr:cxnSp macro="">
      <xdr:nvCxnSpPr>
        <xdr:cNvPr id="608" name="直線コネクタ 607">
          <a:extLst>
            <a:ext uri="{FF2B5EF4-FFF2-40B4-BE49-F238E27FC236}">
              <a16:creationId xmlns:a16="http://schemas.microsoft.com/office/drawing/2014/main" id="{81C2E433-D65B-4E90-AF51-597E0360B63B}"/>
            </a:ext>
          </a:extLst>
        </xdr:cNvPr>
        <xdr:cNvCxnSpPr/>
      </xdr:nvCxnSpPr>
      <xdr:spPr>
        <a:xfrm>
          <a:off x="21323300" y="10488168"/>
          <a:ext cx="838200" cy="28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166370</xdr:rowOff>
    </xdr:from>
    <xdr:to>
      <xdr:col>107</xdr:col>
      <xdr:colOff>101600</xdr:colOff>
      <xdr:row>61</xdr:row>
      <xdr:rowOff>96520</xdr:rowOff>
    </xdr:to>
    <xdr:sp macro="" textlink="">
      <xdr:nvSpPr>
        <xdr:cNvPr id="609" name="楕円 608">
          <a:extLst>
            <a:ext uri="{FF2B5EF4-FFF2-40B4-BE49-F238E27FC236}">
              <a16:creationId xmlns:a16="http://schemas.microsoft.com/office/drawing/2014/main" id="{7B11EC13-C608-4B25-8AEA-07CBDF6EB07E}"/>
            </a:ext>
          </a:extLst>
        </xdr:cNvPr>
        <xdr:cNvSpPr/>
      </xdr:nvSpPr>
      <xdr:spPr>
        <a:xfrm>
          <a:off x="20383500" y="1045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29718</xdr:rowOff>
    </xdr:from>
    <xdr:to>
      <xdr:col>111</xdr:col>
      <xdr:colOff>177800</xdr:colOff>
      <xdr:row>61</xdr:row>
      <xdr:rowOff>45720</xdr:rowOff>
    </xdr:to>
    <xdr:cxnSp macro="">
      <xdr:nvCxnSpPr>
        <xdr:cNvPr id="610" name="直線コネクタ 609">
          <a:extLst>
            <a:ext uri="{FF2B5EF4-FFF2-40B4-BE49-F238E27FC236}">
              <a16:creationId xmlns:a16="http://schemas.microsoft.com/office/drawing/2014/main" id="{5D3FC61D-8837-4005-86C4-F322D6FA1321}"/>
            </a:ext>
          </a:extLst>
        </xdr:cNvPr>
        <xdr:cNvCxnSpPr/>
      </xdr:nvCxnSpPr>
      <xdr:spPr>
        <a:xfrm flipV="1">
          <a:off x="20434300" y="10488168"/>
          <a:ext cx="8890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10464</xdr:rowOff>
    </xdr:from>
    <xdr:to>
      <xdr:col>102</xdr:col>
      <xdr:colOff>165100</xdr:colOff>
      <xdr:row>61</xdr:row>
      <xdr:rowOff>112064</xdr:rowOff>
    </xdr:to>
    <xdr:sp macro="" textlink="">
      <xdr:nvSpPr>
        <xdr:cNvPr id="611" name="楕円 610">
          <a:extLst>
            <a:ext uri="{FF2B5EF4-FFF2-40B4-BE49-F238E27FC236}">
              <a16:creationId xmlns:a16="http://schemas.microsoft.com/office/drawing/2014/main" id="{983B21F5-CC3F-44BC-8C5E-5C99D3B412CB}"/>
            </a:ext>
          </a:extLst>
        </xdr:cNvPr>
        <xdr:cNvSpPr/>
      </xdr:nvSpPr>
      <xdr:spPr>
        <a:xfrm>
          <a:off x="19494500" y="10468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45720</xdr:rowOff>
    </xdr:from>
    <xdr:to>
      <xdr:col>107</xdr:col>
      <xdr:colOff>50800</xdr:colOff>
      <xdr:row>61</xdr:row>
      <xdr:rowOff>61264</xdr:rowOff>
    </xdr:to>
    <xdr:cxnSp macro="">
      <xdr:nvCxnSpPr>
        <xdr:cNvPr id="612" name="直線コネクタ 611">
          <a:extLst>
            <a:ext uri="{FF2B5EF4-FFF2-40B4-BE49-F238E27FC236}">
              <a16:creationId xmlns:a16="http://schemas.microsoft.com/office/drawing/2014/main" id="{C51CA144-22C6-4529-A4D5-6EFB4E990B7D}"/>
            </a:ext>
          </a:extLst>
        </xdr:cNvPr>
        <xdr:cNvCxnSpPr/>
      </xdr:nvCxnSpPr>
      <xdr:spPr>
        <a:xfrm flipV="1">
          <a:off x="19545300" y="10504170"/>
          <a:ext cx="889000" cy="15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24181</xdr:rowOff>
    </xdr:from>
    <xdr:to>
      <xdr:col>98</xdr:col>
      <xdr:colOff>38100</xdr:colOff>
      <xdr:row>61</xdr:row>
      <xdr:rowOff>125781</xdr:rowOff>
    </xdr:to>
    <xdr:sp macro="" textlink="">
      <xdr:nvSpPr>
        <xdr:cNvPr id="613" name="楕円 612">
          <a:extLst>
            <a:ext uri="{FF2B5EF4-FFF2-40B4-BE49-F238E27FC236}">
              <a16:creationId xmlns:a16="http://schemas.microsoft.com/office/drawing/2014/main" id="{EE5E5F3C-E1BE-42C2-9E6C-77E148782CF0}"/>
            </a:ext>
          </a:extLst>
        </xdr:cNvPr>
        <xdr:cNvSpPr/>
      </xdr:nvSpPr>
      <xdr:spPr>
        <a:xfrm>
          <a:off x="18605500" y="10482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61264</xdr:rowOff>
    </xdr:from>
    <xdr:to>
      <xdr:col>102</xdr:col>
      <xdr:colOff>114300</xdr:colOff>
      <xdr:row>61</xdr:row>
      <xdr:rowOff>74981</xdr:rowOff>
    </xdr:to>
    <xdr:cxnSp macro="">
      <xdr:nvCxnSpPr>
        <xdr:cNvPr id="614" name="直線コネクタ 613">
          <a:extLst>
            <a:ext uri="{FF2B5EF4-FFF2-40B4-BE49-F238E27FC236}">
              <a16:creationId xmlns:a16="http://schemas.microsoft.com/office/drawing/2014/main" id="{110F48AA-5C18-4844-99BF-DBAE68E2FD62}"/>
            </a:ext>
          </a:extLst>
        </xdr:cNvPr>
        <xdr:cNvCxnSpPr/>
      </xdr:nvCxnSpPr>
      <xdr:spPr>
        <a:xfrm flipV="1">
          <a:off x="18656300" y="10519714"/>
          <a:ext cx="889000" cy="13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15409</xdr:rowOff>
    </xdr:from>
    <xdr:ext cx="469744" cy="259045"/>
    <xdr:sp macro="" textlink="">
      <xdr:nvSpPr>
        <xdr:cNvPr id="615" name="n_1aveValue【学校施設】&#10;一人当たり面積">
          <a:extLst>
            <a:ext uri="{FF2B5EF4-FFF2-40B4-BE49-F238E27FC236}">
              <a16:creationId xmlns:a16="http://schemas.microsoft.com/office/drawing/2014/main" id="{A71AE556-C79B-4B29-8082-67542611E614}"/>
            </a:ext>
          </a:extLst>
        </xdr:cNvPr>
        <xdr:cNvSpPr txBox="1"/>
      </xdr:nvSpPr>
      <xdr:spPr>
        <a:xfrm>
          <a:off x="21075727" y="10645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19067</xdr:rowOff>
    </xdr:from>
    <xdr:ext cx="469744" cy="259045"/>
    <xdr:sp macro="" textlink="">
      <xdr:nvSpPr>
        <xdr:cNvPr id="616" name="n_2aveValue【学校施設】&#10;一人当たり面積">
          <a:extLst>
            <a:ext uri="{FF2B5EF4-FFF2-40B4-BE49-F238E27FC236}">
              <a16:creationId xmlns:a16="http://schemas.microsoft.com/office/drawing/2014/main" id="{3270140E-EF7C-4F64-9CF0-2BE636CB07A7}"/>
            </a:ext>
          </a:extLst>
        </xdr:cNvPr>
        <xdr:cNvSpPr txBox="1"/>
      </xdr:nvSpPr>
      <xdr:spPr>
        <a:xfrm>
          <a:off x="20199427" y="1064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28668</xdr:rowOff>
    </xdr:from>
    <xdr:ext cx="469744" cy="259045"/>
    <xdr:sp macro="" textlink="">
      <xdr:nvSpPr>
        <xdr:cNvPr id="617" name="n_3aveValue【学校施設】&#10;一人当たり面積">
          <a:extLst>
            <a:ext uri="{FF2B5EF4-FFF2-40B4-BE49-F238E27FC236}">
              <a16:creationId xmlns:a16="http://schemas.microsoft.com/office/drawing/2014/main" id="{903D3AB2-8268-4AEF-9B50-121CB5E92219}"/>
            </a:ext>
          </a:extLst>
        </xdr:cNvPr>
        <xdr:cNvSpPr txBox="1"/>
      </xdr:nvSpPr>
      <xdr:spPr>
        <a:xfrm>
          <a:off x="19310427" y="106585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51071</xdr:rowOff>
    </xdr:from>
    <xdr:ext cx="469744" cy="259045"/>
    <xdr:sp macro="" textlink="">
      <xdr:nvSpPr>
        <xdr:cNvPr id="618" name="n_4aveValue【学校施設】&#10;一人当たり面積">
          <a:extLst>
            <a:ext uri="{FF2B5EF4-FFF2-40B4-BE49-F238E27FC236}">
              <a16:creationId xmlns:a16="http://schemas.microsoft.com/office/drawing/2014/main" id="{E8D2B692-7334-4236-863D-49C6FA263E88}"/>
            </a:ext>
          </a:extLst>
        </xdr:cNvPr>
        <xdr:cNvSpPr txBox="1"/>
      </xdr:nvSpPr>
      <xdr:spPr>
        <a:xfrm>
          <a:off x="18421427" y="106809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59</xdr:row>
      <xdr:rowOff>97045</xdr:rowOff>
    </xdr:from>
    <xdr:ext cx="469744" cy="259045"/>
    <xdr:sp macro="" textlink="">
      <xdr:nvSpPr>
        <xdr:cNvPr id="619" name="n_1mainValue【学校施設】&#10;一人当たり面積">
          <a:extLst>
            <a:ext uri="{FF2B5EF4-FFF2-40B4-BE49-F238E27FC236}">
              <a16:creationId xmlns:a16="http://schemas.microsoft.com/office/drawing/2014/main" id="{954114F8-443B-448B-80E0-F1B342D2B379}"/>
            </a:ext>
          </a:extLst>
        </xdr:cNvPr>
        <xdr:cNvSpPr txBox="1"/>
      </xdr:nvSpPr>
      <xdr:spPr>
        <a:xfrm>
          <a:off x="21075727" y="10212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113047</xdr:rowOff>
    </xdr:from>
    <xdr:ext cx="469744" cy="259045"/>
    <xdr:sp macro="" textlink="">
      <xdr:nvSpPr>
        <xdr:cNvPr id="620" name="n_2mainValue【学校施設】&#10;一人当たり面積">
          <a:extLst>
            <a:ext uri="{FF2B5EF4-FFF2-40B4-BE49-F238E27FC236}">
              <a16:creationId xmlns:a16="http://schemas.microsoft.com/office/drawing/2014/main" id="{915983B9-3495-49DE-9F71-D37222479751}"/>
            </a:ext>
          </a:extLst>
        </xdr:cNvPr>
        <xdr:cNvSpPr txBox="1"/>
      </xdr:nvSpPr>
      <xdr:spPr>
        <a:xfrm>
          <a:off x="20199427" y="10228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128591</xdr:rowOff>
    </xdr:from>
    <xdr:ext cx="469744" cy="259045"/>
    <xdr:sp macro="" textlink="">
      <xdr:nvSpPr>
        <xdr:cNvPr id="621" name="n_3mainValue【学校施設】&#10;一人当たり面積">
          <a:extLst>
            <a:ext uri="{FF2B5EF4-FFF2-40B4-BE49-F238E27FC236}">
              <a16:creationId xmlns:a16="http://schemas.microsoft.com/office/drawing/2014/main" id="{833374B8-F4EC-41AD-9ABE-0F3B7E4C3BB8}"/>
            </a:ext>
          </a:extLst>
        </xdr:cNvPr>
        <xdr:cNvSpPr txBox="1"/>
      </xdr:nvSpPr>
      <xdr:spPr>
        <a:xfrm>
          <a:off x="19310427" y="10244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142308</xdr:rowOff>
    </xdr:from>
    <xdr:ext cx="469744" cy="259045"/>
    <xdr:sp macro="" textlink="">
      <xdr:nvSpPr>
        <xdr:cNvPr id="622" name="n_4mainValue【学校施設】&#10;一人当たり面積">
          <a:extLst>
            <a:ext uri="{FF2B5EF4-FFF2-40B4-BE49-F238E27FC236}">
              <a16:creationId xmlns:a16="http://schemas.microsoft.com/office/drawing/2014/main" id="{A59AD0E3-D5D5-422A-B119-086BDC90D81D}"/>
            </a:ext>
          </a:extLst>
        </xdr:cNvPr>
        <xdr:cNvSpPr txBox="1"/>
      </xdr:nvSpPr>
      <xdr:spPr>
        <a:xfrm>
          <a:off x="18421427" y="10257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3" name="正方形/長方形 622">
          <a:extLst>
            <a:ext uri="{FF2B5EF4-FFF2-40B4-BE49-F238E27FC236}">
              <a16:creationId xmlns:a16="http://schemas.microsoft.com/office/drawing/2014/main" id="{04049331-75AC-4EAF-A405-58F1D3BD52DF}"/>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4" name="正方形/長方形 623">
          <a:extLst>
            <a:ext uri="{FF2B5EF4-FFF2-40B4-BE49-F238E27FC236}">
              <a16:creationId xmlns:a16="http://schemas.microsoft.com/office/drawing/2014/main" id="{2B2645C1-D754-465B-B758-1CAB3FBDD278}"/>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5" name="正方形/長方形 624">
          <a:extLst>
            <a:ext uri="{FF2B5EF4-FFF2-40B4-BE49-F238E27FC236}">
              <a16:creationId xmlns:a16="http://schemas.microsoft.com/office/drawing/2014/main" id="{9E23C7FD-5CD6-467E-B761-0942B4BEE351}"/>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6" name="正方形/長方形 625">
          <a:extLst>
            <a:ext uri="{FF2B5EF4-FFF2-40B4-BE49-F238E27FC236}">
              <a16:creationId xmlns:a16="http://schemas.microsoft.com/office/drawing/2014/main" id="{9F8EB992-F8E1-44BA-85A1-FED564567927}"/>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7" name="正方形/長方形 626">
          <a:extLst>
            <a:ext uri="{FF2B5EF4-FFF2-40B4-BE49-F238E27FC236}">
              <a16:creationId xmlns:a16="http://schemas.microsoft.com/office/drawing/2014/main" id="{66302E0C-7146-46AB-82D6-EC3154D05FDD}"/>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8" name="正方形/長方形 627">
          <a:extLst>
            <a:ext uri="{FF2B5EF4-FFF2-40B4-BE49-F238E27FC236}">
              <a16:creationId xmlns:a16="http://schemas.microsoft.com/office/drawing/2014/main" id="{0B763BAB-3D9F-49C0-BBA7-C91C2C546303}"/>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9" name="正方形/長方形 628">
          <a:extLst>
            <a:ext uri="{FF2B5EF4-FFF2-40B4-BE49-F238E27FC236}">
              <a16:creationId xmlns:a16="http://schemas.microsoft.com/office/drawing/2014/main" id="{9F7C62ED-E9CA-4013-B59B-E80BFC5AA65D}"/>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0" name="正方形/長方形 629">
          <a:extLst>
            <a:ext uri="{FF2B5EF4-FFF2-40B4-BE49-F238E27FC236}">
              <a16:creationId xmlns:a16="http://schemas.microsoft.com/office/drawing/2014/main" id="{2328704D-085E-4224-A9AB-44857B02DD47}"/>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1" name="テキスト ボックス 630">
          <a:extLst>
            <a:ext uri="{FF2B5EF4-FFF2-40B4-BE49-F238E27FC236}">
              <a16:creationId xmlns:a16="http://schemas.microsoft.com/office/drawing/2014/main" id="{9EF112E1-6F22-4686-B60F-5749F02151A1}"/>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2" name="直線コネクタ 631">
          <a:extLst>
            <a:ext uri="{FF2B5EF4-FFF2-40B4-BE49-F238E27FC236}">
              <a16:creationId xmlns:a16="http://schemas.microsoft.com/office/drawing/2014/main" id="{A182CF0A-8C01-46C7-8B36-7341293D7DB1}"/>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3" name="テキスト ボックス 632">
          <a:extLst>
            <a:ext uri="{FF2B5EF4-FFF2-40B4-BE49-F238E27FC236}">
              <a16:creationId xmlns:a16="http://schemas.microsoft.com/office/drawing/2014/main" id="{AD218138-F099-4C43-91EB-E63617FD7243}"/>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4" name="直線コネクタ 633">
          <a:extLst>
            <a:ext uri="{FF2B5EF4-FFF2-40B4-BE49-F238E27FC236}">
              <a16:creationId xmlns:a16="http://schemas.microsoft.com/office/drawing/2014/main" id="{96FDC5E9-4E31-4165-B46D-1CBF8F032017}"/>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35" name="テキスト ボックス 634">
          <a:extLst>
            <a:ext uri="{FF2B5EF4-FFF2-40B4-BE49-F238E27FC236}">
              <a16:creationId xmlns:a16="http://schemas.microsoft.com/office/drawing/2014/main" id="{34296789-8E88-46A2-8C1E-4A3078AB5081}"/>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36" name="直線コネクタ 635">
          <a:extLst>
            <a:ext uri="{FF2B5EF4-FFF2-40B4-BE49-F238E27FC236}">
              <a16:creationId xmlns:a16="http://schemas.microsoft.com/office/drawing/2014/main" id="{8B4AB566-0AA2-44F5-8415-14BD494631DD}"/>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37" name="テキスト ボックス 636">
          <a:extLst>
            <a:ext uri="{FF2B5EF4-FFF2-40B4-BE49-F238E27FC236}">
              <a16:creationId xmlns:a16="http://schemas.microsoft.com/office/drawing/2014/main" id="{F865BAD9-EB97-429A-A9B4-52C40FA6F02D}"/>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38" name="直線コネクタ 637">
          <a:extLst>
            <a:ext uri="{FF2B5EF4-FFF2-40B4-BE49-F238E27FC236}">
              <a16:creationId xmlns:a16="http://schemas.microsoft.com/office/drawing/2014/main" id="{7CD36B30-E642-43CA-874F-3AACDBCA3FDF}"/>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39" name="テキスト ボックス 638">
          <a:extLst>
            <a:ext uri="{FF2B5EF4-FFF2-40B4-BE49-F238E27FC236}">
              <a16:creationId xmlns:a16="http://schemas.microsoft.com/office/drawing/2014/main" id="{771E3724-CA73-46C0-955E-0C47BC06E4E6}"/>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40" name="直線コネクタ 639">
          <a:extLst>
            <a:ext uri="{FF2B5EF4-FFF2-40B4-BE49-F238E27FC236}">
              <a16:creationId xmlns:a16="http://schemas.microsoft.com/office/drawing/2014/main" id="{6CD7EA66-1D5B-459B-B2C9-F8C346825DD8}"/>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41" name="テキスト ボックス 640">
          <a:extLst>
            <a:ext uri="{FF2B5EF4-FFF2-40B4-BE49-F238E27FC236}">
              <a16:creationId xmlns:a16="http://schemas.microsoft.com/office/drawing/2014/main" id="{07AD8FB4-9C7F-4DB7-A0AD-91FB66A78F39}"/>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42" name="直線コネクタ 641">
          <a:extLst>
            <a:ext uri="{FF2B5EF4-FFF2-40B4-BE49-F238E27FC236}">
              <a16:creationId xmlns:a16="http://schemas.microsoft.com/office/drawing/2014/main" id="{1BD418E2-3A36-4AFE-8C24-0EA10B950A15}"/>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162577</xdr:rowOff>
    </xdr:from>
    <xdr:ext cx="338939" cy="259045"/>
    <xdr:sp macro="" textlink="">
      <xdr:nvSpPr>
        <xdr:cNvPr id="643" name="テキスト ボックス 642">
          <a:extLst>
            <a:ext uri="{FF2B5EF4-FFF2-40B4-BE49-F238E27FC236}">
              <a16:creationId xmlns:a16="http://schemas.microsoft.com/office/drawing/2014/main" id="{D29A59B7-BC07-4820-8CEB-224811E72F73}"/>
            </a:ext>
          </a:extLst>
        </xdr:cNvPr>
        <xdr:cNvSpPr txBox="1"/>
      </xdr:nvSpPr>
      <xdr:spPr>
        <a:xfrm>
          <a:off x="12107061" y="1319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4" name="直線コネクタ 643">
          <a:extLst>
            <a:ext uri="{FF2B5EF4-FFF2-40B4-BE49-F238E27FC236}">
              <a16:creationId xmlns:a16="http://schemas.microsoft.com/office/drawing/2014/main" id="{BB5C4026-458C-4A47-8219-0C4BE054186E}"/>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45" name="【児童館】&#10;有形固定資産減価償却率グラフ枠">
          <a:extLst>
            <a:ext uri="{FF2B5EF4-FFF2-40B4-BE49-F238E27FC236}">
              <a16:creationId xmlns:a16="http://schemas.microsoft.com/office/drawing/2014/main" id="{56709831-8A26-4DCF-9981-2DB7CF171F5C}"/>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133350</xdr:rowOff>
    </xdr:from>
    <xdr:to>
      <xdr:col>85</xdr:col>
      <xdr:colOff>126364</xdr:colOff>
      <xdr:row>85</xdr:row>
      <xdr:rowOff>31750</xdr:rowOff>
    </xdr:to>
    <xdr:cxnSp macro="">
      <xdr:nvCxnSpPr>
        <xdr:cNvPr id="646" name="直線コネクタ 645">
          <a:extLst>
            <a:ext uri="{FF2B5EF4-FFF2-40B4-BE49-F238E27FC236}">
              <a16:creationId xmlns:a16="http://schemas.microsoft.com/office/drawing/2014/main" id="{9E7B4188-B8AA-4792-B08A-1C32941767CC}"/>
            </a:ext>
          </a:extLst>
        </xdr:cNvPr>
        <xdr:cNvCxnSpPr/>
      </xdr:nvCxnSpPr>
      <xdr:spPr>
        <a:xfrm flipV="1">
          <a:off x="16318864" y="1333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35577</xdr:rowOff>
    </xdr:from>
    <xdr:ext cx="469744" cy="259045"/>
    <xdr:sp macro="" textlink="">
      <xdr:nvSpPr>
        <xdr:cNvPr id="647" name="【児童館】&#10;有形固定資産減価償却率最小値テキスト">
          <a:extLst>
            <a:ext uri="{FF2B5EF4-FFF2-40B4-BE49-F238E27FC236}">
              <a16:creationId xmlns:a16="http://schemas.microsoft.com/office/drawing/2014/main" id="{90F0F43D-BA6A-4B6F-B4A9-8DFFD07F6C7B}"/>
            </a:ext>
          </a:extLst>
        </xdr:cNvPr>
        <xdr:cNvSpPr txBox="1"/>
      </xdr:nvSpPr>
      <xdr:spPr>
        <a:xfrm>
          <a:off x="16357600"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31750</xdr:rowOff>
    </xdr:from>
    <xdr:to>
      <xdr:col>86</xdr:col>
      <xdr:colOff>25400</xdr:colOff>
      <xdr:row>85</xdr:row>
      <xdr:rowOff>31750</xdr:rowOff>
    </xdr:to>
    <xdr:cxnSp macro="">
      <xdr:nvCxnSpPr>
        <xdr:cNvPr id="648" name="直線コネクタ 647">
          <a:extLst>
            <a:ext uri="{FF2B5EF4-FFF2-40B4-BE49-F238E27FC236}">
              <a16:creationId xmlns:a16="http://schemas.microsoft.com/office/drawing/2014/main" id="{4340B186-185F-4F62-86E4-5703BAC9DFCD}"/>
            </a:ext>
          </a:extLst>
        </xdr:cNvPr>
        <xdr:cNvCxnSpPr/>
      </xdr:nvCxnSpPr>
      <xdr:spPr>
        <a:xfrm>
          <a:off x="16230600" y="1460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80027</xdr:rowOff>
    </xdr:from>
    <xdr:ext cx="340478" cy="259045"/>
    <xdr:sp macro="" textlink="">
      <xdr:nvSpPr>
        <xdr:cNvPr id="649" name="【児童館】&#10;有形固定資産減価償却率最大値テキスト">
          <a:extLst>
            <a:ext uri="{FF2B5EF4-FFF2-40B4-BE49-F238E27FC236}">
              <a16:creationId xmlns:a16="http://schemas.microsoft.com/office/drawing/2014/main" id="{8E95917D-FF79-417C-8D75-925484753CB9}"/>
            </a:ext>
          </a:extLst>
        </xdr:cNvPr>
        <xdr:cNvSpPr txBox="1"/>
      </xdr:nvSpPr>
      <xdr:spPr>
        <a:xfrm>
          <a:off x="16357600" y="1311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133350</xdr:rowOff>
    </xdr:from>
    <xdr:to>
      <xdr:col>86</xdr:col>
      <xdr:colOff>25400</xdr:colOff>
      <xdr:row>77</xdr:row>
      <xdr:rowOff>133350</xdr:rowOff>
    </xdr:to>
    <xdr:cxnSp macro="">
      <xdr:nvCxnSpPr>
        <xdr:cNvPr id="650" name="直線コネクタ 649">
          <a:extLst>
            <a:ext uri="{FF2B5EF4-FFF2-40B4-BE49-F238E27FC236}">
              <a16:creationId xmlns:a16="http://schemas.microsoft.com/office/drawing/2014/main" id="{D3A54FC6-A3AB-4482-BD5B-9CC0C3DD6D4A}"/>
            </a:ext>
          </a:extLst>
        </xdr:cNvPr>
        <xdr:cNvCxnSpPr/>
      </xdr:nvCxnSpPr>
      <xdr:spPr>
        <a:xfrm>
          <a:off x="16230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148607</xdr:rowOff>
    </xdr:from>
    <xdr:ext cx="405111" cy="259045"/>
    <xdr:sp macro="" textlink="">
      <xdr:nvSpPr>
        <xdr:cNvPr id="651" name="【児童館】&#10;有形固定資産減価償却率平均値テキスト">
          <a:extLst>
            <a:ext uri="{FF2B5EF4-FFF2-40B4-BE49-F238E27FC236}">
              <a16:creationId xmlns:a16="http://schemas.microsoft.com/office/drawing/2014/main" id="{E014657E-4C51-49E3-828D-F3F7BB8D8FC1}"/>
            </a:ext>
          </a:extLst>
        </xdr:cNvPr>
        <xdr:cNvSpPr txBox="1"/>
      </xdr:nvSpPr>
      <xdr:spPr>
        <a:xfrm>
          <a:off x="16357600" y="138646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125730</xdr:rowOff>
    </xdr:from>
    <xdr:to>
      <xdr:col>85</xdr:col>
      <xdr:colOff>177800</xdr:colOff>
      <xdr:row>82</xdr:row>
      <xdr:rowOff>55880</xdr:rowOff>
    </xdr:to>
    <xdr:sp macro="" textlink="">
      <xdr:nvSpPr>
        <xdr:cNvPr id="652" name="フローチャート: 判断 651">
          <a:extLst>
            <a:ext uri="{FF2B5EF4-FFF2-40B4-BE49-F238E27FC236}">
              <a16:creationId xmlns:a16="http://schemas.microsoft.com/office/drawing/2014/main" id="{D9112BB0-4EF8-4DA4-ACEC-C276A53D2C42}"/>
            </a:ext>
          </a:extLst>
        </xdr:cNvPr>
        <xdr:cNvSpPr/>
      </xdr:nvSpPr>
      <xdr:spPr>
        <a:xfrm>
          <a:off x="16268700" y="14013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128270</xdr:rowOff>
    </xdr:from>
    <xdr:to>
      <xdr:col>81</xdr:col>
      <xdr:colOff>101600</xdr:colOff>
      <xdr:row>82</xdr:row>
      <xdr:rowOff>58420</xdr:rowOff>
    </xdr:to>
    <xdr:sp macro="" textlink="">
      <xdr:nvSpPr>
        <xdr:cNvPr id="653" name="フローチャート: 判断 652">
          <a:extLst>
            <a:ext uri="{FF2B5EF4-FFF2-40B4-BE49-F238E27FC236}">
              <a16:creationId xmlns:a16="http://schemas.microsoft.com/office/drawing/2014/main" id="{F5090C43-EF01-4812-9238-BE6D84CAA5E8}"/>
            </a:ext>
          </a:extLst>
        </xdr:cNvPr>
        <xdr:cNvSpPr/>
      </xdr:nvSpPr>
      <xdr:spPr>
        <a:xfrm>
          <a:off x="15430500" y="1401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100330</xdr:rowOff>
    </xdr:from>
    <xdr:to>
      <xdr:col>76</xdr:col>
      <xdr:colOff>165100</xdr:colOff>
      <xdr:row>82</xdr:row>
      <xdr:rowOff>30480</xdr:rowOff>
    </xdr:to>
    <xdr:sp macro="" textlink="">
      <xdr:nvSpPr>
        <xdr:cNvPr id="654" name="フローチャート: 判断 653">
          <a:extLst>
            <a:ext uri="{FF2B5EF4-FFF2-40B4-BE49-F238E27FC236}">
              <a16:creationId xmlns:a16="http://schemas.microsoft.com/office/drawing/2014/main" id="{A3153282-9DBC-4A96-82F4-178CB81713DB}"/>
            </a:ext>
          </a:extLst>
        </xdr:cNvPr>
        <xdr:cNvSpPr/>
      </xdr:nvSpPr>
      <xdr:spPr>
        <a:xfrm>
          <a:off x="14541500" y="13987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111761</xdr:rowOff>
    </xdr:from>
    <xdr:to>
      <xdr:col>72</xdr:col>
      <xdr:colOff>38100</xdr:colOff>
      <xdr:row>82</xdr:row>
      <xdr:rowOff>41911</xdr:rowOff>
    </xdr:to>
    <xdr:sp macro="" textlink="">
      <xdr:nvSpPr>
        <xdr:cNvPr id="655" name="フローチャート: 判断 654">
          <a:extLst>
            <a:ext uri="{FF2B5EF4-FFF2-40B4-BE49-F238E27FC236}">
              <a16:creationId xmlns:a16="http://schemas.microsoft.com/office/drawing/2014/main" id="{87F39743-F20D-47E5-A02E-CAAA8E140BA4}"/>
            </a:ext>
          </a:extLst>
        </xdr:cNvPr>
        <xdr:cNvSpPr/>
      </xdr:nvSpPr>
      <xdr:spPr>
        <a:xfrm>
          <a:off x="13652500" y="13999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114300</xdr:rowOff>
    </xdr:from>
    <xdr:to>
      <xdr:col>67</xdr:col>
      <xdr:colOff>101600</xdr:colOff>
      <xdr:row>82</xdr:row>
      <xdr:rowOff>44450</xdr:rowOff>
    </xdr:to>
    <xdr:sp macro="" textlink="">
      <xdr:nvSpPr>
        <xdr:cNvPr id="656" name="フローチャート: 判断 655">
          <a:extLst>
            <a:ext uri="{FF2B5EF4-FFF2-40B4-BE49-F238E27FC236}">
              <a16:creationId xmlns:a16="http://schemas.microsoft.com/office/drawing/2014/main" id="{917D35F3-51DB-4B28-8AD7-CDC2B26EE21A}"/>
            </a:ext>
          </a:extLst>
        </xdr:cNvPr>
        <xdr:cNvSpPr/>
      </xdr:nvSpPr>
      <xdr:spPr>
        <a:xfrm>
          <a:off x="12763500" y="14001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7" name="テキスト ボックス 656">
          <a:extLst>
            <a:ext uri="{FF2B5EF4-FFF2-40B4-BE49-F238E27FC236}">
              <a16:creationId xmlns:a16="http://schemas.microsoft.com/office/drawing/2014/main" id="{1F00EA65-6FB7-40B1-9D77-4FB6C171AAD2}"/>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8" name="テキスト ボックス 657">
          <a:extLst>
            <a:ext uri="{FF2B5EF4-FFF2-40B4-BE49-F238E27FC236}">
              <a16:creationId xmlns:a16="http://schemas.microsoft.com/office/drawing/2014/main" id="{FC524376-DF8C-4022-A2D1-DDB04014B5CB}"/>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9" name="テキスト ボックス 658">
          <a:extLst>
            <a:ext uri="{FF2B5EF4-FFF2-40B4-BE49-F238E27FC236}">
              <a16:creationId xmlns:a16="http://schemas.microsoft.com/office/drawing/2014/main" id="{8586BE34-39D8-4EC0-8439-35EF495472E5}"/>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0" name="テキスト ボックス 659">
          <a:extLst>
            <a:ext uri="{FF2B5EF4-FFF2-40B4-BE49-F238E27FC236}">
              <a16:creationId xmlns:a16="http://schemas.microsoft.com/office/drawing/2014/main" id="{E17D2FEC-3CD8-404D-92A9-0EDC30B15901}"/>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1" name="テキスト ボックス 660">
          <a:extLst>
            <a:ext uri="{FF2B5EF4-FFF2-40B4-BE49-F238E27FC236}">
              <a16:creationId xmlns:a16="http://schemas.microsoft.com/office/drawing/2014/main" id="{E3C433B0-86BC-41AA-980E-41BFE734ADEF}"/>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86361</xdr:rowOff>
    </xdr:from>
    <xdr:to>
      <xdr:col>85</xdr:col>
      <xdr:colOff>177800</xdr:colOff>
      <xdr:row>85</xdr:row>
      <xdr:rowOff>16511</xdr:rowOff>
    </xdr:to>
    <xdr:sp macro="" textlink="">
      <xdr:nvSpPr>
        <xdr:cNvPr id="662" name="楕円 661">
          <a:extLst>
            <a:ext uri="{FF2B5EF4-FFF2-40B4-BE49-F238E27FC236}">
              <a16:creationId xmlns:a16="http://schemas.microsoft.com/office/drawing/2014/main" id="{E1F68FF8-1010-42A3-94CF-076D981E7DEA}"/>
            </a:ext>
          </a:extLst>
        </xdr:cNvPr>
        <xdr:cNvSpPr/>
      </xdr:nvSpPr>
      <xdr:spPr>
        <a:xfrm>
          <a:off x="16268700" y="14488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1288</xdr:rowOff>
    </xdr:from>
    <xdr:ext cx="405111" cy="259045"/>
    <xdr:sp macro="" textlink="">
      <xdr:nvSpPr>
        <xdr:cNvPr id="663" name="【児童館】&#10;有形固定資産減価償却率該当値テキスト">
          <a:extLst>
            <a:ext uri="{FF2B5EF4-FFF2-40B4-BE49-F238E27FC236}">
              <a16:creationId xmlns:a16="http://schemas.microsoft.com/office/drawing/2014/main" id="{3CEF5FB0-0C7D-48DA-B7AC-C6ACE6E60AE4}"/>
            </a:ext>
          </a:extLst>
        </xdr:cNvPr>
        <xdr:cNvSpPr txBox="1"/>
      </xdr:nvSpPr>
      <xdr:spPr>
        <a:xfrm>
          <a:off x="16357600" y="14403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78739</xdr:rowOff>
    </xdr:from>
    <xdr:to>
      <xdr:col>81</xdr:col>
      <xdr:colOff>101600</xdr:colOff>
      <xdr:row>85</xdr:row>
      <xdr:rowOff>8889</xdr:rowOff>
    </xdr:to>
    <xdr:sp macro="" textlink="">
      <xdr:nvSpPr>
        <xdr:cNvPr id="664" name="楕円 663">
          <a:extLst>
            <a:ext uri="{FF2B5EF4-FFF2-40B4-BE49-F238E27FC236}">
              <a16:creationId xmlns:a16="http://schemas.microsoft.com/office/drawing/2014/main" id="{0B2AA91D-D41A-4E8A-8A0F-8884800D2337}"/>
            </a:ext>
          </a:extLst>
        </xdr:cNvPr>
        <xdr:cNvSpPr/>
      </xdr:nvSpPr>
      <xdr:spPr>
        <a:xfrm>
          <a:off x="15430500" y="14480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129539</xdr:rowOff>
    </xdr:from>
    <xdr:to>
      <xdr:col>85</xdr:col>
      <xdr:colOff>127000</xdr:colOff>
      <xdr:row>84</xdr:row>
      <xdr:rowOff>137161</xdr:rowOff>
    </xdr:to>
    <xdr:cxnSp macro="">
      <xdr:nvCxnSpPr>
        <xdr:cNvPr id="665" name="直線コネクタ 664">
          <a:extLst>
            <a:ext uri="{FF2B5EF4-FFF2-40B4-BE49-F238E27FC236}">
              <a16:creationId xmlns:a16="http://schemas.microsoft.com/office/drawing/2014/main" id="{46CA968C-1735-4671-87D7-1C3A3712B9E5}"/>
            </a:ext>
          </a:extLst>
        </xdr:cNvPr>
        <xdr:cNvCxnSpPr/>
      </xdr:nvCxnSpPr>
      <xdr:spPr>
        <a:xfrm>
          <a:off x="15481300" y="14531339"/>
          <a:ext cx="83820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59689</xdr:rowOff>
    </xdr:from>
    <xdr:to>
      <xdr:col>76</xdr:col>
      <xdr:colOff>165100</xdr:colOff>
      <xdr:row>84</xdr:row>
      <xdr:rowOff>161289</xdr:rowOff>
    </xdr:to>
    <xdr:sp macro="" textlink="">
      <xdr:nvSpPr>
        <xdr:cNvPr id="666" name="楕円 665">
          <a:extLst>
            <a:ext uri="{FF2B5EF4-FFF2-40B4-BE49-F238E27FC236}">
              <a16:creationId xmlns:a16="http://schemas.microsoft.com/office/drawing/2014/main" id="{72BD9FD8-3C5F-45EA-A7BC-E97D8F5DFDDC}"/>
            </a:ext>
          </a:extLst>
        </xdr:cNvPr>
        <xdr:cNvSpPr/>
      </xdr:nvSpPr>
      <xdr:spPr>
        <a:xfrm>
          <a:off x="14541500" y="14461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110489</xdr:rowOff>
    </xdr:from>
    <xdr:to>
      <xdr:col>81</xdr:col>
      <xdr:colOff>50800</xdr:colOff>
      <xdr:row>84</xdr:row>
      <xdr:rowOff>129539</xdr:rowOff>
    </xdr:to>
    <xdr:cxnSp macro="">
      <xdr:nvCxnSpPr>
        <xdr:cNvPr id="667" name="直線コネクタ 666">
          <a:extLst>
            <a:ext uri="{FF2B5EF4-FFF2-40B4-BE49-F238E27FC236}">
              <a16:creationId xmlns:a16="http://schemas.microsoft.com/office/drawing/2014/main" id="{D33B1487-487C-4B17-BC30-89A6FC1FC60F}"/>
            </a:ext>
          </a:extLst>
        </xdr:cNvPr>
        <xdr:cNvCxnSpPr/>
      </xdr:nvCxnSpPr>
      <xdr:spPr>
        <a:xfrm>
          <a:off x="14592300" y="14512289"/>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45720</xdr:rowOff>
    </xdr:from>
    <xdr:to>
      <xdr:col>72</xdr:col>
      <xdr:colOff>38100</xdr:colOff>
      <xdr:row>84</xdr:row>
      <xdr:rowOff>147320</xdr:rowOff>
    </xdr:to>
    <xdr:sp macro="" textlink="">
      <xdr:nvSpPr>
        <xdr:cNvPr id="668" name="楕円 667">
          <a:extLst>
            <a:ext uri="{FF2B5EF4-FFF2-40B4-BE49-F238E27FC236}">
              <a16:creationId xmlns:a16="http://schemas.microsoft.com/office/drawing/2014/main" id="{7802BE4D-63B6-478E-9760-C1FAF9D2EDDF}"/>
            </a:ext>
          </a:extLst>
        </xdr:cNvPr>
        <xdr:cNvSpPr/>
      </xdr:nvSpPr>
      <xdr:spPr>
        <a:xfrm>
          <a:off x="13652500" y="14447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84</xdr:row>
      <xdr:rowOff>96520</xdr:rowOff>
    </xdr:from>
    <xdr:to>
      <xdr:col>76</xdr:col>
      <xdr:colOff>114300</xdr:colOff>
      <xdr:row>84</xdr:row>
      <xdr:rowOff>110489</xdr:rowOff>
    </xdr:to>
    <xdr:cxnSp macro="">
      <xdr:nvCxnSpPr>
        <xdr:cNvPr id="669" name="直線コネクタ 668">
          <a:extLst>
            <a:ext uri="{FF2B5EF4-FFF2-40B4-BE49-F238E27FC236}">
              <a16:creationId xmlns:a16="http://schemas.microsoft.com/office/drawing/2014/main" id="{8BCD8E2A-12AB-4B8E-8CE9-15DB7D19094C}"/>
            </a:ext>
          </a:extLst>
        </xdr:cNvPr>
        <xdr:cNvCxnSpPr/>
      </xdr:nvCxnSpPr>
      <xdr:spPr>
        <a:xfrm>
          <a:off x="13703300" y="14498320"/>
          <a:ext cx="889000" cy="13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84</xdr:row>
      <xdr:rowOff>31750</xdr:rowOff>
    </xdr:from>
    <xdr:to>
      <xdr:col>67</xdr:col>
      <xdr:colOff>101600</xdr:colOff>
      <xdr:row>84</xdr:row>
      <xdr:rowOff>133350</xdr:rowOff>
    </xdr:to>
    <xdr:sp macro="" textlink="">
      <xdr:nvSpPr>
        <xdr:cNvPr id="670" name="楕円 669">
          <a:extLst>
            <a:ext uri="{FF2B5EF4-FFF2-40B4-BE49-F238E27FC236}">
              <a16:creationId xmlns:a16="http://schemas.microsoft.com/office/drawing/2014/main" id="{7601D5C2-9DC5-4707-B4B6-FDA4F9C04D99}"/>
            </a:ext>
          </a:extLst>
        </xdr:cNvPr>
        <xdr:cNvSpPr/>
      </xdr:nvSpPr>
      <xdr:spPr>
        <a:xfrm>
          <a:off x="12763500" y="1443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84</xdr:row>
      <xdr:rowOff>82550</xdr:rowOff>
    </xdr:from>
    <xdr:to>
      <xdr:col>71</xdr:col>
      <xdr:colOff>177800</xdr:colOff>
      <xdr:row>84</xdr:row>
      <xdr:rowOff>96520</xdr:rowOff>
    </xdr:to>
    <xdr:cxnSp macro="">
      <xdr:nvCxnSpPr>
        <xdr:cNvPr id="671" name="直線コネクタ 670">
          <a:extLst>
            <a:ext uri="{FF2B5EF4-FFF2-40B4-BE49-F238E27FC236}">
              <a16:creationId xmlns:a16="http://schemas.microsoft.com/office/drawing/2014/main" id="{72BA392C-6C36-40F8-8323-E1C72A3357AD}"/>
            </a:ext>
          </a:extLst>
        </xdr:cNvPr>
        <xdr:cNvCxnSpPr/>
      </xdr:nvCxnSpPr>
      <xdr:spPr>
        <a:xfrm>
          <a:off x="12814300" y="14484350"/>
          <a:ext cx="889000" cy="13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74947</xdr:rowOff>
    </xdr:from>
    <xdr:ext cx="405111" cy="259045"/>
    <xdr:sp macro="" textlink="">
      <xdr:nvSpPr>
        <xdr:cNvPr id="672" name="n_1aveValue【児童館】&#10;有形固定資産減価償却率">
          <a:extLst>
            <a:ext uri="{FF2B5EF4-FFF2-40B4-BE49-F238E27FC236}">
              <a16:creationId xmlns:a16="http://schemas.microsoft.com/office/drawing/2014/main" id="{3C9EF501-6513-4BF6-92A4-263C536D102E}"/>
            </a:ext>
          </a:extLst>
        </xdr:cNvPr>
        <xdr:cNvSpPr txBox="1"/>
      </xdr:nvSpPr>
      <xdr:spPr>
        <a:xfrm>
          <a:off x="15266044" y="13790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47007</xdr:rowOff>
    </xdr:from>
    <xdr:ext cx="405111" cy="259045"/>
    <xdr:sp macro="" textlink="">
      <xdr:nvSpPr>
        <xdr:cNvPr id="673" name="n_2aveValue【児童館】&#10;有形固定資産減価償却率">
          <a:extLst>
            <a:ext uri="{FF2B5EF4-FFF2-40B4-BE49-F238E27FC236}">
              <a16:creationId xmlns:a16="http://schemas.microsoft.com/office/drawing/2014/main" id="{26615455-E335-4652-BD33-055C7D8DF9F4}"/>
            </a:ext>
          </a:extLst>
        </xdr:cNvPr>
        <xdr:cNvSpPr txBox="1"/>
      </xdr:nvSpPr>
      <xdr:spPr>
        <a:xfrm>
          <a:off x="14389744" y="13763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58438</xdr:rowOff>
    </xdr:from>
    <xdr:ext cx="405111" cy="259045"/>
    <xdr:sp macro="" textlink="">
      <xdr:nvSpPr>
        <xdr:cNvPr id="674" name="n_3aveValue【児童館】&#10;有形固定資産減価償却率">
          <a:extLst>
            <a:ext uri="{FF2B5EF4-FFF2-40B4-BE49-F238E27FC236}">
              <a16:creationId xmlns:a16="http://schemas.microsoft.com/office/drawing/2014/main" id="{B26BEE63-63C9-4358-910E-9FD8B456965F}"/>
            </a:ext>
          </a:extLst>
        </xdr:cNvPr>
        <xdr:cNvSpPr txBox="1"/>
      </xdr:nvSpPr>
      <xdr:spPr>
        <a:xfrm>
          <a:off x="13500744" y="13774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60977</xdr:rowOff>
    </xdr:from>
    <xdr:ext cx="405111" cy="259045"/>
    <xdr:sp macro="" textlink="">
      <xdr:nvSpPr>
        <xdr:cNvPr id="675" name="n_4aveValue【児童館】&#10;有形固定資産減価償却率">
          <a:extLst>
            <a:ext uri="{FF2B5EF4-FFF2-40B4-BE49-F238E27FC236}">
              <a16:creationId xmlns:a16="http://schemas.microsoft.com/office/drawing/2014/main" id="{A46BD604-E29A-4442-A059-268FE8EA8D77}"/>
            </a:ext>
          </a:extLst>
        </xdr:cNvPr>
        <xdr:cNvSpPr txBox="1"/>
      </xdr:nvSpPr>
      <xdr:spPr>
        <a:xfrm>
          <a:off x="12611744" y="13776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16</xdr:rowOff>
    </xdr:from>
    <xdr:ext cx="405111" cy="259045"/>
    <xdr:sp macro="" textlink="">
      <xdr:nvSpPr>
        <xdr:cNvPr id="676" name="n_1mainValue【児童館】&#10;有形固定資産減価償却率">
          <a:extLst>
            <a:ext uri="{FF2B5EF4-FFF2-40B4-BE49-F238E27FC236}">
              <a16:creationId xmlns:a16="http://schemas.microsoft.com/office/drawing/2014/main" id="{C9B703C5-18DA-4D81-9F76-07FB50CA8B71}"/>
            </a:ext>
          </a:extLst>
        </xdr:cNvPr>
        <xdr:cNvSpPr txBox="1"/>
      </xdr:nvSpPr>
      <xdr:spPr>
        <a:xfrm>
          <a:off x="15266044" y="14573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152416</xdr:rowOff>
    </xdr:from>
    <xdr:ext cx="405111" cy="259045"/>
    <xdr:sp macro="" textlink="">
      <xdr:nvSpPr>
        <xdr:cNvPr id="677" name="n_2mainValue【児童館】&#10;有形固定資産減価償却率">
          <a:extLst>
            <a:ext uri="{FF2B5EF4-FFF2-40B4-BE49-F238E27FC236}">
              <a16:creationId xmlns:a16="http://schemas.microsoft.com/office/drawing/2014/main" id="{F0847A73-A747-47DF-80D6-85DADF2A0363}"/>
            </a:ext>
          </a:extLst>
        </xdr:cNvPr>
        <xdr:cNvSpPr txBox="1"/>
      </xdr:nvSpPr>
      <xdr:spPr>
        <a:xfrm>
          <a:off x="14389744" y="14554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138447</xdr:rowOff>
    </xdr:from>
    <xdr:ext cx="405111" cy="259045"/>
    <xdr:sp macro="" textlink="">
      <xdr:nvSpPr>
        <xdr:cNvPr id="678" name="n_3mainValue【児童館】&#10;有形固定資産減価償却率">
          <a:extLst>
            <a:ext uri="{FF2B5EF4-FFF2-40B4-BE49-F238E27FC236}">
              <a16:creationId xmlns:a16="http://schemas.microsoft.com/office/drawing/2014/main" id="{4CDCB8A1-E591-4D7D-9BA6-051A75813201}"/>
            </a:ext>
          </a:extLst>
        </xdr:cNvPr>
        <xdr:cNvSpPr txBox="1"/>
      </xdr:nvSpPr>
      <xdr:spPr>
        <a:xfrm>
          <a:off x="13500744" y="14540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124477</xdr:rowOff>
    </xdr:from>
    <xdr:ext cx="405111" cy="259045"/>
    <xdr:sp macro="" textlink="">
      <xdr:nvSpPr>
        <xdr:cNvPr id="679" name="n_4mainValue【児童館】&#10;有形固定資産減価償却率">
          <a:extLst>
            <a:ext uri="{FF2B5EF4-FFF2-40B4-BE49-F238E27FC236}">
              <a16:creationId xmlns:a16="http://schemas.microsoft.com/office/drawing/2014/main" id="{ED5A8184-AD6E-492C-B602-AE85DA6CA44B}"/>
            </a:ext>
          </a:extLst>
        </xdr:cNvPr>
        <xdr:cNvSpPr txBox="1"/>
      </xdr:nvSpPr>
      <xdr:spPr>
        <a:xfrm>
          <a:off x="12611744" y="14526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0" name="正方形/長方形 679">
          <a:extLst>
            <a:ext uri="{FF2B5EF4-FFF2-40B4-BE49-F238E27FC236}">
              <a16:creationId xmlns:a16="http://schemas.microsoft.com/office/drawing/2014/main" id="{E292779A-ECF2-4371-8A65-A6EF62B251C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1" name="正方形/長方形 680">
          <a:extLst>
            <a:ext uri="{FF2B5EF4-FFF2-40B4-BE49-F238E27FC236}">
              <a16:creationId xmlns:a16="http://schemas.microsoft.com/office/drawing/2014/main" id="{284D37EE-D1B6-4FC6-BEE8-5083BC3CF439}"/>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2" name="正方形/長方形 681">
          <a:extLst>
            <a:ext uri="{FF2B5EF4-FFF2-40B4-BE49-F238E27FC236}">
              <a16:creationId xmlns:a16="http://schemas.microsoft.com/office/drawing/2014/main" id="{328D89DE-9B2E-4FDB-9F8E-19E58BD7D97C}"/>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3" name="正方形/長方形 682">
          <a:extLst>
            <a:ext uri="{FF2B5EF4-FFF2-40B4-BE49-F238E27FC236}">
              <a16:creationId xmlns:a16="http://schemas.microsoft.com/office/drawing/2014/main" id="{FC477AAD-F302-49A9-BB5F-1A6AEE6DD0AA}"/>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4" name="正方形/長方形 683">
          <a:extLst>
            <a:ext uri="{FF2B5EF4-FFF2-40B4-BE49-F238E27FC236}">
              <a16:creationId xmlns:a16="http://schemas.microsoft.com/office/drawing/2014/main" id="{95337122-68FD-464C-A655-8738D10DD7F5}"/>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5" name="正方形/長方形 684">
          <a:extLst>
            <a:ext uri="{FF2B5EF4-FFF2-40B4-BE49-F238E27FC236}">
              <a16:creationId xmlns:a16="http://schemas.microsoft.com/office/drawing/2014/main" id="{254C1F04-F6DB-447C-A8DE-0145C9A2727A}"/>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6" name="正方形/長方形 685">
          <a:extLst>
            <a:ext uri="{FF2B5EF4-FFF2-40B4-BE49-F238E27FC236}">
              <a16:creationId xmlns:a16="http://schemas.microsoft.com/office/drawing/2014/main" id="{028B9FBF-0F70-4538-8EAB-05F8B3C3DA48}"/>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7" name="正方形/長方形 686">
          <a:extLst>
            <a:ext uri="{FF2B5EF4-FFF2-40B4-BE49-F238E27FC236}">
              <a16:creationId xmlns:a16="http://schemas.microsoft.com/office/drawing/2014/main" id="{32D98B6F-1ACD-463E-9B40-556BB241F484}"/>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8" name="テキスト ボックス 687">
          <a:extLst>
            <a:ext uri="{FF2B5EF4-FFF2-40B4-BE49-F238E27FC236}">
              <a16:creationId xmlns:a16="http://schemas.microsoft.com/office/drawing/2014/main" id="{6B0E6527-5E70-4A6B-BCB2-403FEC830763}"/>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9" name="直線コネクタ 688">
          <a:extLst>
            <a:ext uri="{FF2B5EF4-FFF2-40B4-BE49-F238E27FC236}">
              <a16:creationId xmlns:a16="http://schemas.microsoft.com/office/drawing/2014/main" id="{F50CA809-1F43-4C0E-A3DE-13712B3D10A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90" name="直線コネクタ 689">
          <a:extLst>
            <a:ext uri="{FF2B5EF4-FFF2-40B4-BE49-F238E27FC236}">
              <a16:creationId xmlns:a16="http://schemas.microsoft.com/office/drawing/2014/main" id="{0F955CBA-B546-42A5-916C-D07621F668DD}"/>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91" name="テキスト ボックス 690">
          <a:extLst>
            <a:ext uri="{FF2B5EF4-FFF2-40B4-BE49-F238E27FC236}">
              <a16:creationId xmlns:a16="http://schemas.microsoft.com/office/drawing/2014/main" id="{2F97C5E2-82BA-4A09-B5BD-73C8C78C6197}"/>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2" name="直線コネクタ 691">
          <a:extLst>
            <a:ext uri="{FF2B5EF4-FFF2-40B4-BE49-F238E27FC236}">
              <a16:creationId xmlns:a16="http://schemas.microsoft.com/office/drawing/2014/main" id="{705E1267-46EC-4F51-BB92-31EFFF488435}"/>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3" name="テキスト ボックス 692">
          <a:extLst>
            <a:ext uri="{FF2B5EF4-FFF2-40B4-BE49-F238E27FC236}">
              <a16:creationId xmlns:a16="http://schemas.microsoft.com/office/drawing/2014/main" id="{210580F8-0C71-413F-BD96-9B5E037DD348}"/>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4" name="直線コネクタ 693">
          <a:extLst>
            <a:ext uri="{FF2B5EF4-FFF2-40B4-BE49-F238E27FC236}">
              <a16:creationId xmlns:a16="http://schemas.microsoft.com/office/drawing/2014/main" id="{99BA0F14-C4FE-4D23-8D52-CA0C2303C9C2}"/>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5" name="テキスト ボックス 694">
          <a:extLst>
            <a:ext uri="{FF2B5EF4-FFF2-40B4-BE49-F238E27FC236}">
              <a16:creationId xmlns:a16="http://schemas.microsoft.com/office/drawing/2014/main" id="{3094E4ED-6626-44E4-905F-30403C0A2A94}"/>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6" name="直線コネクタ 695">
          <a:extLst>
            <a:ext uri="{FF2B5EF4-FFF2-40B4-BE49-F238E27FC236}">
              <a16:creationId xmlns:a16="http://schemas.microsoft.com/office/drawing/2014/main" id="{D13227F5-0494-4C04-BD6B-E22F0006BB38}"/>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97" name="テキスト ボックス 696">
          <a:extLst>
            <a:ext uri="{FF2B5EF4-FFF2-40B4-BE49-F238E27FC236}">
              <a16:creationId xmlns:a16="http://schemas.microsoft.com/office/drawing/2014/main" id="{35F56C94-A883-4A5F-A307-BA6D60A7DC2C}"/>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98" name="直線コネクタ 697">
          <a:extLst>
            <a:ext uri="{FF2B5EF4-FFF2-40B4-BE49-F238E27FC236}">
              <a16:creationId xmlns:a16="http://schemas.microsoft.com/office/drawing/2014/main" id="{BF81099D-FE50-4353-B596-93FB8033A94F}"/>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99" name="テキスト ボックス 698">
          <a:extLst>
            <a:ext uri="{FF2B5EF4-FFF2-40B4-BE49-F238E27FC236}">
              <a16:creationId xmlns:a16="http://schemas.microsoft.com/office/drawing/2014/main" id="{FAA544B6-6A35-4EC5-A331-6A808283B9F5}"/>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0" name="直線コネクタ 699">
          <a:extLst>
            <a:ext uri="{FF2B5EF4-FFF2-40B4-BE49-F238E27FC236}">
              <a16:creationId xmlns:a16="http://schemas.microsoft.com/office/drawing/2014/main" id="{2BA7F714-3F0E-4E98-B828-B17B72D5BD9E}"/>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1" name="テキスト ボックス 700">
          <a:extLst>
            <a:ext uri="{FF2B5EF4-FFF2-40B4-BE49-F238E27FC236}">
              <a16:creationId xmlns:a16="http://schemas.microsoft.com/office/drawing/2014/main" id="{AAF34605-1520-42C9-9687-5DDD51C1237C}"/>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2" name="【児童館】&#10;一人当たり面積グラフ枠">
          <a:extLst>
            <a:ext uri="{FF2B5EF4-FFF2-40B4-BE49-F238E27FC236}">
              <a16:creationId xmlns:a16="http://schemas.microsoft.com/office/drawing/2014/main" id="{B6B50725-8F44-4F6A-A95C-26708737C5BA}"/>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19050</xdr:rowOff>
    </xdr:from>
    <xdr:to>
      <xdr:col>116</xdr:col>
      <xdr:colOff>62864</xdr:colOff>
      <xdr:row>86</xdr:row>
      <xdr:rowOff>57150</xdr:rowOff>
    </xdr:to>
    <xdr:cxnSp macro="">
      <xdr:nvCxnSpPr>
        <xdr:cNvPr id="703" name="直線コネクタ 702">
          <a:extLst>
            <a:ext uri="{FF2B5EF4-FFF2-40B4-BE49-F238E27FC236}">
              <a16:creationId xmlns:a16="http://schemas.microsoft.com/office/drawing/2014/main" id="{7E4677CE-3078-4565-8951-933E3C2DF496}"/>
            </a:ext>
          </a:extLst>
        </xdr:cNvPr>
        <xdr:cNvCxnSpPr/>
      </xdr:nvCxnSpPr>
      <xdr:spPr>
        <a:xfrm flipV="1">
          <a:off x="22160864" y="13220700"/>
          <a:ext cx="0" cy="1581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60977</xdr:rowOff>
    </xdr:from>
    <xdr:ext cx="469744" cy="259045"/>
    <xdr:sp macro="" textlink="">
      <xdr:nvSpPr>
        <xdr:cNvPr id="704" name="【児童館】&#10;一人当たり面積最小値テキスト">
          <a:extLst>
            <a:ext uri="{FF2B5EF4-FFF2-40B4-BE49-F238E27FC236}">
              <a16:creationId xmlns:a16="http://schemas.microsoft.com/office/drawing/2014/main" id="{CDAFB709-120C-4ACB-851F-4F258B5DC8B8}"/>
            </a:ext>
          </a:extLst>
        </xdr:cNvPr>
        <xdr:cNvSpPr txBox="1"/>
      </xdr:nvSpPr>
      <xdr:spPr>
        <a:xfrm>
          <a:off x="22199600" y="1480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57150</xdr:rowOff>
    </xdr:from>
    <xdr:to>
      <xdr:col>116</xdr:col>
      <xdr:colOff>152400</xdr:colOff>
      <xdr:row>86</xdr:row>
      <xdr:rowOff>57150</xdr:rowOff>
    </xdr:to>
    <xdr:cxnSp macro="">
      <xdr:nvCxnSpPr>
        <xdr:cNvPr id="705" name="直線コネクタ 704">
          <a:extLst>
            <a:ext uri="{FF2B5EF4-FFF2-40B4-BE49-F238E27FC236}">
              <a16:creationId xmlns:a16="http://schemas.microsoft.com/office/drawing/2014/main" id="{6DD363D4-8C6A-4BD0-82C8-4574C15A719A}"/>
            </a:ext>
          </a:extLst>
        </xdr:cNvPr>
        <xdr:cNvCxnSpPr/>
      </xdr:nvCxnSpPr>
      <xdr:spPr>
        <a:xfrm>
          <a:off x="22072600" y="14801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75</xdr:row>
      <xdr:rowOff>137177</xdr:rowOff>
    </xdr:from>
    <xdr:ext cx="469744" cy="259045"/>
    <xdr:sp macro="" textlink="">
      <xdr:nvSpPr>
        <xdr:cNvPr id="706" name="【児童館】&#10;一人当たり面積最大値テキスト">
          <a:extLst>
            <a:ext uri="{FF2B5EF4-FFF2-40B4-BE49-F238E27FC236}">
              <a16:creationId xmlns:a16="http://schemas.microsoft.com/office/drawing/2014/main" id="{802D68EA-EEF8-4A5B-A138-3B31DDD39B88}"/>
            </a:ext>
          </a:extLst>
        </xdr:cNvPr>
        <xdr:cNvSpPr txBox="1"/>
      </xdr:nvSpPr>
      <xdr:spPr>
        <a:xfrm>
          <a:off x="22199600" y="12995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19050</xdr:rowOff>
    </xdr:from>
    <xdr:to>
      <xdr:col>116</xdr:col>
      <xdr:colOff>152400</xdr:colOff>
      <xdr:row>77</xdr:row>
      <xdr:rowOff>19050</xdr:rowOff>
    </xdr:to>
    <xdr:cxnSp macro="">
      <xdr:nvCxnSpPr>
        <xdr:cNvPr id="707" name="直線コネクタ 706">
          <a:extLst>
            <a:ext uri="{FF2B5EF4-FFF2-40B4-BE49-F238E27FC236}">
              <a16:creationId xmlns:a16="http://schemas.microsoft.com/office/drawing/2014/main" id="{0C19D7CC-D6BC-48D7-A9DF-E3331B2211CE}"/>
            </a:ext>
          </a:extLst>
        </xdr:cNvPr>
        <xdr:cNvCxnSpPr/>
      </xdr:nvCxnSpPr>
      <xdr:spPr>
        <a:xfrm>
          <a:off x="22072600" y="1322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22877</xdr:rowOff>
    </xdr:from>
    <xdr:ext cx="469744" cy="259045"/>
    <xdr:sp macro="" textlink="">
      <xdr:nvSpPr>
        <xdr:cNvPr id="708" name="【児童館】&#10;一人当たり面積平均値テキスト">
          <a:extLst>
            <a:ext uri="{FF2B5EF4-FFF2-40B4-BE49-F238E27FC236}">
              <a16:creationId xmlns:a16="http://schemas.microsoft.com/office/drawing/2014/main" id="{CDF11344-16AD-4D9F-910D-2FCE6990CFCC}"/>
            </a:ext>
          </a:extLst>
        </xdr:cNvPr>
        <xdr:cNvSpPr txBox="1"/>
      </xdr:nvSpPr>
      <xdr:spPr>
        <a:xfrm>
          <a:off x="22199600" y="142532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44450</xdr:rowOff>
    </xdr:from>
    <xdr:to>
      <xdr:col>116</xdr:col>
      <xdr:colOff>114300</xdr:colOff>
      <xdr:row>83</xdr:row>
      <xdr:rowOff>146050</xdr:rowOff>
    </xdr:to>
    <xdr:sp macro="" textlink="">
      <xdr:nvSpPr>
        <xdr:cNvPr id="709" name="フローチャート: 判断 708">
          <a:extLst>
            <a:ext uri="{FF2B5EF4-FFF2-40B4-BE49-F238E27FC236}">
              <a16:creationId xmlns:a16="http://schemas.microsoft.com/office/drawing/2014/main" id="{E34DED38-6497-468C-9E8C-A661F2774C0F}"/>
            </a:ext>
          </a:extLst>
        </xdr:cNvPr>
        <xdr:cNvSpPr/>
      </xdr:nvSpPr>
      <xdr:spPr>
        <a:xfrm>
          <a:off x="221107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63500</xdr:rowOff>
    </xdr:from>
    <xdr:to>
      <xdr:col>112</xdr:col>
      <xdr:colOff>38100</xdr:colOff>
      <xdr:row>83</xdr:row>
      <xdr:rowOff>165100</xdr:rowOff>
    </xdr:to>
    <xdr:sp macro="" textlink="">
      <xdr:nvSpPr>
        <xdr:cNvPr id="710" name="フローチャート: 判断 709">
          <a:extLst>
            <a:ext uri="{FF2B5EF4-FFF2-40B4-BE49-F238E27FC236}">
              <a16:creationId xmlns:a16="http://schemas.microsoft.com/office/drawing/2014/main" id="{D48DFFD3-DA88-4460-8FAC-0D145FC9AC84}"/>
            </a:ext>
          </a:extLst>
        </xdr:cNvPr>
        <xdr:cNvSpPr/>
      </xdr:nvSpPr>
      <xdr:spPr>
        <a:xfrm>
          <a:off x="21272500" y="1429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63500</xdr:rowOff>
    </xdr:from>
    <xdr:to>
      <xdr:col>107</xdr:col>
      <xdr:colOff>101600</xdr:colOff>
      <xdr:row>83</xdr:row>
      <xdr:rowOff>165100</xdr:rowOff>
    </xdr:to>
    <xdr:sp macro="" textlink="">
      <xdr:nvSpPr>
        <xdr:cNvPr id="711" name="フローチャート: 判断 710">
          <a:extLst>
            <a:ext uri="{FF2B5EF4-FFF2-40B4-BE49-F238E27FC236}">
              <a16:creationId xmlns:a16="http://schemas.microsoft.com/office/drawing/2014/main" id="{2A920EA9-BE3E-4EA2-8417-24D59B354813}"/>
            </a:ext>
          </a:extLst>
        </xdr:cNvPr>
        <xdr:cNvSpPr/>
      </xdr:nvSpPr>
      <xdr:spPr>
        <a:xfrm>
          <a:off x="20383500" y="1429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63500</xdr:rowOff>
    </xdr:from>
    <xdr:to>
      <xdr:col>102</xdr:col>
      <xdr:colOff>165100</xdr:colOff>
      <xdr:row>83</xdr:row>
      <xdr:rowOff>165100</xdr:rowOff>
    </xdr:to>
    <xdr:sp macro="" textlink="">
      <xdr:nvSpPr>
        <xdr:cNvPr id="712" name="フローチャート: 判断 711">
          <a:extLst>
            <a:ext uri="{FF2B5EF4-FFF2-40B4-BE49-F238E27FC236}">
              <a16:creationId xmlns:a16="http://schemas.microsoft.com/office/drawing/2014/main" id="{EA4A7C27-AC27-4E83-A2A5-10457CCFFF7B}"/>
            </a:ext>
          </a:extLst>
        </xdr:cNvPr>
        <xdr:cNvSpPr/>
      </xdr:nvSpPr>
      <xdr:spPr>
        <a:xfrm>
          <a:off x="19494500" y="1429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63500</xdr:rowOff>
    </xdr:from>
    <xdr:to>
      <xdr:col>98</xdr:col>
      <xdr:colOff>38100</xdr:colOff>
      <xdr:row>83</xdr:row>
      <xdr:rowOff>165100</xdr:rowOff>
    </xdr:to>
    <xdr:sp macro="" textlink="">
      <xdr:nvSpPr>
        <xdr:cNvPr id="713" name="フローチャート: 判断 712">
          <a:extLst>
            <a:ext uri="{FF2B5EF4-FFF2-40B4-BE49-F238E27FC236}">
              <a16:creationId xmlns:a16="http://schemas.microsoft.com/office/drawing/2014/main" id="{A765D00E-CEBB-4176-815D-DD2545D339B8}"/>
            </a:ext>
          </a:extLst>
        </xdr:cNvPr>
        <xdr:cNvSpPr/>
      </xdr:nvSpPr>
      <xdr:spPr>
        <a:xfrm>
          <a:off x="18605500" y="1429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4" name="テキスト ボックス 713">
          <a:extLst>
            <a:ext uri="{FF2B5EF4-FFF2-40B4-BE49-F238E27FC236}">
              <a16:creationId xmlns:a16="http://schemas.microsoft.com/office/drawing/2014/main" id="{0AA93558-31C7-48A7-BFC5-F669BA073A3C}"/>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5" name="テキスト ボックス 714">
          <a:extLst>
            <a:ext uri="{FF2B5EF4-FFF2-40B4-BE49-F238E27FC236}">
              <a16:creationId xmlns:a16="http://schemas.microsoft.com/office/drawing/2014/main" id="{B10D2FF8-921F-487D-91FD-E52DEFF95D16}"/>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6" name="テキスト ボックス 715">
          <a:extLst>
            <a:ext uri="{FF2B5EF4-FFF2-40B4-BE49-F238E27FC236}">
              <a16:creationId xmlns:a16="http://schemas.microsoft.com/office/drawing/2014/main" id="{E00B5344-A38E-4875-A198-48ECCEB17546}"/>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7" name="テキスト ボックス 716">
          <a:extLst>
            <a:ext uri="{FF2B5EF4-FFF2-40B4-BE49-F238E27FC236}">
              <a16:creationId xmlns:a16="http://schemas.microsoft.com/office/drawing/2014/main" id="{015EE8D1-FD4C-4140-9388-900B329B73EF}"/>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8" name="テキスト ボックス 717">
          <a:extLst>
            <a:ext uri="{FF2B5EF4-FFF2-40B4-BE49-F238E27FC236}">
              <a16:creationId xmlns:a16="http://schemas.microsoft.com/office/drawing/2014/main" id="{7753794A-71F6-430E-9EB5-A44A736785CF}"/>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81</xdr:row>
      <xdr:rowOff>63500</xdr:rowOff>
    </xdr:from>
    <xdr:to>
      <xdr:col>116</xdr:col>
      <xdr:colOff>114300</xdr:colOff>
      <xdr:row>81</xdr:row>
      <xdr:rowOff>165100</xdr:rowOff>
    </xdr:to>
    <xdr:sp macro="" textlink="">
      <xdr:nvSpPr>
        <xdr:cNvPr id="719" name="楕円 718">
          <a:extLst>
            <a:ext uri="{FF2B5EF4-FFF2-40B4-BE49-F238E27FC236}">
              <a16:creationId xmlns:a16="http://schemas.microsoft.com/office/drawing/2014/main" id="{A331EAC0-2D92-414B-BB1F-5AE567D8B9F6}"/>
            </a:ext>
          </a:extLst>
        </xdr:cNvPr>
        <xdr:cNvSpPr/>
      </xdr:nvSpPr>
      <xdr:spPr>
        <a:xfrm>
          <a:off x="22110700" y="1395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80</xdr:row>
      <xdr:rowOff>86377</xdr:rowOff>
    </xdr:from>
    <xdr:ext cx="469744" cy="259045"/>
    <xdr:sp macro="" textlink="">
      <xdr:nvSpPr>
        <xdr:cNvPr id="720" name="【児童館】&#10;一人当たり面積該当値テキスト">
          <a:extLst>
            <a:ext uri="{FF2B5EF4-FFF2-40B4-BE49-F238E27FC236}">
              <a16:creationId xmlns:a16="http://schemas.microsoft.com/office/drawing/2014/main" id="{0B497022-CAB8-4B75-9FFA-5534E49B3CF6}"/>
            </a:ext>
          </a:extLst>
        </xdr:cNvPr>
        <xdr:cNvSpPr txBox="1"/>
      </xdr:nvSpPr>
      <xdr:spPr>
        <a:xfrm>
          <a:off x="22199600" y="13802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81</xdr:row>
      <xdr:rowOff>82550</xdr:rowOff>
    </xdr:from>
    <xdr:to>
      <xdr:col>112</xdr:col>
      <xdr:colOff>38100</xdr:colOff>
      <xdr:row>82</xdr:row>
      <xdr:rowOff>12700</xdr:rowOff>
    </xdr:to>
    <xdr:sp macro="" textlink="">
      <xdr:nvSpPr>
        <xdr:cNvPr id="721" name="楕円 720">
          <a:extLst>
            <a:ext uri="{FF2B5EF4-FFF2-40B4-BE49-F238E27FC236}">
              <a16:creationId xmlns:a16="http://schemas.microsoft.com/office/drawing/2014/main" id="{8B5C2B3B-04BB-42A3-99AE-86E1290C5D8C}"/>
            </a:ext>
          </a:extLst>
        </xdr:cNvPr>
        <xdr:cNvSpPr/>
      </xdr:nvSpPr>
      <xdr:spPr>
        <a:xfrm>
          <a:off x="21272500" y="13970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81</xdr:row>
      <xdr:rowOff>114300</xdr:rowOff>
    </xdr:from>
    <xdr:to>
      <xdr:col>116</xdr:col>
      <xdr:colOff>63500</xdr:colOff>
      <xdr:row>81</xdr:row>
      <xdr:rowOff>133350</xdr:rowOff>
    </xdr:to>
    <xdr:cxnSp macro="">
      <xdr:nvCxnSpPr>
        <xdr:cNvPr id="722" name="直線コネクタ 721">
          <a:extLst>
            <a:ext uri="{FF2B5EF4-FFF2-40B4-BE49-F238E27FC236}">
              <a16:creationId xmlns:a16="http://schemas.microsoft.com/office/drawing/2014/main" id="{9B49B436-54F2-46DA-949B-B8DC2A340624}"/>
            </a:ext>
          </a:extLst>
        </xdr:cNvPr>
        <xdr:cNvCxnSpPr/>
      </xdr:nvCxnSpPr>
      <xdr:spPr>
        <a:xfrm flipV="1">
          <a:off x="21323300" y="1400175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81</xdr:row>
      <xdr:rowOff>158750</xdr:rowOff>
    </xdr:from>
    <xdr:to>
      <xdr:col>107</xdr:col>
      <xdr:colOff>101600</xdr:colOff>
      <xdr:row>82</xdr:row>
      <xdr:rowOff>88900</xdr:rowOff>
    </xdr:to>
    <xdr:sp macro="" textlink="">
      <xdr:nvSpPr>
        <xdr:cNvPr id="723" name="楕円 722">
          <a:extLst>
            <a:ext uri="{FF2B5EF4-FFF2-40B4-BE49-F238E27FC236}">
              <a16:creationId xmlns:a16="http://schemas.microsoft.com/office/drawing/2014/main" id="{F3208955-0514-497A-A99B-E638EF089681}"/>
            </a:ext>
          </a:extLst>
        </xdr:cNvPr>
        <xdr:cNvSpPr/>
      </xdr:nvSpPr>
      <xdr:spPr>
        <a:xfrm>
          <a:off x="20383500" y="1404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81</xdr:row>
      <xdr:rowOff>133350</xdr:rowOff>
    </xdr:from>
    <xdr:to>
      <xdr:col>111</xdr:col>
      <xdr:colOff>177800</xdr:colOff>
      <xdr:row>82</xdr:row>
      <xdr:rowOff>38100</xdr:rowOff>
    </xdr:to>
    <xdr:cxnSp macro="">
      <xdr:nvCxnSpPr>
        <xdr:cNvPr id="724" name="直線コネクタ 723">
          <a:extLst>
            <a:ext uri="{FF2B5EF4-FFF2-40B4-BE49-F238E27FC236}">
              <a16:creationId xmlns:a16="http://schemas.microsoft.com/office/drawing/2014/main" id="{C1830635-5670-4D16-808E-00852F2FF324}"/>
            </a:ext>
          </a:extLst>
        </xdr:cNvPr>
        <xdr:cNvCxnSpPr/>
      </xdr:nvCxnSpPr>
      <xdr:spPr>
        <a:xfrm flipV="1">
          <a:off x="20434300" y="140208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82</xdr:row>
      <xdr:rowOff>6350</xdr:rowOff>
    </xdr:from>
    <xdr:to>
      <xdr:col>102</xdr:col>
      <xdr:colOff>165100</xdr:colOff>
      <xdr:row>82</xdr:row>
      <xdr:rowOff>107950</xdr:rowOff>
    </xdr:to>
    <xdr:sp macro="" textlink="">
      <xdr:nvSpPr>
        <xdr:cNvPr id="725" name="楕円 724">
          <a:extLst>
            <a:ext uri="{FF2B5EF4-FFF2-40B4-BE49-F238E27FC236}">
              <a16:creationId xmlns:a16="http://schemas.microsoft.com/office/drawing/2014/main" id="{030996EE-3802-422E-AACF-970EFCC00F9F}"/>
            </a:ext>
          </a:extLst>
        </xdr:cNvPr>
        <xdr:cNvSpPr/>
      </xdr:nvSpPr>
      <xdr:spPr>
        <a:xfrm>
          <a:off x="19494500" y="14065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82</xdr:row>
      <xdr:rowOff>38100</xdr:rowOff>
    </xdr:from>
    <xdr:to>
      <xdr:col>107</xdr:col>
      <xdr:colOff>50800</xdr:colOff>
      <xdr:row>82</xdr:row>
      <xdr:rowOff>57150</xdr:rowOff>
    </xdr:to>
    <xdr:cxnSp macro="">
      <xdr:nvCxnSpPr>
        <xdr:cNvPr id="726" name="直線コネクタ 725">
          <a:extLst>
            <a:ext uri="{FF2B5EF4-FFF2-40B4-BE49-F238E27FC236}">
              <a16:creationId xmlns:a16="http://schemas.microsoft.com/office/drawing/2014/main" id="{16E8811C-AFEF-4E25-BACD-CA84FAFA92BC}"/>
            </a:ext>
          </a:extLst>
        </xdr:cNvPr>
        <xdr:cNvCxnSpPr/>
      </xdr:nvCxnSpPr>
      <xdr:spPr>
        <a:xfrm flipV="1">
          <a:off x="19545300" y="140970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82</xdr:row>
      <xdr:rowOff>25400</xdr:rowOff>
    </xdr:from>
    <xdr:to>
      <xdr:col>98</xdr:col>
      <xdr:colOff>38100</xdr:colOff>
      <xdr:row>82</xdr:row>
      <xdr:rowOff>127000</xdr:rowOff>
    </xdr:to>
    <xdr:sp macro="" textlink="">
      <xdr:nvSpPr>
        <xdr:cNvPr id="727" name="楕円 726">
          <a:extLst>
            <a:ext uri="{FF2B5EF4-FFF2-40B4-BE49-F238E27FC236}">
              <a16:creationId xmlns:a16="http://schemas.microsoft.com/office/drawing/2014/main" id="{0D7FE1E1-20C7-4072-BDBC-C912256FA2B9}"/>
            </a:ext>
          </a:extLst>
        </xdr:cNvPr>
        <xdr:cNvSpPr/>
      </xdr:nvSpPr>
      <xdr:spPr>
        <a:xfrm>
          <a:off x="18605500" y="14084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82</xdr:row>
      <xdr:rowOff>57150</xdr:rowOff>
    </xdr:from>
    <xdr:to>
      <xdr:col>102</xdr:col>
      <xdr:colOff>114300</xdr:colOff>
      <xdr:row>82</xdr:row>
      <xdr:rowOff>76200</xdr:rowOff>
    </xdr:to>
    <xdr:cxnSp macro="">
      <xdr:nvCxnSpPr>
        <xdr:cNvPr id="728" name="直線コネクタ 727">
          <a:extLst>
            <a:ext uri="{FF2B5EF4-FFF2-40B4-BE49-F238E27FC236}">
              <a16:creationId xmlns:a16="http://schemas.microsoft.com/office/drawing/2014/main" id="{8234E39F-6651-432F-BC0A-8886EAAEB99F}"/>
            </a:ext>
          </a:extLst>
        </xdr:cNvPr>
        <xdr:cNvCxnSpPr/>
      </xdr:nvCxnSpPr>
      <xdr:spPr>
        <a:xfrm flipV="1">
          <a:off x="18656300" y="141160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156227</xdr:rowOff>
    </xdr:from>
    <xdr:ext cx="469744" cy="259045"/>
    <xdr:sp macro="" textlink="">
      <xdr:nvSpPr>
        <xdr:cNvPr id="729" name="n_1aveValue【児童館】&#10;一人当たり面積">
          <a:extLst>
            <a:ext uri="{FF2B5EF4-FFF2-40B4-BE49-F238E27FC236}">
              <a16:creationId xmlns:a16="http://schemas.microsoft.com/office/drawing/2014/main" id="{E0885524-390A-4E51-98F0-8ED974F52974}"/>
            </a:ext>
          </a:extLst>
        </xdr:cNvPr>
        <xdr:cNvSpPr txBox="1"/>
      </xdr:nvSpPr>
      <xdr:spPr>
        <a:xfrm>
          <a:off x="21075727" y="14386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156227</xdr:rowOff>
    </xdr:from>
    <xdr:ext cx="469744" cy="259045"/>
    <xdr:sp macro="" textlink="">
      <xdr:nvSpPr>
        <xdr:cNvPr id="730" name="n_2aveValue【児童館】&#10;一人当たり面積">
          <a:extLst>
            <a:ext uri="{FF2B5EF4-FFF2-40B4-BE49-F238E27FC236}">
              <a16:creationId xmlns:a16="http://schemas.microsoft.com/office/drawing/2014/main" id="{BE1D4AD4-9921-4CD9-B2FC-D68024671957}"/>
            </a:ext>
          </a:extLst>
        </xdr:cNvPr>
        <xdr:cNvSpPr txBox="1"/>
      </xdr:nvSpPr>
      <xdr:spPr>
        <a:xfrm>
          <a:off x="20199427" y="14386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156227</xdr:rowOff>
    </xdr:from>
    <xdr:ext cx="469744" cy="259045"/>
    <xdr:sp macro="" textlink="">
      <xdr:nvSpPr>
        <xdr:cNvPr id="731" name="n_3aveValue【児童館】&#10;一人当たり面積">
          <a:extLst>
            <a:ext uri="{FF2B5EF4-FFF2-40B4-BE49-F238E27FC236}">
              <a16:creationId xmlns:a16="http://schemas.microsoft.com/office/drawing/2014/main" id="{FF1CF8C4-7E8D-45EC-B918-F99036C94590}"/>
            </a:ext>
          </a:extLst>
        </xdr:cNvPr>
        <xdr:cNvSpPr txBox="1"/>
      </xdr:nvSpPr>
      <xdr:spPr>
        <a:xfrm>
          <a:off x="19310427" y="14386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156227</xdr:rowOff>
    </xdr:from>
    <xdr:ext cx="469744" cy="259045"/>
    <xdr:sp macro="" textlink="">
      <xdr:nvSpPr>
        <xdr:cNvPr id="732" name="n_4aveValue【児童館】&#10;一人当たり面積">
          <a:extLst>
            <a:ext uri="{FF2B5EF4-FFF2-40B4-BE49-F238E27FC236}">
              <a16:creationId xmlns:a16="http://schemas.microsoft.com/office/drawing/2014/main" id="{AF2F407A-424B-4DBC-82CA-8CE43357F3D8}"/>
            </a:ext>
          </a:extLst>
        </xdr:cNvPr>
        <xdr:cNvSpPr txBox="1"/>
      </xdr:nvSpPr>
      <xdr:spPr>
        <a:xfrm>
          <a:off x="18421427" y="14386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80</xdr:row>
      <xdr:rowOff>29227</xdr:rowOff>
    </xdr:from>
    <xdr:ext cx="469744" cy="259045"/>
    <xdr:sp macro="" textlink="">
      <xdr:nvSpPr>
        <xdr:cNvPr id="733" name="n_1mainValue【児童館】&#10;一人当たり面積">
          <a:extLst>
            <a:ext uri="{FF2B5EF4-FFF2-40B4-BE49-F238E27FC236}">
              <a16:creationId xmlns:a16="http://schemas.microsoft.com/office/drawing/2014/main" id="{AC0BE190-6DD0-48FE-9C2D-ABB4879E074D}"/>
            </a:ext>
          </a:extLst>
        </xdr:cNvPr>
        <xdr:cNvSpPr txBox="1"/>
      </xdr:nvSpPr>
      <xdr:spPr>
        <a:xfrm>
          <a:off x="21075727" y="13745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80</xdr:row>
      <xdr:rowOff>105427</xdr:rowOff>
    </xdr:from>
    <xdr:ext cx="469744" cy="259045"/>
    <xdr:sp macro="" textlink="">
      <xdr:nvSpPr>
        <xdr:cNvPr id="734" name="n_2mainValue【児童館】&#10;一人当たり面積">
          <a:extLst>
            <a:ext uri="{FF2B5EF4-FFF2-40B4-BE49-F238E27FC236}">
              <a16:creationId xmlns:a16="http://schemas.microsoft.com/office/drawing/2014/main" id="{FEF62B46-CD4C-41F8-904B-A84CE0975BA6}"/>
            </a:ext>
          </a:extLst>
        </xdr:cNvPr>
        <xdr:cNvSpPr txBox="1"/>
      </xdr:nvSpPr>
      <xdr:spPr>
        <a:xfrm>
          <a:off x="20199427" y="1382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80</xdr:row>
      <xdr:rowOff>124477</xdr:rowOff>
    </xdr:from>
    <xdr:ext cx="469744" cy="259045"/>
    <xdr:sp macro="" textlink="">
      <xdr:nvSpPr>
        <xdr:cNvPr id="735" name="n_3mainValue【児童館】&#10;一人当たり面積">
          <a:extLst>
            <a:ext uri="{FF2B5EF4-FFF2-40B4-BE49-F238E27FC236}">
              <a16:creationId xmlns:a16="http://schemas.microsoft.com/office/drawing/2014/main" id="{836922CD-E4E2-470D-840D-07775D6B4FEA}"/>
            </a:ext>
          </a:extLst>
        </xdr:cNvPr>
        <xdr:cNvSpPr txBox="1"/>
      </xdr:nvSpPr>
      <xdr:spPr>
        <a:xfrm>
          <a:off x="19310427" y="13840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80</xdr:row>
      <xdr:rowOff>143527</xdr:rowOff>
    </xdr:from>
    <xdr:ext cx="469744" cy="259045"/>
    <xdr:sp macro="" textlink="">
      <xdr:nvSpPr>
        <xdr:cNvPr id="736" name="n_4mainValue【児童館】&#10;一人当たり面積">
          <a:extLst>
            <a:ext uri="{FF2B5EF4-FFF2-40B4-BE49-F238E27FC236}">
              <a16:creationId xmlns:a16="http://schemas.microsoft.com/office/drawing/2014/main" id="{A6B1F677-AA09-48E2-B3CE-BACD347B8AC2}"/>
            </a:ext>
          </a:extLst>
        </xdr:cNvPr>
        <xdr:cNvSpPr txBox="1"/>
      </xdr:nvSpPr>
      <xdr:spPr>
        <a:xfrm>
          <a:off x="18421427" y="13859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7" name="正方形/長方形 736">
          <a:extLst>
            <a:ext uri="{FF2B5EF4-FFF2-40B4-BE49-F238E27FC236}">
              <a16:creationId xmlns:a16="http://schemas.microsoft.com/office/drawing/2014/main" id="{16260439-A387-412C-B93E-175703F30C2F}"/>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8" name="正方形/長方形 737">
          <a:extLst>
            <a:ext uri="{FF2B5EF4-FFF2-40B4-BE49-F238E27FC236}">
              <a16:creationId xmlns:a16="http://schemas.microsoft.com/office/drawing/2014/main" id="{780C3B73-05BB-4E00-BBF9-00160B323B33}"/>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9" name="正方形/長方形 738">
          <a:extLst>
            <a:ext uri="{FF2B5EF4-FFF2-40B4-BE49-F238E27FC236}">
              <a16:creationId xmlns:a16="http://schemas.microsoft.com/office/drawing/2014/main" id="{69F8C457-3F33-4A8C-9D73-758CFC4F66BE}"/>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0" name="正方形/長方形 739">
          <a:extLst>
            <a:ext uri="{FF2B5EF4-FFF2-40B4-BE49-F238E27FC236}">
              <a16:creationId xmlns:a16="http://schemas.microsoft.com/office/drawing/2014/main" id="{D47BAD9C-D223-4534-B5DD-0A8BAE6F5FFF}"/>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1" name="正方形/長方形 740">
          <a:extLst>
            <a:ext uri="{FF2B5EF4-FFF2-40B4-BE49-F238E27FC236}">
              <a16:creationId xmlns:a16="http://schemas.microsoft.com/office/drawing/2014/main" id="{538570BC-D47B-45A2-9E7C-FEF5D98EA7D2}"/>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2" name="正方形/長方形 741">
          <a:extLst>
            <a:ext uri="{FF2B5EF4-FFF2-40B4-BE49-F238E27FC236}">
              <a16:creationId xmlns:a16="http://schemas.microsoft.com/office/drawing/2014/main" id="{42417F7D-841D-4846-B082-3403F103A607}"/>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3" name="正方形/長方形 742">
          <a:extLst>
            <a:ext uri="{FF2B5EF4-FFF2-40B4-BE49-F238E27FC236}">
              <a16:creationId xmlns:a16="http://schemas.microsoft.com/office/drawing/2014/main" id="{39281690-3886-46BC-9F65-336DFE31E0AA}"/>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4" name="正方形/長方形 743">
          <a:extLst>
            <a:ext uri="{FF2B5EF4-FFF2-40B4-BE49-F238E27FC236}">
              <a16:creationId xmlns:a16="http://schemas.microsoft.com/office/drawing/2014/main" id="{D59A2B6A-0F07-47D6-9D48-F1C80AFBA0F6}"/>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5" name="テキスト ボックス 744">
          <a:extLst>
            <a:ext uri="{FF2B5EF4-FFF2-40B4-BE49-F238E27FC236}">
              <a16:creationId xmlns:a16="http://schemas.microsoft.com/office/drawing/2014/main" id="{B52C3233-BDAA-402C-80C6-B3315E937B81}"/>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6" name="直線コネクタ 745">
          <a:extLst>
            <a:ext uri="{FF2B5EF4-FFF2-40B4-BE49-F238E27FC236}">
              <a16:creationId xmlns:a16="http://schemas.microsoft.com/office/drawing/2014/main" id="{4923A017-B4BC-4BE8-BFEC-E4D9EC7A941F}"/>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7" name="テキスト ボックス 746">
          <a:extLst>
            <a:ext uri="{FF2B5EF4-FFF2-40B4-BE49-F238E27FC236}">
              <a16:creationId xmlns:a16="http://schemas.microsoft.com/office/drawing/2014/main" id="{D977D9DF-0D75-48C5-BD7F-8EE2F8C686F9}"/>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48" name="直線コネクタ 747">
          <a:extLst>
            <a:ext uri="{FF2B5EF4-FFF2-40B4-BE49-F238E27FC236}">
              <a16:creationId xmlns:a16="http://schemas.microsoft.com/office/drawing/2014/main" id="{6F40F9ED-9933-4642-8824-DBCAE6953C0F}"/>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49" name="テキスト ボックス 748">
          <a:extLst>
            <a:ext uri="{FF2B5EF4-FFF2-40B4-BE49-F238E27FC236}">
              <a16:creationId xmlns:a16="http://schemas.microsoft.com/office/drawing/2014/main" id="{B9EA3FAF-0DB7-416D-AC84-2C7A6E840253}"/>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50" name="直線コネクタ 749">
          <a:extLst>
            <a:ext uri="{FF2B5EF4-FFF2-40B4-BE49-F238E27FC236}">
              <a16:creationId xmlns:a16="http://schemas.microsoft.com/office/drawing/2014/main" id="{E6AC2AFA-F174-4EED-9B5F-100CB6141F6C}"/>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51" name="テキスト ボックス 750">
          <a:extLst>
            <a:ext uri="{FF2B5EF4-FFF2-40B4-BE49-F238E27FC236}">
              <a16:creationId xmlns:a16="http://schemas.microsoft.com/office/drawing/2014/main" id="{790D479C-D07D-4AF8-B8EE-33013D160B52}"/>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52" name="直線コネクタ 751">
          <a:extLst>
            <a:ext uri="{FF2B5EF4-FFF2-40B4-BE49-F238E27FC236}">
              <a16:creationId xmlns:a16="http://schemas.microsoft.com/office/drawing/2014/main" id="{863E3D2E-CE42-4B8B-AEE1-824215662D95}"/>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53" name="テキスト ボックス 752">
          <a:extLst>
            <a:ext uri="{FF2B5EF4-FFF2-40B4-BE49-F238E27FC236}">
              <a16:creationId xmlns:a16="http://schemas.microsoft.com/office/drawing/2014/main" id="{C1229F67-F763-49E9-A094-6C04DE170D4D}"/>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54" name="直線コネクタ 753">
          <a:extLst>
            <a:ext uri="{FF2B5EF4-FFF2-40B4-BE49-F238E27FC236}">
              <a16:creationId xmlns:a16="http://schemas.microsoft.com/office/drawing/2014/main" id="{39D9637A-B6E9-42CE-AA8B-A7A500A163E3}"/>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55" name="テキスト ボックス 754">
          <a:extLst>
            <a:ext uri="{FF2B5EF4-FFF2-40B4-BE49-F238E27FC236}">
              <a16:creationId xmlns:a16="http://schemas.microsoft.com/office/drawing/2014/main" id="{06D00BA6-FCA5-4DFC-8426-C9BC26E6EDAC}"/>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56" name="直線コネクタ 755">
          <a:extLst>
            <a:ext uri="{FF2B5EF4-FFF2-40B4-BE49-F238E27FC236}">
              <a16:creationId xmlns:a16="http://schemas.microsoft.com/office/drawing/2014/main" id="{B35FA42D-5A12-463B-8918-BDA50BFB0D68}"/>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57" name="テキスト ボックス 756">
          <a:extLst>
            <a:ext uri="{FF2B5EF4-FFF2-40B4-BE49-F238E27FC236}">
              <a16:creationId xmlns:a16="http://schemas.microsoft.com/office/drawing/2014/main" id="{21CEE13B-C491-40B0-BCCB-A307717B87F5}"/>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8" name="直線コネクタ 757">
          <a:extLst>
            <a:ext uri="{FF2B5EF4-FFF2-40B4-BE49-F238E27FC236}">
              <a16:creationId xmlns:a16="http://schemas.microsoft.com/office/drawing/2014/main" id="{491159AE-E74B-467D-BE44-279FBBD0E253}"/>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59" name="テキスト ボックス 758">
          <a:extLst>
            <a:ext uri="{FF2B5EF4-FFF2-40B4-BE49-F238E27FC236}">
              <a16:creationId xmlns:a16="http://schemas.microsoft.com/office/drawing/2014/main" id="{A92A0C89-9B37-4CE7-B44E-FF9ACE6A12DD}"/>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60" name="【公民館】&#10;有形固定資産減価償却率グラフ枠">
          <a:extLst>
            <a:ext uri="{FF2B5EF4-FFF2-40B4-BE49-F238E27FC236}">
              <a16:creationId xmlns:a16="http://schemas.microsoft.com/office/drawing/2014/main" id="{A943A9FA-4264-4589-817C-E9E7DCA6CE1D}"/>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66675</xdr:rowOff>
    </xdr:from>
    <xdr:to>
      <xdr:col>85</xdr:col>
      <xdr:colOff>126364</xdr:colOff>
      <xdr:row>108</xdr:row>
      <xdr:rowOff>97155</xdr:rowOff>
    </xdr:to>
    <xdr:cxnSp macro="">
      <xdr:nvCxnSpPr>
        <xdr:cNvPr id="761" name="直線コネクタ 760">
          <a:extLst>
            <a:ext uri="{FF2B5EF4-FFF2-40B4-BE49-F238E27FC236}">
              <a16:creationId xmlns:a16="http://schemas.microsoft.com/office/drawing/2014/main" id="{4219B1D8-A2E2-4926-A6DA-905F2CB78629}"/>
            </a:ext>
          </a:extLst>
        </xdr:cNvPr>
        <xdr:cNvCxnSpPr/>
      </xdr:nvCxnSpPr>
      <xdr:spPr>
        <a:xfrm flipV="1">
          <a:off x="16318864" y="17211675"/>
          <a:ext cx="0" cy="14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100982</xdr:rowOff>
    </xdr:from>
    <xdr:ext cx="405111" cy="259045"/>
    <xdr:sp macro="" textlink="">
      <xdr:nvSpPr>
        <xdr:cNvPr id="762" name="【公民館】&#10;有形固定資産減価償却率最小値テキスト">
          <a:extLst>
            <a:ext uri="{FF2B5EF4-FFF2-40B4-BE49-F238E27FC236}">
              <a16:creationId xmlns:a16="http://schemas.microsoft.com/office/drawing/2014/main" id="{085E3317-31F7-4CEE-9315-6654CC639D99}"/>
            </a:ext>
          </a:extLst>
        </xdr:cNvPr>
        <xdr:cNvSpPr txBox="1"/>
      </xdr:nvSpPr>
      <xdr:spPr>
        <a:xfrm>
          <a:off x="16357600" y="18617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97155</xdr:rowOff>
    </xdr:from>
    <xdr:to>
      <xdr:col>86</xdr:col>
      <xdr:colOff>25400</xdr:colOff>
      <xdr:row>108</xdr:row>
      <xdr:rowOff>97155</xdr:rowOff>
    </xdr:to>
    <xdr:cxnSp macro="">
      <xdr:nvCxnSpPr>
        <xdr:cNvPr id="763" name="直線コネクタ 762">
          <a:extLst>
            <a:ext uri="{FF2B5EF4-FFF2-40B4-BE49-F238E27FC236}">
              <a16:creationId xmlns:a16="http://schemas.microsoft.com/office/drawing/2014/main" id="{C1DE4807-AB54-4C81-8E48-6CF5D7CB6E83}"/>
            </a:ext>
          </a:extLst>
        </xdr:cNvPr>
        <xdr:cNvCxnSpPr/>
      </xdr:nvCxnSpPr>
      <xdr:spPr>
        <a:xfrm>
          <a:off x="16230600" y="186137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13352</xdr:rowOff>
    </xdr:from>
    <xdr:ext cx="405111" cy="259045"/>
    <xdr:sp macro="" textlink="">
      <xdr:nvSpPr>
        <xdr:cNvPr id="764" name="【公民館】&#10;有形固定資産減価償却率最大値テキスト">
          <a:extLst>
            <a:ext uri="{FF2B5EF4-FFF2-40B4-BE49-F238E27FC236}">
              <a16:creationId xmlns:a16="http://schemas.microsoft.com/office/drawing/2014/main" id="{20FB30A7-9198-4DF3-85A0-88E261C4DFFC}"/>
            </a:ext>
          </a:extLst>
        </xdr:cNvPr>
        <xdr:cNvSpPr txBox="1"/>
      </xdr:nvSpPr>
      <xdr:spPr>
        <a:xfrm>
          <a:off x="16357600" y="16986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66675</xdr:rowOff>
    </xdr:from>
    <xdr:to>
      <xdr:col>86</xdr:col>
      <xdr:colOff>25400</xdr:colOff>
      <xdr:row>100</xdr:row>
      <xdr:rowOff>66675</xdr:rowOff>
    </xdr:to>
    <xdr:cxnSp macro="">
      <xdr:nvCxnSpPr>
        <xdr:cNvPr id="765" name="直線コネクタ 764">
          <a:extLst>
            <a:ext uri="{FF2B5EF4-FFF2-40B4-BE49-F238E27FC236}">
              <a16:creationId xmlns:a16="http://schemas.microsoft.com/office/drawing/2014/main" id="{BC312CC4-C08F-4898-9BA9-E2495B5936F3}"/>
            </a:ext>
          </a:extLst>
        </xdr:cNvPr>
        <xdr:cNvCxnSpPr/>
      </xdr:nvCxnSpPr>
      <xdr:spPr>
        <a:xfrm>
          <a:off x="16230600" y="17211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19702</xdr:rowOff>
    </xdr:from>
    <xdr:ext cx="405111" cy="259045"/>
    <xdr:sp macro="" textlink="">
      <xdr:nvSpPr>
        <xdr:cNvPr id="766" name="【公民館】&#10;有形固定資産減価償却率平均値テキスト">
          <a:extLst>
            <a:ext uri="{FF2B5EF4-FFF2-40B4-BE49-F238E27FC236}">
              <a16:creationId xmlns:a16="http://schemas.microsoft.com/office/drawing/2014/main" id="{8A0CBD39-F659-4248-8C1D-0642B4C25B78}"/>
            </a:ext>
          </a:extLst>
        </xdr:cNvPr>
        <xdr:cNvSpPr txBox="1"/>
      </xdr:nvSpPr>
      <xdr:spPr>
        <a:xfrm>
          <a:off x="16357600" y="176790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168275</xdr:rowOff>
    </xdr:from>
    <xdr:to>
      <xdr:col>85</xdr:col>
      <xdr:colOff>177800</xdr:colOff>
      <xdr:row>104</xdr:row>
      <xdr:rowOff>98425</xdr:rowOff>
    </xdr:to>
    <xdr:sp macro="" textlink="">
      <xdr:nvSpPr>
        <xdr:cNvPr id="767" name="フローチャート: 判断 766">
          <a:extLst>
            <a:ext uri="{FF2B5EF4-FFF2-40B4-BE49-F238E27FC236}">
              <a16:creationId xmlns:a16="http://schemas.microsoft.com/office/drawing/2014/main" id="{A77C7FEF-FC61-4F89-8EC6-B29A2BB3ADC8}"/>
            </a:ext>
          </a:extLst>
        </xdr:cNvPr>
        <xdr:cNvSpPr/>
      </xdr:nvSpPr>
      <xdr:spPr>
        <a:xfrm>
          <a:off x="16268700" y="17827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166370</xdr:rowOff>
    </xdr:from>
    <xdr:to>
      <xdr:col>81</xdr:col>
      <xdr:colOff>101600</xdr:colOff>
      <xdr:row>104</xdr:row>
      <xdr:rowOff>96520</xdr:rowOff>
    </xdr:to>
    <xdr:sp macro="" textlink="">
      <xdr:nvSpPr>
        <xdr:cNvPr id="768" name="フローチャート: 判断 767">
          <a:extLst>
            <a:ext uri="{FF2B5EF4-FFF2-40B4-BE49-F238E27FC236}">
              <a16:creationId xmlns:a16="http://schemas.microsoft.com/office/drawing/2014/main" id="{23492ACD-F6C3-4A2E-A429-404BF61D95DF}"/>
            </a:ext>
          </a:extLst>
        </xdr:cNvPr>
        <xdr:cNvSpPr/>
      </xdr:nvSpPr>
      <xdr:spPr>
        <a:xfrm>
          <a:off x="15430500" y="1782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6350</xdr:rowOff>
    </xdr:from>
    <xdr:to>
      <xdr:col>76</xdr:col>
      <xdr:colOff>165100</xdr:colOff>
      <xdr:row>104</xdr:row>
      <xdr:rowOff>107950</xdr:rowOff>
    </xdr:to>
    <xdr:sp macro="" textlink="">
      <xdr:nvSpPr>
        <xdr:cNvPr id="769" name="フローチャート: 判断 768">
          <a:extLst>
            <a:ext uri="{FF2B5EF4-FFF2-40B4-BE49-F238E27FC236}">
              <a16:creationId xmlns:a16="http://schemas.microsoft.com/office/drawing/2014/main" id="{1E736469-DD67-4A44-A430-95DCD1FD0C6D}"/>
            </a:ext>
          </a:extLst>
        </xdr:cNvPr>
        <xdr:cNvSpPr/>
      </xdr:nvSpPr>
      <xdr:spPr>
        <a:xfrm>
          <a:off x="14541500" y="1783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12064</xdr:rowOff>
    </xdr:from>
    <xdr:to>
      <xdr:col>72</xdr:col>
      <xdr:colOff>38100</xdr:colOff>
      <xdr:row>104</xdr:row>
      <xdr:rowOff>113664</xdr:rowOff>
    </xdr:to>
    <xdr:sp macro="" textlink="">
      <xdr:nvSpPr>
        <xdr:cNvPr id="770" name="フローチャート: 判断 769">
          <a:extLst>
            <a:ext uri="{FF2B5EF4-FFF2-40B4-BE49-F238E27FC236}">
              <a16:creationId xmlns:a16="http://schemas.microsoft.com/office/drawing/2014/main" id="{39451391-5177-43F0-8455-6A4D257C0564}"/>
            </a:ext>
          </a:extLst>
        </xdr:cNvPr>
        <xdr:cNvSpPr/>
      </xdr:nvSpPr>
      <xdr:spPr>
        <a:xfrm>
          <a:off x="13652500" y="17842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10161</xdr:rowOff>
    </xdr:from>
    <xdr:to>
      <xdr:col>67</xdr:col>
      <xdr:colOff>101600</xdr:colOff>
      <xdr:row>104</xdr:row>
      <xdr:rowOff>111761</xdr:rowOff>
    </xdr:to>
    <xdr:sp macro="" textlink="">
      <xdr:nvSpPr>
        <xdr:cNvPr id="771" name="フローチャート: 判断 770">
          <a:extLst>
            <a:ext uri="{FF2B5EF4-FFF2-40B4-BE49-F238E27FC236}">
              <a16:creationId xmlns:a16="http://schemas.microsoft.com/office/drawing/2014/main" id="{5A3166D5-1A2F-458A-8A51-7DA1ADE4169E}"/>
            </a:ext>
          </a:extLst>
        </xdr:cNvPr>
        <xdr:cNvSpPr/>
      </xdr:nvSpPr>
      <xdr:spPr>
        <a:xfrm>
          <a:off x="12763500" y="17840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2" name="テキスト ボックス 771">
          <a:extLst>
            <a:ext uri="{FF2B5EF4-FFF2-40B4-BE49-F238E27FC236}">
              <a16:creationId xmlns:a16="http://schemas.microsoft.com/office/drawing/2014/main" id="{65CC8519-9067-46F1-AFED-D43E3EF39DCA}"/>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3" name="テキスト ボックス 772">
          <a:extLst>
            <a:ext uri="{FF2B5EF4-FFF2-40B4-BE49-F238E27FC236}">
              <a16:creationId xmlns:a16="http://schemas.microsoft.com/office/drawing/2014/main" id="{6993A0F7-4CF1-4F1C-A4F2-2079E023D24D}"/>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4" name="テキスト ボックス 773">
          <a:extLst>
            <a:ext uri="{FF2B5EF4-FFF2-40B4-BE49-F238E27FC236}">
              <a16:creationId xmlns:a16="http://schemas.microsoft.com/office/drawing/2014/main" id="{646A7469-45F3-4444-9161-C92DD6F14F2C}"/>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5" name="テキスト ボックス 774">
          <a:extLst>
            <a:ext uri="{FF2B5EF4-FFF2-40B4-BE49-F238E27FC236}">
              <a16:creationId xmlns:a16="http://schemas.microsoft.com/office/drawing/2014/main" id="{3DE1CEF9-8C81-4FAB-99FA-DD28E6B5726A}"/>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6" name="テキスト ボックス 775">
          <a:extLst>
            <a:ext uri="{FF2B5EF4-FFF2-40B4-BE49-F238E27FC236}">
              <a16:creationId xmlns:a16="http://schemas.microsoft.com/office/drawing/2014/main" id="{C4954DA9-4F72-485E-8C12-ABA6115AA6C4}"/>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61595</xdr:rowOff>
    </xdr:from>
    <xdr:to>
      <xdr:col>85</xdr:col>
      <xdr:colOff>177800</xdr:colOff>
      <xdr:row>104</xdr:row>
      <xdr:rowOff>163195</xdr:rowOff>
    </xdr:to>
    <xdr:sp macro="" textlink="">
      <xdr:nvSpPr>
        <xdr:cNvPr id="777" name="楕円 776">
          <a:extLst>
            <a:ext uri="{FF2B5EF4-FFF2-40B4-BE49-F238E27FC236}">
              <a16:creationId xmlns:a16="http://schemas.microsoft.com/office/drawing/2014/main" id="{D228BEAE-1EEA-4AEB-A3D2-0C2C968183F1}"/>
            </a:ext>
          </a:extLst>
        </xdr:cNvPr>
        <xdr:cNvSpPr/>
      </xdr:nvSpPr>
      <xdr:spPr>
        <a:xfrm>
          <a:off x="16268700" y="17892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40022</xdr:rowOff>
    </xdr:from>
    <xdr:ext cx="405111" cy="259045"/>
    <xdr:sp macro="" textlink="">
      <xdr:nvSpPr>
        <xdr:cNvPr id="778" name="【公民館】&#10;有形固定資産減価償却率該当値テキスト">
          <a:extLst>
            <a:ext uri="{FF2B5EF4-FFF2-40B4-BE49-F238E27FC236}">
              <a16:creationId xmlns:a16="http://schemas.microsoft.com/office/drawing/2014/main" id="{8A864F9C-CEE0-4241-9BBF-5D8D91453D1B}"/>
            </a:ext>
          </a:extLst>
        </xdr:cNvPr>
        <xdr:cNvSpPr txBox="1"/>
      </xdr:nvSpPr>
      <xdr:spPr>
        <a:xfrm>
          <a:off x="16357600" y="17870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38736</xdr:rowOff>
    </xdr:from>
    <xdr:to>
      <xdr:col>81</xdr:col>
      <xdr:colOff>101600</xdr:colOff>
      <xdr:row>104</xdr:row>
      <xdr:rowOff>140336</xdr:rowOff>
    </xdr:to>
    <xdr:sp macro="" textlink="">
      <xdr:nvSpPr>
        <xdr:cNvPr id="779" name="楕円 778">
          <a:extLst>
            <a:ext uri="{FF2B5EF4-FFF2-40B4-BE49-F238E27FC236}">
              <a16:creationId xmlns:a16="http://schemas.microsoft.com/office/drawing/2014/main" id="{C621A92A-2365-4F94-9AA4-6B31E144CAD8}"/>
            </a:ext>
          </a:extLst>
        </xdr:cNvPr>
        <xdr:cNvSpPr/>
      </xdr:nvSpPr>
      <xdr:spPr>
        <a:xfrm>
          <a:off x="15430500" y="17869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89536</xdr:rowOff>
    </xdr:from>
    <xdr:to>
      <xdr:col>85</xdr:col>
      <xdr:colOff>127000</xdr:colOff>
      <xdr:row>104</xdr:row>
      <xdr:rowOff>112395</xdr:rowOff>
    </xdr:to>
    <xdr:cxnSp macro="">
      <xdr:nvCxnSpPr>
        <xdr:cNvPr id="780" name="直線コネクタ 779">
          <a:extLst>
            <a:ext uri="{FF2B5EF4-FFF2-40B4-BE49-F238E27FC236}">
              <a16:creationId xmlns:a16="http://schemas.microsoft.com/office/drawing/2014/main" id="{9F6B7750-214C-4236-9B50-9818494BAC21}"/>
            </a:ext>
          </a:extLst>
        </xdr:cNvPr>
        <xdr:cNvCxnSpPr/>
      </xdr:nvCxnSpPr>
      <xdr:spPr>
        <a:xfrm>
          <a:off x="15481300" y="17920336"/>
          <a:ext cx="8382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130175</xdr:rowOff>
    </xdr:from>
    <xdr:to>
      <xdr:col>76</xdr:col>
      <xdr:colOff>165100</xdr:colOff>
      <xdr:row>106</xdr:row>
      <xdr:rowOff>60325</xdr:rowOff>
    </xdr:to>
    <xdr:sp macro="" textlink="">
      <xdr:nvSpPr>
        <xdr:cNvPr id="781" name="楕円 780">
          <a:extLst>
            <a:ext uri="{FF2B5EF4-FFF2-40B4-BE49-F238E27FC236}">
              <a16:creationId xmlns:a16="http://schemas.microsoft.com/office/drawing/2014/main" id="{A7EE1A35-EAED-4A85-83BC-EF136EAC6626}"/>
            </a:ext>
          </a:extLst>
        </xdr:cNvPr>
        <xdr:cNvSpPr/>
      </xdr:nvSpPr>
      <xdr:spPr>
        <a:xfrm>
          <a:off x="14541500" y="18132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89536</xdr:rowOff>
    </xdr:from>
    <xdr:to>
      <xdr:col>81</xdr:col>
      <xdr:colOff>50800</xdr:colOff>
      <xdr:row>106</xdr:row>
      <xdr:rowOff>9525</xdr:rowOff>
    </xdr:to>
    <xdr:cxnSp macro="">
      <xdr:nvCxnSpPr>
        <xdr:cNvPr id="782" name="直線コネクタ 781">
          <a:extLst>
            <a:ext uri="{FF2B5EF4-FFF2-40B4-BE49-F238E27FC236}">
              <a16:creationId xmlns:a16="http://schemas.microsoft.com/office/drawing/2014/main" id="{0B36F725-2BA4-4811-B216-7FBBDBF424A8}"/>
            </a:ext>
          </a:extLst>
        </xdr:cNvPr>
        <xdr:cNvCxnSpPr/>
      </xdr:nvCxnSpPr>
      <xdr:spPr>
        <a:xfrm flipV="1">
          <a:off x="14592300" y="17920336"/>
          <a:ext cx="889000" cy="262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74930</xdr:rowOff>
    </xdr:from>
    <xdr:to>
      <xdr:col>72</xdr:col>
      <xdr:colOff>38100</xdr:colOff>
      <xdr:row>106</xdr:row>
      <xdr:rowOff>5080</xdr:rowOff>
    </xdr:to>
    <xdr:sp macro="" textlink="">
      <xdr:nvSpPr>
        <xdr:cNvPr id="783" name="楕円 782">
          <a:extLst>
            <a:ext uri="{FF2B5EF4-FFF2-40B4-BE49-F238E27FC236}">
              <a16:creationId xmlns:a16="http://schemas.microsoft.com/office/drawing/2014/main" id="{3CBA1C7E-C9FE-414F-B017-4FEDE36FE204}"/>
            </a:ext>
          </a:extLst>
        </xdr:cNvPr>
        <xdr:cNvSpPr/>
      </xdr:nvSpPr>
      <xdr:spPr>
        <a:xfrm>
          <a:off x="13652500" y="18077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125730</xdr:rowOff>
    </xdr:from>
    <xdr:to>
      <xdr:col>76</xdr:col>
      <xdr:colOff>114300</xdr:colOff>
      <xdr:row>106</xdr:row>
      <xdr:rowOff>9525</xdr:rowOff>
    </xdr:to>
    <xdr:cxnSp macro="">
      <xdr:nvCxnSpPr>
        <xdr:cNvPr id="784" name="直線コネクタ 783">
          <a:extLst>
            <a:ext uri="{FF2B5EF4-FFF2-40B4-BE49-F238E27FC236}">
              <a16:creationId xmlns:a16="http://schemas.microsoft.com/office/drawing/2014/main" id="{53B0FEB5-0578-4B6C-9C0D-A2518B7C7F65}"/>
            </a:ext>
          </a:extLst>
        </xdr:cNvPr>
        <xdr:cNvCxnSpPr/>
      </xdr:nvCxnSpPr>
      <xdr:spPr>
        <a:xfrm>
          <a:off x="13703300" y="18127980"/>
          <a:ext cx="88900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107</xdr:row>
      <xdr:rowOff>13970</xdr:rowOff>
    </xdr:from>
    <xdr:to>
      <xdr:col>67</xdr:col>
      <xdr:colOff>101600</xdr:colOff>
      <xdr:row>107</xdr:row>
      <xdr:rowOff>115570</xdr:rowOff>
    </xdr:to>
    <xdr:sp macro="" textlink="">
      <xdr:nvSpPr>
        <xdr:cNvPr id="785" name="楕円 784">
          <a:extLst>
            <a:ext uri="{FF2B5EF4-FFF2-40B4-BE49-F238E27FC236}">
              <a16:creationId xmlns:a16="http://schemas.microsoft.com/office/drawing/2014/main" id="{5378CA7D-15DA-415D-A6BF-F431EB5E0883}"/>
            </a:ext>
          </a:extLst>
        </xdr:cNvPr>
        <xdr:cNvSpPr/>
      </xdr:nvSpPr>
      <xdr:spPr>
        <a:xfrm>
          <a:off x="12763500" y="1835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125730</xdr:rowOff>
    </xdr:from>
    <xdr:to>
      <xdr:col>71</xdr:col>
      <xdr:colOff>177800</xdr:colOff>
      <xdr:row>107</xdr:row>
      <xdr:rowOff>64770</xdr:rowOff>
    </xdr:to>
    <xdr:cxnSp macro="">
      <xdr:nvCxnSpPr>
        <xdr:cNvPr id="786" name="直線コネクタ 785">
          <a:extLst>
            <a:ext uri="{FF2B5EF4-FFF2-40B4-BE49-F238E27FC236}">
              <a16:creationId xmlns:a16="http://schemas.microsoft.com/office/drawing/2014/main" id="{BCB9ECCC-558F-4B6D-913B-4882DA25125B}"/>
            </a:ext>
          </a:extLst>
        </xdr:cNvPr>
        <xdr:cNvCxnSpPr/>
      </xdr:nvCxnSpPr>
      <xdr:spPr>
        <a:xfrm flipV="1">
          <a:off x="12814300" y="18127980"/>
          <a:ext cx="889000" cy="281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113047</xdr:rowOff>
    </xdr:from>
    <xdr:ext cx="405111" cy="259045"/>
    <xdr:sp macro="" textlink="">
      <xdr:nvSpPr>
        <xdr:cNvPr id="787" name="n_1aveValue【公民館】&#10;有形固定資産減価償却率">
          <a:extLst>
            <a:ext uri="{FF2B5EF4-FFF2-40B4-BE49-F238E27FC236}">
              <a16:creationId xmlns:a16="http://schemas.microsoft.com/office/drawing/2014/main" id="{041A1D19-A17D-402B-8A9A-0DFC30C5A956}"/>
            </a:ext>
          </a:extLst>
        </xdr:cNvPr>
        <xdr:cNvSpPr txBox="1"/>
      </xdr:nvSpPr>
      <xdr:spPr>
        <a:xfrm>
          <a:off x="15266044" y="17600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124477</xdr:rowOff>
    </xdr:from>
    <xdr:ext cx="405111" cy="259045"/>
    <xdr:sp macro="" textlink="">
      <xdr:nvSpPr>
        <xdr:cNvPr id="788" name="n_2aveValue【公民館】&#10;有形固定資産減価償却率">
          <a:extLst>
            <a:ext uri="{FF2B5EF4-FFF2-40B4-BE49-F238E27FC236}">
              <a16:creationId xmlns:a16="http://schemas.microsoft.com/office/drawing/2014/main" id="{02767CE9-72E2-4B9E-B869-9D6199176755}"/>
            </a:ext>
          </a:extLst>
        </xdr:cNvPr>
        <xdr:cNvSpPr txBox="1"/>
      </xdr:nvSpPr>
      <xdr:spPr>
        <a:xfrm>
          <a:off x="14389744" y="17612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130191</xdr:rowOff>
    </xdr:from>
    <xdr:ext cx="405111" cy="259045"/>
    <xdr:sp macro="" textlink="">
      <xdr:nvSpPr>
        <xdr:cNvPr id="789" name="n_3aveValue【公民館】&#10;有形固定資産減価償却率">
          <a:extLst>
            <a:ext uri="{FF2B5EF4-FFF2-40B4-BE49-F238E27FC236}">
              <a16:creationId xmlns:a16="http://schemas.microsoft.com/office/drawing/2014/main" id="{5303634E-15A0-4810-A3A5-0B8A7B70090B}"/>
            </a:ext>
          </a:extLst>
        </xdr:cNvPr>
        <xdr:cNvSpPr txBox="1"/>
      </xdr:nvSpPr>
      <xdr:spPr>
        <a:xfrm>
          <a:off x="13500744" y="17618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128288</xdr:rowOff>
    </xdr:from>
    <xdr:ext cx="405111" cy="259045"/>
    <xdr:sp macro="" textlink="">
      <xdr:nvSpPr>
        <xdr:cNvPr id="790" name="n_4aveValue【公民館】&#10;有形固定資産減価償却率">
          <a:extLst>
            <a:ext uri="{FF2B5EF4-FFF2-40B4-BE49-F238E27FC236}">
              <a16:creationId xmlns:a16="http://schemas.microsoft.com/office/drawing/2014/main" id="{E218CB9E-4E78-4840-835E-B114E0BB649F}"/>
            </a:ext>
          </a:extLst>
        </xdr:cNvPr>
        <xdr:cNvSpPr txBox="1"/>
      </xdr:nvSpPr>
      <xdr:spPr>
        <a:xfrm>
          <a:off x="12611744" y="17616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104</xdr:row>
      <xdr:rowOff>131463</xdr:rowOff>
    </xdr:from>
    <xdr:ext cx="405111" cy="259045"/>
    <xdr:sp macro="" textlink="">
      <xdr:nvSpPr>
        <xdr:cNvPr id="791" name="n_1mainValue【公民館】&#10;有形固定資産減価償却率">
          <a:extLst>
            <a:ext uri="{FF2B5EF4-FFF2-40B4-BE49-F238E27FC236}">
              <a16:creationId xmlns:a16="http://schemas.microsoft.com/office/drawing/2014/main" id="{54526F7F-4BD9-4B70-A006-970D08C00934}"/>
            </a:ext>
          </a:extLst>
        </xdr:cNvPr>
        <xdr:cNvSpPr txBox="1"/>
      </xdr:nvSpPr>
      <xdr:spPr>
        <a:xfrm>
          <a:off x="15266044" y="179622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51452</xdr:rowOff>
    </xdr:from>
    <xdr:ext cx="405111" cy="259045"/>
    <xdr:sp macro="" textlink="">
      <xdr:nvSpPr>
        <xdr:cNvPr id="792" name="n_2mainValue【公民館】&#10;有形固定資産減価償却率">
          <a:extLst>
            <a:ext uri="{FF2B5EF4-FFF2-40B4-BE49-F238E27FC236}">
              <a16:creationId xmlns:a16="http://schemas.microsoft.com/office/drawing/2014/main" id="{7E3322D4-939D-4EC3-8275-1E8AAEC03E18}"/>
            </a:ext>
          </a:extLst>
        </xdr:cNvPr>
        <xdr:cNvSpPr txBox="1"/>
      </xdr:nvSpPr>
      <xdr:spPr>
        <a:xfrm>
          <a:off x="14389744" y="18225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167657</xdr:rowOff>
    </xdr:from>
    <xdr:ext cx="405111" cy="259045"/>
    <xdr:sp macro="" textlink="">
      <xdr:nvSpPr>
        <xdr:cNvPr id="793" name="n_3mainValue【公民館】&#10;有形固定資産減価償却率">
          <a:extLst>
            <a:ext uri="{FF2B5EF4-FFF2-40B4-BE49-F238E27FC236}">
              <a16:creationId xmlns:a16="http://schemas.microsoft.com/office/drawing/2014/main" id="{6E323E5D-D52E-4D96-9321-6401B4EC2649}"/>
            </a:ext>
          </a:extLst>
        </xdr:cNvPr>
        <xdr:cNvSpPr txBox="1"/>
      </xdr:nvSpPr>
      <xdr:spPr>
        <a:xfrm>
          <a:off x="13500744" y="18169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106697</xdr:rowOff>
    </xdr:from>
    <xdr:ext cx="405111" cy="259045"/>
    <xdr:sp macro="" textlink="">
      <xdr:nvSpPr>
        <xdr:cNvPr id="794" name="n_4mainValue【公民館】&#10;有形固定資産減価償却率">
          <a:extLst>
            <a:ext uri="{FF2B5EF4-FFF2-40B4-BE49-F238E27FC236}">
              <a16:creationId xmlns:a16="http://schemas.microsoft.com/office/drawing/2014/main" id="{F6F7B0CA-0974-46E4-AC8B-BD6559A72352}"/>
            </a:ext>
          </a:extLst>
        </xdr:cNvPr>
        <xdr:cNvSpPr txBox="1"/>
      </xdr:nvSpPr>
      <xdr:spPr>
        <a:xfrm>
          <a:off x="12611744" y="18451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5" name="正方形/長方形 794">
          <a:extLst>
            <a:ext uri="{FF2B5EF4-FFF2-40B4-BE49-F238E27FC236}">
              <a16:creationId xmlns:a16="http://schemas.microsoft.com/office/drawing/2014/main" id="{C8BF91E4-C191-4399-ACC4-B563CDC3ACC4}"/>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6" name="正方形/長方形 795">
          <a:extLst>
            <a:ext uri="{FF2B5EF4-FFF2-40B4-BE49-F238E27FC236}">
              <a16:creationId xmlns:a16="http://schemas.microsoft.com/office/drawing/2014/main" id="{FF95AF25-F60C-47FA-83B1-16DC6983E2B8}"/>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7" name="正方形/長方形 796">
          <a:extLst>
            <a:ext uri="{FF2B5EF4-FFF2-40B4-BE49-F238E27FC236}">
              <a16:creationId xmlns:a16="http://schemas.microsoft.com/office/drawing/2014/main" id="{236A0A95-B690-43EB-9D47-BE0CAB4A4CD5}"/>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8" name="正方形/長方形 797">
          <a:extLst>
            <a:ext uri="{FF2B5EF4-FFF2-40B4-BE49-F238E27FC236}">
              <a16:creationId xmlns:a16="http://schemas.microsoft.com/office/drawing/2014/main" id="{C2453E47-CA90-446F-B424-FF1525DB1AD5}"/>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9" name="正方形/長方形 798">
          <a:extLst>
            <a:ext uri="{FF2B5EF4-FFF2-40B4-BE49-F238E27FC236}">
              <a16:creationId xmlns:a16="http://schemas.microsoft.com/office/drawing/2014/main" id="{B724E8CB-E2F8-48FC-A585-F61619A1EA6B}"/>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0" name="正方形/長方形 799">
          <a:extLst>
            <a:ext uri="{FF2B5EF4-FFF2-40B4-BE49-F238E27FC236}">
              <a16:creationId xmlns:a16="http://schemas.microsoft.com/office/drawing/2014/main" id="{CE001C6E-4888-4BFC-88B4-76528C8C4AD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1" name="正方形/長方形 800">
          <a:extLst>
            <a:ext uri="{FF2B5EF4-FFF2-40B4-BE49-F238E27FC236}">
              <a16:creationId xmlns:a16="http://schemas.microsoft.com/office/drawing/2014/main" id="{1282BBAA-2D11-4005-8A20-D3E7460F7E84}"/>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2" name="正方形/長方形 801">
          <a:extLst>
            <a:ext uri="{FF2B5EF4-FFF2-40B4-BE49-F238E27FC236}">
              <a16:creationId xmlns:a16="http://schemas.microsoft.com/office/drawing/2014/main" id="{9C21DD4B-E1B3-488D-8725-85BBC4D06564}"/>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3" name="テキスト ボックス 802">
          <a:extLst>
            <a:ext uri="{FF2B5EF4-FFF2-40B4-BE49-F238E27FC236}">
              <a16:creationId xmlns:a16="http://schemas.microsoft.com/office/drawing/2014/main" id="{BEDCC53C-01E4-4E63-92E9-BA4A50DCDF97}"/>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4" name="直線コネクタ 803">
          <a:extLst>
            <a:ext uri="{FF2B5EF4-FFF2-40B4-BE49-F238E27FC236}">
              <a16:creationId xmlns:a16="http://schemas.microsoft.com/office/drawing/2014/main" id="{970A333A-4825-4D85-A957-9D063339C0A4}"/>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805" name="直線コネクタ 804">
          <a:extLst>
            <a:ext uri="{FF2B5EF4-FFF2-40B4-BE49-F238E27FC236}">
              <a16:creationId xmlns:a16="http://schemas.microsoft.com/office/drawing/2014/main" id="{39F39770-1FAA-4370-8A61-2D465F6C22B2}"/>
            </a:ext>
          </a:extLst>
        </xdr:cNvPr>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806" name="テキスト ボックス 805">
          <a:extLst>
            <a:ext uri="{FF2B5EF4-FFF2-40B4-BE49-F238E27FC236}">
              <a16:creationId xmlns:a16="http://schemas.microsoft.com/office/drawing/2014/main" id="{47950067-F657-4BF2-A110-FD7F1AA3AE84}"/>
            </a:ext>
          </a:extLst>
        </xdr:cNvPr>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807" name="直線コネクタ 806">
          <a:extLst>
            <a:ext uri="{FF2B5EF4-FFF2-40B4-BE49-F238E27FC236}">
              <a16:creationId xmlns:a16="http://schemas.microsoft.com/office/drawing/2014/main" id="{01BB951D-35BB-4AD5-8EB1-9299A3E3990F}"/>
            </a:ext>
          </a:extLst>
        </xdr:cNvPr>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808" name="テキスト ボックス 807">
          <a:extLst>
            <a:ext uri="{FF2B5EF4-FFF2-40B4-BE49-F238E27FC236}">
              <a16:creationId xmlns:a16="http://schemas.microsoft.com/office/drawing/2014/main" id="{9AA2E12F-E82B-4F71-A15A-20CC4C3CA123}"/>
            </a:ext>
          </a:extLst>
        </xdr:cNvPr>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809" name="直線コネクタ 808">
          <a:extLst>
            <a:ext uri="{FF2B5EF4-FFF2-40B4-BE49-F238E27FC236}">
              <a16:creationId xmlns:a16="http://schemas.microsoft.com/office/drawing/2014/main" id="{32B5D0C5-577B-42C2-A0A7-E67429774AE0}"/>
            </a:ext>
          </a:extLst>
        </xdr:cNvPr>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810" name="テキスト ボックス 809">
          <a:extLst>
            <a:ext uri="{FF2B5EF4-FFF2-40B4-BE49-F238E27FC236}">
              <a16:creationId xmlns:a16="http://schemas.microsoft.com/office/drawing/2014/main" id="{DF4445AD-BB69-4988-9CFA-A35065D5B7D3}"/>
            </a:ext>
          </a:extLst>
        </xdr:cNvPr>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811" name="直線コネクタ 810">
          <a:extLst>
            <a:ext uri="{FF2B5EF4-FFF2-40B4-BE49-F238E27FC236}">
              <a16:creationId xmlns:a16="http://schemas.microsoft.com/office/drawing/2014/main" id="{DD2BFA26-6BB1-4C62-9A8C-DF7876FE093C}"/>
            </a:ext>
          </a:extLst>
        </xdr:cNvPr>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812" name="テキスト ボックス 811">
          <a:extLst>
            <a:ext uri="{FF2B5EF4-FFF2-40B4-BE49-F238E27FC236}">
              <a16:creationId xmlns:a16="http://schemas.microsoft.com/office/drawing/2014/main" id="{193893AD-9D22-4598-AA98-91403162541C}"/>
            </a:ext>
          </a:extLst>
        </xdr:cNvPr>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3" name="直線コネクタ 812">
          <a:extLst>
            <a:ext uri="{FF2B5EF4-FFF2-40B4-BE49-F238E27FC236}">
              <a16:creationId xmlns:a16="http://schemas.microsoft.com/office/drawing/2014/main" id="{9AE3B637-49AE-4112-B671-9CC49425AFCE}"/>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4" name="テキスト ボックス 813">
          <a:extLst>
            <a:ext uri="{FF2B5EF4-FFF2-40B4-BE49-F238E27FC236}">
              <a16:creationId xmlns:a16="http://schemas.microsoft.com/office/drawing/2014/main" id="{CB8E798E-8710-4DBF-8C7D-27A4B2773A3D}"/>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5" name="【公民館】&#10;一人当たり面積グラフ枠">
          <a:extLst>
            <a:ext uri="{FF2B5EF4-FFF2-40B4-BE49-F238E27FC236}">
              <a16:creationId xmlns:a16="http://schemas.microsoft.com/office/drawing/2014/main" id="{1A468EB5-629A-4643-9A1B-3A1861049619}"/>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21337</xdr:rowOff>
    </xdr:from>
    <xdr:to>
      <xdr:col>116</xdr:col>
      <xdr:colOff>62864</xdr:colOff>
      <xdr:row>108</xdr:row>
      <xdr:rowOff>37337</xdr:rowOff>
    </xdr:to>
    <xdr:cxnSp macro="">
      <xdr:nvCxnSpPr>
        <xdr:cNvPr id="816" name="直線コネクタ 815">
          <a:extLst>
            <a:ext uri="{FF2B5EF4-FFF2-40B4-BE49-F238E27FC236}">
              <a16:creationId xmlns:a16="http://schemas.microsoft.com/office/drawing/2014/main" id="{F27D8446-70B0-4633-BACA-7B357E61901A}"/>
            </a:ext>
          </a:extLst>
        </xdr:cNvPr>
        <xdr:cNvCxnSpPr/>
      </xdr:nvCxnSpPr>
      <xdr:spPr>
        <a:xfrm flipV="1">
          <a:off x="22160864" y="17337787"/>
          <a:ext cx="0" cy="1216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41164</xdr:rowOff>
    </xdr:from>
    <xdr:ext cx="469744" cy="259045"/>
    <xdr:sp macro="" textlink="">
      <xdr:nvSpPr>
        <xdr:cNvPr id="817" name="【公民館】&#10;一人当たり面積最小値テキスト">
          <a:extLst>
            <a:ext uri="{FF2B5EF4-FFF2-40B4-BE49-F238E27FC236}">
              <a16:creationId xmlns:a16="http://schemas.microsoft.com/office/drawing/2014/main" id="{EC3809B8-22BF-4C93-AC3F-321284018B00}"/>
            </a:ext>
          </a:extLst>
        </xdr:cNvPr>
        <xdr:cNvSpPr txBox="1"/>
      </xdr:nvSpPr>
      <xdr:spPr>
        <a:xfrm>
          <a:off x="22199600" y="18557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37337</xdr:rowOff>
    </xdr:from>
    <xdr:to>
      <xdr:col>116</xdr:col>
      <xdr:colOff>152400</xdr:colOff>
      <xdr:row>108</xdr:row>
      <xdr:rowOff>37337</xdr:rowOff>
    </xdr:to>
    <xdr:cxnSp macro="">
      <xdr:nvCxnSpPr>
        <xdr:cNvPr id="818" name="直線コネクタ 817">
          <a:extLst>
            <a:ext uri="{FF2B5EF4-FFF2-40B4-BE49-F238E27FC236}">
              <a16:creationId xmlns:a16="http://schemas.microsoft.com/office/drawing/2014/main" id="{BB637F2D-E365-4B1D-8C94-1F19064579FD}"/>
            </a:ext>
          </a:extLst>
        </xdr:cNvPr>
        <xdr:cNvCxnSpPr/>
      </xdr:nvCxnSpPr>
      <xdr:spPr>
        <a:xfrm>
          <a:off x="22072600" y="185539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139464</xdr:rowOff>
    </xdr:from>
    <xdr:ext cx="469744" cy="259045"/>
    <xdr:sp macro="" textlink="">
      <xdr:nvSpPr>
        <xdr:cNvPr id="819" name="【公民館】&#10;一人当たり面積最大値テキスト">
          <a:extLst>
            <a:ext uri="{FF2B5EF4-FFF2-40B4-BE49-F238E27FC236}">
              <a16:creationId xmlns:a16="http://schemas.microsoft.com/office/drawing/2014/main" id="{F6A23C30-1983-4A57-9DB2-9197AA6E0E54}"/>
            </a:ext>
          </a:extLst>
        </xdr:cNvPr>
        <xdr:cNvSpPr txBox="1"/>
      </xdr:nvSpPr>
      <xdr:spPr>
        <a:xfrm>
          <a:off x="22199600" y="171130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21337</xdr:rowOff>
    </xdr:from>
    <xdr:to>
      <xdr:col>116</xdr:col>
      <xdr:colOff>152400</xdr:colOff>
      <xdr:row>101</xdr:row>
      <xdr:rowOff>21337</xdr:rowOff>
    </xdr:to>
    <xdr:cxnSp macro="">
      <xdr:nvCxnSpPr>
        <xdr:cNvPr id="820" name="直線コネクタ 819">
          <a:extLst>
            <a:ext uri="{FF2B5EF4-FFF2-40B4-BE49-F238E27FC236}">
              <a16:creationId xmlns:a16="http://schemas.microsoft.com/office/drawing/2014/main" id="{6FE1EA7F-F73F-4620-93DD-4B901E369F22}"/>
            </a:ext>
          </a:extLst>
        </xdr:cNvPr>
        <xdr:cNvCxnSpPr/>
      </xdr:nvCxnSpPr>
      <xdr:spPr>
        <a:xfrm>
          <a:off x="22072600" y="173377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136414</xdr:rowOff>
    </xdr:from>
    <xdr:ext cx="469744" cy="259045"/>
    <xdr:sp macro="" textlink="">
      <xdr:nvSpPr>
        <xdr:cNvPr id="821" name="【公民館】&#10;一人当たり面積平均値テキスト">
          <a:extLst>
            <a:ext uri="{FF2B5EF4-FFF2-40B4-BE49-F238E27FC236}">
              <a16:creationId xmlns:a16="http://schemas.microsoft.com/office/drawing/2014/main" id="{CEFF695B-C58B-4CDF-9CBA-0094EEBF87A0}"/>
            </a:ext>
          </a:extLst>
        </xdr:cNvPr>
        <xdr:cNvSpPr txBox="1"/>
      </xdr:nvSpPr>
      <xdr:spPr>
        <a:xfrm>
          <a:off x="22199600" y="181386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157987</xdr:rowOff>
    </xdr:from>
    <xdr:to>
      <xdr:col>116</xdr:col>
      <xdr:colOff>114300</xdr:colOff>
      <xdr:row>106</xdr:row>
      <xdr:rowOff>88137</xdr:rowOff>
    </xdr:to>
    <xdr:sp macro="" textlink="">
      <xdr:nvSpPr>
        <xdr:cNvPr id="822" name="フローチャート: 判断 821">
          <a:extLst>
            <a:ext uri="{FF2B5EF4-FFF2-40B4-BE49-F238E27FC236}">
              <a16:creationId xmlns:a16="http://schemas.microsoft.com/office/drawing/2014/main" id="{642207BC-EFBA-4506-B37A-71C4319AF526}"/>
            </a:ext>
          </a:extLst>
        </xdr:cNvPr>
        <xdr:cNvSpPr/>
      </xdr:nvSpPr>
      <xdr:spPr>
        <a:xfrm>
          <a:off x="22110700" y="18160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18542</xdr:rowOff>
    </xdr:from>
    <xdr:to>
      <xdr:col>112</xdr:col>
      <xdr:colOff>38100</xdr:colOff>
      <xdr:row>106</xdr:row>
      <xdr:rowOff>120142</xdr:rowOff>
    </xdr:to>
    <xdr:sp macro="" textlink="">
      <xdr:nvSpPr>
        <xdr:cNvPr id="823" name="フローチャート: 判断 822">
          <a:extLst>
            <a:ext uri="{FF2B5EF4-FFF2-40B4-BE49-F238E27FC236}">
              <a16:creationId xmlns:a16="http://schemas.microsoft.com/office/drawing/2014/main" id="{846F5C3E-F5C7-453D-AA21-C2A807706AC8}"/>
            </a:ext>
          </a:extLst>
        </xdr:cNvPr>
        <xdr:cNvSpPr/>
      </xdr:nvSpPr>
      <xdr:spPr>
        <a:xfrm>
          <a:off x="21272500" y="18192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43687</xdr:rowOff>
    </xdr:from>
    <xdr:to>
      <xdr:col>107</xdr:col>
      <xdr:colOff>101600</xdr:colOff>
      <xdr:row>106</xdr:row>
      <xdr:rowOff>145287</xdr:rowOff>
    </xdr:to>
    <xdr:sp macro="" textlink="">
      <xdr:nvSpPr>
        <xdr:cNvPr id="824" name="フローチャート: 判断 823">
          <a:extLst>
            <a:ext uri="{FF2B5EF4-FFF2-40B4-BE49-F238E27FC236}">
              <a16:creationId xmlns:a16="http://schemas.microsoft.com/office/drawing/2014/main" id="{740E374E-48A9-4F59-8DD4-013A5FAB17F5}"/>
            </a:ext>
          </a:extLst>
        </xdr:cNvPr>
        <xdr:cNvSpPr/>
      </xdr:nvSpPr>
      <xdr:spPr>
        <a:xfrm>
          <a:off x="20383500" y="18217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39115</xdr:rowOff>
    </xdr:from>
    <xdr:to>
      <xdr:col>102</xdr:col>
      <xdr:colOff>165100</xdr:colOff>
      <xdr:row>106</xdr:row>
      <xdr:rowOff>140715</xdr:rowOff>
    </xdr:to>
    <xdr:sp macro="" textlink="">
      <xdr:nvSpPr>
        <xdr:cNvPr id="825" name="フローチャート: 判断 824">
          <a:extLst>
            <a:ext uri="{FF2B5EF4-FFF2-40B4-BE49-F238E27FC236}">
              <a16:creationId xmlns:a16="http://schemas.microsoft.com/office/drawing/2014/main" id="{D9CB0CA5-D071-4BDC-A0F9-BB6FE05654EE}"/>
            </a:ext>
          </a:extLst>
        </xdr:cNvPr>
        <xdr:cNvSpPr/>
      </xdr:nvSpPr>
      <xdr:spPr>
        <a:xfrm>
          <a:off x="19494500" y="18212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34544</xdr:rowOff>
    </xdr:from>
    <xdr:to>
      <xdr:col>98</xdr:col>
      <xdr:colOff>38100</xdr:colOff>
      <xdr:row>106</xdr:row>
      <xdr:rowOff>136144</xdr:rowOff>
    </xdr:to>
    <xdr:sp macro="" textlink="">
      <xdr:nvSpPr>
        <xdr:cNvPr id="826" name="フローチャート: 判断 825">
          <a:extLst>
            <a:ext uri="{FF2B5EF4-FFF2-40B4-BE49-F238E27FC236}">
              <a16:creationId xmlns:a16="http://schemas.microsoft.com/office/drawing/2014/main" id="{174833DD-4E3A-470C-9299-7C230C322BED}"/>
            </a:ext>
          </a:extLst>
        </xdr:cNvPr>
        <xdr:cNvSpPr/>
      </xdr:nvSpPr>
      <xdr:spPr>
        <a:xfrm>
          <a:off x="18605500" y="1820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7" name="テキスト ボックス 826">
          <a:extLst>
            <a:ext uri="{FF2B5EF4-FFF2-40B4-BE49-F238E27FC236}">
              <a16:creationId xmlns:a16="http://schemas.microsoft.com/office/drawing/2014/main" id="{7A3B676B-8D7A-4732-AAD9-E5379AF9D6F8}"/>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8" name="テキスト ボックス 827">
          <a:extLst>
            <a:ext uri="{FF2B5EF4-FFF2-40B4-BE49-F238E27FC236}">
              <a16:creationId xmlns:a16="http://schemas.microsoft.com/office/drawing/2014/main" id="{029FF6BF-360C-4AA1-BAC4-E520B2E5F5A4}"/>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29" name="テキスト ボックス 828">
          <a:extLst>
            <a:ext uri="{FF2B5EF4-FFF2-40B4-BE49-F238E27FC236}">
              <a16:creationId xmlns:a16="http://schemas.microsoft.com/office/drawing/2014/main" id="{B2E2D50E-5CC9-4798-AC8D-CAA04D5D7F6F}"/>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0" name="テキスト ボックス 829">
          <a:extLst>
            <a:ext uri="{FF2B5EF4-FFF2-40B4-BE49-F238E27FC236}">
              <a16:creationId xmlns:a16="http://schemas.microsoft.com/office/drawing/2014/main" id="{03B99045-3744-490F-A8C0-339FC0FEFF12}"/>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1" name="テキスト ボックス 830">
          <a:extLst>
            <a:ext uri="{FF2B5EF4-FFF2-40B4-BE49-F238E27FC236}">
              <a16:creationId xmlns:a16="http://schemas.microsoft.com/office/drawing/2014/main" id="{3D5292ED-B640-4A14-A3FA-DC982E350004}"/>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103</xdr:row>
      <xdr:rowOff>164846</xdr:rowOff>
    </xdr:from>
    <xdr:to>
      <xdr:col>116</xdr:col>
      <xdr:colOff>114300</xdr:colOff>
      <xdr:row>104</xdr:row>
      <xdr:rowOff>94996</xdr:rowOff>
    </xdr:to>
    <xdr:sp macro="" textlink="">
      <xdr:nvSpPr>
        <xdr:cNvPr id="832" name="楕円 831">
          <a:extLst>
            <a:ext uri="{FF2B5EF4-FFF2-40B4-BE49-F238E27FC236}">
              <a16:creationId xmlns:a16="http://schemas.microsoft.com/office/drawing/2014/main" id="{0F46F3E0-9E07-4EF1-A1A8-E13B3ECC4348}"/>
            </a:ext>
          </a:extLst>
        </xdr:cNvPr>
        <xdr:cNvSpPr/>
      </xdr:nvSpPr>
      <xdr:spPr>
        <a:xfrm>
          <a:off x="22110700" y="17824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16273</xdr:rowOff>
    </xdr:from>
    <xdr:ext cx="469744" cy="259045"/>
    <xdr:sp macro="" textlink="">
      <xdr:nvSpPr>
        <xdr:cNvPr id="833" name="【公民館】&#10;一人当たり面積該当値テキスト">
          <a:extLst>
            <a:ext uri="{FF2B5EF4-FFF2-40B4-BE49-F238E27FC236}">
              <a16:creationId xmlns:a16="http://schemas.microsoft.com/office/drawing/2014/main" id="{653C0378-BBBA-40B7-8601-E98F111C89BE}"/>
            </a:ext>
          </a:extLst>
        </xdr:cNvPr>
        <xdr:cNvSpPr txBox="1"/>
      </xdr:nvSpPr>
      <xdr:spPr>
        <a:xfrm>
          <a:off x="22199600" y="17675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103</xdr:row>
      <xdr:rowOff>164846</xdr:rowOff>
    </xdr:from>
    <xdr:to>
      <xdr:col>112</xdr:col>
      <xdr:colOff>38100</xdr:colOff>
      <xdr:row>104</xdr:row>
      <xdr:rowOff>94996</xdr:rowOff>
    </xdr:to>
    <xdr:sp macro="" textlink="">
      <xdr:nvSpPr>
        <xdr:cNvPr id="834" name="楕円 833">
          <a:extLst>
            <a:ext uri="{FF2B5EF4-FFF2-40B4-BE49-F238E27FC236}">
              <a16:creationId xmlns:a16="http://schemas.microsoft.com/office/drawing/2014/main" id="{74735A1B-4AD2-43E0-A032-77D9BAF77553}"/>
            </a:ext>
          </a:extLst>
        </xdr:cNvPr>
        <xdr:cNvSpPr/>
      </xdr:nvSpPr>
      <xdr:spPr>
        <a:xfrm>
          <a:off x="21272500" y="17824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44196</xdr:rowOff>
    </xdr:from>
    <xdr:to>
      <xdr:col>116</xdr:col>
      <xdr:colOff>63500</xdr:colOff>
      <xdr:row>104</xdr:row>
      <xdr:rowOff>44196</xdr:rowOff>
    </xdr:to>
    <xdr:cxnSp macro="">
      <xdr:nvCxnSpPr>
        <xdr:cNvPr id="835" name="直線コネクタ 834">
          <a:extLst>
            <a:ext uri="{FF2B5EF4-FFF2-40B4-BE49-F238E27FC236}">
              <a16:creationId xmlns:a16="http://schemas.microsoft.com/office/drawing/2014/main" id="{9D2E9BE3-ACF2-4755-A7BD-4DCAAEB50563}"/>
            </a:ext>
          </a:extLst>
        </xdr:cNvPr>
        <xdr:cNvCxnSpPr/>
      </xdr:nvCxnSpPr>
      <xdr:spPr>
        <a:xfrm>
          <a:off x="21323300" y="1787499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68835</xdr:rowOff>
    </xdr:from>
    <xdr:to>
      <xdr:col>107</xdr:col>
      <xdr:colOff>101600</xdr:colOff>
      <xdr:row>104</xdr:row>
      <xdr:rowOff>170435</xdr:rowOff>
    </xdr:to>
    <xdr:sp macro="" textlink="">
      <xdr:nvSpPr>
        <xdr:cNvPr id="836" name="楕円 835">
          <a:extLst>
            <a:ext uri="{FF2B5EF4-FFF2-40B4-BE49-F238E27FC236}">
              <a16:creationId xmlns:a16="http://schemas.microsoft.com/office/drawing/2014/main" id="{2F8CCB16-737C-44F5-A5CF-FEC8B6F59C34}"/>
            </a:ext>
          </a:extLst>
        </xdr:cNvPr>
        <xdr:cNvSpPr/>
      </xdr:nvSpPr>
      <xdr:spPr>
        <a:xfrm>
          <a:off x="20383500" y="17899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44196</xdr:rowOff>
    </xdr:from>
    <xdr:to>
      <xdr:col>111</xdr:col>
      <xdr:colOff>177800</xdr:colOff>
      <xdr:row>104</xdr:row>
      <xdr:rowOff>119635</xdr:rowOff>
    </xdr:to>
    <xdr:cxnSp macro="">
      <xdr:nvCxnSpPr>
        <xdr:cNvPr id="837" name="直線コネクタ 836">
          <a:extLst>
            <a:ext uri="{FF2B5EF4-FFF2-40B4-BE49-F238E27FC236}">
              <a16:creationId xmlns:a16="http://schemas.microsoft.com/office/drawing/2014/main" id="{2B160F09-304D-4C7E-B7F1-A8B283448880}"/>
            </a:ext>
          </a:extLst>
        </xdr:cNvPr>
        <xdr:cNvCxnSpPr/>
      </xdr:nvCxnSpPr>
      <xdr:spPr>
        <a:xfrm flipV="1">
          <a:off x="20434300" y="17874996"/>
          <a:ext cx="889000" cy="75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77978</xdr:rowOff>
    </xdr:from>
    <xdr:to>
      <xdr:col>102</xdr:col>
      <xdr:colOff>165100</xdr:colOff>
      <xdr:row>105</xdr:row>
      <xdr:rowOff>8128</xdr:rowOff>
    </xdr:to>
    <xdr:sp macro="" textlink="">
      <xdr:nvSpPr>
        <xdr:cNvPr id="838" name="楕円 837">
          <a:extLst>
            <a:ext uri="{FF2B5EF4-FFF2-40B4-BE49-F238E27FC236}">
              <a16:creationId xmlns:a16="http://schemas.microsoft.com/office/drawing/2014/main" id="{2C224F6A-CEDE-4BF8-A582-3723E5A52876}"/>
            </a:ext>
          </a:extLst>
        </xdr:cNvPr>
        <xdr:cNvSpPr/>
      </xdr:nvSpPr>
      <xdr:spPr>
        <a:xfrm>
          <a:off x="19494500" y="17908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119635</xdr:rowOff>
    </xdr:from>
    <xdr:to>
      <xdr:col>107</xdr:col>
      <xdr:colOff>50800</xdr:colOff>
      <xdr:row>104</xdr:row>
      <xdr:rowOff>128778</xdr:rowOff>
    </xdr:to>
    <xdr:cxnSp macro="">
      <xdr:nvCxnSpPr>
        <xdr:cNvPr id="839" name="直線コネクタ 838">
          <a:extLst>
            <a:ext uri="{FF2B5EF4-FFF2-40B4-BE49-F238E27FC236}">
              <a16:creationId xmlns:a16="http://schemas.microsoft.com/office/drawing/2014/main" id="{96B49AF3-A935-4AEB-A15F-F79F142A1804}"/>
            </a:ext>
          </a:extLst>
        </xdr:cNvPr>
        <xdr:cNvCxnSpPr/>
      </xdr:nvCxnSpPr>
      <xdr:spPr>
        <a:xfrm flipV="1">
          <a:off x="19545300" y="17950435"/>
          <a:ext cx="889000" cy="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254</xdr:rowOff>
    </xdr:from>
    <xdr:to>
      <xdr:col>98</xdr:col>
      <xdr:colOff>38100</xdr:colOff>
      <xdr:row>104</xdr:row>
      <xdr:rowOff>101854</xdr:rowOff>
    </xdr:to>
    <xdr:sp macro="" textlink="">
      <xdr:nvSpPr>
        <xdr:cNvPr id="840" name="楕円 839">
          <a:extLst>
            <a:ext uri="{FF2B5EF4-FFF2-40B4-BE49-F238E27FC236}">
              <a16:creationId xmlns:a16="http://schemas.microsoft.com/office/drawing/2014/main" id="{367C30A0-B2E3-43CE-B3AC-C8FF77C348A2}"/>
            </a:ext>
          </a:extLst>
        </xdr:cNvPr>
        <xdr:cNvSpPr/>
      </xdr:nvSpPr>
      <xdr:spPr>
        <a:xfrm>
          <a:off x="18605500" y="17831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104</xdr:row>
      <xdr:rowOff>51054</xdr:rowOff>
    </xdr:from>
    <xdr:to>
      <xdr:col>102</xdr:col>
      <xdr:colOff>114300</xdr:colOff>
      <xdr:row>104</xdr:row>
      <xdr:rowOff>128778</xdr:rowOff>
    </xdr:to>
    <xdr:cxnSp macro="">
      <xdr:nvCxnSpPr>
        <xdr:cNvPr id="841" name="直線コネクタ 840">
          <a:extLst>
            <a:ext uri="{FF2B5EF4-FFF2-40B4-BE49-F238E27FC236}">
              <a16:creationId xmlns:a16="http://schemas.microsoft.com/office/drawing/2014/main" id="{64FA68F7-05CB-442E-9E9F-4C80C5362483}"/>
            </a:ext>
          </a:extLst>
        </xdr:cNvPr>
        <xdr:cNvCxnSpPr/>
      </xdr:nvCxnSpPr>
      <xdr:spPr>
        <a:xfrm>
          <a:off x="18656300" y="17881854"/>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111269</xdr:rowOff>
    </xdr:from>
    <xdr:ext cx="469744" cy="259045"/>
    <xdr:sp macro="" textlink="">
      <xdr:nvSpPr>
        <xdr:cNvPr id="842" name="n_1aveValue【公民館】&#10;一人当たり面積">
          <a:extLst>
            <a:ext uri="{FF2B5EF4-FFF2-40B4-BE49-F238E27FC236}">
              <a16:creationId xmlns:a16="http://schemas.microsoft.com/office/drawing/2014/main" id="{0A3855C8-BFC1-48D2-85C2-7759FD43CEE4}"/>
            </a:ext>
          </a:extLst>
        </xdr:cNvPr>
        <xdr:cNvSpPr txBox="1"/>
      </xdr:nvSpPr>
      <xdr:spPr>
        <a:xfrm>
          <a:off x="21075727" y="18284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136414</xdr:rowOff>
    </xdr:from>
    <xdr:ext cx="469744" cy="259045"/>
    <xdr:sp macro="" textlink="">
      <xdr:nvSpPr>
        <xdr:cNvPr id="843" name="n_2aveValue【公民館】&#10;一人当たり面積">
          <a:extLst>
            <a:ext uri="{FF2B5EF4-FFF2-40B4-BE49-F238E27FC236}">
              <a16:creationId xmlns:a16="http://schemas.microsoft.com/office/drawing/2014/main" id="{BEA58356-459C-4831-8243-290A42589D4D}"/>
            </a:ext>
          </a:extLst>
        </xdr:cNvPr>
        <xdr:cNvSpPr txBox="1"/>
      </xdr:nvSpPr>
      <xdr:spPr>
        <a:xfrm>
          <a:off x="20199427" y="18310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131842</xdr:rowOff>
    </xdr:from>
    <xdr:ext cx="469744" cy="259045"/>
    <xdr:sp macro="" textlink="">
      <xdr:nvSpPr>
        <xdr:cNvPr id="844" name="n_3aveValue【公民館】&#10;一人当たり面積">
          <a:extLst>
            <a:ext uri="{FF2B5EF4-FFF2-40B4-BE49-F238E27FC236}">
              <a16:creationId xmlns:a16="http://schemas.microsoft.com/office/drawing/2014/main" id="{7430B4B1-867E-4D77-9D01-FD175F358D70}"/>
            </a:ext>
          </a:extLst>
        </xdr:cNvPr>
        <xdr:cNvSpPr txBox="1"/>
      </xdr:nvSpPr>
      <xdr:spPr>
        <a:xfrm>
          <a:off x="19310427" y="18305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127271</xdr:rowOff>
    </xdr:from>
    <xdr:ext cx="469744" cy="259045"/>
    <xdr:sp macro="" textlink="">
      <xdr:nvSpPr>
        <xdr:cNvPr id="845" name="n_4aveValue【公民館】&#10;一人当たり面積">
          <a:extLst>
            <a:ext uri="{FF2B5EF4-FFF2-40B4-BE49-F238E27FC236}">
              <a16:creationId xmlns:a16="http://schemas.microsoft.com/office/drawing/2014/main" id="{68BFE34B-0AB8-4AB8-8722-E9A6932C8CCA}"/>
            </a:ext>
          </a:extLst>
        </xdr:cNvPr>
        <xdr:cNvSpPr txBox="1"/>
      </xdr:nvSpPr>
      <xdr:spPr>
        <a:xfrm>
          <a:off x="18421427" y="183009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102</xdr:row>
      <xdr:rowOff>111523</xdr:rowOff>
    </xdr:from>
    <xdr:ext cx="469744" cy="259045"/>
    <xdr:sp macro="" textlink="">
      <xdr:nvSpPr>
        <xdr:cNvPr id="846" name="n_1mainValue【公民館】&#10;一人当たり面積">
          <a:extLst>
            <a:ext uri="{FF2B5EF4-FFF2-40B4-BE49-F238E27FC236}">
              <a16:creationId xmlns:a16="http://schemas.microsoft.com/office/drawing/2014/main" id="{4C0140B7-D9F8-429D-A7CD-218C433EAF32}"/>
            </a:ext>
          </a:extLst>
        </xdr:cNvPr>
        <xdr:cNvSpPr txBox="1"/>
      </xdr:nvSpPr>
      <xdr:spPr>
        <a:xfrm>
          <a:off x="21075727" y="17599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15512</xdr:rowOff>
    </xdr:from>
    <xdr:ext cx="469744" cy="259045"/>
    <xdr:sp macro="" textlink="">
      <xdr:nvSpPr>
        <xdr:cNvPr id="847" name="n_2mainValue【公民館】&#10;一人当たり面積">
          <a:extLst>
            <a:ext uri="{FF2B5EF4-FFF2-40B4-BE49-F238E27FC236}">
              <a16:creationId xmlns:a16="http://schemas.microsoft.com/office/drawing/2014/main" id="{7ED8E269-FFA3-4AC1-BC62-D6952F0A198E}"/>
            </a:ext>
          </a:extLst>
        </xdr:cNvPr>
        <xdr:cNvSpPr txBox="1"/>
      </xdr:nvSpPr>
      <xdr:spPr>
        <a:xfrm>
          <a:off x="20199427" y="17674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24655</xdr:rowOff>
    </xdr:from>
    <xdr:ext cx="469744" cy="259045"/>
    <xdr:sp macro="" textlink="">
      <xdr:nvSpPr>
        <xdr:cNvPr id="848" name="n_3mainValue【公民館】&#10;一人当たり面積">
          <a:extLst>
            <a:ext uri="{FF2B5EF4-FFF2-40B4-BE49-F238E27FC236}">
              <a16:creationId xmlns:a16="http://schemas.microsoft.com/office/drawing/2014/main" id="{7D72135D-5A48-419F-9E90-8E0D9884E616}"/>
            </a:ext>
          </a:extLst>
        </xdr:cNvPr>
        <xdr:cNvSpPr txBox="1"/>
      </xdr:nvSpPr>
      <xdr:spPr>
        <a:xfrm>
          <a:off x="19310427" y="17684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102</xdr:row>
      <xdr:rowOff>118381</xdr:rowOff>
    </xdr:from>
    <xdr:ext cx="469744" cy="259045"/>
    <xdr:sp macro="" textlink="">
      <xdr:nvSpPr>
        <xdr:cNvPr id="849" name="n_4mainValue【公民館】&#10;一人当たり面積">
          <a:extLst>
            <a:ext uri="{FF2B5EF4-FFF2-40B4-BE49-F238E27FC236}">
              <a16:creationId xmlns:a16="http://schemas.microsoft.com/office/drawing/2014/main" id="{336A66D6-A81F-40FF-A97F-59B3E5FEE74C}"/>
            </a:ext>
          </a:extLst>
        </xdr:cNvPr>
        <xdr:cNvSpPr txBox="1"/>
      </xdr:nvSpPr>
      <xdr:spPr>
        <a:xfrm>
          <a:off x="18421427" y="17606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0" name="正方形/長方形 849">
          <a:extLst>
            <a:ext uri="{FF2B5EF4-FFF2-40B4-BE49-F238E27FC236}">
              <a16:creationId xmlns:a16="http://schemas.microsoft.com/office/drawing/2014/main" id="{E64EAAB4-E6BF-4A7D-9219-52791AFC6F36}"/>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1" name="正方形/長方形 850">
          <a:extLst>
            <a:ext uri="{FF2B5EF4-FFF2-40B4-BE49-F238E27FC236}">
              <a16:creationId xmlns:a16="http://schemas.microsoft.com/office/drawing/2014/main" id="{B692A1A3-F00D-400E-9CC6-8C00FC671457}"/>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2" name="テキスト ボックス 851">
          <a:extLst>
            <a:ext uri="{FF2B5EF4-FFF2-40B4-BE49-F238E27FC236}">
              <a16:creationId xmlns:a16="http://schemas.microsoft.com/office/drawing/2014/main" id="{D3906B21-8512-48F7-B6E2-2B03F1196A8D}"/>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有形固定資産減価償却率について、「認定こども園・幼稚園・保育所」（</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30.7</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％）が類似団体平均値（</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53.8</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％）と比較して大幅に低くなっているのは、駅前再開発事業に伴い</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H28</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年度に認定こども園が新設されたためである。</a:t>
          </a:r>
          <a:r>
            <a:rPr kumimoji="1" lang="ja-JP" altLang="ja-JP" sz="1000" baseline="0">
              <a:solidFill>
                <a:schemeClr val="dk1"/>
              </a:solidFill>
              <a:effectLst/>
              <a:latin typeface="ＭＳ ゴシック" panose="020B0609070205080204" pitchFamily="49" charset="-128"/>
              <a:ea typeface="ＭＳ ゴシック" panose="020B0609070205080204" pitchFamily="49" charset="-128"/>
              <a:cs typeface="+mn-cs"/>
            </a:rPr>
            <a:t>他方で、「児童館」（</a:t>
          </a:r>
          <a:r>
            <a:rPr kumimoji="1" lang="en-US" altLang="ja-JP" sz="1000" baseline="0">
              <a:solidFill>
                <a:schemeClr val="dk1"/>
              </a:solidFill>
              <a:effectLst/>
              <a:latin typeface="ＭＳ ゴシック" panose="020B0609070205080204" pitchFamily="49" charset="-128"/>
              <a:ea typeface="ＭＳ ゴシック" panose="020B0609070205080204" pitchFamily="49" charset="-128"/>
              <a:cs typeface="+mn-cs"/>
            </a:rPr>
            <a:t>94.8</a:t>
          </a:r>
          <a:r>
            <a:rPr kumimoji="1" lang="ja-JP" altLang="ja-JP" sz="1000" baseline="0">
              <a:solidFill>
                <a:schemeClr val="dk1"/>
              </a:solidFill>
              <a:effectLst/>
              <a:latin typeface="ＭＳ ゴシック" panose="020B0609070205080204" pitchFamily="49" charset="-128"/>
              <a:ea typeface="ＭＳ ゴシック" panose="020B0609070205080204" pitchFamily="49" charset="-128"/>
              <a:cs typeface="+mn-cs"/>
            </a:rPr>
            <a:t>％）及び「学校施設」（</a:t>
          </a:r>
          <a:r>
            <a:rPr kumimoji="1" lang="en-US" altLang="ja-JP" sz="1000" baseline="0">
              <a:solidFill>
                <a:schemeClr val="dk1"/>
              </a:solidFill>
              <a:effectLst/>
              <a:latin typeface="ＭＳ ゴシック" panose="020B0609070205080204" pitchFamily="49" charset="-128"/>
              <a:ea typeface="ＭＳ ゴシック" panose="020B0609070205080204" pitchFamily="49" charset="-128"/>
              <a:cs typeface="+mn-cs"/>
            </a:rPr>
            <a:t>70.6</a:t>
          </a:r>
          <a:r>
            <a:rPr kumimoji="1" lang="ja-JP" altLang="ja-JP" sz="1000" baseline="0">
              <a:solidFill>
                <a:schemeClr val="dk1"/>
              </a:solidFill>
              <a:effectLst/>
              <a:latin typeface="ＭＳ ゴシック" panose="020B0609070205080204" pitchFamily="49" charset="-128"/>
              <a:ea typeface="ＭＳ ゴシック" panose="020B0609070205080204" pitchFamily="49" charset="-128"/>
              <a:cs typeface="+mn-cs"/>
            </a:rPr>
            <a:t>％）は、類似団体平均値と比較して比率が特に高くなっている。「児童館」については、築年数</a:t>
          </a:r>
          <a:r>
            <a:rPr kumimoji="1" lang="en-US" altLang="ja-JP" sz="1000" baseline="0">
              <a:solidFill>
                <a:schemeClr val="dk1"/>
              </a:solidFill>
              <a:effectLst/>
              <a:latin typeface="ＭＳ ゴシック" panose="020B0609070205080204" pitchFamily="49" charset="-128"/>
              <a:ea typeface="ＭＳ ゴシック" panose="020B0609070205080204" pitchFamily="49" charset="-128"/>
              <a:cs typeface="+mn-cs"/>
            </a:rPr>
            <a:t>40</a:t>
          </a:r>
          <a:r>
            <a:rPr kumimoji="1" lang="ja-JP" altLang="ja-JP" sz="1000" baseline="0">
              <a:solidFill>
                <a:schemeClr val="dk1"/>
              </a:solidFill>
              <a:effectLst/>
              <a:latin typeface="ＭＳ ゴシック" panose="020B0609070205080204" pitchFamily="49" charset="-128"/>
              <a:ea typeface="ＭＳ ゴシック" panose="020B0609070205080204" pitchFamily="49" charset="-128"/>
              <a:cs typeface="+mn-cs"/>
            </a:rPr>
            <a:t>年以上を経過している施設が</a:t>
          </a:r>
          <a:r>
            <a:rPr kumimoji="1" lang="en-US" altLang="ja-JP" sz="1000" baseline="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ja-JP" sz="1000" baseline="0">
              <a:solidFill>
                <a:schemeClr val="dk1"/>
              </a:solidFill>
              <a:effectLst/>
              <a:latin typeface="ＭＳ ゴシック" panose="020B0609070205080204" pitchFamily="49" charset="-128"/>
              <a:ea typeface="ＭＳ ゴシック" panose="020B0609070205080204" pitchFamily="49" charset="-128"/>
              <a:cs typeface="+mn-cs"/>
            </a:rPr>
            <a:t>施設もあるため、依然として高い水準となっている。今</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後も大仙市公共施設等総合管理計画に基づき、引き続き自治会等への譲渡等を進めるとともに、存続していく必要がある施設は改修または建替等の長寿命化対策を講じていく。「学校施設」においては、</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R3</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年度に東部地域の小学校及び中学校が統合し、小学校が</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21</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から</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、中学校が</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11</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から</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となったものの、老朽化している学校施設が依然として多いことから、有形固定資産償却率（</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70.6</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は類似団体に比べて高い数値となっている。各学校とも児童数の減少が著しい状況にあり、今後も統廃合については既存小学校の教室数等を勘案しながら、具体的に検討していく必要があるほか、学校施設の老朽化により増加している大規模修繕について</a:t>
          </a:r>
          <a:r>
            <a:rPr lang="ja-JP" altLang="ja-JP" sz="1000">
              <a:solidFill>
                <a:schemeClr val="dk1"/>
              </a:solidFill>
              <a:effectLst/>
              <a:latin typeface="ＭＳ ゴシック" panose="020B0609070205080204" pitchFamily="49" charset="-128"/>
              <a:ea typeface="ＭＳ ゴシック" panose="020B0609070205080204" pitchFamily="49" charset="-128"/>
              <a:cs typeface="+mn-cs"/>
            </a:rPr>
            <a:t>学校施設長寿命化計画を踏まえながら対応していく。</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　住民一人当たりの数値が類似団体と比較して特に高いのは、「道路」の一人当たり延長及び「橋りょう・トンネル」の一人当たり有形固定資産額である。当市は中山間地帯であるため集落が広く点在していることから、道路延長が長距離に及んでいるとともに中小規模の橋りょうも多数存在し、橋りょうの資産額は、資産評価前に実施された３つの橋りょう工事の平均単価を用いて算出しているため高い値となっている。今後、「道路」については、定期的な調査や点検を実施し、適正な管理を行うための管理基準を定め、必要に応じた修繕方法を多角的に精査し、維持管理費の低減を図っていく。また、「橋りょう・トンネル」については、整備されてから</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60</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年を超える橋りょうの多くが更新時期を迎えることから、策定済の「橋梁長寿命化修繕計画」を基に長寿命化を推進していき、</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年を目処に実施する定期点検の結果により全ての橋梁状況を的確に判断し、今後の整備路線の選択と補修内容について検討を重ねていく。</a:t>
          </a:r>
          <a:endParaRPr lang="ja-JP" altLang="ja-JP" sz="10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FDB70A04-6DE0-4CD9-83BA-C5ED1E260C5E}"/>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A0C0F980-739E-469E-AF57-14A9E6A01F65}"/>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F84C901E-3B38-4E6D-A046-A0416280EDB2}"/>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8D4F63CE-D790-4CD7-82B1-12F04FFF242E}"/>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秋田県大仙市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E4CFD03A-637F-480D-BF2F-BDEBD4DD7F1D}"/>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9F8BE9D2-9B2A-43F4-94EC-087AAFBFF5DE}"/>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7910FEDB-0586-4B75-B722-5A04C5F4CBE4}"/>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4DD61AF7-0B9B-4D2E-BB11-4031669C7A23}"/>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9444C4EF-410B-47A4-946C-F014E47D0FC4}"/>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2E7321C5-EA25-40EA-A13B-6E69C28CB5E3}"/>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77,946
77,681
866.79
52,455,602
50,030,096
2,282,380
28,840,174
50,001,859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B48E81EE-A571-4B6A-BC28-EEA6183DE87B}"/>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D4AF2446-F1CD-4AA1-A31C-6E3DAF92E7EC}"/>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B47BA8F2-BA63-44A8-B765-2D7AC486E73C}"/>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10.6
93.8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7731B9B9-BCF3-4CEE-8193-8DEFB1A8F02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337638D2-67C6-4DB4-B51F-E498A6666ECD}"/>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7C5EC6E5-212B-4B56-A0B8-A97BECACC680}"/>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7E7FC303-62AA-48CB-814F-5E8AED24DE6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861222A7-45D2-4BC5-96F0-129332F430AC}"/>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7A5F771E-1CA8-49B2-A7FF-6BD5966B1BBC}"/>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436B8640-D20C-445A-B925-F9ABE6409477}"/>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F25294C2-DAF2-49ED-9D83-46F4620A853C}"/>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544B7393-1EC3-4E0A-A955-15F711AFDFE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69B4AB25-FE2F-4C60-B5E2-BC6E0340ABCA}"/>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90254C6C-12E5-4B7C-8EBA-6B589B04A6D8}"/>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8795175B-8384-477C-A050-FB1640D18EA7}"/>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60A7CB45-7146-4B6F-9F57-B8A899016B77}"/>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1B2A3C86-B632-49B2-A4DC-999DF53039B9}"/>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4164C1B1-2E4F-4EDF-8854-9D3CD07FFBEC}"/>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38DAAD6B-6727-48AF-9FF3-E902AC8D6474}"/>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4F73D15B-449D-411A-ABD6-C3E9973591C8}"/>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78AB3D0E-15D8-4625-BCBD-BADCDA3786C9}"/>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FF456E66-2B1F-4FBF-96CA-35F1C74AA2FA}"/>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FA09A0E5-0B9E-4F19-A447-90F019EC6508}"/>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EB7C105A-1E59-4456-A733-A58C34B3278B}"/>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6AFBAD97-8093-445A-B15F-66EFFEB78D91}"/>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A88C795E-2DA2-4D7E-A877-EE7E35FC3E94}"/>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51958877-E488-49D9-9907-DBD986008769}"/>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3EC514A2-CA0B-4ED8-9267-717C38EE1F63}"/>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E5003FC2-2633-4122-AA9A-474C5D5020CF}"/>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F56C420-1371-4F8E-A501-A6BBD26CC257}"/>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FC8F2646-C2A2-44BB-BB56-3F29A6FD8D7E}"/>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A1A2EE4A-BDB3-41F9-9305-C9472529511C}"/>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0B9720E8-A886-45C4-B341-89893FF88FE8}"/>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74B4AA30-813A-4E9C-9DBC-81CA6B9496E6}"/>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9EB606E3-E991-4E2F-81D3-2C544FEF68AD}"/>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29EBBCA9-3234-432B-B614-0C958B5C35D0}"/>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3AE6B9F5-5BF7-430C-9B5E-FDC8257675C9}"/>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C7F318AD-B6D9-421E-909B-DFED31B756E9}"/>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ADC84F1B-76DD-4DAA-AE7C-46338E5D5865}"/>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00BE1A8E-9CC7-4136-BC3F-9B91FBA8428F}"/>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4711927D-EC5F-40BD-8142-6809BA330E0C}"/>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09A1C9C5-BBEC-4D89-A814-76B65503EAC1}"/>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6C5C0ADA-D647-44DF-82B2-6C05BAF80EB7}"/>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4DCB5D0B-6CC5-4ADD-A5CC-E3EC6A29CE2D}"/>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B72F3544-2B4E-4457-A359-3823E23D6419}"/>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AF8BFBBF-DCB6-4197-80FA-176E42CD1B6C}"/>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112123</xdr:rowOff>
    </xdr:from>
    <xdr:to>
      <xdr:col>24</xdr:col>
      <xdr:colOff>62865</xdr:colOff>
      <xdr:row>42</xdr:row>
      <xdr:rowOff>92528</xdr:rowOff>
    </xdr:to>
    <xdr:cxnSp macro="">
      <xdr:nvCxnSpPr>
        <xdr:cNvPr id="58" name="直線コネクタ 57">
          <a:extLst>
            <a:ext uri="{FF2B5EF4-FFF2-40B4-BE49-F238E27FC236}">
              <a16:creationId xmlns:a16="http://schemas.microsoft.com/office/drawing/2014/main" id="{5EC9660F-F0A5-4ECD-BC9A-B7FA9577B24D}"/>
            </a:ext>
          </a:extLst>
        </xdr:cNvPr>
        <xdr:cNvCxnSpPr/>
      </xdr:nvCxnSpPr>
      <xdr:spPr>
        <a:xfrm flipV="1">
          <a:off x="4634865" y="5769973"/>
          <a:ext cx="0" cy="15234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96355</xdr:rowOff>
    </xdr:from>
    <xdr:ext cx="469744" cy="259045"/>
    <xdr:sp macro="" textlink="">
      <xdr:nvSpPr>
        <xdr:cNvPr id="59" name="【図書館】&#10;有形固定資産減価償却率最小値テキスト">
          <a:extLst>
            <a:ext uri="{FF2B5EF4-FFF2-40B4-BE49-F238E27FC236}">
              <a16:creationId xmlns:a16="http://schemas.microsoft.com/office/drawing/2014/main" id="{35023B79-F64C-4A61-8867-F1CA8A95D08A}"/>
            </a:ext>
          </a:extLst>
        </xdr:cNvPr>
        <xdr:cNvSpPr txBox="1"/>
      </xdr:nvSpPr>
      <xdr:spPr>
        <a:xfrm>
          <a:off x="4673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92528</xdr:rowOff>
    </xdr:from>
    <xdr:to>
      <xdr:col>24</xdr:col>
      <xdr:colOff>152400</xdr:colOff>
      <xdr:row>42</xdr:row>
      <xdr:rowOff>92528</xdr:rowOff>
    </xdr:to>
    <xdr:cxnSp macro="">
      <xdr:nvCxnSpPr>
        <xdr:cNvPr id="60" name="直線コネクタ 59">
          <a:extLst>
            <a:ext uri="{FF2B5EF4-FFF2-40B4-BE49-F238E27FC236}">
              <a16:creationId xmlns:a16="http://schemas.microsoft.com/office/drawing/2014/main" id="{B6A4B9B8-189B-4B43-830D-CA92B97F2DD1}"/>
            </a:ext>
          </a:extLst>
        </xdr:cNvPr>
        <xdr:cNvCxnSpPr/>
      </xdr:nvCxnSpPr>
      <xdr:spPr>
        <a:xfrm>
          <a:off x="4546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58800</xdr:rowOff>
    </xdr:from>
    <xdr:ext cx="340478" cy="259045"/>
    <xdr:sp macro="" textlink="">
      <xdr:nvSpPr>
        <xdr:cNvPr id="61" name="【図書館】&#10;有形固定資産減価償却率最大値テキスト">
          <a:extLst>
            <a:ext uri="{FF2B5EF4-FFF2-40B4-BE49-F238E27FC236}">
              <a16:creationId xmlns:a16="http://schemas.microsoft.com/office/drawing/2014/main" id="{B312C35C-D35E-4A70-BB28-6D7CA52678DB}"/>
            </a:ext>
          </a:extLst>
        </xdr:cNvPr>
        <xdr:cNvSpPr txBox="1"/>
      </xdr:nvSpPr>
      <xdr:spPr>
        <a:xfrm>
          <a:off x="4673600" y="554520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112123</xdr:rowOff>
    </xdr:from>
    <xdr:to>
      <xdr:col>24</xdr:col>
      <xdr:colOff>152400</xdr:colOff>
      <xdr:row>33</xdr:row>
      <xdr:rowOff>112123</xdr:rowOff>
    </xdr:to>
    <xdr:cxnSp macro="">
      <xdr:nvCxnSpPr>
        <xdr:cNvPr id="62" name="直線コネクタ 61">
          <a:extLst>
            <a:ext uri="{FF2B5EF4-FFF2-40B4-BE49-F238E27FC236}">
              <a16:creationId xmlns:a16="http://schemas.microsoft.com/office/drawing/2014/main" id="{8D77E47A-84E4-47C3-A9AD-03AEB9A9C56F}"/>
            </a:ext>
          </a:extLst>
        </xdr:cNvPr>
        <xdr:cNvCxnSpPr/>
      </xdr:nvCxnSpPr>
      <xdr:spPr>
        <a:xfrm>
          <a:off x="4546600" y="57699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129920</xdr:rowOff>
    </xdr:from>
    <xdr:ext cx="405111" cy="259045"/>
    <xdr:sp macro="" textlink="">
      <xdr:nvSpPr>
        <xdr:cNvPr id="63" name="【図書館】&#10;有形固定資産減価償却率平均値テキスト">
          <a:extLst>
            <a:ext uri="{FF2B5EF4-FFF2-40B4-BE49-F238E27FC236}">
              <a16:creationId xmlns:a16="http://schemas.microsoft.com/office/drawing/2014/main" id="{F05173C2-3349-485B-9053-7700B7C1E7F4}"/>
            </a:ext>
          </a:extLst>
        </xdr:cNvPr>
        <xdr:cNvSpPr txBox="1"/>
      </xdr:nvSpPr>
      <xdr:spPr>
        <a:xfrm>
          <a:off x="4673600" y="613067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107043</xdr:rowOff>
    </xdr:from>
    <xdr:to>
      <xdr:col>24</xdr:col>
      <xdr:colOff>114300</xdr:colOff>
      <xdr:row>37</xdr:row>
      <xdr:rowOff>37193</xdr:rowOff>
    </xdr:to>
    <xdr:sp macro="" textlink="">
      <xdr:nvSpPr>
        <xdr:cNvPr id="64" name="フローチャート: 判断 63">
          <a:extLst>
            <a:ext uri="{FF2B5EF4-FFF2-40B4-BE49-F238E27FC236}">
              <a16:creationId xmlns:a16="http://schemas.microsoft.com/office/drawing/2014/main" id="{4669D015-A4E0-4FAA-B73E-5DA3E9AB91E7}"/>
            </a:ext>
          </a:extLst>
        </xdr:cNvPr>
        <xdr:cNvSpPr/>
      </xdr:nvSpPr>
      <xdr:spPr>
        <a:xfrm>
          <a:off x="4584700" y="627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120106</xdr:rowOff>
    </xdr:from>
    <xdr:to>
      <xdr:col>20</xdr:col>
      <xdr:colOff>38100</xdr:colOff>
      <xdr:row>37</xdr:row>
      <xdr:rowOff>50256</xdr:rowOff>
    </xdr:to>
    <xdr:sp macro="" textlink="">
      <xdr:nvSpPr>
        <xdr:cNvPr id="65" name="フローチャート: 判断 64">
          <a:extLst>
            <a:ext uri="{FF2B5EF4-FFF2-40B4-BE49-F238E27FC236}">
              <a16:creationId xmlns:a16="http://schemas.microsoft.com/office/drawing/2014/main" id="{B0B7AB38-6806-4156-A0B5-527897891FBA}"/>
            </a:ext>
          </a:extLst>
        </xdr:cNvPr>
        <xdr:cNvSpPr/>
      </xdr:nvSpPr>
      <xdr:spPr>
        <a:xfrm>
          <a:off x="3746500" y="6292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111942</xdr:rowOff>
    </xdr:from>
    <xdr:to>
      <xdr:col>15</xdr:col>
      <xdr:colOff>101600</xdr:colOff>
      <xdr:row>37</xdr:row>
      <xdr:rowOff>42092</xdr:rowOff>
    </xdr:to>
    <xdr:sp macro="" textlink="">
      <xdr:nvSpPr>
        <xdr:cNvPr id="66" name="フローチャート: 判断 65">
          <a:extLst>
            <a:ext uri="{FF2B5EF4-FFF2-40B4-BE49-F238E27FC236}">
              <a16:creationId xmlns:a16="http://schemas.microsoft.com/office/drawing/2014/main" id="{A8E08CF4-284A-4BF9-B72F-EC11D7B29F18}"/>
            </a:ext>
          </a:extLst>
        </xdr:cNvPr>
        <xdr:cNvSpPr/>
      </xdr:nvSpPr>
      <xdr:spPr>
        <a:xfrm>
          <a:off x="2857500" y="6284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138067</xdr:rowOff>
    </xdr:from>
    <xdr:to>
      <xdr:col>10</xdr:col>
      <xdr:colOff>165100</xdr:colOff>
      <xdr:row>37</xdr:row>
      <xdr:rowOff>68217</xdr:rowOff>
    </xdr:to>
    <xdr:sp macro="" textlink="">
      <xdr:nvSpPr>
        <xdr:cNvPr id="67" name="フローチャート: 判断 66">
          <a:extLst>
            <a:ext uri="{FF2B5EF4-FFF2-40B4-BE49-F238E27FC236}">
              <a16:creationId xmlns:a16="http://schemas.microsoft.com/office/drawing/2014/main" id="{F23478ED-EB4D-4210-A80F-A21A1095B832}"/>
            </a:ext>
          </a:extLst>
        </xdr:cNvPr>
        <xdr:cNvSpPr/>
      </xdr:nvSpPr>
      <xdr:spPr>
        <a:xfrm>
          <a:off x="1968500" y="6310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17236</xdr:rowOff>
    </xdr:from>
    <xdr:to>
      <xdr:col>6</xdr:col>
      <xdr:colOff>38100</xdr:colOff>
      <xdr:row>37</xdr:row>
      <xdr:rowOff>118836</xdr:rowOff>
    </xdr:to>
    <xdr:sp macro="" textlink="">
      <xdr:nvSpPr>
        <xdr:cNvPr id="68" name="フローチャート: 判断 67">
          <a:extLst>
            <a:ext uri="{FF2B5EF4-FFF2-40B4-BE49-F238E27FC236}">
              <a16:creationId xmlns:a16="http://schemas.microsoft.com/office/drawing/2014/main" id="{F328F10B-4BAA-424B-990A-2807107BFA90}"/>
            </a:ext>
          </a:extLst>
        </xdr:cNvPr>
        <xdr:cNvSpPr/>
      </xdr:nvSpPr>
      <xdr:spPr>
        <a:xfrm>
          <a:off x="1079500" y="6360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BDCD3347-59A9-4726-9CB8-1D14C814199D}"/>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B10277CA-F644-4E0C-92ED-1AD86DF0FC7F}"/>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7517D82A-1CBD-4322-83FC-568842A912CA}"/>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3EA24EB9-D30C-47E6-B6F7-C0D638C1359F}"/>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36C49768-7F37-484E-A5B6-A561590095E4}"/>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144599</xdr:rowOff>
    </xdr:from>
    <xdr:to>
      <xdr:col>24</xdr:col>
      <xdr:colOff>114300</xdr:colOff>
      <xdr:row>39</xdr:row>
      <xdr:rowOff>74749</xdr:rowOff>
    </xdr:to>
    <xdr:sp macro="" textlink="">
      <xdr:nvSpPr>
        <xdr:cNvPr id="74" name="楕円 73">
          <a:extLst>
            <a:ext uri="{FF2B5EF4-FFF2-40B4-BE49-F238E27FC236}">
              <a16:creationId xmlns:a16="http://schemas.microsoft.com/office/drawing/2014/main" id="{5D3D7982-0970-4FE0-A148-7E28DCFBE0AA}"/>
            </a:ext>
          </a:extLst>
        </xdr:cNvPr>
        <xdr:cNvSpPr/>
      </xdr:nvSpPr>
      <xdr:spPr>
        <a:xfrm>
          <a:off x="4584700" y="6659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123026</xdr:rowOff>
    </xdr:from>
    <xdr:ext cx="405111" cy="259045"/>
    <xdr:sp macro="" textlink="">
      <xdr:nvSpPr>
        <xdr:cNvPr id="75" name="【図書館】&#10;有形固定資産減価償却率該当値テキスト">
          <a:extLst>
            <a:ext uri="{FF2B5EF4-FFF2-40B4-BE49-F238E27FC236}">
              <a16:creationId xmlns:a16="http://schemas.microsoft.com/office/drawing/2014/main" id="{202F9398-87FA-4A68-BEC7-BF645C3834FA}"/>
            </a:ext>
          </a:extLst>
        </xdr:cNvPr>
        <xdr:cNvSpPr txBox="1"/>
      </xdr:nvSpPr>
      <xdr:spPr>
        <a:xfrm>
          <a:off x="4673600" y="66381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123372</xdr:rowOff>
    </xdr:from>
    <xdr:to>
      <xdr:col>20</xdr:col>
      <xdr:colOff>38100</xdr:colOff>
      <xdr:row>39</xdr:row>
      <xdr:rowOff>53522</xdr:rowOff>
    </xdr:to>
    <xdr:sp macro="" textlink="">
      <xdr:nvSpPr>
        <xdr:cNvPr id="76" name="楕円 75">
          <a:extLst>
            <a:ext uri="{FF2B5EF4-FFF2-40B4-BE49-F238E27FC236}">
              <a16:creationId xmlns:a16="http://schemas.microsoft.com/office/drawing/2014/main" id="{AD0BC697-756E-49A8-87CA-AD9C2FF35740}"/>
            </a:ext>
          </a:extLst>
        </xdr:cNvPr>
        <xdr:cNvSpPr/>
      </xdr:nvSpPr>
      <xdr:spPr>
        <a:xfrm>
          <a:off x="3746500" y="6638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2722</xdr:rowOff>
    </xdr:from>
    <xdr:to>
      <xdr:col>24</xdr:col>
      <xdr:colOff>63500</xdr:colOff>
      <xdr:row>39</xdr:row>
      <xdr:rowOff>23949</xdr:rowOff>
    </xdr:to>
    <xdr:cxnSp macro="">
      <xdr:nvCxnSpPr>
        <xdr:cNvPr id="77" name="直線コネクタ 76">
          <a:extLst>
            <a:ext uri="{FF2B5EF4-FFF2-40B4-BE49-F238E27FC236}">
              <a16:creationId xmlns:a16="http://schemas.microsoft.com/office/drawing/2014/main" id="{C08F8AFF-CDCE-4F6E-896B-25BE10B7387C}"/>
            </a:ext>
          </a:extLst>
        </xdr:cNvPr>
        <xdr:cNvCxnSpPr/>
      </xdr:nvCxnSpPr>
      <xdr:spPr>
        <a:xfrm>
          <a:off x="3797300" y="6689272"/>
          <a:ext cx="8382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110309</xdr:rowOff>
    </xdr:from>
    <xdr:to>
      <xdr:col>15</xdr:col>
      <xdr:colOff>101600</xdr:colOff>
      <xdr:row>39</xdr:row>
      <xdr:rowOff>40459</xdr:rowOff>
    </xdr:to>
    <xdr:sp macro="" textlink="">
      <xdr:nvSpPr>
        <xdr:cNvPr id="78" name="楕円 77">
          <a:extLst>
            <a:ext uri="{FF2B5EF4-FFF2-40B4-BE49-F238E27FC236}">
              <a16:creationId xmlns:a16="http://schemas.microsoft.com/office/drawing/2014/main" id="{D2C9FFEC-3C54-46AA-B751-9AC2B7AA86FE}"/>
            </a:ext>
          </a:extLst>
        </xdr:cNvPr>
        <xdr:cNvSpPr/>
      </xdr:nvSpPr>
      <xdr:spPr>
        <a:xfrm>
          <a:off x="2857500" y="6625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161109</xdr:rowOff>
    </xdr:from>
    <xdr:to>
      <xdr:col>19</xdr:col>
      <xdr:colOff>177800</xdr:colOff>
      <xdr:row>39</xdr:row>
      <xdr:rowOff>2722</xdr:rowOff>
    </xdr:to>
    <xdr:cxnSp macro="">
      <xdr:nvCxnSpPr>
        <xdr:cNvPr id="79" name="直線コネクタ 78">
          <a:extLst>
            <a:ext uri="{FF2B5EF4-FFF2-40B4-BE49-F238E27FC236}">
              <a16:creationId xmlns:a16="http://schemas.microsoft.com/office/drawing/2014/main" id="{39D1B9E1-E531-48D2-B317-9F1259E261AD}"/>
            </a:ext>
          </a:extLst>
        </xdr:cNvPr>
        <xdr:cNvCxnSpPr/>
      </xdr:nvCxnSpPr>
      <xdr:spPr>
        <a:xfrm>
          <a:off x="2908300" y="6676209"/>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76019</xdr:rowOff>
    </xdr:from>
    <xdr:to>
      <xdr:col>10</xdr:col>
      <xdr:colOff>165100</xdr:colOff>
      <xdr:row>39</xdr:row>
      <xdr:rowOff>6169</xdr:rowOff>
    </xdr:to>
    <xdr:sp macro="" textlink="">
      <xdr:nvSpPr>
        <xdr:cNvPr id="80" name="楕円 79">
          <a:extLst>
            <a:ext uri="{FF2B5EF4-FFF2-40B4-BE49-F238E27FC236}">
              <a16:creationId xmlns:a16="http://schemas.microsoft.com/office/drawing/2014/main" id="{5B5C3599-42B3-4932-A42E-A83ED1145974}"/>
            </a:ext>
          </a:extLst>
        </xdr:cNvPr>
        <xdr:cNvSpPr/>
      </xdr:nvSpPr>
      <xdr:spPr>
        <a:xfrm>
          <a:off x="1968500" y="6591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126819</xdr:rowOff>
    </xdr:from>
    <xdr:to>
      <xdr:col>15</xdr:col>
      <xdr:colOff>50800</xdr:colOff>
      <xdr:row>38</xdr:row>
      <xdr:rowOff>161109</xdr:rowOff>
    </xdr:to>
    <xdr:cxnSp macro="">
      <xdr:nvCxnSpPr>
        <xdr:cNvPr id="81" name="直線コネクタ 80">
          <a:extLst>
            <a:ext uri="{FF2B5EF4-FFF2-40B4-BE49-F238E27FC236}">
              <a16:creationId xmlns:a16="http://schemas.microsoft.com/office/drawing/2014/main" id="{864FF2F8-CD63-4EEF-8FE2-635AF8B8C9C7}"/>
            </a:ext>
          </a:extLst>
        </xdr:cNvPr>
        <xdr:cNvCxnSpPr/>
      </xdr:nvCxnSpPr>
      <xdr:spPr>
        <a:xfrm>
          <a:off x="2019300" y="6641919"/>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41728</xdr:rowOff>
    </xdr:from>
    <xdr:to>
      <xdr:col>6</xdr:col>
      <xdr:colOff>38100</xdr:colOff>
      <xdr:row>38</xdr:row>
      <xdr:rowOff>143328</xdr:rowOff>
    </xdr:to>
    <xdr:sp macro="" textlink="">
      <xdr:nvSpPr>
        <xdr:cNvPr id="82" name="楕円 81">
          <a:extLst>
            <a:ext uri="{FF2B5EF4-FFF2-40B4-BE49-F238E27FC236}">
              <a16:creationId xmlns:a16="http://schemas.microsoft.com/office/drawing/2014/main" id="{0BD702FC-23B7-4474-9692-C852783DCCEF}"/>
            </a:ext>
          </a:extLst>
        </xdr:cNvPr>
        <xdr:cNvSpPr/>
      </xdr:nvSpPr>
      <xdr:spPr>
        <a:xfrm>
          <a:off x="1079500" y="6556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92528</xdr:rowOff>
    </xdr:from>
    <xdr:to>
      <xdr:col>10</xdr:col>
      <xdr:colOff>114300</xdr:colOff>
      <xdr:row>38</xdr:row>
      <xdr:rowOff>126819</xdr:rowOff>
    </xdr:to>
    <xdr:cxnSp macro="">
      <xdr:nvCxnSpPr>
        <xdr:cNvPr id="83" name="直線コネクタ 82">
          <a:extLst>
            <a:ext uri="{FF2B5EF4-FFF2-40B4-BE49-F238E27FC236}">
              <a16:creationId xmlns:a16="http://schemas.microsoft.com/office/drawing/2014/main" id="{E3530EEB-E22A-400D-BF75-3F789D5A80F0}"/>
            </a:ext>
          </a:extLst>
        </xdr:cNvPr>
        <xdr:cNvCxnSpPr/>
      </xdr:nvCxnSpPr>
      <xdr:spPr>
        <a:xfrm>
          <a:off x="1130300" y="6607628"/>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66783</xdr:rowOff>
    </xdr:from>
    <xdr:ext cx="405111" cy="259045"/>
    <xdr:sp macro="" textlink="">
      <xdr:nvSpPr>
        <xdr:cNvPr id="84" name="n_1aveValue【図書館】&#10;有形固定資産減価償却率">
          <a:extLst>
            <a:ext uri="{FF2B5EF4-FFF2-40B4-BE49-F238E27FC236}">
              <a16:creationId xmlns:a16="http://schemas.microsoft.com/office/drawing/2014/main" id="{57AE9895-C525-49B0-8D6E-4C63E9E31D0C}"/>
            </a:ext>
          </a:extLst>
        </xdr:cNvPr>
        <xdr:cNvSpPr txBox="1"/>
      </xdr:nvSpPr>
      <xdr:spPr>
        <a:xfrm>
          <a:off x="3582044" y="6067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58619</xdr:rowOff>
    </xdr:from>
    <xdr:ext cx="405111" cy="259045"/>
    <xdr:sp macro="" textlink="">
      <xdr:nvSpPr>
        <xdr:cNvPr id="85" name="n_2aveValue【図書館】&#10;有形固定資産減価償却率">
          <a:extLst>
            <a:ext uri="{FF2B5EF4-FFF2-40B4-BE49-F238E27FC236}">
              <a16:creationId xmlns:a16="http://schemas.microsoft.com/office/drawing/2014/main" id="{57F22C6D-4AFE-49FC-9440-44DA63B790F3}"/>
            </a:ext>
          </a:extLst>
        </xdr:cNvPr>
        <xdr:cNvSpPr txBox="1"/>
      </xdr:nvSpPr>
      <xdr:spPr>
        <a:xfrm>
          <a:off x="2705744" y="60593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84744</xdr:rowOff>
    </xdr:from>
    <xdr:ext cx="405111" cy="259045"/>
    <xdr:sp macro="" textlink="">
      <xdr:nvSpPr>
        <xdr:cNvPr id="86" name="n_3aveValue【図書館】&#10;有形固定資産減価償却率">
          <a:extLst>
            <a:ext uri="{FF2B5EF4-FFF2-40B4-BE49-F238E27FC236}">
              <a16:creationId xmlns:a16="http://schemas.microsoft.com/office/drawing/2014/main" id="{51BE1404-F289-4AB9-B8B6-80041186849D}"/>
            </a:ext>
          </a:extLst>
        </xdr:cNvPr>
        <xdr:cNvSpPr txBox="1"/>
      </xdr:nvSpPr>
      <xdr:spPr>
        <a:xfrm>
          <a:off x="1816744" y="60854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135363</xdr:rowOff>
    </xdr:from>
    <xdr:ext cx="405111" cy="259045"/>
    <xdr:sp macro="" textlink="">
      <xdr:nvSpPr>
        <xdr:cNvPr id="87" name="n_4aveValue【図書館】&#10;有形固定資産減価償却率">
          <a:extLst>
            <a:ext uri="{FF2B5EF4-FFF2-40B4-BE49-F238E27FC236}">
              <a16:creationId xmlns:a16="http://schemas.microsoft.com/office/drawing/2014/main" id="{9A0EE03E-3A7F-498E-8D52-1101D3923EAD}"/>
            </a:ext>
          </a:extLst>
        </xdr:cNvPr>
        <xdr:cNvSpPr txBox="1"/>
      </xdr:nvSpPr>
      <xdr:spPr>
        <a:xfrm>
          <a:off x="927744" y="6136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44649</xdr:rowOff>
    </xdr:from>
    <xdr:ext cx="405111" cy="259045"/>
    <xdr:sp macro="" textlink="">
      <xdr:nvSpPr>
        <xdr:cNvPr id="88" name="n_1mainValue【図書館】&#10;有形固定資産減価償却率">
          <a:extLst>
            <a:ext uri="{FF2B5EF4-FFF2-40B4-BE49-F238E27FC236}">
              <a16:creationId xmlns:a16="http://schemas.microsoft.com/office/drawing/2014/main" id="{BCB4AECE-2576-4739-9695-A518D457DAA2}"/>
            </a:ext>
          </a:extLst>
        </xdr:cNvPr>
        <xdr:cNvSpPr txBox="1"/>
      </xdr:nvSpPr>
      <xdr:spPr>
        <a:xfrm>
          <a:off x="3582044" y="67311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31586</xdr:rowOff>
    </xdr:from>
    <xdr:ext cx="405111" cy="259045"/>
    <xdr:sp macro="" textlink="">
      <xdr:nvSpPr>
        <xdr:cNvPr id="89" name="n_2mainValue【図書館】&#10;有形固定資産減価償却率">
          <a:extLst>
            <a:ext uri="{FF2B5EF4-FFF2-40B4-BE49-F238E27FC236}">
              <a16:creationId xmlns:a16="http://schemas.microsoft.com/office/drawing/2014/main" id="{0A3730F8-F869-4103-9E45-5938A6F4A6B7}"/>
            </a:ext>
          </a:extLst>
        </xdr:cNvPr>
        <xdr:cNvSpPr txBox="1"/>
      </xdr:nvSpPr>
      <xdr:spPr>
        <a:xfrm>
          <a:off x="2705744" y="67181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168746</xdr:rowOff>
    </xdr:from>
    <xdr:ext cx="405111" cy="259045"/>
    <xdr:sp macro="" textlink="">
      <xdr:nvSpPr>
        <xdr:cNvPr id="90" name="n_3mainValue【図書館】&#10;有形固定資産減価償却率">
          <a:extLst>
            <a:ext uri="{FF2B5EF4-FFF2-40B4-BE49-F238E27FC236}">
              <a16:creationId xmlns:a16="http://schemas.microsoft.com/office/drawing/2014/main" id="{A74BD854-5D12-4626-A0BB-B8A46E10FED7}"/>
            </a:ext>
          </a:extLst>
        </xdr:cNvPr>
        <xdr:cNvSpPr txBox="1"/>
      </xdr:nvSpPr>
      <xdr:spPr>
        <a:xfrm>
          <a:off x="1816744" y="66838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134455</xdr:rowOff>
    </xdr:from>
    <xdr:ext cx="405111" cy="259045"/>
    <xdr:sp macro="" textlink="">
      <xdr:nvSpPr>
        <xdr:cNvPr id="91" name="n_4mainValue【図書館】&#10;有形固定資産減価償却率">
          <a:extLst>
            <a:ext uri="{FF2B5EF4-FFF2-40B4-BE49-F238E27FC236}">
              <a16:creationId xmlns:a16="http://schemas.microsoft.com/office/drawing/2014/main" id="{98DFA0F8-0019-4766-86E8-94CFF48C8234}"/>
            </a:ext>
          </a:extLst>
        </xdr:cNvPr>
        <xdr:cNvSpPr txBox="1"/>
      </xdr:nvSpPr>
      <xdr:spPr>
        <a:xfrm>
          <a:off x="927744" y="66495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164F7572-171E-4264-B0C9-275357C90528}"/>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8C3C784E-C4CE-4E9F-8F6F-124A3AF9D2CE}"/>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E209893A-91B1-4A5A-A764-FED9138D3B3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504FD0D6-F7BE-4920-95B7-B664F41A0747}"/>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186F720C-2ADB-48A3-8A4E-2FD8BB555851}"/>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6607F213-4A7F-4D59-AA8D-3A55E7F2EF55}"/>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B7F1E8BE-B315-447E-9C27-4D9E3BD2D57E}"/>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225F24E0-8CA0-46BA-8EE1-A9701C28F042}"/>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A53ABE57-18A8-4A5B-9A8D-972282144CC6}"/>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AE36DC38-7AC5-4CA1-A129-561714CFBAF2}"/>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43</xdr:row>
      <xdr:rowOff>105427</xdr:rowOff>
    </xdr:from>
    <xdr:ext cx="467179" cy="259045"/>
    <xdr:sp macro="" textlink="">
      <xdr:nvSpPr>
        <xdr:cNvPr id="102" name="テキスト ボックス 101">
          <a:extLst>
            <a:ext uri="{FF2B5EF4-FFF2-40B4-BE49-F238E27FC236}">
              <a16:creationId xmlns:a16="http://schemas.microsoft.com/office/drawing/2014/main" id="{2474E9D6-DF87-42EE-9594-6F2C7C01CA1A}"/>
            </a:ext>
          </a:extLst>
        </xdr:cNvPr>
        <xdr:cNvSpPr txBox="1"/>
      </xdr:nvSpPr>
      <xdr:spPr>
        <a:xfrm>
          <a:off x="6136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42</xdr:row>
      <xdr:rowOff>92528</xdr:rowOff>
    </xdr:from>
    <xdr:to>
      <xdr:col>59</xdr:col>
      <xdr:colOff>50800</xdr:colOff>
      <xdr:row>42</xdr:row>
      <xdr:rowOff>92528</xdr:rowOff>
    </xdr:to>
    <xdr:cxnSp macro="">
      <xdr:nvCxnSpPr>
        <xdr:cNvPr id="103" name="直線コネクタ 102">
          <a:extLst>
            <a:ext uri="{FF2B5EF4-FFF2-40B4-BE49-F238E27FC236}">
              <a16:creationId xmlns:a16="http://schemas.microsoft.com/office/drawing/2014/main" id="{770BAF5C-5609-4C69-AA79-71083BF09ED3}"/>
            </a:ext>
          </a:extLst>
        </xdr:cNvPr>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4" name="テキスト ボックス 103">
          <a:extLst>
            <a:ext uri="{FF2B5EF4-FFF2-40B4-BE49-F238E27FC236}">
              <a16:creationId xmlns:a16="http://schemas.microsoft.com/office/drawing/2014/main" id="{4D31839C-D6E5-42EF-B6B0-0FF818F4C96C}"/>
            </a:ext>
          </a:extLst>
        </xdr:cNvPr>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5" name="直線コネクタ 104">
          <a:extLst>
            <a:ext uri="{FF2B5EF4-FFF2-40B4-BE49-F238E27FC236}">
              <a16:creationId xmlns:a16="http://schemas.microsoft.com/office/drawing/2014/main" id="{CC140B94-889A-40CA-A123-11012D44F52D}"/>
            </a:ext>
          </a:extLst>
        </xdr:cNvPr>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106" name="テキスト ボックス 105">
          <a:extLst>
            <a:ext uri="{FF2B5EF4-FFF2-40B4-BE49-F238E27FC236}">
              <a16:creationId xmlns:a16="http://schemas.microsoft.com/office/drawing/2014/main" id="{522AE771-2DA6-47DE-8E9C-DE2336C058E0}"/>
            </a:ext>
          </a:extLst>
        </xdr:cNvPr>
        <xdr:cNvSpPr txBox="1"/>
      </xdr:nvSpPr>
      <xdr:spPr>
        <a:xfrm>
          <a:off x="6136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7" name="直線コネクタ 106">
          <a:extLst>
            <a:ext uri="{FF2B5EF4-FFF2-40B4-BE49-F238E27FC236}">
              <a16:creationId xmlns:a16="http://schemas.microsoft.com/office/drawing/2014/main" id="{266BD3A9-B9D0-4DC7-8202-9FBC27C0CDEE}"/>
            </a:ext>
          </a:extLst>
        </xdr:cNvPr>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108" name="テキスト ボックス 107">
          <a:extLst>
            <a:ext uri="{FF2B5EF4-FFF2-40B4-BE49-F238E27FC236}">
              <a16:creationId xmlns:a16="http://schemas.microsoft.com/office/drawing/2014/main" id="{9FA5B25A-92DA-4A04-A998-B893877A41D7}"/>
            </a:ext>
          </a:extLst>
        </xdr:cNvPr>
        <xdr:cNvSpPr txBox="1"/>
      </xdr:nvSpPr>
      <xdr:spPr>
        <a:xfrm>
          <a:off x="6136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9" name="直線コネクタ 108">
          <a:extLst>
            <a:ext uri="{FF2B5EF4-FFF2-40B4-BE49-F238E27FC236}">
              <a16:creationId xmlns:a16="http://schemas.microsoft.com/office/drawing/2014/main" id="{41AC4C4C-5EF0-4B26-8C59-42C2C1F2CECD}"/>
            </a:ext>
          </a:extLst>
        </xdr:cNvPr>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110" name="テキスト ボックス 109">
          <a:extLst>
            <a:ext uri="{FF2B5EF4-FFF2-40B4-BE49-F238E27FC236}">
              <a16:creationId xmlns:a16="http://schemas.microsoft.com/office/drawing/2014/main" id="{5979A82C-3D52-4286-ABBE-5C5622378D3D}"/>
            </a:ext>
          </a:extLst>
        </xdr:cNvPr>
        <xdr:cNvSpPr txBox="1"/>
      </xdr:nvSpPr>
      <xdr:spPr>
        <a:xfrm>
          <a:off x="6136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11" name="直線コネクタ 110">
          <a:extLst>
            <a:ext uri="{FF2B5EF4-FFF2-40B4-BE49-F238E27FC236}">
              <a16:creationId xmlns:a16="http://schemas.microsoft.com/office/drawing/2014/main" id="{09358E55-2A54-4DC7-B728-6E789F1F40A3}"/>
            </a:ext>
          </a:extLst>
        </xdr:cNvPr>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112" name="テキスト ボックス 111">
          <a:extLst>
            <a:ext uri="{FF2B5EF4-FFF2-40B4-BE49-F238E27FC236}">
              <a16:creationId xmlns:a16="http://schemas.microsoft.com/office/drawing/2014/main" id="{4762A137-0199-4806-9A94-3A0266CBD64B}"/>
            </a:ext>
          </a:extLst>
        </xdr:cNvPr>
        <xdr:cNvSpPr txBox="1"/>
      </xdr:nvSpPr>
      <xdr:spPr>
        <a:xfrm>
          <a:off x="6136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3" name="直線コネクタ 112">
          <a:extLst>
            <a:ext uri="{FF2B5EF4-FFF2-40B4-BE49-F238E27FC236}">
              <a16:creationId xmlns:a16="http://schemas.microsoft.com/office/drawing/2014/main" id="{23DB6F43-0CC5-4B47-9920-B67A3E6CF922}"/>
            </a:ext>
          </a:extLst>
        </xdr:cNvPr>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114" name="テキスト ボックス 113">
          <a:extLst>
            <a:ext uri="{FF2B5EF4-FFF2-40B4-BE49-F238E27FC236}">
              <a16:creationId xmlns:a16="http://schemas.microsoft.com/office/drawing/2014/main" id="{268745EE-4722-49FF-9A60-F50C6A7A2107}"/>
            </a:ext>
          </a:extLst>
        </xdr:cNvPr>
        <xdr:cNvSpPr txBox="1"/>
      </xdr:nvSpPr>
      <xdr:spPr>
        <a:xfrm>
          <a:off x="6136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5" name="直線コネクタ 114">
          <a:extLst>
            <a:ext uri="{FF2B5EF4-FFF2-40B4-BE49-F238E27FC236}">
              <a16:creationId xmlns:a16="http://schemas.microsoft.com/office/drawing/2014/main" id="{18BD8720-4CEF-417C-A5CF-5DCC89671F05}"/>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6" name="テキスト ボックス 115">
          <a:extLst>
            <a:ext uri="{FF2B5EF4-FFF2-40B4-BE49-F238E27FC236}">
              <a16:creationId xmlns:a16="http://schemas.microsoft.com/office/drawing/2014/main" id="{25A57CA6-C0D9-44B2-8315-CEA0E0C77DA3}"/>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7" name="【図書館】&#10;一人当たり面積グラフ枠">
          <a:extLst>
            <a:ext uri="{FF2B5EF4-FFF2-40B4-BE49-F238E27FC236}">
              <a16:creationId xmlns:a16="http://schemas.microsoft.com/office/drawing/2014/main" id="{A2863058-B4C3-408D-9951-20C9EBD4D2D3}"/>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43543</xdr:rowOff>
    </xdr:from>
    <xdr:to>
      <xdr:col>54</xdr:col>
      <xdr:colOff>189865</xdr:colOff>
      <xdr:row>42</xdr:row>
      <xdr:rowOff>27215</xdr:rowOff>
    </xdr:to>
    <xdr:cxnSp macro="">
      <xdr:nvCxnSpPr>
        <xdr:cNvPr id="118" name="直線コネクタ 117">
          <a:extLst>
            <a:ext uri="{FF2B5EF4-FFF2-40B4-BE49-F238E27FC236}">
              <a16:creationId xmlns:a16="http://schemas.microsoft.com/office/drawing/2014/main" id="{06C8AB1E-7A9B-436F-999D-8F5DE14B01CA}"/>
            </a:ext>
          </a:extLst>
        </xdr:cNvPr>
        <xdr:cNvCxnSpPr/>
      </xdr:nvCxnSpPr>
      <xdr:spPr>
        <a:xfrm flipV="1">
          <a:off x="10476865" y="5872843"/>
          <a:ext cx="0" cy="13552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31042</xdr:rowOff>
    </xdr:from>
    <xdr:ext cx="469744" cy="259045"/>
    <xdr:sp macro="" textlink="">
      <xdr:nvSpPr>
        <xdr:cNvPr id="119" name="【図書館】&#10;一人当たり面積最小値テキスト">
          <a:extLst>
            <a:ext uri="{FF2B5EF4-FFF2-40B4-BE49-F238E27FC236}">
              <a16:creationId xmlns:a16="http://schemas.microsoft.com/office/drawing/2014/main" id="{92805944-00BD-4C64-BD9F-852D70663781}"/>
            </a:ext>
          </a:extLst>
        </xdr:cNvPr>
        <xdr:cNvSpPr txBox="1"/>
      </xdr:nvSpPr>
      <xdr:spPr>
        <a:xfrm>
          <a:off x="10515600" y="7231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27215</xdr:rowOff>
    </xdr:from>
    <xdr:to>
      <xdr:col>55</xdr:col>
      <xdr:colOff>88900</xdr:colOff>
      <xdr:row>42</xdr:row>
      <xdr:rowOff>27215</xdr:rowOff>
    </xdr:to>
    <xdr:cxnSp macro="">
      <xdr:nvCxnSpPr>
        <xdr:cNvPr id="120" name="直線コネクタ 119">
          <a:extLst>
            <a:ext uri="{FF2B5EF4-FFF2-40B4-BE49-F238E27FC236}">
              <a16:creationId xmlns:a16="http://schemas.microsoft.com/office/drawing/2014/main" id="{AE444FC9-B73B-4252-9ACB-FCDCB8EE40D6}"/>
            </a:ext>
          </a:extLst>
        </xdr:cNvPr>
        <xdr:cNvCxnSpPr/>
      </xdr:nvCxnSpPr>
      <xdr:spPr>
        <a:xfrm>
          <a:off x="10388600" y="7228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161670</xdr:rowOff>
    </xdr:from>
    <xdr:ext cx="469744" cy="259045"/>
    <xdr:sp macro="" textlink="">
      <xdr:nvSpPr>
        <xdr:cNvPr id="121" name="【図書館】&#10;一人当たり面積最大値テキスト">
          <a:extLst>
            <a:ext uri="{FF2B5EF4-FFF2-40B4-BE49-F238E27FC236}">
              <a16:creationId xmlns:a16="http://schemas.microsoft.com/office/drawing/2014/main" id="{06C8C464-EFC7-4178-A5A8-3FD32A5F40BC}"/>
            </a:ext>
          </a:extLst>
        </xdr:cNvPr>
        <xdr:cNvSpPr txBox="1"/>
      </xdr:nvSpPr>
      <xdr:spPr>
        <a:xfrm>
          <a:off x="10515600" y="5648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43543</xdr:rowOff>
    </xdr:from>
    <xdr:to>
      <xdr:col>55</xdr:col>
      <xdr:colOff>88900</xdr:colOff>
      <xdr:row>34</xdr:row>
      <xdr:rowOff>43543</xdr:rowOff>
    </xdr:to>
    <xdr:cxnSp macro="">
      <xdr:nvCxnSpPr>
        <xdr:cNvPr id="122" name="直線コネクタ 121">
          <a:extLst>
            <a:ext uri="{FF2B5EF4-FFF2-40B4-BE49-F238E27FC236}">
              <a16:creationId xmlns:a16="http://schemas.microsoft.com/office/drawing/2014/main" id="{A5300B2B-C913-4F1E-B5A3-24D54A38929F}"/>
            </a:ext>
          </a:extLst>
        </xdr:cNvPr>
        <xdr:cNvCxnSpPr/>
      </xdr:nvCxnSpPr>
      <xdr:spPr>
        <a:xfrm>
          <a:off x="10388600" y="5872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44649</xdr:rowOff>
    </xdr:from>
    <xdr:ext cx="469744" cy="259045"/>
    <xdr:sp macro="" textlink="">
      <xdr:nvSpPr>
        <xdr:cNvPr id="123" name="【図書館】&#10;一人当たり面積平均値テキスト">
          <a:extLst>
            <a:ext uri="{FF2B5EF4-FFF2-40B4-BE49-F238E27FC236}">
              <a16:creationId xmlns:a16="http://schemas.microsoft.com/office/drawing/2014/main" id="{22F2FD4E-7462-43BF-814E-2FA208200BD2}"/>
            </a:ext>
          </a:extLst>
        </xdr:cNvPr>
        <xdr:cNvSpPr txBox="1"/>
      </xdr:nvSpPr>
      <xdr:spPr>
        <a:xfrm>
          <a:off x="10515600" y="673119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66222</xdr:rowOff>
    </xdr:from>
    <xdr:to>
      <xdr:col>55</xdr:col>
      <xdr:colOff>50800</xdr:colOff>
      <xdr:row>39</xdr:row>
      <xdr:rowOff>167822</xdr:rowOff>
    </xdr:to>
    <xdr:sp macro="" textlink="">
      <xdr:nvSpPr>
        <xdr:cNvPr id="124" name="フローチャート: 判断 123">
          <a:extLst>
            <a:ext uri="{FF2B5EF4-FFF2-40B4-BE49-F238E27FC236}">
              <a16:creationId xmlns:a16="http://schemas.microsoft.com/office/drawing/2014/main" id="{69B6FCC2-AAE4-4E65-9744-B780B919AE9A}"/>
            </a:ext>
          </a:extLst>
        </xdr:cNvPr>
        <xdr:cNvSpPr/>
      </xdr:nvSpPr>
      <xdr:spPr>
        <a:xfrm>
          <a:off x="10426700" y="6752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131535</xdr:rowOff>
    </xdr:from>
    <xdr:to>
      <xdr:col>50</xdr:col>
      <xdr:colOff>165100</xdr:colOff>
      <xdr:row>40</xdr:row>
      <xdr:rowOff>61685</xdr:rowOff>
    </xdr:to>
    <xdr:sp macro="" textlink="">
      <xdr:nvSpPr>
        <xdr:cNvPr id="125" name="フローチャート: 判断 124">
          <a:extLst>
            <a:ext uri="{FF2B5EF4-FFF2-40B4-BE49-F238E27FC236}">
              <a16:creationId xmlns:a16="http://schemas.microsoft.com/office/drawing/2014/main" id="{1D5E3991-107F-447C-83DF-7ABB76717908}"/>
            </a:ext>
          </a:extLst>
        </xdr:cNvPr>
        <xdr:cNvSpPr/>
      </xdr:nvSpPr>
      <xdr:spPr>
        <a:xfrm>
          <a:off x="9588500" y="6818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164193</xdr:rowOff>
    </xdr:from>
    <xdr:to>
      <xdr:col>46</xdr:col>
      <xdr:colOff>38100</xdr:colOff>
      <xdr:row>40</xdr:row>
      <xdr:rowOff>94343</xdr:rowOff>
    </xdr:to>
    <xdr:sp macro="" textlink="">
      <xdr:nvSpPr>
        <xdr:cNvPr id="126" name="フローチャート: 判断 125">
          <a:extLst>
            <a:ext uri="{FF2B5EF4-FFF2-40B4-BE49-F238E27FC236}">
              <a16:creationId xmlns:a16="http://schemas.microsoft.com/office/drawing/2014/main" id="{47CBE344-CCD5-4747-B830-0F8343102BE6}"/>
            </a:ext>
          </a:extLst>
        </xdr:cNvPr>
        <xdr:cNvSpPr/>
      </xdr:nvSpPr>
      <xdr:spPr>
        <a:xfrm>
          <a:off x="8699500" y="685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9072</xdr:rowOff>
    </xdr:from>
    <xdr:to>
      <xdr:col>41</xdr:col>
      <xdr:colOff>101600</xdr:colOff>
      <xdr:row>40</xdr:row>
      <xdr:rowOff>110672</xdr:rowOff>
    </xdr:to>
    <xdr:sp macro="" textlink="">
      <xdr:nvSpPr>
        <xdr:cNvPr id="127" name="フローチャート: 判断 126">
          <a:extLst>
            <a:ext uri="{FF2B5EF4-FFF2-40B4-BE49-F238E27FC236}">
              <a16:creationId xmlns:a16="http://schemas.microsoft.com/office/drawing/2014/main" id="{A1C896FC-C1E2-40B5-98DE-ABC78B1B9706}"/>
            </a:ext>
          </a:extLst>
        </xdr:cNvPr>
        <xdr:cNvSpPr/>
      </xdr:nvSpPr>
      <xdr:spPr>
        <a:xfrm>
          <a:off x="7810500" y="6867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41728</xdr:rowOff>
    </xdr:from>
    <xdr:to>
      <xdr:col>36</xdr:col>
      <xdr:colOff>165100</xdr:colOff>
      <xdr:row>40</xdr:row>
      <xdr:rowOff>143328</xdr:rowOff>
    </xdr:to>
    <xdr:sp macro="" textlink="">
      <xdr:nvSpPr>
        <xdr:cNvPr id="128" name="フローチャート: 判断 127">
          <a:extLst>
            <a:ext uri="{FF2B5EF4-FFF2-40B4-BE49-F238E27FC236}">
              <a16:creationId xmlns:a16="http://schemas.microsoft.com/office/drawing/2014/main" id="{7153D1A4-08B8-4D3D-91BD-F0C8FBAB6723}"/>
            </a:ext>
          </a:extLst>
        </xdr:cNvPr>
        <xdr:cNvSpPr/>
      </xdr:nvSpPr>
      <xdr:spPr>
        <a:xfrm>
          <a:off x="6921500" y="689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565F265-7263-4B88-969D-7324A77AC3FD}"/>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8FF18A91-6E8A-46E3-9032-CF7611C34C1E}"/>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31" name="テキスト ボックス 130">
          <a:extLst>
            <a:ext uri="{FF2B5EF4-FFF2-40B4-BE49-F238E27FC236}">
              <a16:creationId xmlns:a16="http://schemas.microsoft.com/office/drawing/2014/main" id="{EAFEABB9-8372-417B-BFD6-BB31D2357D83}"/>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2" name="テキスト ボックス 131">
          <a:extLst>
            <a:ext uri="{FF2B5EF4-FFF2-40B4-BE49-F238E27FC236}">
              <a16:creationId xmlns:a16="http://schemas.microsoft.com/office/drawing/2014/main" id="{BBDF374E-5B22-41D1-9B17-B203AAB77424}"/>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3" name="テキスト ボックス 132">
          <a:extLst>
            <a:ext uri="{FF2B5EF4-FFF2-40B4-BE49-F238E27FC236}">
              <a16:creationId xmlns:a16="http://schemas.microsoft.com/office/drawing/2014/main" id="{3AC6886F-B3B7-4DBD-B667-45752A938182}"/>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49893</xdr:rowOff>
    </xdr:from>
    <xdr:to>
      <xdr:col>55</xdr:col>
      <xdr:colOff>50800</xdr:colOff>
      <xdr:row>39</xdr:row>
      <xdr:rowOff>151493</xdr:rowOff>
    </xdr:to>
    <xdr:sp macro="" textlink="">
      <xdr:nvSpPr>
        <xdr:cNvPr id="134" name="楕円 133">
          <a:extLst>
            <a:ext uri="{FF2B5EF4-FFF2-40B4-BE49-F238E27FC236}">
              <a16:creationId xmlns:a16="http://schemas.microsoft.com/office/drawing/2014/main" id="{9BBE6DF1-0318-460D-9D25-3D7A490E18C1}"/>
            </a:ext>
          </a:extLst>
        </xdr:cNvPr>
        <xdr:cNvSpPr/>
      </xdr:nvSpPr>
      <xdr:spPr>
        <a:xfrm>
          <a:off x="10426700" y="6736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72770</xdr:rowOff>
    </xdr:from>
    <xdr:ext cx="469744" cy="259045"/>
    <xdr:sp macro="" textlink="">
      <xdr:nvSpPr>
        <xdr:cNvPr id="135" name="【図書館】&#10;一人当たり面積該当値テキスト">
          <a:extLst>
            <a:ext uri="{FF2B5EF4-FFF2-40B4-BE49-F238E27FC236}">
              <a16:creationId xmlns:a16="http://schemas.microsoft.com/office/drawing/2014/main" id="{E231F517-6D29-4E3E-918E-E8718C7BF121}"/>
            </a:ext>
          </a:extLst>
        </xdr:cNvPr>
        <xdr:cNvSpPr txBox="1"/>
      </xdr:nvSpPr>
      <xdr:spPr>
        <a:xfrm>
          <a:off x="10515600" y="6587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66222</xdr:rowOff>
    </xdr:from>
    <xdr:to>
      <xdr:col>50</xdr:col>
      <xdr:colOff>165100</xdr:colOff>
      <xdr:row>39</xdr:row>
      <xdr:rowOff>167822</xdr:rowOff>
    </xdr:to>
    <xdr:sp macro="" textlink="">
      <xdr:nvSpPr>
        <xdr:cNvPr id="136" name="楕円 135">
          <a:extLst>
            <a:ext uri="{FF2B5EF4-FFF2-40B4-BE49-F238E27FC236}">
              <a16:creationId xmlns:a16="http://schemas.microsoft.com/office/drawing/2014/main" id="{41D8E5A7-C778-4193-9AE7-3E75F5C7C47C}"/>
            </a:ext>
          </a:extLst>
        </xdr:cNvPr>
        <xdr:cNvSpPr/>
      </xdr:nvSpPr>
      <xdr:spPr>
        <a:xfrm>
          <a:off x="9588500" y="6752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100693</xdr:rowOff>
    </xdr:from>
    <xdr:to>
      <xdr:col>55</xdr:col>
      <xdr:colOff>0</xdr:colOff>
      <xdr:row>39</xdr:row>
      <xdr:rowOff>117022</xdr:rowOff>
    </xdr:to>
    <xdr:cxnSp macro="">
      <xdr:nvCxnSpPr>
        <xdr:cNvPr id="137" name="直線コネクタ 136">
          <a:extLst>
            <a:ext uri="{FF2B5EF4-FFF2-40B4-BE49-F238E27FC236}">
              <a16:creationId xmlns:a16="http://schemas.microsoft.com/office/drawing/2014/main" id="{597B4779-2F1B-4EEF-A1F1-2C5229E633CE}"/>
            </a:ext>
          </a:extLst>
        </xdr:cNvPr>
        <xdr:cNvCxnSpPr/>
      </xdr:nvCxnSpPr>
      <xdr:spPr>
        <a:xfrm flipV="1">
          <a:off x="9639300" y="6787243"/>
          <a:ext cx="8382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82550</xdr:rowOff>
    </xdr:from>
    <xdr:to>
      <xdr:col>46</xdr:col>
      <xdr:colOff>38100</xdr:colOff>
      <xdr:row>40</xdr:row>
      <xdr:rowOff>12700</xdr:rowOff>
    </xdr:to>
    <xdr:sp macro="" textlink="">
      <xdr:nvSpPr>
        <xdr:cNvPr id="138" name="楕円 137">
          <a:extLst>
            <a:ext uri="{FF2B5EF4-FFF2-40B4-BE49-F238E27FC236}">
              <a16:creationId xmlns:a16="http://schemas.microsoft.com/office/drawing/2014/main" id="{5045E01F-1DB1-4D23-A345-CB9DEBCF153A}"/>
            </a:ext>
          </a:extLst>
        </xdr:cNvPr>
        <xdr:cNvSpPr/>
      </xdr:nvSpPr>
      <xdr:spPr>
        <a:xfrm>
          <a:off x="8699500" y="676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117022</xdr:rowOff>
    </xdr:from>
    <xdr:to>
      <xdr:col>50</xdr:col>
      <xdr:colOff>114300</xdr:colOff>
      <xdr:row>39</xdr:row>
      <xdr:rowOff>133350</xdr:rowOff>
    </xdr:to>
    <xdr:cxnSp macro="">
      <xdr:nvCxnSpPr>
        <xdr:cNvPr id="139" name="直線コネクタ 138">
          <a:extLst>
            <a:ext uri="{FF2B5EF4-FFF2-40B4-BE49-F238E27FC236}">
              <a16:creationId xmlns:a16="http://schemas.microsoft.com/office/drawing/2014/main" id="{64AC5E57-9A05-4A72-927F-B91DED01CCB7}"/>
            </a:ext>
          </a:extLst>
        </xdr:cNvPr>
        <xdr:cNvCxnSpPr/>
      </xdr:nvCxnSpPr>
      <xdr:spPr>
        <a:xfrm flipV="1">
          <a:off x="8750300" y="6803572"/>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98878</xdr:rowOff>
    </xdr:from>
    <xdr:to>
      <xdr:col>41</xdr:col>
      <xdr:colOff>101600</xdr:colOff>
      <xdr:row>40</xdr:row>
      <xdr:rowOff>29028</xdr:rowOff>
    </xdr:to>
    <xdr:sp macro="" textlink="">
      <xdr:nvSpPr>
        <xdr:cNvPr id="140" name="楕円 139">
          <a:extLst>
            <a:ext uri="{FF2B5EF4-FFF2-40B4-BE49-F238E27FC236}">
              <a16:creationId xmlns:a16="http://schemas.microsoft.com/office/drawing/2014/main" id="{2F09EF21-62BF-4E6F-915A-3CC784A15795}"/>
            </a:ext>
          </a:extLst>
        </xdr:cNvPr>
        <xdr:cNvSpPr/>
      </xdr:nvSpPr>
      <xdr:spPr>
        <a:xfrm>
          <a:off x="7810500" y="6785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133350</xdr:rowOff>
    </xdr:from>
    <xdr:to>
      <xdr:col>45</xdr:col>
      <xdr:colOff>177800</xdr:colOff>
      <xdr:row>39</xdr:row>
      <xdr:rowOff>149678</xdr:rowOff>
    </xdr:to>
    <xdr:cxnSp macro="">
      <xdr:nvCxnSpPr>
        <xdr:cNvPr id="141" name="直線コネクタ 140">
          <a:extLst>
            <a:ext uri="{FF2B5EF4-FFF2-40B4-BE49-F238E27FC236}">
              <a16:creationId xmlns:a16="http://schemas.microsoft.com/office/drawing/2014/main" id="{C9220A92-0729-42BD-B3A2-4F1222E854BB}"/>
            </a:ext>
          </a:extLst>
        </xdr:cNvPr>
        <xdr:cNvCxnSpPr/>
      </xdr:nvCxnSpPr>
      <xdr:spPr>
        <a:xfrm flipV="1">
          <a:off x="7861300" y="6819900"/>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115207</xdr:rowOff>
    </xdr:from>
    <xdr:to>
      <xdr:col>36</xdr:col>
      <xdr:colOff>165100</xdr:colOff>
      <xdr:row>40</xdr:row>
      <xdr:rowOff>45357</xdr:rowOff>
    </xdr:to>
    <xdr:sp macro="" textlink="">
      <xdr:nvSpPr>
        <xdr:cNvPr id="142" name="楕円 141">
          <a:extLst>
            <a:ext uri="{FF2B5EF4-FFF2-40B4-BE49-F238E27FC236}">
              <a16:creationId xmlns:a16="http://schemas.microsoft.com/office/drawing/2014/main" id="{B84DDA23-EA55-4B0E-99BE-1833378289A7}"/>
            </a:ext>
          </a:extLst>
        </xdr:cNvPr>
        <xdr:cNvSpPr/>
      </xdr:nvSpPr>
      <xdr:spPr>
        <a:xfrm>
          <a:off x="6921500" y="6801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149678</xdr:rowOff>
    </xdr:from>
    <xdr:to>
      <xdr:col>41</xdr:col>
      <xdr:colOff>50800</xdr:colOff>
      <xdr:row>39</xdr:row>
      <xdr:rowOff>166007</xdr:rowOff>
    </xdr:to>
    <xdr:cxnSp macro="">
      <xdr:nvCxnSpPr>
        <xdr:cNvPr id="143" name="直線コネクタ 142">
          <a:extLst>
            <a:ext uri="{FF2B5EF4-FFF2-40B4-BE49-F238E27FC236}">
              <a16:creationId xmlns:a16="http://schemas.microsoft.com/office/drawing/2014/main" id="{766C84E0-5286-4A96-9414-1F98F616A498}"/>
            </a:ext>
          </a:extLst>
        </xdr:cNvPr>
        <xdr:cNvCxnSpPr/>
      </xdr:nvCxnSpPr>
      <xdr:spPr>
        <a:xfrm flipV="1">
          <a:off x="6972300" y="6836228"/>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40</xdr:row>
      <xdr:rowOff>52812</xdr:rowOff>
    </xdr:from>
    <xdr:ext cx="469744" cy="259045"/>
    <xdr:sp macro="" textlink="">
      <xdr:nvSpPr>
        <xdr:cNvPr id="144" name="n_1aveValue【図書館】&#10;一人当たり面積">
          <a:extLst>
            <a:ext uri="{FF2B5EF4-FFF2-40B4-BE49-F238E27FC236}">
              <a16:creationId xmlns:a16="http://schemas.microsoft.com/office/drawing/2014/main" id="{19B355A1-E09B-400A-BC0D-D6D8BBBEB331}"/>
            </a:ext>
          </a:extLst>
        </xdr:cNvPr>
        <xdr:cNvSpPr txBox="1"/>
      </xdr:nvSpPr>
      <xdr:spPr>
        <a:xfrm>
          <a:off x="9391727" y="6910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85470</xdr:rowOff>
    </xdr:from>
    <xdr:ext cx="469744" cy="259045"/>
    <xdr:sp macro="" textlink="">
      <xdr:nvSpPr>
        <xdr:cNvPr id="145" name="n_2aveValue【図書館】&#10;一人当たり面積">
          <a:extLst>
            <a:ext uri="{FF2B5EF4-FFF2-40B4-BE49-F238E27FC236}">
              <a16:creationId xmlns:a16="http://schemas.microsoft.com/office/drawing/2014/main" id="{286B2108-DE45-4332-9314-8576B4992349}"/>
            </a:ext>
          </a:extLst>
        </xdr:cNvPr>
        <xdr:cNvSpPr txBox="1"/>
      </xdr:nvSpPr>
      <xdr:spPr>
        <a:xfrm>
          <a:off x="8515427" y="6943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101799</xdr:rowOff>
    </xdr:from>
    <xdr:ext cx="469744" cy="259045"/>
    <xdr:sp macro="" textlink="">
      <xdr:nvSpPr>
        <xdr:cNvPr id="146" name="n_3aveValue【図書館】&#10;一人当たり面積">
          <a:extLst>
            <a:ext uri="{FF2B5EF4-FFF2-40B4-BE49-F238E27FC236}">
              <a16:creationId xmlns:a16="http://schemas.microsoft.com/office/drawing/2014/main" id="{105F61BE-C5E7-4BA8-AC92-24830554A251}"/>
            </a:ext>
          </a:extLst>
        </xdr:cNvPr>
        <xdr:cNvSpPr txBox="1"/>
      </xdr:nvSpPr>
      <xdr:spPr>
        <a:xfrm>
          <a:off x="7626427" y="6959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134455</xdr:rowOff>
    </xdr:from>
    <xdr:ext cx="469744" cy="259045"/>
    <xdr:sp macro="" textlink="">
      <xdr:nvSpPr>
        <xdr:cNvPr id="147" name="n_4aveValue【図書館】&#10;一人当たり面積">
          <a:extLst>
            <a:ext uri="{FF2B5EF4-FFF2-40B4-BE49-F238E27FC236}">
              <a16:creationId xmlns:a16="http://schemas.microsoft.com/office/drawing/2014/main" id="{4DA13526-611C-4349-B189-0A621783C711}"/>
            </a:ext>
          </a:extLst>
        </xdr:cNvPr>
        <xdr:cNvSpPr txBox="1"/>
      </xdr:nvSpPr>
      <xdr:spPr>
        <a:xfrm>
          <a:off x="6737427" y="6992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38</xdr:row>
      <xdr:rowOff>12899</xdr:rowOff>
    </xdr:from>
    <xdr:ext cx="469744" cy="259045"/>
    <xdr:sp macro="" textlink="">
      <xdr:nvSpPr>
        <xdr:cNvPr id="148" name="n_1mainValue【図書館】&#10;一人当たり面積">
          <a:extLst>
            <a:ext uri="{FF2B5EF4-FFF2-40B4-BE49-F238E27FC236}">
              <a16:creationId xmlns:a16="http://schemas.microsoft.com/office/drawing/2014/main" id="{1CB3412E-D806-49CA-B55E-377632B8DF7A}"/>
            </a:ext>
          </a:extLst>
        </xdr:cNvPr>
        <xdr:cNvSpPr txBox="1"/>
      </xdr:nvSpPr>
      <xdr:spPr>
        <a:xfrm>
          <a:off x="9391727" y="6527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29227</xdr:rowOff>
    </xdr:from>
    <xdr:ext cx="469744" cy="259045"/>
    <xdr:sp macro="" textlink="">
      <xdr:nvSpPr>
        <xdr:cNvPr id="149" name="n_2mainValue【図書館】&#10;一人当たり面積">
          <a:extLst>
            <a:ext uri="{FF2B5EF4-FFF2-40B4-BE49-F238E27FC236}">
              <a16:creationId xmlns:a16="http://schemas.microsoft.com/office/drawing/2014/main" id="{CD0115F2-6E3C-4E90-A9B6-11AF46BFC0C3}"/>
            </a:ext>
          </a:extLst>
        </xdr:cNvPr>
        <xdr:cNvSpPr txBox="1"/>
      </xdr:nvSpPr>
      <xdr:spPr>
        <a:xfrm>
          <a:off x="8515427" y="654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45555</xdr:rowOff>
    </xdr:from>
    <xdr:ext cx="469744" cy="259045"/>
    <xdr:sp macro="" textlink="">
      <xdr:nvSpPr>
        <xdr:cNvPr id="150" name="n_3mainValue【図書館】&#10;一人当たり面積">
          <a:extLst>
            <a:ext uri="{FF2B5EF4-FFF2-40B4-BE49-F238E27FC236}">
              <a16:creationId xmlns:a16="http://schemas.microsoft.com/office/drawing/2014/main" id="{51F7A7A9-818F-481E-B1C2-F60F2A20BD5B}"/>
            </a:ext>
          </a:extLst>
        </xdr:cNvPr>
        <xdr:cNvSpPr txBox="1"/>
      </xdr:nvSpPr>
      <xdr:spPr>
        <a:xfrm>
          <a:off x="7626427" y="6560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61884</xdr:rowOff>
    </xdr:from>
    <xdr:ext cx="469744" cy="259045"/>
    <xdr:sp macro="" textlink="">
      <xdr:nvSpPr>
        <xdr:cNvPr id="151" name="n_4mainValue【図書館】&#10;一人当たり面積">
          <a:extLst>
            <a:ext uri="{FF2B5EF4-FFF2-40B4-BE49-F238E27FC236}">
              <a16:creationId xmlns:a16="http://schemas.microsoft.com/office/drawing/2014/main" id="{E77CE6DF-30A4-4313-9C0F-404B3E3EA6E1}"/>
            </a:ext>
          </a:extLst>
        </xdr:cNvPr>
        <xdr:cNvSpPr txBox="1"/>
      </xdr:nvSpPr>
      <xdr:spPr>
        <a:xfrm>
          <a:off x="6737427" y="6576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2" name="正方形/長方形 151">
          <a:extLst>
            <a:ext uri="{FF2B5EF4-FFF2-40B4-BE49-F238E27FC236}">
              <a16:creationId xmlns:a16="http://schemas.microsoft.com/office/drawing/2014/main" id="{C23E1BAB-C481-4A98-A88A-61905A450839}"/>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3" name="正方形/長方形 152">
          <a:extLst>
            <a:ext uri="{FF2B5EF4-FFF2-40B4-BE49-F238E27FC236}">
              <a16:creationId xmlns:a16="http://schemas.microsoft.com/office/drawing/2014/main" id="{460C896E-AFB6-490F-98C7-AADD229A6F0F}"/>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4" name="正方形/長方形 153">
          <a:extLst>
            <a:ext uri="{FF2B5EF4-FFF2-40B4-BE49-F238E27FC236}">
              <a16:creationId xmlns:a16="http://schemas.microsoft.com/office/drawing/2014/main" id="{3B6A5546-686E-4E8B-8B16-6B46374F4709}"/>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5" name="正方形/長方形 154">
          <a:extLst>
            <a:ext uri="{FF2B5EF4-FFF2-40B4-BE49-F238E27FC236}">
              <a16:creationId xmlns:a16="http://schemas.microsoft.com/office/drawing/2014/main" id="{AD9AD530-1760-47A4-B227-BC518F41DB9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6" name="正方形/長方形 155">
          <a:extLst>
            <a:ext uri="{FF2B5EF4-FFF2-40B4-BE49-F238E27FC236}">
              <a16:creationId xmlns:a16="http://schemas.microsoft.com/office/drawing/2014/main" id="{2E8DEF3C-33B2-45AD-A3BB-51A20EC159A1}"/>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7" name="正方形/長方形 156">
          <a:extLst>
            <a:ext uri="{FF2B5EF4-FFF2-40B4-BE49-F238E27FC236}">
              <a16:creationId xmlns:a16="http://schemas.microsoft.com/office/drawing/2014/main" id="{50920E8F-7EB5-4FB3-922C-706A86C8247F}"/>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8" name="正方形/長方形 157">
          <a:extLst>
            <a:ext uri="{FF2B5EF4-FFF2-40B4-BE49-F238E27FC236}">
              <a16:creationId xmlns:a16="http://schemas.microsoft.com/office/drawing/2014/main" id="{555438D0-951F-415D-9442-A9EDF41D33C2}"/>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9" name="正方形/長方形 158">
          <a:extLst>
            <a:ext uri="{FF2B5EF4-FFF2-40B4-BE49-F238E27FC236}">
              <a16:creationId xmlns:a16="http://schemas.microsoft.com/office/drawing/2014/main" id="{8E5B1C56-BC53-4826-BB93-9A765E2A970C}"/>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60" name="テキスト ボックス 159">
          <a:extLst>
            <a:ext uri="{FF2B5EF4-FFF2-40B4-BE49-F238E27FC236}">
              <a16:creationId xmlns:a16="http://schemas.microsoft.com/office/drawing/2014/main" id="{D385F33C-7834-43CA-9497-7A76D251B479}"/>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61" name="直線コネクタ 160">
          <a:extLst>
            <a:ext uri="{FF2B5EF4-FFF2-40B4-BE49-F238E27FC236}">
              <a16:creationId xmlns:a16="http://schemas.microsoft.com/office/drawing/2014/main" id="{A6279449-F655-43BB-803E-26B3E2DEB339}"/>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2" name="テキスト ボックス 161">
          <a:extLst>
            <a:ext uri="{FF2B5EF4-FFF2-40B4-BE49-F238E27FC236}">
              <a16:creationId xmlns:a16="http://schemas.microsoft.com/office/drawing/2014/main" id="{B151757D-29B3-4E44-AA05-6DD9D6FB3814}"/>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3" name="直線コネクタ 162">
          <a:extLst>
            <a:ext uri="{FF2B5EF4-FFF2-40B4-BE49-F238E27FC236}">
              <a16:creationId xmlns:a16="http://schemas.microsoft.com/office/drawing/2014/main" id="{0BFD8F91-F84C-4C59-9C12-EC1E4212DF48}"/>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4" name="テキスト ボックス 163">
          <a:extLst>
            <a:ext uri="{FF2B5EF4-FFF2-40B4-BE49-F238E27FC236}">
              <a16:creationId xmlns:a16="http://schemas.microsoft.com/office/drawing/2014/main" id="{007258D2-4229-4973-95A3-46C0EDC70BA1}"/>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5" name="直線コネクタ 164">
          <a:extLst>
            <a:ext uri="{FF2B5EF4-FFF2-40B4-BE49-F238E27FC236}">
              <a16:creationId xmlns:a16="http://schemas.microsoft.com/office/drawing/2014/main" id="{1A008B2F-E8F4-4718-AB6A-546349532DD5}"/>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6" name="テキスト ボックス 165">
          <a:extLst>
            <a:ext uri="{FF2B5EF4-FFF2-40B4-BE49-F238E27FC236}">
              <a16:creationId xmlns:a16="http://schemas.microsoft.com/office/drawing/2014/main" id="{3AD47D6A-8458-4EDB-8C5F-6E5B640479C6}"/>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7" name="直線コネクタ 166">
          <a:extLst>
            <a:ext uri="{FF2B5EF4-FFF2-40B4-BE49-F238E27FC236}">
              <a16:creationId xmlns:a16="http://schemas.microsoft.com/office/drawing/2014/main" id="{0E997323-F6C8-49EB-812C-28FB65D0F098}"/>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8" name="テキスト ボックス 167">
          <a:extLst>
            <a:ext uri="{FF2B5EF4-FFF2-40B4-BE49-F238E27FC236}">
              <a16:creationId xmlns:a16="http://schemas.microsoft.com/office/drawing/2014/main" id="{42B28186-4F48-43F8-82F8-641C9894750D}"/>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9" name="直線コネクタ 168">
          <a:extLst>
            <a:ext uri="{FF2B5EF4-FFF2-40B4-BE49-F238E27FC236}">
              <a16:creationId xmlns:a16="http://schemas.microsoft.com/office/drawing/2014/main" id="{DBDD3BCE-1C40-463B-B078-9F0E9C08B943}"/>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70" name="テキスト ボックス 169">
          <a:extLst>
            <a:ext uri="{FF2B5EF4-FFF2-40B4-BE49-F238E27FC236}">
              <a16:creationId xmlns:a16="http://schemas.microsoft.com/office/drawing/2014/main" id="{F6CDD0B3-A507-46FD-8934-D4530A867E41}"/>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71" name="直線コネクタ 170">
          <a:extLst>
            <a:ext uri="{FF2B5EF4-FFF2-40B4-BE49-F238E27FC236}">
              <a16:creationId xmlns:a16="http://schemas.microsoft.com/office/drawing/2014/main" id="{85BAEEA1-990F-49F3-8C67-DE99CC272BBF}"/>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72" name="テキスト ボックス 171">
          <a:extLst>
            <a:ext uri="{FF2B5EF4-FFF2-40B4-BE49-F238E27FC236}">
              <a16:creationId xmlns:a16="http://schemas.microsoft.com/office/drawing/2014/main" id="{CE05BB65-A808-493E-993F-59DDFDC40FA8}"/>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3" name="直線コネクタ 172">
          <a:extLst>
            <a:ext uri="{FF2B5EF4-FFF2-40B4-BE49-F238E27FC236}">
              <a16:creationId xmlns:a16="http://schemas.microsoft.com/office/drawing/2014/main" id="{FD267E38-0807-48DD-90A0-862D81BF452F}"/>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4" name="テキスト ボックス 173">
          <a:extLst>
            <a:ext uri="{FF2B5EF4-FFF2-40B4-BE49-F238E27FC236}">
              <a16:creationId xmlns:a16="http://schemas.microsoft.com/office/drawing/2014/main" id="{1D5BE315-1CFF-4436-BE13-A50ACF76016B}"/>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5" name="【体育館・プール】&#10;有形固定資産減価償却率グラフ枠">
          <a:extLst>
            <a:ext uri="{FF2B5EF4-FFF2-40B4-BE49-F238E27FC236}">
              <a16:creationId xmlns:a16="http://schemas.microsoft.com/office/drawing/2014/main" id="{8508B347-1EB4-4AFB-815D-A6EB41BE0EC7}"/>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64770</xdr:rowOff>
    </xdr:from>
    <xdr:to>
      <xdr:col>24</xdr:col>
      <xdr:colOff>62865</xdr:colOff>
      <xdr:row>63</xdr:row>
      <xdr:rowOff>91440</xdr:rowOff>
    </xdr:to>
    <xdr:cxnSp macro="">
      <xdr:nvCxnSpPr>
        <xdr:cNvPr id="176" name="直線コネクタ 175">
          <a:extLst>
            <a:ext uri="{FF2B5EF4-FFF2-40B4-BE49-F238E27FC236}">
              <a16:creationId xmlns:a16="http://schemas.microsoft.com/office/drawing/2014/main" id="{CCBDFD59-3E92-4671-B542-E0B7E577A0D7}"/>
            </a:ext>
          </a:extLst>
        </xdr:cNvPr>
        <xdr:cNvCxnSpPr/>
      </xdr:nvCxnSpPr>
      <xdr:spPr>
        <a:xfrm flipV="1">
          <a:off x="4634865" y="9665970"/>
          <a:ext cx="0" cy="1226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95267</xdr:rowOff>
    </xdr:from>
    <xdr:ext cx="405111" cy="259045"/>
    <xdr:sp macro="" textlink="">
      <xdr:nvSpPr>
        <xdr:cNvPr id="177" name="【体育館・プール】&#10;有形固定資産減価償却率最小値テキスト">
          <a:extLst>
            <a:ext uri="{FF2B5EF4-FFF2-40B4-BE49-F238E27FC236}">
              <a16:creationId xmlns:a16="http://schemas.microsoft.com/office/drawing/2014/main" id="{6CB04B10-1B35-4580-93EC-30AA72FC3F00}"/>
            </a:ext>
          </a:extLst>
        </xdr:cNvPr>
        <xdr:cNvSpPr txBox="1"/>
      </xdr:nvSpPr>
      <xdr:spPr>
        <a:xfrm>
          <a:off x="4673600" y="10896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91440</xdr:rowOff>
    </xdr:from>
    <xdr:to>
      <xdr:col>24</xdr:col>
      <xdr:colOff>152400</xdr:colOff>
      <xdr:row>63</xdr:row>
      <xdr:rowOff>91440</xdr:rowOff>
    </xdr:to>
    <xdr:cxnSp macro="">
      <xdr:nvCxnSpPr>
        <xdr:cNvPr id="178" name="直線コネクタ 177">
          <a:extLst>
            <a:ext uri="{FF2B5EF4-FFF2-40B4-BE49-F238E27FC236}">
              <a16:creationId xmlns:a16="http://schemas.microsoft.com/office/drawing/2014/main" id="{DFF98881-EF58-48C0-9254-C31312721241}"/>
            </a:ext>
          </a:extLst>
        </xdr:cNvPr>
        <xdr:cNvCxnSpPr/>
      </xdr:nvCxnSpPr>
      <xdr:spPr>
        <a:xfrm>
          <a:off x="4546600" y="10892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11447</xdr:rowOff>
    </xdr:from>
    <xdr:ext cx="405111" cy="259045"/>
    <xdr:sp macro="" textlink="">
      <xdr:nvSpPr>
        <xdr:cNvPr id="179" name="【体育館・プール】&#10;有形固定資産減価償却率最大値テキスト">
          <a:extLst>
            <a:ext uri="{FF2B5EF4-FFF2-40B4-BE49-F238E27FC236}">
              <a16:creationId xmlns:a16="http://schemas.microsoft.com/office/drawing/2014/main" id="{100DFF09-4D93-49D5-919B-2A8A8505A044}"/>
            </a:ext>
          </a:extLst>
        </xdr:cNvPr>
        <xdr:cNvSpPr txBox="1"/>
      </xdr:nvSpPr>
      <xdr:spPr>
        <a:xfrm>
          <a:off x="4673600" y="9441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64770</xdr:rowOff>
    </xdr:from>
    <xdr:to>
      <xdr:col>24</xdr:col>
      <xdr:colOff>152400</xdr:colOff>
      <xdr:row>56</xdr:row>
      <xdr:rowOff>64770</xdr:rowOff>
    </xdr:to>
    <xdr:cxnSp macro="">
      <xdr:nvCxnSpPr>
        <xdr:cNvPr id="180" name="直線コネクタ 179">
          <a:extLst>
            <a:ext uri="{FF2B5EF4-FFF2-40B4-BE49-F238E27FC236}">
              <a16:creationId xmlns:a16="http://schemas.microsoft.com/office/drawing/2014/main" id="{5D7AAAA5-0BEF-41D0-8421-BC880D52D56E}"/>
            </a:ext>
          </a:extLst>
        </xdr:cNvPr>
        <xdr:cNvCxnSpPr/>
      </xdr:nvCxnSpPr>
      <xdr:spPr>
        <a:xfrm>
          <a:off x="4546600" y="96659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27322</xdr:rowOff>
    </xdr:from>
    <xdr:ext cx="405111" cy="259045"/>
    <xdr:sp macro="" textlink="">
      <xdr:nvSpPr>
        <xdr:cNvPr id="181" name="【体育館・プール】&#10;有形固定資産減価償却率平均値テキスト">
          <a:extLst>
            <a:ext uri="{FF2B5EF4-FFF2-40B4-BE49-F238E27FC236}">
              <a16:creationId xmlns:a16="http://schemas.microsoft.com/office/drawing/2014/main" id="{F55B6514-3E3B-4FF7-85D5-A62C057BBA38}"/>
            </a:ext>
          </a:extLst>
        </xdr:cNvPr>
        <xdr:cNvSpPr txBox="1"/>
      </xdr:nvSpPr>
      <xdr:spPr>
        <a:xfrm>
          <a:off x="4673600" y="101428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4445</xdr:rowOff>
    </xdr:from>
    <xdr:to>
      <xdr:col>24</xdr:col>
      <xdr:colOff>114300</xdr:colOff>
      <xdr:row>60</xdr:row>
      <xdr:rowOff>106045</xdr:rowOff>
    </xdr:to>
    <xdr:sp macro="" textlink="">
      <xdr:nvSpPr>
        <xdr:cNvPr id="182" name="フローチャート: 判断 181">
          <a:extLst>
            <a:ext uri="{FF2B5EF4-FFF2-40B4-BE49-F238E27FC236}">
              <a16:creationId xmlns:a16="http://schemas.microsoft.com/office/drawing/2014/main" id="{E132413B-6A52-442C-8A2F-AA6C8AD38879}"/>
            </a:ext>
          </a:extLst>
        </xdr:cNvPr>
        <xdr:cNvSpPr/>
      </xdr:nvSpPr>
      <xdr:spPr>
        <a:xfrm>
          <a:off x="4584700" y="1029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44450</xdr:rowOff>
    </xdr:from>
    <xdr:to>
      <xdr:col>20</xdr:col>
      <xdr:colOff>38100</xdr:colOff>
      <xdr:row>60</xdr:row>
      <xdr:rowOff>146050</xdr:rowOff>
    </xdr:to>
    <xdr:sp macro="" textlink="">
      <xdr:nvSpPr>
        <xdr:cNvPr id="183" name="フローチャート: 判断 182">
          <a:extLst>
            <a:ext uri="{FF2B5EF4-FFF2-40B4-BE49-F238E27FC236}">
              <a16:creationId xmlns:a16="http://schemas.microsoft.com/office/drawing/2014/main" id="{F46C4D4C-B204-41A4-848E-AB5AD3DFA499}"/>
            </a:ext>
          </a:extLst>
        </xdr:cNvPr>
        <xdr:cNvSpPr/>
      </xdr:nvSpPr>
      <xdr:spPr>
        <a:xfrm>
          <a:off x="3746500" y="1033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10160</xdr:rowOff>
    </xdr:from>
    <xdr:to>
      <xdr:col>15</xdr:col>
      <xdr:colOff>101600</xdr:colOff>
      <xdr:row>60</xdr:row>
      <xdr:rowOff>111760</xdr:rowOff>
    </xdr:to>
    <xdr:sp macro="" textlink="">
      <xdr:nvSpPr>
        <xdr:cNvPr id="184" name="フローチャート: 判断 183">
          <a:extLst>
            <a:ext uri="{FF2B5EF4-FFF2-40B4-BE49-F238E27FC236}">
              <a16:creationId xmlns:a16="http://schemas.microsoft.com/office/drawing/2014/main" id="{2D58F4A1-7A6E-4C65-9298-D6415A3ABFEC}"/>
            </a:ext>
          </a:extLst>
        </xdr:cNvPr>
        <xdr:cNvSpPr/>
      </xdr:nvSpPr>
      <xdr:spPr>
        <a:xfrm>
          <a:off x="2857500" y="1029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156845</xdr:rowOff>
    </xdr:from>
    <xdr:to>
      <xdr:col>10</xdr:col>
      <xdr:colOff>165100</xdr:colOff>
      <xdr:row>60</xdr:row>
      <xdr:rowOff>86995</xdr:rowOff>
    </xdr:to>
    <xdr:sp macro="" textlink="">
      <xdr:nvSpPr>
        <xdr:cNvPr id="185" name="フローチャート: 判断 184">
          <a:extLst>
            <a:ext uri="{FF2B5EF4-FFF2-40B4-BE49-F238E27FC236}">
              <a16:creationId xmlns:a16="http://schemas.microsoft.com/office/drawing/2014/main" id="{5F3F39A6-B5C8-4143-AE01-01BD367470E1}"/>
            </a:ext>
          </a:extLst>
        </xdr:cNvPr>
        <xdr:cNvSpPr/>
      </xdr:nvSpPr>
      <xdr:spPr>
        <a:xfrm>
          <a:off x="1968500" y="10272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122555</xdr:rowOff>
    </xdr:from>
    <xdr:to>
      <xdr:col>6</xdr:col>
      <xdr:colOff>38100</xdr:colOff>
      <xdr:row>60</xdr:row>
      <xdr:rowOff>52705</xdr:rowOff>
    </xdr:to>
    <xdr:sp macro="" textlink="">
      <xdr:nvSpPr>
        <xdr:cNvPr id="186" name="フローチャート: 判断 185">
          <a:extLst>
            <a:ext uri="{FF2B5EF4-FFF2-40B4-BE49-F238E27FC236}">
              <a16:creationId xmlns:a16="http://schemas.microsoft.com/office/drawing/2014/main" id="{AAE3D93C-F429-448C-B6AD-67DF2DD3BEE1}"/>
            </a:ext>
          </a:extLst>
        </xdr:cNvPr>
        <xdr:cNvSpPr/>
      </xdr:nvSpPr>
      <xdr:spPr>
        <a:xfrm>
          <a:off x="1079500" y="1023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1DE35658-27CB-4B1F-9046-1C1409324FDA}"/>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F6F0356C-3378-4E02-8939-796510FD350B}"/>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EC9B8973-C162-4AEE-9EB0-3F898FD870FD}"/>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90" name="テキスト ボックス 189">
          <a:extLst>
            <a:ext uri="{FF2B5EF4-FFF2-40B4-BE49-F238E27FC236}">
              <a16:creationId xmlns:a16="http://schemas.microsoft.com/office/drawing/2014/main" id="{3AD90BC4-01F5-443C-9DAF-8933599F47B6}"/>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1" name="テキスト ボックス 190">
          <a:extLst>
            <a:ext uri="{FF2B5EF4-FFF2-40B4-BE49-F238E27FC236}">
              <a16:creationId xmlns:a16="http://schemas.microsoft.com/office/drawing/2014/main" id="{78D2EABC-5517-4A2C-8E7C-BD8E4914BD7A}"/>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57785</xdr:rowOff>
    </xdr:from>
    <xdr:to>
      <xdr:col>24</xdr:col>
      <xdr:colOff>114300</xdr:colOff>
      <xdr:row>61</xdr:row>
      <xdr:rowOff>159385</xdr:rowOff>
    </xdr:to>
    <xdr:sp macro="" textlink="">
      <xdr:nvSpPr>
        <xdr:cNvPr id="192" name="楕円 191">
          <a:extLst>
            <a:ext uri="{FF2B5EF4-FFF2-40B4-BE49-F238E27FC236}">
              <a16:creationId xmlns:a16="http://schemas.microsoft.com/office/drawing/2014/main" id="{E288C89E-1F18-4A62-8FD3-3AF2D30B580E}"/>
            </a:ext>
          </a:extLst>
        </xdr:cNvPr>
        <xdr:cNvSpPr/>
      </xdr:nvSpPr>
      <xdr:spPr>
        <a:xfrm>
          <a:off x="4584700" y="10516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36212</xdr:rowOff>
    </xdr:from>
    <xdr:ext cx="405111" cy="259045"/>
    <xdr:sp macro="" textlink="">
      <xdr:nvSpPr>
        <xdr:cNvPr id="193" name="【体育館・プール】&#10;有形固定資産減価償却率該当値テキスト">
          <a:extLst>
            <a:ext uri="{FF2B5EF4-FFF2-40B4-BE49-F238E27FC236}">
              <a16:creationId xmlns:a16="http://schemas.microsoft.com/office/drawing/2014/main" id="{BFFB315E-FB12-422D-9ADE-A0AD5BA26345}"/>
            </a:ext>
          </a:extLst>
        </xdr:cNvPr>
        <xdr:cNvSpPr txBox="1"/>
      </xdr:nvSpPr>
      <xdr:spPr>
        <a:xfrm>
          <a:off x="4673600" y="10494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19685</xdr:rowOff>
    </xdr:from>
    <xdr:to>
      <xdr:col>20</xdr:col>
      <xdr:colOff>38100</xdr:colOff>
      <xdr:row>61</xdr:row>
      <xdr:rowOff>121285</xdr:rowOff>
    </xdr:to>
    <xdr:sp macro="" textlink="">
      <xdr:nvSpPr>
        <xdr:cNvPr id="194" name="楕円 193">
          <a:extLst>
            <a:ext uri="{FF2B5EF4-FFF2-40B4-BE49-F238E27FC236}">
              <a16:creationId xmlns:a16="http://schemas.microsoft.com/office/drawing/2014/main" id="{02FB55B4-4422-4342-B37C-0B88E9FA4F0E}"/>
            </a:ext>
          </a:extLst>
        </xdr:cNvPr>
        <xdr:cNvSpPr/>
      </xdr:nvSpPr>
      <xdr:spPr>
        <a:xfrm>
          <a:off x="3746500" y="10478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70485</xdr:rowOff>
    </xdr:from>
    <xdr:to>
      <xdr:col>24</xdr:col>
      <xdr:colOff>63500</xdr:colOff>
      <xdr:row>61</xdr:row>
      <xdr:rowOff>108585</xdr:rowOff>
    </xdr:to>
    <xdr:cxnSp macro="">
      <xdr:nvCxnSpPr>
        <xdr:cNvPr id="195" name="直線コネクタ 194">
          <a:extLst>
            <a:ext uri="{FF2B5EF4-FFF2-40B4-BE49-F238E27FC236}">
              <a16:creationId xmlns:a16="http://schemas.microsoft.com/office/drawing/2014/main" id="{BF5139D0-F131-469C-A689-F6AB45619C8F}"/>
            </a:ext>
          </a:extLst>
        </xdr:cNvPr>
        <xdr:cNvCxnSpPr/>
      </xdr:nvCxnSpPr>
      <xdr:spPr>
        <a:xfrm>
          <a:off x="3797300" y="10528935"/>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143510</xdr:rowOff>
    </xdr:from>
    <xdr:to>
      <xdr:col>15</xdr:col>
      <xdr:colOff>101600</xdr:colOff>
      <xdr:row>61</xdr:row>
      <xdr:rowOff>73660</xdr:rowOff>
    </xdr:to>
    <xdr:sp macro="" textlink="">
      <xdr:nvSpPr>
        <xdr:cNvPr id="196" name="楕円 195">
          <a:extLst>
            <a:ext uri="{FF2B5EF4-FFF2-40B4-BE49-F238E27FC236}">
              <a16:creationId xmlns:a16="http://schemas.microsoft.com/office/drawing/2014/main" id="{93CE760C-5A53-4587-83D9-77A0FAB4E5D1}"/>
            </a:ext>
          </a:extLst>
        </xdr:cNvPr>
        <xdr:cNvSpPr/>
      </xdr:nvSpPr>
      <xdr:spPr>
        <a:xfrm>
          <a:off x="2857500" y="1043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22860</xdr:rowOff>
    </xdr:from>
    <xdr:to>
      <xdr:col>19</xdr:col>
      <xdr:colOff>177800</xdr:colOff>
      <xdr:row>61</xdr:row>
      <xdr:rowOff>70485</xdr:rowOff>
    </xdr:to>
    <xdr:cxnSp macro="">
      <xdr:nvCxnSpPr>
        <xdr:cNvPr id="197" name="直線コネクタ 196">
          <a:extLst>
            <a:ext uri="{FF2B5EF4-FFF2-40B4-BE49-F238E27FC236}">
              <a16:creationId xmlns:a16="http://schemas.microsoft.com/office/drawing/2014/main" id="{B936B422-2CFB-4C6F-ADFD-02CF307766F1}"/>
            </a:ext>
          </a:extLst>
        </xdr:cNvPr>
        <xdr:cNvCxnSpPr/>
      </xdr:nvCxnSpPr>
      <xdr:spPr>
        <a:xfrm>
          <a:off x="2908300" y="10481310"/>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99695</xdr:rowOff>
    </xdr:from>
    <xdr:to>
      <xdr:col>10</xdr:col>
      <xdr:colOff>165100</xdr:colOff>
      <xdr:row>61</xdr:row>
      <xdr:rowOff>29845</xdr:rowOff>
    </xdr:to>
    <xdr:sp macro="" textlink="">
      <xdr:nvSpPr>
        <xdr:cNvPr id="198" name="楕円 197">
          <a:extLst>
            <a:ext uri="{FF2B5EF4-FFF2-40B4-BE49-F238E27FC236}">
              <a16:creationId xmlns:a16="http://schemas.microsoft.com/office/drawing/2014/main" id="{562CE6AE-E4C3-4C06-86EE-794832FA2AA1}"/>
            </a:ext>
          </a:extLst>
        </xdr:cNvPr>
        <xdr:cNvSpPr/>
      </xdr:nvSpPr>
      <xdr:spPr>
        <a:xfrm>
          <a:off x="1968500" y="10386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150495</xdr:rowOff>
    </xdr:from>
    <xdr:to>
      <xdr:col>15</xdr:col>
      <xdr:colOff>50800</xdr:colOff>
      <xdr:row>61</xdr:row>
      <xdr:rowOff>22860</xdr:rowOff>
    </xdr:to>
    <xdr:cxnSp macro="">
      <xdr:nvCxnSpPr>
        <xdr:cNvPr id="199" name="直線コネクタ 198">
          <a:extLst>
            <a:ext uri="{FF2B5EF4-FFF2-40B4-BE49-F238E27FC236}">
              <a16:creationId xmlns:a16="http://schemas.microsoft.com/office/drawing/2014/main" id="{A76E6463-6204-4D56-AA79-0E1DFDC394B1}"/>
            </a:ext>
          </a:extLst>
        </xdr:cNvPr>
        <xdr:cNvCxnSpPr/>
      </xdr:nvCxnSpPr>
      <xdr:spPr>
        <a:xfrm>
          <a:off x="2019300" y="10437495"/>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55880</xdr:rowOff>
    </xdr:from>
    <xdr:to>
      <xdr:col>6</xdr:col>
      <xdr:colOff>38100</xdr:colOff>
      <xdr:row>60</xdr:row>
      <xdr:rowOff>157480</xdr:rowOff>
    </xdr:to>
    <xdr:sp macro="" textlink="">
      <xdr:nvSpPr>
        <xdr:cNvPr id="200" name="楕円 199">
          <a:extLst>
            <a:ext uri="{FF2B5EF4-FFF2-40B4-BE49-F238E27FC236}">
              <a16:creationId xmlns:a16="http://schemas.microsoft.com/office/drawing/2014/main" id="{705CBAB1-D01B-4097-BEB8-ABA38362FB6A}"/>
            </a:ext>
          </a:extLst>
        </xdr:cNvPr>
        <xdr:cNvSpPr/>
      </xdr:nvSpPr>
      <xdr:spPr>
        <a:xfrm>
          <a:off x="1079500" y="10342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106680</xdr:rowOff>
    </xdr:from>
    <xdr:to>
      <xdr:col>10</xdr:col>
      <xdr:colOff>114300</xdr:colOff>
      <xdr:row>60</xdr:row>
      <xdr:rowOff>150495</xdr:rowOff>
    </xdr:to>
    <xdr:cxnSp macro="">
      <xdr:nvCxnSpPr>
        <xdr:cNvPr id="201" name="直線コネクタ 200">
          <a:extLst>
            <a:ext uri="{FF2B5EF4-FFF2-40B4-BE49-F238E27FC236}">
              <a16:creationId xmlns:a16="http://schemas.microsoft.com/office/drawing/2014/main" id="{6606494C-07DF-41D9-B69C-6956B13A6ED3}"/>
            </a:ext>
          </a:extLst>
        </xdr:cNvPr>
        <xdr:cNvCxnSpPr/>
      </xdr:nvCxnSpPr>
      <xdr:spPr>
        <a:xfrm>
          <a:off x="1130300" y="10393680"/>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162577</xdr:rowOff>
    </xdr:from>
    <xdr:ext cx="405111" cy="259045"/>
    <xdr:sp macro="" textlink="">
      <xdr:nvSpPr>
        <xdr:cNvPr id="202" name="n_1aveValue【体育館・プール】&#10;有形固定資産減価償却率">
          <a:extLst>
            <a:ext uri="{FF2B5EF4-FFF2-40B4-BE49-F238E27FC236}">
              <a16:creationId xmlns:a16="http://schemas.microsoft.com/office/drawing/2014/main" id="{A865DC88-5A2A-4C9D-9709-37952467A45A}"/>
            </a:ext>
          </a:extLst>
        </xdr:cNvPr>
        <xdr:cNvSpPr txBox="1"/>
      </xdr:nvSpPr>
      <xdr:spPr>
        <a:xfrm>
          <a:off x="3582044" y="10106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128287</xdr:rowOff>
    </xdr:from>
    <xdr:ext cx="405111" cy="259045"/>
    <xdr:sp macro="" textlink="">
      <xdr:nvSpPr>
        <xdr:cNvPr id="203" name="n_2aveValue【体育館・プール】&#10;有形固定資産減価償却率">
          <a:extLst>
            <a:ext uri="{FF2B5EF4-FFF2-40B4-BE49-F238E27FC236}">
              <a16:creationId xmlns:a16="http://schemas.microsoft.com/office/drawing/2014/main" id="{148353C8-C663-410E-81A0-D33CDCAB8E07}"/>
            </a:ext>
          </a:extLst>
        </xdr:cNvPr>
        <xdr:cNvSpPr txBox="1"/>
      </xdr:nvSpPr>
      <xdr:spPr>
        <a:xfrm>
          <a:off x="2705744" y="10072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103522</xdr:rowOff>
    </xdr:from>
    <xdr:ext cx="405111" cy="259045"/>
    <xdr:sp macro="" textlink="">
      <xdr:nvSpPr>
        <xdr:cNvPr id="204" name="n_3aveValue【体育館・プール】&#10;有形固定資産減価償却率">
          <a:extLst>
            <a:ext uri="{FF2B5EF4-FFF2-40B4-BE49-F238E27FC236}">
              <a16:creationId xmlns:a16="http://schemas.microsoft.com/office/drawing/2014/main" id="{F4039966-3D31-414A-93A2-97DDEBC03988}"/>
            </a:ext>
          </a:extLst>
        </xdr:cNvPr>
        <xdr:cNvSpPr txBox="1"/>
      </xdr:nvSpPr>
      <xdr:spPr>
        <a:xfrm>
          <a:off x="1816744" y="10047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69232</xdr:rowOff>
    </xdr:from>
    <xdr:ext cx="405111" cy="259045"/>
    <xdr:sp macro="" textlink="">
      <xdr:nvSpPr>
        <xdr:cNvPr id="205" name="n_4aveValue【体育館・プール】&#10;有形固定資産減価償却率">
          <a:extLst>
            <a:ext uri="{FF2B5EF4-FFF2-40B4-BE49-F238E27FC236}">
              <a16:creationId xmlns:a16="http://schemas.microsoft.com/office/drawing/2014/main" id="{BC673CDC-891F-4D5E-AA52-36EDE820FC6B}"/>
            </a:ext>
          </a:extLst>
        </xdr:cNvPr>
        <xdr:cNvSpPr txBox="1"/>
      </xdr:nvSpPr>
      <xdr:spPr>
        <a:xfrm>
          <a:off x="927744" y="10013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112412</xdr:rowOff>
    </xdr:from>
    <xdr:ext cx="405111" cy="259045"/>
    <xdr:sp macro="" textlink="">
      <xdr:nvSpPr>
        <xdr:cNvPr id="206" name="n_1mainValue【体育館・プール】&#10;有形固定資産減価償却率">
          <a:extLst>
            <a:ext uri="{FF2B5EF4-FFF2-40B4-BE49-F238E27FC236}">
              <a16:creationId xmlns:a16="http://schemas.microsoft.com/office/drawing/2014/main" id="{97834951-5AB9-486B-8230-FCC678D16C81}"/>
            </a:ext>
          </a:extLst>
        </xdr:cNvPr>
        <xdr:cNvSpPr txBox="1"/>
      </xdr:nvSpPr>
      <xdr:spPr>
        <a:xfrm>
          <a:off x="3582044" y="10570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64787</xdr:rowOff>
    </xdr:from>
    <xdr:ext cx="405111" cy="259045"/>
    <xdr:sp macro="" textlink="">
      <xdr:nvSpPr>
        <xdr:cNvPr id="207" name="n_2mainValue【体育館・プール】&#10;有形固定資産減価償却率">
          <a:extLst>
            <a:ext uri="{FF2B5EF4-FFF2-40B4-BE49-F238E27FC236}">
              <a16:creationId xmlns:a16="http://schemas.microsoft.com/office/drawing/2014/main" id="{48C87D41-B103-4C90-B6C6-647379D76C75}"/>
            </a:ext>
          </a:extLst>
        </xdr:cNvPr>
        <xdr:cNvSpPr txBox="1"/>
      </xdr:nvSpPr>
      <xdr:spPr>
        <a:xfrm>
          <a:off x="2705744" y="10523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20972</xdr:rowOff>
    </xdr:from>
    <xdr:ext cx="405111" cy="259045"/>
    <xdr:sp macro="" textlink="">
      <xdr:nvSpPr>
        <xdr:cNvPr id="208" name="n_3mainValue【体育館・プール】&#10;有形固定資産減価償却率">
          <a:extLst>
            <a:ext uri="{FF2B5EF4-FFF2-40B4-BE49-F238E27FC236}">
              <a16:creationId xmlns:a16="http://schemas.microsoft.com/office/drawing/2014/main" id="{E83AD02F-F99D-4E3C-891D-E307B8E56E9D}"/>
            </a:ext>
          </a:extLst>
        </xdr:cNvPr>
        <xdr:cNvSpPr txBox="1"/>
      </xdr:nvSpPr>
      <xdr:spPr>
        <a:xfrm>
          <a:off x="1816744" y="10479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148607</xdr:rowOff>
    </xdr:from>
    <xdr:ext cx="405111" cy="259045"/>
    <xdr:sp macro="" textlink="">
      <xdr:nvSpPr>
        <xdr:cNvPr id="209" name="n_4mainValue【体育館・プール】&#10;有形固定資産減価償却率">
          <a:extLst>
            <a:ext uri="{FF2B5EF4-FFF2-40B4-BE49-F238E27FC236}">
              <a16:creationId xmlns:a16="http://schemas.microsoft.com/office/drawing/2014/main" id="{C93F36E0-0318-45E9-A884-0E71E1D114C2}"/>
            </a:ext>
          </a:extLst>
        </xdr:cNvPr>
        <xdr:cNvSpPr txBox="1"/>
      </xdr:nvSpPr>
      <xdr:spPr>
        <a:xfrm>
          <a:off x="927744" y="10435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10" name="正方形/長方形 209">
          <a:extLst>
            <a:ext uri="{FF2B5EF4-FFF2-40B4-BE49-F238E27FC236}">
              <a16:creationId xmlns:a16="http://schemas.microsoft.com/office/drawing/2014/main" id="{00D4086C-AED0-4FD4-8F2C-C83C9C96ABA9}"/>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1" name="正方形/長方形 210">
          <a:extLst>
            <a:ext uri="{FF2B5EF4-FFF2-40B4-BE49-F238E27FC236}">
              <a16:creationId xmlns:a16="http://schemas.microsoft.com/office/drawing/2014/main" id="{8EA189EC-9396-41F0-9255-91FE5BF55CBF}"/>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2" name="正方形/長方形 211">
          <a:extLst>
            <a:ext uri="{FF2B5EF4-FFF2-40B4-BE49-F238E27FC236}">
              <a16:creationId xmlns:a16="http://schemas.microsoft.com/office/drawing/2014/main" id="{6D863155-602C-424D-A1A2-8144913E1424}"/>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3" name="正方形/長方形 212">
          <a:extLst>
            <a:ext uri="{FF2B5EF4-FFF2-40B4-BE49-F238E27FC236}">
              <a16:creationId xmlns:a16="http://schemas.microsoft.com/office/drawing/2014/main" id="{CB9AB26F-AF63-4E8F-BA19-20F4622A06CA}"/>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4" name="正方形/長方形 213">
          <a:extLst>
            <a:ext uri="{FF2B5EF4-FFF2-40B4-BE49-F238E27FC236}">
              <a16:creationId xmlns:a16="http://schemas.microsoft.com/office/drawing/2014/main" id="{A98C134B-27C3-4645-B34A-7C9F1CCC26FD}"/>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5" name="正方形/長方形 214">
          <a:extLst>
            <a:ext uri="{FF2B5EF4-FFF2-40B4-BE49-F238E27FC236}">
              <a16:creationId xmlns:a16="http://schemas.microsoft.com/office/drawing/2014/main" id="{DFA718EE-21A4-4334-A9FF-D167DCC59BF6}"/>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6" name="正方形/長方形 215">
          <a:extLst>
            <a:ext uri="{FF2B5EF4-FFF2-40B4-BE49-F238E27FC236}">
              <a16:creationId xmlns:a16="http://schemas.microsoft.com/office/drawing/2014/main" id="{F29DD53C-DBA6-47F6-9A46-405F328CAD49}"/>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7" name="正方形/長方形 216">
          <a:extLst>
            <a:ext uri="{FF2B5EF4-FFF2-40B4-BE49-F238E27FC236}">
              <a16:creationId xmlns:a16="http://schemas.microsoft.com/office/drawing/2014/main" id="{D9D8EE31-A551-45E7-BBD3-9DFF682EA97C}"/>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8" name="テキスト ボックス 217">
          <a:extLst>
            <a:ext uri="{FF2B5EF4-FFF2-40B4-BE49-F238E27FC236}">
              <a16:creationId xmlns:a16="http://schemas.microsoft.com/office/drawing/2014/main" id="{BAF2EE48-D38B-42B0-BC55-5DE31DA779DB}"/>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9" name="直線コネクタ 218">
          <a:extLst>
            <a:ext uri="{FF2B5EF4-FFF2-40B4-BE49-F238E27FC236}">
              <a16:creationId xmlns:a16="http://schemas.microsoft.com/office/drawing/2014/main" id="{275FC2CD-0A80-4E8A-9D38-2E8000246646}"/>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20" name="直線コネクタ 219">
          <a:extLst>
            <a:ext uri="{FF2B5EF4-FFF2-40B4-BE49-F238E27FC236}">
              <a16:creationId xmlns:a16="http://schemas.microsoft.com/office/drawing/2014/main" id="{E0A6E161-3AE5-43D5-AE88-52D4CF7908CE}"/>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21" name="テキスト ボックス 220">
          <a:extLst>
            <a:ext uri="{FF2B5EF4-FFF2-40B4-BE49-F238E27FC236}">
              <a16:creationId xmlns:a16="http://schemas.microsoft.com/office/drawing/2014/main" id="{7ED337F7-89C5-4059-B45E-DC1A0B8DDA34}"/>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2" name="直線コネクタ 221">
          <a:extLst>
            <a:ext uri="{FF2B5EF4-FFF2-40B4-BE49-F238E27FC236}">
              <a16:creationId xmlns:a16="http://schemas.microsoft.com/office/drawing/2014/main" id="{33E2911F-46A3-425D-BD76-56932315C486}"/>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3" name="テキスト ボックス 222">
          <a:extLst>
            <a:ext uri="{FF2B5EF4-FFF2-40B4-BE49-F238E27FC236}">
              <a16:creationId xmlns:a16="http://schemas.microsoft.com/office/drawing/2014/main" id="{EDBEDC9F-97B1-4299-983B-162EE0D81C63}"/>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4" name="直線コネクタ 223">
          <a:extLst>
            <a:ext uri="{FF2B5EF4-FFF2-40B4-BE49-F238E27FC236}">
              <a16:creationId xmlns:a16="http://schemas.microsoft.com/office/drawing/2014/main" id="{54EE41A9-A103-4436-A587-51CA75C6FF4E}"/>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5" name="テキスト ボックス 224">
          <a:extLst>
            <a:ext uri="{FF2B5EF4-FFF2-40B4-BE49-F238E27FC236}">
              <a16:creationId xmlns:a16="http://schemas.microsoft.com/office/drawing/2014/main" id="{2F4EA7E6-FD3F-4AA8-9513-E29DBC4B1654}"/>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6" name="直線コネクタ 225">
          <a:extLst>
            <a:ext uri="{FF2B5EF4-FFF2-40B4-BE49-F238E27FC236}">
              <a16:creationId xmlns:a16="http://schemas.microsoft.com/office/drawing/2014/main" id="{1C0EBD52-0DCD-4D1F-B416-BDB99ACBB0CB}"/>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7" name="テキスト ボックス 226">
          <a:extLst>
            <a:ext uri="{FF2B5EF4-FFF2-40B4-BE49-F238E27FC236}">
              <a16:creationId xmlns:a16="http://schemas.microsoft.com/office/drawing/2014/main" id="{8080C718-5987-47DC-A80D-C10FBCEBB6BB}"/>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8" name="直線コネクタ 227">
          <a:extLst>
            <a:ext uri="{FF2B5EF4-FFF2-40B4-BE49-F238E27FC236}">
              <a16:creationId xmlns:a16="http://schemas.microsoft.com/office/drawing/2014/main" id="{34F2D6FB-51B2-4A7D-B005-B2007F805498}"/>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9" name="テキスト ボックス 228">
          <a:extLst>
            <a:ext uri="{FF2B5EF4-FFF2-40B4-BE49-F238E27FC236}">
              <a16:creationId xmlns:a16="http://schemas.microsoft.com/office/drawing/2014/main" id="{94504FC4-8043-4E64-BE23-453744E97827}"/>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30" name="直線コネクタ 229">
          <a:extLst>
            <a:ext uri="{FF2B5EF4-FFF2-40B4-BE49-F238E27FC236}">
              <a16:creationId xmlns:a16="http://schemas.microsoft.com/office/drawing/2014/main" id="{C15EFFE1-4500-45E7-AF05-EEBB4746106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31" name="テキスト ボックス 230">
          <a:extLst>
            <a:ext uri="{FF2B5EF4-FFF2-40B4-BE49-F238E27FC236}">
              <a16:creationId xmlns:a16="http://schemas.microsoft.com/office/drawing/2014/main" id="{18073CFC-1A57-42D7-9678-9B187311DD2B}"/>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2" name="【体育館・プール】&#10;一人当たり面積グラフ枠">
          <a:extLst>
            <a:ext uri="{FF2B5EF4-FFF2-40B4-BE49-F238E27FC236}">
              <a16:creationId xmlns:a16="http://schemas.microsoft.com/office/drawing/2014/main" id="{4D3FC33E-287D-4D73-8635-92547D2BA60C}"/>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7620</xdr:rowOff>
    </xdr:from>
    <xdr:to>
      <xdr:col>54</xdr:col>
      <xdr:colOff>189865</xdr:colOff>
      <xdr:row>64</xdr:row>
      <xdr:rowOff>54610</xdr:rowOff>
    </xdr:to>
    <xdr:cxnSp macro="">
      <xdr:nvCxnSpPr>
        <xdr:cNvPr id="233" name="直線コネクタ 232">
          <a:extLst>
            <a:ext uri="{FF2B5EF4-FFF2-40B4-BE49-F238E27FC236}">
              <a16:creationId xmlns:a16="http://schemas.microsoft.com/office/drawing/2014/main" id="{3E779477-6097-49E1-B259-521C336663FC}"/>
            </a:ext>
          </a:extLst>
        </xdr:cNvPr>
        <xdr:cNvCxnSpPr/>
      </xdr:nvCxnSpPr>
      <xdr:spPr>
        <a:xfrm flipV="1">
          <a:off x="10476865" y="9608820"/>
          <a:ext cx="0" cy="14185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58437</xdr:rowOff>
    </xdr:from>
    <xdr:ext cx="469744" cy="259045"/>
    <xdr:sp macro="" textlink="">
      <xdr:nvSpPr>
        <xdr:cNvPr id="234" name="【体育館・プール】&#10;一人当たり面積最小値テキスト">
          <a:extLst>
            <a:ext uri="{FF2B5EF4-FFF2-40B4-BE49-F238E27FC236}">
              <a16:creationId xmlns:a16="http://schemas.microsoft.com/office/drawing/2014/main" id="{3517ECA6-B1E3-4509-9F55-8AE20E782DF0}"/>
            </a:ext>
          </a:extLst>
        </xdr:cNvPr>
        <xdr:cNvSpPr txBox="1"/>
      </xdr:nvSpPr>
      <xdr:spPr>
        <a:xfrm>
          <a:off x="10515600" y="11031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54610</xdr:rowOff>
    </xdr:from>
    <xdr:to>
      <xdr:col>55</xdr:col>
      <xdr:colOff>88900</xdr:colOff>
      <xdr:row>64</xdr:row>
      <xdr:rowOff>54610</xdr:rowOff>
    </xdr:to>
    <xdr:cxnSp macro="">
      <xdr:nvCxnSpPr>
        <xdr:cNvPr id="235" name="直線コネクタ 234">
          <a:extLst>
            <a:ext uri="{FF2B5EF4-FFF2-40B4-BE49-F238E27FC236}">
              <a16:creationId xmlns:a16="http://schemas.microsoft.com/office/drawing/2014/main" id="{AD6812EF-F9C4-4779-8733-5E4713289026}"/>
            </a:ext>
          </a:extLst>
        </xdr:cNvPr>
        <xdr:cNvCxnSpPr/>
      </xdr:nvCxnSpPr>
      <xdr:spPr>
        <a:xfrm>
          <a:off x="10388600" y="11027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125747</xdr:rowOff>
    </xdr:from>
    <xdr:ext cx="469744" cy="259045"/>
    <xdr:sp macro="" textlink="">
      <xdr:nvSpPr>
        <xdr:cNvPr id="236" name="【体育館・プール】&#10;一人当たり面積最大値テキスト">
          <a:extLst>
            <a:ext uri="{FF2B5EF4-FFF2-40B4-BE49-F238E27FC236}">
              <a16:creationId xmlns:a16="http://schemas.microsoft.com/office/drawing/2014/main" id="{D13F168E-2B1A-456B-9FF3-7F3115F7F65B}"/>
            </a:ext>
          </a:extLst>
        </xdr:cNvPr>
        <xdr:cNvSpPr txBox="1"/>
      </xdr:nvSpPr>
      <xdr:spPr>
        <a:xfrm>
          <a:off x="10515600" y="9384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7620</xdr:rowOff>
    </xdr:from>
    <xdr:to>
      <xdr:col>55</xdr:col>
      <xdr:colOff>88900</xdr:colOff>
      <xdr:row>56</xdr:row>
      <xdr:rowOff>7620</xdr:rowOff>
    </xdr:to>
    <xdr:cxnSp macro="">
      <xdr:nvCxnSpPr>
        <xdr:cNvPr id="237" name="直線コネクタ 236">
          <a:extLst>
            <a:ext uri="{FF2B5EF4-FFF2-40B4-BE49-F238E27FC236}">
              <a16:creationId xmlns:a16="http://schemas.microsoft.com/office/drawing/2014/main" id="{149109D2-9EE1-414B-B88F-5A1E2CF7296B}"/>
            </a:ext>
          </a:extLst>
        </xdr:cNvPr>
        <xdr:cNvCxnSpPr/>
      </xdr:nvCxnSpPr>
      <xdr:spPr>
        <a:xfrm>
          <a:off x="10388600" y="9608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165117</xdr:rowOff>
    </xdr:from>
    <xdr:ext cx="469744" cy="259045"/>
    <xdr:sp macro="" textlink="">
      <xdr:nvSpPr>
        <xdr:cNvPr id="238" name="【体育館・プール】&#10;一人当たり面積平均値テキスト">
          <a:extLst>
            <a:ext uri="{FF2B5EF4-FFF2-40B4-BE49-F238E27FC236}">
              <a16:creationId xmlns:a16="http://schemas.microsoft.com/office/drawing/2014/main" id="{1CB51228-B752-4817-90DA-0629C2AB02D5}"/>
            </a:ext>
          </a:extLst>
        </xdr:cNvPr>
        <xdr:cNvSpPr txBox="1"/>
      </xdr:nvSpPr>
      <xdr:spPr>
        <a:xfrm>
          <a:off x="10515600" y="106235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15240</xdr:rowOff>
    </xdr:from>
    <xdr:to>
      <xdr:col>55</xdr:col>
      <xdr:colOff>50800</xdr:colOff>
      <xdr:row>62</xdr:row>
      <xdr:rowOff>116840</xdr:rowOff>
    </xdr:to>
    <xdr:sp macro="" textlink="">
      <xdr:nvSpPr>
        <xdr:cNvPr id="239" name="フローチャート: 判断 238">
          <a:extLst>
            <a:ext uri="{FF2B5EF4-FFF2-40B4-BE49-F238E27FC236}">
              <a16:creationId xmlns:a16="http://schemas.microsoft.com/office/drawing/2014/main" id="{4B1E7412-B17C-4D38-9814-C06DF774F055}"/>
            </a:ext>
          </a:extLst>
        </xdr:cNvPr>
        <xdr:cNvSpPr/>
      </xdr:nvSpPr>
      <xdr:spPr>
        <a:xfrm>
          <a:off x="10426700" y="10645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49530</xdr:rowOff>
    </xdr:from>
    <xdr:to>
      <xdr:col>50</xdr:col>
      <xdr:colOff>165100</xdr:colOff>
      <xdr:row>62</xdr:row>
      <xdr:rowOff>151130</xdr:rowOff>
    </xdr:to>
    <xdr:sp macro="" textlink="">
      <xdr:nvSpPr>
        <xdr:cNvPr id="240" name="フローチャート: 判断 239">
          <a:extLst>
            <a:ext uri="{FF2B5EF4-FFF2-40B4-BE49-F238E27FC236}">
              <a16:creationId xmlns:a16="http://schemas.microsoft.com/office/drawing/2014/main" id="{2C794E2A-7BD9-433D-A82B-9ADAEF77EFD4}"/>
            </a:ext>
          </a:extLst>
        </xdr:cNvPr>
        <xdr:cNvSpPr/>
      </xdr:nvSpPr>
      <xdr:spPr>
        <a:xfrm>
          <a:off x="9588500" y="10679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38100</xdr:rowOff>
    </xdr:from>
    <xdr:to>
      <xdr:col>46</xdr:col>
      <xdr:colOff>38100</xdr:colOff>
      <xdr:row>62</xdr:row>
      <xdr:rowOff>139700</xdr:rowOff>
    </xdr:to>
    <xdr:sp macro="" textlink="">
      <xdr:nvSpPr>
        <xdr:cNvPr id="241" name="フローチャート: 判断 240">
          <a:extLst>
            <a:ext uri="{FF2B5EF4-FFF2-40B4-BE49-F238E27FC236}">
              <a16:creationId xmlns:a16="http://schemas.microsoft.com/office/drawing/2014/main" id="{35364439-A800-488D-B14E-0ED789ECB03A}"/>
            </a:ext>
          </a:extLst>
        </xdr:cNvPr>
        <xdr:cNvSpPr/>
      </xdr:nvSpPr>
      <xdr:spPr>
        <a:xfrm>
          <a:off x="8699500" y="1066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44450</xdr:rowOff>
    </xdr:from>
    <xdr:to>
      <xdr:col>41</xdr:col>
      <xdr:colOff>101600</xdr:colOff>
      <xdr:row>62</xdr:row>
      <xdr:rowOff>146050</xdr:rowOff>
    </xdr:to>
    <xdr:sp macro="" textlink="">
      <xdr:nvSpPr>
        <xdr:cNvPr id="242" name="フローチャート: 判断 241">
          <a:extLst>
            <a:ext uri="{FF2B5EF4-FFF2-40B4-BE49-F238E27FC236}">
              <a16:creationId xmlns:a16="http://schemas.microsoft.com/office/drawing/2014/main" id="{F3874573-FA56-479C-96F3-26F85A5DF138}"/>
            </a:ext>
          </a:extLst>
        </xdr:cNvPr>
        <xdr:cNvSpPr/>
      </xdr:nvSpPr>
      <xdr:spPr>
        <a:xfrm>
          <a:off x="78105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62230</xdr:rowOff>
    </xdr:from>
    <xdr:to>
      <xdr:col>36</xdr:col>
      <xdr:colOff>165100</xdr:colOff>
      <xdr:row>62</xdr:row>
      <xdr:rowOff>163830</xdr:rowOff>
    </xdr:to>
    <xdr:sp macro="" textlink="">
      <xdr:nvSpPr>
        <xdr:cNvPr id="243" name="フローチャート: 判断 242">
          <a:extLst>
            <a:ext uri="{FF2B5EF4-FFF2-40B4-BE49-F238E27FC236}">
              <a16:creationId xmlns:a16="http://schemas.microsoft.com/office/drawing/2014/main" id="{7D27C403-8A68-4B09-8D3F-BBD05D6769C3}"/>
            </a:ext>
          </a:extLst>
        </xdr:cNvPr>
        <xdr:cNvSpPr/>
      </xdr:nvSpPr>
      <xdr:spPr>
        <a:xfrm>
          <a:off x="6921500" y="10692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CE029BAC-6E69-410B-9C09-90373F981A33}"/>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9ACDB12C-CB62-45F3-9A5A-D1AD41E8763B}"/>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77853924-7380-4ADD-8925-6919A022AA64}"/>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7" name="テキスト ボックス 246">
          <a:extLst>
            <a:ext uri="{FF2B5EF4-FFF2-40B4-BE49-F238E27FC236}">
              <a16:creationId xmlns:a16="http://schemas.microsoft.com/office/drawing/2014/main" id="{D05C5CCA-91BD-4A6D-AA82-A06B12AE929B}"/>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8" name="テキスト ボックス 247">
          <a:extLst>
            <a:ext uri="{FF2B5EF4-FFF2-40B4-BE49-F238E27FC236}">
              <a16:creationId xmlns:a16="http://schemas.microsoft.com/office/drawing/2014/main" id="{FBC47F54-0D5D-49E5-A747-66DE8B6C2773}"/>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102870</xdr:rowOff>
    </xdr:from>
    <xdr:to>
      <xdr:col>55</xdr:col>
      <xdr:colOff>50800</xdr:colOff>
      <xdr:row>62</xdr:row>
      <xdr:rowOff>33020</xdr:rowOff>
    </xdr:to>
    <xdr:sp macro="" textlink="">
      <xdr:nvSpPr>
        <xdr:cNvPr id="249" name="楕円 248">
          <a:extLst>
            <a:ext uri="{FF2B5EF4-FFF2-40B4-BE49-F238E27FC236}">
              <a16:creationId xmlns:a16="http://schemas.microsoft.com/office/drawing/2014/main" id="{8F43E049-74BF-46E5-9B4F-8B80DD2403E5}"/>
            </a:ext>
          </a:extLst>
        </xdr:cNvPr>
        <xdr:cNvSpPr/>
      </xdr:nvSpPr>
      <xdr:spPr>
        <a:xfrm>
          <a:off x="10426700" y="10561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125747</xdr:rowOff>
    </xdr:from>
    <xdr:ext cx="469744" cy="259045"/>
    <xdr:sp macro="" textlink="">
      <xdr:nvSpPr>
        <xdr:cNvPr id="250" name="【体育館・プール】&#10;一人当たり面積該当値テキスト">
          <a:extLst>
            <a:ext uri="{FF2B5EF4-FFF2-40B4-BE49-F238E27FC236}">
              <a16:creationId xmlns:a16="http://schemas.microsoft.com/office/drawing/2014/main" id="{C5A6A488-3791-4A74-81BA-E12D1A866FD5}"/>
            </a:ext>
          </a:extLst>
        </xdr:cNvPr>
        <xdr:cNvSpPr txBox="1"/>
      </xdr:nvSpPr>
      <xdr:spPr>
        <a:xfrm>
          <a:off x="10515600" y="10412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110490</xdr:rowOff>
    </xdr:from>
    <xdr:to>
      <xdr:col>50</xdr:col>
      <xdr:colOff>165100</xdr:colOff>
      <xdr:row>62</xdr:row>
      <xdr:rowOff>40640</xdr:rowOff>
    </xdr:to>
    <xdr:sp macro="" textlink="">
      <xdr:nvSpPr>
        <xdr:cNvPr id="251" name="楕円 250">
          <a:extLst>
            <a:ext uri="{FF2B5EF4-FFF2-40B4-BE49-F238E27FC236}">
              <a16:creationId xmlns:a16="http://schemas.microsoft.com/office/drawing/2014/main" id="{B5335229-B517-4AAE-96F5-97E84EC8CC76}"/>
            </a:ext>
          </a:extLst>
        </xdr:cNvPr>
        <xdr:cNvSpPr/>
      </xdr:nvSpPr>
      <xdr:spPr>
        <a:xfrm>
          <a:off x="9588500" y="10568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153670</xdr:rowOff>
    </xdr:from>
    <xdr:to>
      <xdr:col>55</xdr:col>
      <xdr:colOff>0</xdr:colOff>
      <xdr:row>61</xdr:row>
      <xdr:rowOff>161290</xdr:rowOff>
    </xdr:to>
    <xdr:cxnSp macro="">
      <xdr:nvCxnSpPr>
        <xdr:cNvPr id="252" name="直線コネクタ 251">
          <a:extLst>
            <a:ext uri="{FF2B5EF4-FFF2-40B4-BE49-F238E27FC236}">
              <a16:creationId xmlns:a16="http://schemas.microsoft.com/office/drawing/2014/main" id="{03D55265-05E5-4002-85E2-AD80768CFB23}"/>
            </a:ext>
          </a:extLst>
        </xdr:cNvPr>
        <xdr:cNvCxnSpPr/>
      </xdr:nvCxnSpPr>
      <xdr:spPr>
        <a:xfrm flipV="1">
          <a:off x="9639300" y="1061212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129540</xdr:rowOff>
    </xdr:from>
    <xdr:to>
      <xdr:col>46</xdr:col>
      <xdr:colOff>38100</xdr:colOff>
      <xdr:row>62</xdr:row>
      <xdr:rowOff>59690</xdr:rowOff>
    </xdr:to>
    <xdr:sp macro="" textlink="">
      <xdr:nvSpPr>
        <xdr:cNvPr id="253" name="楕円 252">
          <a:extLst>
            <a:ext uri="{FF2B5EF4-FFF2-40B4-BE49-F238E27FC236}">
              <a16:creationId xmlns:a16="http://schemas.microsoft.com/office/drawing/2014/main" id="{59C76E16-F0BA-4287-B416-060632442179}"/>
            </a:ext>
          </a:extLst>
        </xdr:cNvPr>
        <xdr:cNvSpPr/>
      </xdr:nvSpPr>
      <xdr:spPr>
        <a:xfrm>
          <a:off x="8699500" y="10587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161290</xdr:rowOff>
    </xdr:from>
    <xdr:to>
      <xdr:col>50</xdr:col>
      <xdr:colOff>114300</xdr:colOff>
      <xdr:row>62</xdr:row>
      <xdr:rowOff>8890</xdr:rowOff>
    </xdr:to>
    <xdr:cxnSp macro="">
      <xdr:nvCxnSpPr>
        <xdr:cNvPr id="254" name="直線コネクタ 253">
          <a:extLst>
            <a:ext uri="{FF2B5EF4-FFF2-40B4-BE49-F238E27FC236}">
              <a16:creationId xmlns:a16="http://schemas.microsoft.com/office/drawing/2014/main" id="{9A43C54C-58CF-407C-A5CB-831EC418ED5C}"/>
            </a:ext>
          </a:extLst>
        </xdr:cNvPr>
        <xdr:cNvCxnSpPr/>
      </xdr:nvCxnSpPr>
      <xdr:spPr>
        <a:xfrm flipV="1">
          <a:off x="8750300" y="1061974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135890</xdr:rowOff>
    </xdr:from>
    <xdr:to>
      <xdr:col>41</xdr:col>
      <xdr:colOff>101600</xdr:colOff>
      <xdr:row>62</xdr:row>
      <xdr:rowOff>66040</xdr:rowOff>
    </xdr:to>
    <xdr:sp macro="" textlink="">
      <xdr:nvSpPr>
        <xdr:cNvPr id="255" name="楕円 254">
          <a:extLst>
            <a:ext uri="{FF2B5EF4-FFF2-40B4-BE49-F238E27FC236}">
              <a16:creationId xmlns:a16="http://schemas.microsoft.com/office/drawing/2014/main" id="{0F46386B-5346-477B-8F48-F9DB2CCAC2A1}"/>
            </a:ext>
          </a:extLst>
        </xdr:cNvPr>
        <xdr:cNvSpPr/>
      </xdr:nvSpPr>
      <xdr:spPr>
        <a:xfrm>
          <a:off x="7810500" y="10594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8890</xdr:rowOff>
    </xdr:from>
    <xdr:to>
      <xdr:col>45</xdr:col>
      <xdr:colOff>177800</xdr:colOff>
      <xdr:row>62</xdr:row>
      <xdr:rowOff>15240</xdr:rowOff>
    </xdr:to>
    <xdr:cxnSp macro="">
      <xdr:nvCxnSpPr>
        <xdr:cNvPr id="256" name="直線コネクタ 255">
          <a:extLst>
            <a:ext uri="{FF2B5EF4-FFF2-40B4-BE49-F238E27FC236}">
              <a16:creationId xmlns:a16="http://schemas.microsoft.com/office/drawing/2014/main" id="{32AB7334-157F-4B34-AAC2-960101A030DE}"/>
            </a:ext>
          </a:extLst>
        </xdr:cNvPr>
        <xdr:cNvCxnSpPr/>
      </xdr:nvCxnSpPr>
      <xdr:spPr>
        <a:xfrm flipV="1">
          <a:off x="7861300" y="10638790"/>
          <a:ext cx="889000" cy="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142240</xdr:rowOff>
    </xdr:from>
    <xdr:to>
      <xdr:col>36</xdr:col>
      <xdr:colOff>165100</xdr:colOff>
      <xdr:row>62</xdr:row>
      <xdr:rowOff>72390</xdr:rowOff>
    </xdr:to>
    <xdr:sp macro="" textlink="">
      <xdr:nvSpPr>
        <xdr:cNvPr id="257" name="楕円 256">
          <a:extLst>
            <a:ext uri="{FF2B5EF4-FFF2-40B4-BE49-F238E27FC236}">
              <a16:creationId xmlns:a16="http://schemas.microsoft.com/office/drawing/2014/main" id="{FC4D7F17-EAA6-4E87-B341-C637C44598AC}"/>
            </a:ext>
          </a:extLst>
        </xdr:cNvPr>
        <xdr:cNvSpPr/>
      </xdr:nvSpPr>
      <xdr:spPr>
        <a:xfrm>
          <a:off x="6921500" y="10600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15240</xdr:rowOff>
    </xdr:from>
    <xdr:to>
      <xdr:col>41</xdr:col>
      <xdr:colOff>50800</xdr:colOff>
      <xdr:row>62</xdr:row>
      <xdr:rowOff>21590</xdr:rowOff>
    </xdr:to>
    <xdr:cxnSp macro="">
      <xdr:nvCxnSpPr>
        <xdr:cNvPr id="258" name="直線コネクタ 257">
          <a:extLst>
            <a:ext uri="{FF2B5EF4-FFF2-40B4-BE49-F238E27FC236}">
              <a16:creationId xmlns:a16="http://schemas.microsoft.com/office/drawing/2014/main" id="{B8C9EE46-2220-4EF4-AC5A-F7775E296D3F}"/>
            </a:ext>
          </a:extLst>
        </xdr:cNvPr>
        <xdr:cNvCxnSpPr/>
      </xdr:nvCxnSpPr>
      <xdr:spPr>
        <a:xfrm flipV="1">
          <a:off x="6972300" y="10645140"/>
          <a:ext cx="889000" cy="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142257</xdr:rowOff>
    </xdr:from>
    <xdr:ext cx="469744" cy="259045"/>
    <xdr:sp macro="" textlink="">
      <xdr:nvSpPr>
        <xdr:cNvPr id="259" name="n_1aveValue【体育館・プール】&#10;一人当たり面積">
          <a:extLst>
            <a:ext uri="{FF2B5EF4-FFF2-40B4-BE49-F238E27FC236}">
              <a16:creationId xmlns:a16="http://schemas.microsoft.com/office/drawing/2014/main" id="{7C7D3B78-CDA8-41EA-BF98-1388D794D277}"/>
            </a:ext>
          </a:extLst>
        </xdr:cNvPr>
        <xdr:cNvSpPr txBox="1"/>
      </xdr:nvSpPr>
      <xdr:spPr>
        <a:xfrm>
          <a:off x="9391727" y="10772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130827</xdr:rowOff>
    </xdr:from>
    <xdr:ext cx="469744" cy="259045"/>
    <xdr:sp macro="" textlink="">
      <xdr:nvSpPr>
        <xdr:cNvPr id="260" name="n_2aveValue【体育館・プール】&#10;一人当たり面積">
          <a:extLst>
            <a:ext uri="{FF2B5EF4-FFF2-40B4-BE49-F238E27FC236}">
              <a16:creationId xmlns:a16="http://schemas.microsoft.com/office/drawing/2014/main" id="{48AC56B0-3BE1-4E2E-8D26-4C6D727CE8F6}"/>
            </a:ext>
          </a:extLst>
        </xdr:cNvPr>
        <xdr:cNvSpPr txBox="1"/>
      </xdr:nvSpPr>
      <xdr:spPr>
        <a:xfrm>
          <a:off x="8515427" y="1076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137177</xdr:rowOff>
    </xdr:from>
    <xdr:ext cx="469744" cy="259045"/>
    <xdr:sp macro="" textlink="">
      <xdr:nvSpPr>
        <xdr:cNvPr id="261" name="n_3aveValue【体育館・プール】&#10;一人当たり面積">
          <a:extLst>
            <a:ext uri="{FF2B5EF4-FFF2-40B4-BE49-F238E27FC236}">
              <a16:creationId xmlns:a16="http://schemas.microsoft.com/office/drawing/2014/main" id="{96B7095B-C0BB-47F1-A43B-F085F137760B}"/>
            </a:ext>
          </a:extLst>
        </xdr:cNvPr>
        <xdr:cNvSpPr txBox="1"/>
      </xdr:nvSpPr>
      <xdr:spPr>
        <a:xfrm>
          <a:off x="7626427" y="10767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154957</xdr:rowOff>
    </xdr:from>
    <xdr:ext cx="469744" cy="259045"/>
    <xdr:sp macro="" textlink="">
      <xdr:nvSpPr>
        <xdr:cNvPr id="262" name="n_4aveValue【体育館・プール】&#10;一人当たり面積">
          <a:extLst>
            <a:ext uri="{FF2B5EF4-FFF2-40B4-BE49-F238E27FC236}">
              <a16:creationId xmlns:a16="http://schemas.microsoft.com/office/drawing/2014/main" id="{B8BE5E25-E932-4221-AFD3-0F824EF36CD2}"/>
            </a:ext>
          </a:extLst>
        </xdr:cNvPr>
        <xdr:cNvSpPr txBox="1"/>
      </xdr:nvSpPr>
      <xdr:spPr>
        <a:xfrm>
          <a:off x="6737427" y="10784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60</xdr:row>
      <xdr:rowOff>57167</xdr:rowOff>
    </xdr:from>
    <xdr:ext cx="469744" cy="259045"/>
    <xdr:sp macro="" textlink="">
      <xdr:nvSpPr>
        <xdr:cNvPr id="263" name="n_1mainValue【体育館・プール】&#10;一人当たり面積">
          <a:extLst>
            <a:ext uri="{FF2B5EF4-FFF2-40B4-BE49-F238E27FC236}">
              <a16:creationId xmlns:a16="http://schemas.microsoft.com/office/drawing/2014/main" id="{86256233-B14B-4BA0-8220-AEC079697BED}"/>
            </a:ext>
          </a:extLst>
        </xdr:cNvPr>
        <xdr:cNvSpPr txBox="1"/>
      </xdr:nvSpPr>
      <xdr:spPr>
        <a:xfrm>
          <a:off x="9391727" y="10344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76217</xdr:rowOff>
    </xdr:from>
    <xdr:ext cx="469744" cy="259045"/>
    <xdr:sp macro="" textlink="">
      <xdr:nvSpPr>
        <xdr:cNvPr id="264" name="n_2mainValue【体育館・プール】&#10;一人当たり面積">
          <a:extLst>
            <a:ext uri="{FF2B5EF4-FFF2-40B4-BE49-F238E27FC236}">
              <a16:creationId xmlns:a16="http://schemas.microsoft.com/office/drawing/2014/main" id="{5C48AECD-EB72-477D-AB44-EB43F057FE66}"/>
            </a:ext>
          </a:extLst>
        </xdr:cNvPr>
        <xdr:cNvSpPr txBox="1"/>
      </xdr:nvSpPr>
      <xdr:spPr>
        <a:xfrm>
          <a:off x="8515427" y="10363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82567</xdr:rowOff>
    </xdr:from>
    <xdr:ext cx="469744" cy="259045"/>
    <xdr:sp macro="" textlink="">
      <xdr:nvSpPr>
        <xdr:cNvPr id="265" name="n_3mainValue【体育館・プール】&#10;一人当たり面積">
          <a:extLst>
            <a:ext uri="{FF2B5EF4-FFF2-40B4-BE49-F238E27FC236}">
              <a16:creationId xmlns:a16="http://schemas.microsoft.com/office/drawing/2014/main" id="{8DE08A6C-3BBA-4716-AFB1-3AB65A74749A}"/>
            </a:ext>
          </a:extLst>
        </xdr:cNvPr>
        <xdr:cNvSpPr txBox="1"/>
      </xdr:nvSpPr>
      <xdr:spPr>
        <a:xfrm>
          <a:off x="7626427" y="10369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88917</xdr:rowOff>
    </xdr:from>
    <xdr:ext cx="469744" cy="259045"/>
    <xdr:sp macro="" textlink="">
      <xdr:nvSpPr>
        <xdr:cNvPr id="266" name="n_4mainValue【体育館・プール】&#10;一人当たり面積">
          <a:extLst>
            <a:ext uri="{FF2B5EF4-FFF2-40B4-BE49-F238E27FC236}">
              <a16:creationId xmlns:a16="http://schemas.microsoft.com/office/drawing/2014/main" id="{B252DB8C-51E3-407A-A1B8-8FC7826FBA5F}"/>
            </a:ext>
          </a:extLst>
        </xdr:cNvPr>
        <xdr:cNvSpPr txBox="1"/>
      </xdr:nvSpPr>
      <xdr:spPr>
        <a:xfrm>
          <a:off x="6737427" y="10375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7" name="正方形/長方形 266">
          <a:extLst>
            <a:ext uri="{FF2B5EF4-FFF2-40B4-BE49-F238E27FC236}">
              <a16:creationId xmlns:a16="http://schemas.microsoft.com/office/drawing/2014/main" id="{1D9524D7-3EEE-496E-9106-CC711EF2FA66}"/>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8" name="正方形/長方形 267">
          <a:extLst>
            <a:ext uri="{FF2B5EF4-FFF2-40B4-BE49-F238E27FC236}">
              <a16:creationId xmlns:a16="http://schemas.microsoft.com/office/drawing/2014/main" id="{CBDFD2D2-1077-45F9-A06E-BC827F5DD34D}"/>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9" name="正方形/長方形 268">
          <a:extLst>
            <a:ext uri="{FF2B5EF4-FFF2-40B4-BE49-F238E27FC236}">
              <a16:creationId xmlns:a16="http://schemas.microsoft.com/office/drawing/2014/main" id="{51F7EF12-B455-488B-8E33-22B93D3FE9F6}"/>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70" name="正方形/長方形 269">
          <a:extLst>
            <a:ext uri="{FF2B5EF4-FFF2-40B4-BE49-F238E27FC236}">
              <a16:creationId xmlns:a16="http://schemas.microsoft.com/office/drawing/2014/main" id="{F7FE84A9-47A0-49BC-8C78-B2450F09F59C}"/>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1" name="正方形/長方形 270">
          <a:extLst>
            <a:ext uri="{FF2B5EF4-FFF2-40B4-BE49-F238E27FC236}">
              <a16:creationId xmlns:a16="http://schemas.microsoft.com/office/drawing/2014/main" id="{EEF8B919-11D1-4604-80FB-391476F9F9E8}"/>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2" name="正方形/長方形 271">
          <a:extLst>
            <a:ext uri="{FF2B5EF4-FFF2-40B4-BE49-F238E27FC236}">
              <a16:creationId xmlns:a16="http://schemas.microsoft.com/office/drawing/2014/main" id="{A5F3EE84-4EBF-4BA5-9E2C-73615EB16874}"/>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3" name="正方形/長方形 272">
          <a:extLst>
            <a:ext uri="{FF2B5EF4-FFF2-40B4-BE49-F238E27FC236}">
              <a16:creationId xmlns:a16="http://schemas.microsoft.com/office/drawing/2014/main" id="{32B1B17A-3A3F-42F7-B311-7841E561A752}"/>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4" name="正方形/長方形 273">
          <a:extLst>
            <a:ext uri="{FF2B5EF4-FFF2-40B4-BE49-F238E27FC236}">
              <a16:creationId xmlns:a16="http://schemas.microsoft.com/office/drawing/2014/main" id="{32071149-0DD6-41AC-B957-D86B2A4BBF8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5" name="テキスト ボックス 274">
          <a:extLst>
            <a:ext uri="{FF2B5EF4-FFF2-40B4-BE49-F238E27FC236}">
              <a16:creationId xmlns:a16="http://schemas.microsoft.com/office/drawing/2014/main" id="{039E64F6-7E47-4ABD-A066-4D064A8F4F1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6" name="直線コネクタ 275">
          <a:extLst>
            <a:ext uri="{FF2B5EF4-FFF2-40B4-BE49-F238E27FC236}">
              <a16:creationId xmlns:a16="http://schemas.microsoft.com/office/drawing/2014/main" id="{7D7C0C3D-A1A7-4CAE-890F-FD50827A7BF5}"/>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7" name="テキスト ボックス 276">
          <a:extLst>
            <a:ext uri="{FF2B5EF4-FFF2-40B4-BE49-F238E27FC236}">
              <a16:creationId xmlns:a16="http://schemas.microsoft.com/office/drawing/2014/main" id="{7F27D10D-9DEB-434B-9543-91893B78F58D}"/>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8" name="直線コネクタ 277">
          <a:extLst>
            <a:ext uri="{FF2B5EF4-FFF2-40B4-BE49-F238E27FC236}">
              <a16:creationId xmlns:a16="http://schemas.microsoft.com/office/drawing/2014/main" id="{B0A0187C-8C71-4F6A-A77A-C88D4C47A0A9}"/>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9" name="テキスト ボックス 278">
          <a:extLst>
            <a:ext uri="{FF2B5EF4-FFF2-40B4-BE49-F238E27FC236}">
              <a16:creationId xmlns:a16="http://schemas.microsoft.com/office/drawing/2014/main" id="{79B385EB-9B72-4435-B4C5-E9BC41E636EE}"/>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80" name="直線コネクタ 279">
          <a:extLst>
            <a:ext uri="{FF2B5EF4-FFF2-40B4-BE49-F238E27FC236}">
              <a16:creationId xmlns:a16="http://schemas.microsoft.com/office/drawing/2014/main" id="{510EB237-7D48-4912-B45F-9C1104CC1001}"/>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81" name="テキスト ボックス 280">
          <a:extLst>
            <a:ext uri="{FF2B5EF4-FFF2-40B4-BE49-F238E27FC236}">
              <a16:creationId xmlns:a16="http://schemas.microsoft.com/office/drawing/2014/main" id="{04C4C002-40B2-4C8F-9F69-289620596381}"/>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2" name="直線コネクタ 281">
          <a:extLst>
            <a:ext uri="{FF2B5EF4-FFF2-40B4-BE49-F238E27FC236}">
              <a16:creationId xmlns:a16="http://schemas.microsoft.com/office/drawing/2014/main" id="{FF396972-4A84-463F-8915-10DFE92419EF}"/>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3" name="テキスト ボックス 282">
          <a:extLst>
            <a:ext uri="{FF2B5EF4-FFF2-40B4-BE49-F238E27FC236}">
              <a16:creationId xmlns:a16="http://schemas.microsoft.com/office/drawing/2014/main" id="{0A6CBF98-CCA4-4E8A-B5CB-FF7068EB25E7}"/>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4" name="直線コネクタ 283">
          <a:extLst>
            <a:ext uri="{FF2B5EF4-FFF2-40B4-BE49-F238E27FC236}">
              <a16:creationId xmlns:a16="http://schemas.microsoft.com/office/drawing/2014/main" id="{05AA8F7F-3D23-4C00-8698-FF229FC04EE4}"/>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5" name="テキスト ボックス 284">
          <a:extLst>
            <a:ext uri="{FF2B5EF4-FFF2-40B4-BE49-F238E27FC236}">
              <a16:creationId xmlns:a16="http://schemas.microsoft.com/office/drawing/2014/main" id="{FCE40659-D35E-4ED7-B915-864522EAA46B}"/>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6" name="直線コネクタ 285">
          <a:extLst>
            <a:ext uri="{FF2B5EF4-FFF2-40B4-BE49-F238E27FC236}">
              <a16:creationId xmlns:a16="http://schemas.microsoft.com/office/drawing/2014/main" id="{DB10ECCB-FD88-452F-A81F-4F1EE2869A1F}"/>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7" name="テキスト ボックス 286">
          <a:extLst>
            <a:ext uri="{FF2B5EF4-FFF2-40B4-BE49-F238E27FC236}">
              <a16:creationId xmlns:a16="http://schemas.microsoft.com/office/drawing/2014/main" id="{3C9A93CB-58CC-4C4C-B61C-3B6F9633BEAC}"/>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8" name="直線コネクタ 287">
          <a:extLst>
            <a:ext uri="{FF2B5EF4-FFF2-40B4-BE49-F238E27FC236}">
              <a16:creationId xmlns:a16="http://schemas.microsoft.com/office/drawing/2014/main" id="{DB92C3CA-DD01-41D7-871E-F56ACF38DCD8}"/>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9" name="テキスト ボックス 288">
          <a:extLst>
            <a:ext uri="{FF2B5EF4-FFF2-40B4-BE49-F238E27FC236}">
              <a16:creationId xmlns:a16="http://schemas.microsoft.com/office/drawing/2014/main" id="{16DF9CF5-9660-4276-867B-082017D14D05}"/>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90" name="【福祉施設】&#10;有形固定資産減価償却率グラフ枠">
          <a:extLst>
            <a:ext uri="{FF2B5EF4-FFF2-40B4-BE49-F238E27FC236}">
              <a16:creationId xmlns:a16="http://schemas.microsoft.com/office/drawing/2014/main" id="{25D9935C-5B53-4B50-88DF-7EE14360A206}"/>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43814</xdr:rowOff>
    </xdr:from>
    <xdr:to>
      <xdr:col>24</xdr:col>
      <xdr:colOff>62865</xdr:colOff>
      <xdr:row>86</xdr:row>
      <xdr:rowOff>114300</xdr:rowOff>
    </xdr:to>
    <xdr:cxnSp macro="">
      <xdr:nvCxnSpPr>
        <xdr:cNvPr id="291" name="直線コネクタ 290">
          <a:extLst>
            <a:ext uri="{FF2B5EF4-FFF2-40B4-BE49-F238E27FC236}">
              <a16:creationId xmlns:a16="http://schemas.microsoft.com/office/drawing/2014/main" id="{7931D046-216B-4630-BDE8-8438B0FBEE4D}"/>
            </a:ext>
          </a:extLst>
        </xdr:cNvPr>
        <xdr:cNvCxnSpPr/>
      </xdr:nvCxnSpPr>
      <xdr:spPr>
        <a:xfrm flipV="1">
          <a:off x="4634865" y="13245464"/>
          <a:ext cx="0" cy="16135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92" name="【福祉施設】&#10;有形固定資産減価償却率最小値テキスト">
          <a:extLst>
            <a:ext uri="{FF2B5EF4-FFF2-40B4-BE49-F238E27FC236}">
              <a16:creationId xmlns:a16="http://schemas.microsoft.com/office/drawing/2014/main" id="{2FDF7D9E-B0FE-4731-A8D4-F877FBB1F19F}"/>
            </a:ext>
          </a:extLst>
        </xdr:cNvPr>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93" name="直線コネクタ 292">
          <a:extLst>
            <a:ext uri="{FF2B5EF4-FFF2-40B4-BE49-F238E27FC236}">
              <a16:creationId xmlns:a16="http://schemas.microsoft.com/office/drawing/2014/main" id="{CF407A9C-0E0C-4540-A464-6B10C2639629}"/>
            </a:ext>
          </a:extLst>
        </xdr:cNvPr>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75</xdr:row>
      <xdr:rowOff>161941</xdr:rowOff>
    </xdr:from>
    <xdr:ext cx="405111" cy="259045"/>
    <xdr:sp macro="" textlink="">
      <xdr:nvSpPr>
        <xdr:cNvPr id="294" name="【福祉施設】&#10;有形固定資産減価償却率最大値テキスト">
          <a:extLst>
            <a:ext uri="{FF2B5EF4-FFF2-40B4-BE49-F238E27FC236}">
              <a16:creationId xmlns:a16="http://schemas.microsoft.com/office/drawing/2014/main" id="{5D134C06-13C7-4A4C-AC0B-06339D2D7AD5}"/>
            </a:ext>
          </a:extLst>
        </xdr:cNvPr>
        <xdr:cNvSpPr txBox="1"/>
      </xdr:nvSpPr>
      <xdr:spPr>
        <a:xfrm>
          <a:off x="4673600" y="13020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43814</xdr:rowOff>
    </xdr:from>
    <xdr:to>
      <xdr:col>24</xdr:col>
      <xdr:colOff>152400</xdr:colOff>
      <xdr:row>77</xdr:row>
      <xdr:rowOff>43814</xdr:rowOff>
    </xdr:to>
    <xdr:cxnSp macro="">
      <xdr:nvCxnSpPr>
        <xdr:cNvPr id="295" name="直線コネクタ 294">
          <a:extLst>
            <a:ext uri="{FF2B5EF4-FFF2-40B4-BE49-F238E27FC236}">
              <a16:creationId xmlns:a16="http://schemas.microsoft.com/office/drawing/2014/main" id="{E750CBAC-CE59-4E53-9B7F-D74DC251C353}"/>
            </a:ext>
          </a:extLst>
        </xdr:cNvPr>
        <xdr:cNvCxnSpPr/>
      </xdr:nvCxnSpPr>
      <xdr:spPr>
        <a:xfrm>
          <a:off x="4546600" y="13245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151147</xdr:rowOff>
    </xdr:from>
    <xdr:ext cx="405111" cy="259045"/>
    <xdr:sp macro="" textlink="">
      <xdr:nvSpPr>
        <xdr:cNvPr id="296" name="【福祉施設】&#10;有形固定資産減価償却率平均値テキスト">
          <a:extLst>
            <a:ext uri="{FF2B5EF4-FFF2-40B4-BE49-F238E27FC236}">
              <a16:creationId xmlns:a16="http://schemas.microsoft.com/office/drawing/2014/main" id="{80EF883F-2BE8-434E-BA2D-60A28ACE11F6}"/>
            </a:ext>
          </a:extLst>
        </xdr:cNvPr>
        <xdr:cNvSpPr txBox="1"/>
      </xdr:nvSpPr>
      <xdr:spPr>
        <a:xfrm>
          <a:off x="4673600" y="138671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128270</xdr:rowOff>
    </xdr:from>
    <xdr:to>
      <xdr:col>24</xdr:col>
      <xdr:colOff>114300</xdr:colOff>
      <xdr:row>82</xdr:row>
      <xdr:rowOff>58420</xdr:rowOff>
    </xdr:to>
    <xdr:sp macro="" textlink="">
      <xdr:nvSpPr>
        <xdr:cNvPr id="297" name="フローチャート: 判断 296">
          <a:extLst>
            <a:ext uri="{FF2B5EF4-FFF2-40B4-BE49-F238E27FC236}">
              <a16:creationId xmlns:a16="http://schemas.microsoft.com/office/drawing/2014/main" id="{097A482A-1853-4AD8-9199-8222AD3DE6CB}"/>
            </a:ext>
          </a:extLst>
        </xdr:cNvPr>
        <xdr:cNvSpPr/>
      </xdr:nvSpPr>
      <xdr:spPr>
        <a:xfrm>
          <a:off x="4584700" y="1401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73025</xdr:rowOff>
    </xdr:from>
    <xdr:to>
      <xdr:col>20</xdr:col>
      <xdr:colOff>38100</xdr:colOff>
      <xdr:row>82</xdr:row>
      <xdr:rowOff>3175</xdr:rowOff>
    </xdr:to>
    <xdr:sp macro="" textlink="">
      <xdr:nvSpPr>
        <xdr:cNvPr id="298" name="フローチャート: 判断 297">
          <a:extLst>
            <a:ext uri="{FF2B5EF4-FFF2-40B4-BE49-F238E27FC236}">
              <a16:creationId xmlns:a16="http://schemas.microsoft.com/office/drawing/2014/main" id="{2FF2781E-EB2E-4967-8583-9402BE572915}"/>
            </a:ext>
          </a:extLst>
        </xdr:cNvPr>
        <xdr:cNvSpPr/>
      </xdr:nvSpPr>
      <xdr:spPr>
        <a:xfrm>
          <a:off x="3746500" y="13960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48261</xdr:rowOff>
    </xdr:from>
    <xdr:to>
      <xdr:col>15</xdr:col>
      <xdr:colOff>101600</xdr:colOff>
      <xdr:row>81</xdr:row>
      <xdr:rowOff>149861</xdr:rowOff>
    </xdr:to>
    <xdr:sp macro="" textlink="">
      <xdr:nvSpPr>
        <xdr:cNvPr id="299" name="フローチャート: 判断 298">
          <a:extLst>
            <a:ext uri="{FF2B5EF4-FFF2-40B4-BE49-F238E27FC236}">
              <a16:creationId xmlns:a16="http://schemas.microsoft.com/office/drawing/2014/main" id="{448DDE76-6FA4-432B-B208-500536FB4FA6}"/>
            </a:ext>
          </a:extLst>
        </xdr:cNvPr>
        <xdr:cNvSpPr/>
      </xdr:nvSpPr>
      <xdr:spPr>
        <a:xfrm>
          <a:off x="2857500" y="13935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27305</xdr:rowOff>
    </xdr:from>
    <xdr:to>
      <xdr:col>10</xdr:col>
      <xdr:colOff>165100</xdr:colOff>
      <xdr:row>81</xdr:row>
      <xdr:rowOff>128905</xdr:rowOff>
    </xdr:to>
    <xdr:sp macro="" textlink="">
      <xdr:nvSpPr>
        <xdr:cNvPr id="300" name="フローチャート: 判断 299">
          <a:extLst>
            <a:ext uri="{FF2B5EF4-FFF2-40B4-BE49-F238E27FC236}">
              <a16:creationId xmlns:a16="http://schemas.microsoft.com/office/drawing/2014/main" id="{7E2A7CAD-7400-4B2D-B386-7A5AA692C44E}"/>
            </a:ext>
          </a:extLst>
        </xdr:cNvPr>
        <xdr:cNvSpPr/>
      </xdr:nvSpPr>
      <xdr:spPr>
        <a:xfrm>
          <a:off x="1968500" y="13914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164464</xdr:rowOff>
    </xdr:from>
    <xdr:to>
      <xdr:col>6</xdr:col>
      <xdr:colOff>38100</xdr:colOff>
      <xdr:row>81</xdr:row>
      <xdr:rowOff>94614</xdr:rowOff>
    </xdr:to>
    <xdr:sp macro="" textlink="">
      <xdr:nvSpPr>
        <xdr:cNvPr id="301" name="フローチャート: 判断 300">
          <a:extLst>
            <a:ext uri="{FF2B5EF4-FFF2-40B4-BE49-F238E27FC236}">
              <a16:creationId xmlns:a16="http://schemas.microsoft.com/office/drawing/2014/main" id="{9E29BCAA-B6B9-442C-8EE7-93AF857E6BD9}"/>
            </a:ext>
          </a:extLst>
        </xdr:cNvPr>
        <xdr:cNvSpPr/>
      </xdr:nvSpPr>
      <xdr:spPr>
        <a:xfrm>
          <a:off x="1079500" y="13880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5D73562B-6896-43D8-8DF6-046D0395302C}"/>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1429E41A-A6FB-4612-9AFB-0F2EFCE19361}"/>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B533A0FA-9C99-48FB-A881-004E1BC1AB86}"/>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5" name="テキスト ボックス 304">
          <a:extLst>
            <a:ext uri="{FF2B5EF4-FFF2-40B4-BE49-F238E27FC236}">
              <a16:creationId xmlns:a16="http://schemas.microsoft.com/office/drawing/2014/main" id="{A7DFA61F-D063-4DD8-8C93-87612E6B4786}"/>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6" name="テキスト ボックス 305">
          <a:extLst>
            <a:ext uri="{FF2B5EF4-FFF2-40B4-BE49-F238E27FC236}">
              <a16:creationId xmlns:a16="http://schemas.microsoft.com/office/drawing/2014/main" id="{8BB66910-1436-4BC2-89DE-CF5F5C0A61B7}"/>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59689</xdr:rowOff>
    </xdr:from>
    <xdr:to>
      <xdr:col>24</xdr:col>
      <xdr:colOff>114300</xdr:colOff>
      <xdr:row>82</xdr:row>
      <xdr:rowOff>161289</xdr:rowOff>
    </xdr:to>
    <xdr:sp macro="" textlink="">
      <xdr:nvSpPr>
        <xdr:cNvPr id="307" name="楕円 306">
          <a:extLst>
            <a:ext uri="{FF2B5EF4-FFF2-40B4-BE49-F238E27FC236}">
              <a16:creationId xmlns:a16="http://schemas.microsoft.com/office/drawing/2014/main" id="{CB708B85-12D3-45D7-9218-4A2DF7E35A69}"/>
            </a:ext>
          </a:extLst>
        </xdr:cNvPr>
        <xdr:cNvSpPr/>
      </xdr:nvSpPr>
      <xdr:spPr>
        <a:xfrm>
          <a:off x="4584700" y="14118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38116</xdr:rowOff>
    </xdr:from>
    <xdr:ext cx="405111" cy="259045"/>
    <xdr:sp macro="" textlink="">
      <xdr:nvSpPr>
        <xdr:cNvPr id="308" name="【福祉施設】&#10;有形固定資産減価償却率該当値テキスト">
          <a:extLst>
            <a:ext uri="{FF2B5EF4-FFF2-40B4-BE49-F238E27FC236}">
              <a16:creationId xmlns:a16="http://schemas.microsoft.com/office/drawing/2014/main" id="{49957245-72F3-4ED1-B4A4-26EABF702783}"/>
            </a:ext>
          </a:extLst>
        </xdr:cNvPr>
        <xdr:cNvSpPr txBox="1"/>
      </xdr:nvSpPr>
      <xdr:spPr>
        <a:xfrm>
          <a:off x="4673600" y="14097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25400</xdr:rowOff>
    </xdr:from>
    <xdr:to>
      <xdr:col>20</xdr:col>
      <xdr:colOff>38100</xdr:colOff>
      <xdr:row>82</xdr:row>
      <xdr:rowOff>127000</xdr:rowOff>
    </xdr:to>
    <xdr:sp macro="" textlink="">
      <xdr:nvSpPr>
        <xdr:cNvPr id="309" name="楕円 308">
          <a:extLst>
            <a:ext uri="{FF2B5EF4-FFF2-40B4-BE49-F238E27FC236}">
              <a16:creationId xmlns:a16="http://schemas.microsoft.com/office/drawing/2014/main" id="{3238E721-A459-429D-BC3C-DB04E2D3AD15}"/>
            </a:ext>
          </a:extLst>
        </xdr:cNvPr>
        <xdr:cNvSpPr/>
      </xdr:nvSpPr>
      <xdr:spPr>
        <a:xfrm>
          <a:off x="3746500" y="14084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76200</xdr:rowOff>
    </xdr:from>
    <xdr:to>
      <xdr:col>24</xdr:col>
      <xdr:colOff>63500</xdr:colOff>
      <xdr:row>82</xdr:row>
      <xdr:rowOff>110489</xdr:rowOff>
    </xdr:to>
    <xdr:cxnSp macro="">
      <xdr:nvCxnSpPr>
        <xdr:cNvPr id="310" name="直線コネクタ 309">
          <a:extLst>
            <a:ext uri="{FF2B5EF4-FFF2-40B4-BE49-F238E27FC236}">
              <a16:creationId xmlns:a16="http://schemas.microsoft.com/office/drawing/2014/main" id="{1CBB6911-C7D5-485D-95FB-BBE47C3343D3}"/>
            </a:ext>
          </a:extLst>
        </xdr:cNvPr>
        <xdr:cNvCxnSpPr/>
      </xdr:nvCxnSpPr>
      <xdr:spPr>
        <a:xfrm>
          <a:off x="3797300" y="14135100"/>
          <a:ext cx="8382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143511</xdr:rowOff>
    </xdr:from>
    <xdr:to>
      <xdr:col>15</xdr:col>
      <xdr:colOff>101600</xdr:colOff>
      <xdr:row>82</xdr:row>
      <xdr:rowOff>73661</xdr:rowOff>
    </xdr:to>
    <xdr:sp macro="" textlink="">
      <xdr:nvSpPr>
        <xdr:cNvPr id="311" name="楕円 310">
          <a:extLst>
            <a:ext uri="{FF2B5EF4-FFF2-40B4-BE49-F238E27FC236}">
              <a16:creationId xmlns:a16="http://schemas.microsoft.com/office/drawing/2014/main" id="{37A072FD-C431-457E-A058-878946639F70}"/>
            </a:ext>
          </a:extLst>
        </xdr:cNvPr>
        <xdr:cNvSpPr/>
      </xdr:nvSpPr>
      <xdr:spPr>
        <a:xfrm>
          <a:off x="2857500" y="14030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22861</xdr:rowOff>
    </xdr:from>
    <xdr:to>
      <xdr:col>19</xdr:col>
      <xdr:colOff>177800</xdr:colOff>
      <xdr:row>82</xdr:row>
      <xdr:rowOff>76200</xdr:rowOff>
    </xdr:to>
    <xdr:cxnSp macro="">
      <xdr:nvCxnSpPr>
        <xdr:cNvPr id="312" name="直線コネクタ 311">
          <a:extLst>
            <a:ext uri="{FF2B5EF4-FFF2-40B4-BE49-F238E27FC236}">
              <a16:creationId xmlns:a16="http://schemas.microsoft.com/office/drawing/2014/main" id="{A24C8F3A-4A31-4A25-8371-C77AF20A0BEC}"/>
            </a:ext>
          </a:extLst>
        </xdr:cNvPr>
        <xdr:cNvCxnSpPr/>
      </xdr:nvCxnSpPr>
      <xdr:spPr>
        <a:xfrm>
          <a:off x="2908300" y="14081761"/>
          <a:ext cx="889000" cy="53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78739</xdr:rowOff>
    </xdr:from>
    <xdr:to>
      <xdr:col>10</xdr:col>
      <xdr:colOff>165100</xdr:colOff>
      <xdr:row>82</xdr:row>
      <xdr:rowOff>8889</xdr:rowOff>
    </xdr:to>
    <xdr:sp macro="" textlink="">
      <xdr:nvSpPr>
        <xdr:cNvPr id="313" name="楕円 312">
          <a:extLst>
            <a:ext uri="{FF2B5EF4-FFF2-40B4-BE49-F238E27FC236}">
              <a16:creationId xmlns:a16="http://schemas.microsoft.com/office/drawing/2014/main" id="{ADD8BC36-8E12-4A7D-90AD-88CE134F8B26}"/>
            </a:ext>
          </a:extLst>
        </xdr:cNvPr>
        <xdr:cNvSpPr/>
      </xdr:nvSpPr>
      <xdr:spPr>
        <a:xfrm>
          <a:off x="1968500" y="13966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129539</xdr:rowOff>
    </xdr:from>
    <xdr:to>
      <xdr:col>15</xdr:col>
      <xdr:colOff>50800</xdr:colOff>
      <xdr:row>82</xdr:row>
      <xdr:rowOff>22861</xdr:rowOff>
    </xdr:to>
    <xdr:cxnSp macro="">
      <xdr:nvCxnSpPr>
        <xdr:cNvPr id="314" name="直線コネクタ 313">
          <a:extLst>
            <a:ext uri="{FF2B5EF4-FFF2-40B4-BE49-F238E27FC236}">
              <a16:creationId xmlns:a16="http://schemas.microsoft.com/office/drawing/2014/main" id="{1E29C9BD-7CDA-4729-8B9F-B20533CD3940}"/>
            </a:ext>
          </a:extLst>
        </xdr:cNvPr>
        <xdr:cNvCxnSpPr/>
      </xdr:nvCxnSpPr>
      <xdr:spPr>
        <a:xfrm>
          <a:off x="2019300" y="14016989"/>
          <a:ext cx="889000" cy="64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12064</xdr:rowOff>
    </xdr:from>
    <xdr:to>
      <xdr:col>6</xdr:col>
      <xdr:colOff>38100</xdr:colOff>
      <xdr:row>81</xdr:row>
      <xdr:rowOff>113664</xdr:rowOff>
    </xdr:to>
    <xdr:sp macro="" textlink="">
      <xdr:nvSpPr>
        <xdr:cNvPr id="315" name="楕円 314">
          <a:extLst>
            <a:ext uri="{FF2B5EF4-FFF2-40B4-BE49-F238E27FC236}">
              <a16:creationId xmlns:a16="http://schemas.microsoft.com/office/drawing/2014/main" id="{F8ED8CA0-990C-4131-9020-1528660966D6}"/>
            </a:ext>
          </a:extLst>
        </xdr:cNvPr>
        <xdr:cNvSpPr/>
      </xdr:nvSpPr>
      <xdr:spPr>
        <a:xfrm>
          <a:off x="1079500" y="13899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62864</xdr:rowOff>
    </xdr:from>
    <xdr:to>
      <xdr:col>10</xdr:col>
      <xdr:colOff>114300</xdr:colOff>
      <xdr:row>81</xdr:row>
      <xdr:rowOff>129539</xdr:rowOff>
    </xdr:to>
    <xdr:cxnSp macro="">
      <xdr:nvCxnSpPr>
        <xdr:cNvPr id="316" name="直線コネクタ 315">
          <a:extLst>
            <a:ext uri="{FF2B5EF4-FFF2-40B4-BE49-F238E27FC236}">
              <a16:creationId xmlns:a16="http://schemas.microsoft.com/office/drawing/2014/main" id="{F5E1859F-54FF-4E15-AFD7-045685385B9E}"/>
            </a:ext>
          </a:extLst>
        </xdr:cNvPr>
        <xdr:cNvCxnSpPr/>
      </xdr:nvCxnSpPr>
      <xdr:spPr>
        <a:xfrm>
          <a:off x="1130300" y="13950314"/>
          <a:ext cx="8890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19702</xdr:rowOff>
    </xdr:from>
    <xdr:ext cx="405111" cy="259045"/>
    <xdr:sp macro="" textlink="">
      <xdr:nvSpPr>
        <xdr:cNvPr id="317" name="n_1aveValue【福祉施設】&#10;有形固定資産減価償却率">
          <a:extLst>
            <a:ext uri="{FF2B5EF4-FFF2-40B4-BE49-F238E27FC236}">
              <a16:creationId xmlns:a16="http://schemas.microsoft.com/office/drawing/2014/main" id="{0894C8E3-D4A4-4A73-9414-AFE2CA8D5E27}"/>
            </a:ext>
          </a:extLst>
        </xdr:cNvPr>
        <xdr:cNvSpPr txBox="1"/>
      </xdr:nvSpPr>
      <xdr:spPr>
        <a:xfrm>
          <a:off x="3582044" y="13735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166388</xdr:rowOff>
    </xdr:from>
    <xdr:ext cx="405111" cy="259045"/>
    <xdr:sp macro="" textlink="">
      <xdr:nvSpPr>
        <xdr:cNvPr id="318" name="n_2aveValue【福祉施設】&#10;有形固定資産減価償却率">
          <a:extLst>
            <a:ext uri="{FF2B5EF4-FFF2-40B4-BE49-F238E27FC236}">
              <a16:creationId xmlns:a16="http://schemas.microsoft.com/office/drawing/2014/main" id="{91AB60BA-5C05-4150-A21E-69F708E46ACC}"/>
            </a:ext>
          </a:extLst>
        </xdr:cNvPr>
        <xdr:cNvSpPr txBox="1"/>
      </xdr:nvSpPr>
      <xdr:spPr>
        <a:xfrm>
          <a:off x="2705744" y="13710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145432</xdr:rowOff>
    </xdr:from>
    <xdr:ext cx="405111" cy="259045"/>
    <xdr:sp macro="" textlink="">
      <xdr:nvSpPr>
        <xdr:cNvPr id="319" name="n_3aveValue【福祉施設】&#10;有形固定資産減価償却率">
          <a:extLst>
            <a:ext uri="{FF2B5EF4-FFF2-40B4-BE49-F238E27FC236}">
              <a16:creationId xmlns:a16="http://schemas.microsoft.com/office/drawing/2014/main" id="{A94A0E06-BF91-48E9-BAA6-A206C1E9737F}"/>
            </a:ext>
          </a:extLst>
        </xdr:cNvPr>
        <xdr:cNvSpPr txBox="1"/>
      </xdr:nvSpPr>
      <xdr:spPr>
        <a:xfrm>
          <a:off x="1816744" y="13689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111141</xdr:rowOff>
    </xdr:from>
    <xdr:ext cx="405111" cy="259045"/>
    <xdr:sp macro="" textlink="">
      <xdr:nvSpPr>
        <xdr:cNvPr id="320" name="n_4aveValue【福祉施設】&#10;有形固定資産減価償却率">
          <a:extLst>
            <a:ext uri="{FF2B5EF4-FFF2-40B4-BE49-F238E27FC236}">
              <a16:creationId xmlns:a16="http://schemas.microsoft.com/office/drawing/2014/main" id="{004AAB62-1A16-461A-997E-0098BD03D510}"/>
            </a:ext>
          </a:extLst>
        </xdr:cNvPr>
        <xdr:cNvSpPr txBox="1"/>
      </xdr:nvSpPr>
      <xdr:spPr>
        <a:xfrm>
          <a:off x="927744" y="13655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82</xdr:row>
      <xdr:rowOff>118127</xdr:rowOff>
    </xdr:from>
    <xdr:ext cx="405111" cy="259045"/>
    <xdr:sp macro="" textlink="">
      <xdr:nvSpPr>
        <xdr:cNvPr id="321" name="n_1mainValue【福祉施設】&#10;有形固定資産減価償却率">
          <a:extLst>
            <a:ext uri="{FF2B5EF4-FFF2-40B4-BE49-F238E27FC236}">
              <a16:creationId xmlns:a16="http://schemas.microsoft.com/office/drawing/2014/main" id="{43E28A5B-8C83-4F75-BFC8-312BD4B32ED8}"/>
            </a:ext>
          </a:extLst>
        </xdr:cNvPr>
        <xdr:cNvSpPr txBox="1"/>
      </xdr:nvSpPr>
      <xdr:spPr>
        <a:xfrm>
          <a:off x="3582044" y="14177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64788</xdr:rowOff>
    </xdr:from>
    <xdr:ext cx="405111" cy="259045"/>
    <xdr:sp macro="" textlink="">
      <xdr:nvSpPr>
        <xdr:cNvPr id="322" name="n_2mainValue【福祉施設】&#10;有形固定資産減価償却率">
          <a:extLst>
            <a:ext uri="{FF2B5EF4-FFF2-40B4-BE49-F238E27FC236}">
              <a16:creationId xmlns:a16="http://schemas.microsoft.com/office/drawing/2014/main" id="{688BD8DD-3585-488F-80AC-B94F196C709B}"/>
            </a:ext>
          </a:extLst>
        </xdr:cNvPr>
        <xdr:cNvSpPr txBox="1"/>
      </xdr:nvSpPr>
      <xdr:spPr>
        <a:xfrm>
          <a:off x="2705744" y="14123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16</xdr:rowOff>
    </xdr:from>
    <xdr:ext cx="405111" cy="259045"/>
    <xdr:sp macro="" textlink="">
      <xdr:nvSpPr>
        <xdr:cNvPr id="323" name="n_3mainValue【福祉施設】&#10;有形固定資産減価償却率">
          <a:extLst>
            <a:ext uri="{FF2B5EF4-FFF2-40B4-BE49-F238E27FC236}">
              <a16:creationId xmlns:a16="http://schemas.microsoft.com/office/drawing/2014/main" id="{630BB3DA-41C0-432A-BBB8-3EE1ADE5BECD}"/>
            </a:ext>
          </a:extLst>
        </xdr:cNvPr>
        <xdr:cNvSpPr txBox="1"/>
      </xdr:nvSpPr>
      <xdr:spPr>
        <a:xfrm>
          <a:off x="1816744" y="14058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104791</xdr:rowOff>
    </xdr:from>
    <xdr:ext cx="405111" cy="259045"/>
    <xdr:sp macro="" textlink="">
      <xdr:nvSpPr>
        <xdr:cNvPr id="324" name="n_4mainValue【福祉施設】&#10;有形固定資産減価償却率">
          <a:extLst>
            <a:ext uri="{FF2B5EF4-FFF2-40B4-BE49-F238E27FC236}">
              <a16:creationId xmlns:a16="http://schemas.microsoft.com/office/drawing/2014/main" id="{9E7FF5AA-3000-41C6-8F9F-C7933DF14E6F}"/>
            </a:ext>
          </a:extLst>
        </xdr:cNvPr>
        <xdr:cNvSpPr txBox="1"/>
      </xdr:nvSpPr>
      <xdr:spPr>
        <a:xfrm>
          <a:off x="927744" y="13992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5" name="正方形/長方形 324">
          <a:extLst>
            <a:ext uri="{FF2B5EF4-FFF2-40B4-BE49-F238E27FC236}">
              <a16:creationId xmlns:a16="http://schemas.microsoft.com/office/drawing/2014/main" id="{C32A832C-AE4F-4986-83A5-5C2A7A5C66D5}"/>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6" name="正方形/長方形 325">
          <a:extLst>
            <a:ext uri="{FF2B5EF4-FFF2-40B4-BE49-F238E27FC236}">
              <a16:creationId xmlns:a16="http://schemas.microsoft.com/office/drawing/2014/main" id="{343EA3EF-EBA9-4ADF-A860-CE98C248FFEB}"/>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7" name="正方形/長方形 326">
          <a:extLst>
            <a:ext uri="{FF2B5EF4-FFF2-40B4-BE49-F238E27FC236}">
              <a16:creationId xmlns:a16="http://schemas.microsoft.com/office/drawing/2014/main" id="{B089B5FE-E4B7-4933-8C86-129F559C1F0E}"/>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8" name="正方形/長方形 327">
          <a:extLst>
            <a:ext uri="{FF2B5EF4-FFF2-40B4-BE49-F238E27FC236}">
              <a16:creationId xmlns:a16="http://schemas.microsoft.com/office/drawing/2014/main" id="{200FC5A4-BEF9-4F13-A4C8-481800A328FA}"/>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9" name="正方形/長方形 328">
          <a:extLst>
            <a:ext uri="{FF2B5EF4-FFF2-40B4-BE49-F238E27FC236}">
              <a16:creationId xmlns:a16="http://schemas.microsoft.com/office/drawing/2014/main" id="{022C2C5B-F623-41F6-B30A-EF581404FCA8}"/>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30" name="正方形/長方形 329">
          <a:extLst>
            <a:ext uri="{FF2B5EF4-FFF2-40B4-BE49-F238E27FC236}">
              <a16:creationId xmlns:a16="http://schemas.microsoft.com/office/drawing/2014/main" id="{78578CF6-DE41-4164-92F1-F6F26C476877}"/>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1" name="正方形/長方形 330">
          <a:extLst>
            <a:ext uri="{FF2B5EF4-FFF2-40B4-BE49-F238E27FC236}">
              <a16:creationId xmlns:a16="http://schemas.microsoft.com/office/drawing/2014/main" id="{0ED69794-241F-4042-92FE-B856C6B8730A}"/>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2" name="正方形/長方形 331">
          <a:extLst>
            <a:ext uri="{FF2B5EF4-FFF2-40B4-BE49-F238E27FC236}">
              <a16:creationId xmlns:a16="http://schemas.microsoft.com/office/drawing/2014/main" id="{D24BD00A-5E9F-4EAB-9066-2C115147A0FD}"/>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3" name="テキスト ボックス 332">
          <a:extLst>
            <a:ext uri="{FF2B5EF4-FFF2-40B4-BE49-F238E27FC236}">
              <a16:creationId xmlns:a16="http://schemas.microsoft.com/office/drawing/2014/main" id="{82B72D1D-A3C4-4325-9903-79A235B70AE9}"/>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4" name="直線コネクタ 333">
          <a:extLst>
            <a:ext uri="{FF2B5EF4-FFF2-40B4-BE49-F238E27FC236}">
              <a16:creationId xmlns:a16="http://schemas.microsoft.com/office/drawing/2014/main" id="{F3C71DCD-0A56-4CED-8B90-94E26EF0BE87}"/>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5" name="直線コネクタ 334">
          <a:extLst>
            <a:ext uri="{FF2B5EF4-FFF2-40B4-BE49-F238E27FC236}">
              <a16:creationId xmlns:a16="http://schemas.microsoft.com/office/drawing/2014/main" id="{B6997621-6497-4B6E-A381-EA29601B6F22}"/>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6" name="テキスト ボックス 335">
          <a:extLst>
            <a:ext uri="{FF2B5EF4-FFF2-40B4-BE49-F238E27FC236}">
              <a16:creationId xmlns:a16="http://schemas.microsoft.com/office/drawing/2014/main" id="{C1B737A8-3700-43EB-A11C-A1730560868C}"/>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7" name="直線コネクタ 336">
          <a:extLst>
            <a:ext uri="{FF2B5EF4-FFF2-40B4-BE49-F238E27FC236}">
              <a16:creationId xmlns:a16="http://schemas.microsoft.com/office/drawing/2014/main" id="{030AAF88-A638-40EE-8E90-58FE06E229C5}"/>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8" name="テキスト ボックス 337">
          <a:extLst>
            <a:ext uri="{FF2B5EF4-FFF2-40B4-BE49-F238E27FC236}">
              <a16:creationId xmlns:a16="http://schemas.microsoft.com/office/drawing/2014/main" id="{F6B690E4-3AED-484E-99D8-BE286BF57CDA}"/>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9" name="直線コネクタ 338">
          <a:extLst>
            <a:ext uri="{FF2B5EF4-FFF2-40B4-BE49-F238E27FC236}">
              <a16:creationId xmlns:a16="http://schemas.microsoft.com/office/drawing/2014/main" id="{A7218955-221C-4D86-B4CD-A9B80E51D5A4}"/>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40" name="テキスト ボックス 339">
          <a:extLst>
            <a:ext uri="{FF2B5EF4-FFF2-40B4-BE49-F238E27FC236}">
              <a16:creationId xmlns:a16="http://schemas.microsoft.com/office/drawing/2014/main" id="{5D22DF7E-9D3B-4352-826D-4BCC70A31164}"/>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41" name="直線コネクタ 340">
          <a:extLst>
            <a:ext uri="{FF2B5EF4-FFF2-40B4-BE49-F238E27FC236}">
              <a16:creationId xmlns:a16="http://schemas.microsoft.com/office/drawing/2014/main" id="{F9B86462-986E-4EBA-98A7-E6E259DCC94A}"/>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42" name="テキスト ボックス 341">
          <a:extLst>
            <a:ext uri="{FF2B5EF4-FFF2-40B4-BE49-F238E27FC236}">
              <a16:creationId xmlns:a16="http://schemas.microsoft.com/office/drawing/2014/main" id="{7498EEDE-44E6-442D-A4A9-2C7AAA26F84E}"/>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3" name="直線コネクタ 342">
          <a:extLst>
            <a:ext uri="{FF2B5EF4-FFF2-40B4-BE49-F238E27FC236}">
              <a16:creationId xmlns:a16="http://schemas.microsoft.com/office/drawing/2014/main" id="{EEB2C530-DC76-4BB0-92C7-13E2224E097E}"/>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4" name="テキスト ボックス 343">
          <a:extLst>
            <a:ext uri="{FF2B5EF4-FFF2-40B4-BE49-F238E27FC236}">
              <a16:creationId xmlns:a16="http://schemas.microsoft.com/office/drawing/2014/main" id="{6D6AC94C-C3A1-4327-AB68-B52EEB19AA0D}"/>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5" name="直線コネクタ 344">
          <a:extLst>
            <a:ext uri="{FF2B5EF4-FFF2-40B4-BE49-F238E27FC236}">
              <a16:creationId xmlns:a16="http://schemas.microsoft.com/office/drawing/2014/main" id="{EE17927C-F02C-4BC1-9819-D269F439DF0E}"/>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6" name="テキスト ボックス 345">
          <a:extLst>
            <a:ext uri="{FF2B5EF4-FFF2-40B4-BE49-F238E27FC236}">
              <a16:creationId xmlns:a16="http://schemas.microsoft.com/office/drawing/2014/main" id="{CE864A12-6230-4F17-A4E0-B4E1F69A6249}"/>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7" name="【福祉施設】&#10;一人当たり面積グラフ枠">
          <a:extLst>
            <a:ext uri="{FF2B5EF4-FFF2-40B4-BE49-F238E27FC236}">
              <a16:creationId xmlns:a16="http://schemas.microsoft.com/office/drawing/2014/main" id="{43CBFBB4-4532-48E9-A876-7ABE3BC5E432}"/>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163830</xdr:rowOff>
    </xdr:from>
    <xdr:to>
      <xdr:col>54</xdr:col>
      <xdr:colOff>189865</xdr:colOff>
      <xdr:row>86</xdr:row>
      <xdr:rowOff>91439</xdr:rowOff>
    </xdr:to>
    <xdr:cxnSp macro="">
      <xdr:nvCxnSpPr>
        <xdr:cNvPr id="348" name="直線コネクタ 347">
          <a:extLst>
            <a:ext uri="{FF2B5EF4-FFF2-40B4-BE49-F238E27FC236}">
              <a16:creationId xmlns:a16="http://schemas.microsoft.com/office/drawing/2014/main" id="{3883DE0E-BF31-4D54-A110-3450A777F0F7}"/>
            </a:ext>
          </a:extLst>
        </xdr:cNvPr>
        <xdr:cNvCxnSpPr/>
      </xdr:nvCxnSpPr>
      <xdr:spPr>
        <a:xfrm flipV="1">
          <a:off x="10476865" y="13365480"/>
          <a:ext cx="0" cy="14706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95266</xdr:rowOff>
    </xdr:from>
    <xdr:ext cx="469744" cy="259045"/>
    <xdr:sp macro="" textlink="">
      <xdr:nvSpPr>
        <xdr:cNvPr id="349" name="【福祉施設】&#10;一人当たり面積最小値テキスト">
          <a:extLst>
            <a:ext uri="{FF2B5EF4-FFF2-40B4-BE49-F238E27FC236}">
              <a16:creationId xmlns:a16="http://schemas.microsoft.com/office/drawing/2014/main" id="{DAF43817-2EC6-43A7-9F1A-F405676E3919}"/>
            </a:ext>
          </a:extLst>
        </xdr:cNvPr>
        <xdr:cNvSpPr txBox="1"/>
      </xdr:nvSpPr>
      <xdr:spPr>
        <a:xfrm>
          <a:off x="10515600" y="14839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91439</xdr:rowOff>
    </xdr:from>
    <xdr:to>
      <xdr:col>55</xdr:col>
      <xdr:colOff>88900</xdr:colOff>
      <xdr:row>86</xdr:row>
      <xdr:rowOff>91439</xdr:rowOff>
    </xdr:to>
    <xdr:cxnSp macro="">
      <xdr:nvCxnSpPr>
        <xdr:cNvPr id="350" name="直線コネクタ 349">
          <a:extLst>
            <a:ext uri="{FF2B5EF4-FFF2-40B4-BE49-F238E27FC236}">
              <a16:creationId xmlns:a16="http://schemas.microsoft.com/office/drawing/2014/main" id="{30FDB572-477D-4B3B-94E0-B505F51E4751}"/>
            </a:ext>
          </a:extLst>
        </xdr:cNvPr>
        <xdr:cNvCxnSpPr/>
      </xdr:nvCxnSpPr>
      <xdr:spPr>
        <a:xfrm>
          <a:off x="10388600" y="14836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110507</xdr:rowOff>
    </xdr:from>
    <xdr:ext cx="469744" cy="259045"/>
    <xdr:sp macro="" textlink="">
      <xdr:nvSpPr>
        <xdr:cNvPr id="351" name="【福祉施設】&#10;一人当たり面積最大値テキスト">
          <a:extLst>
            <a:ext uri="{FF2B5EF4-FFF2-40B4-BE49-F238E27FC236}">
              <a16:creationId xmlns:a16="http://schemas.microsoft.com/office/drawing/2014/main" id="{4A7FC613-22F5-4879-A3A5-6E11351A1827}"/>
            </a:ext>
          </a:extLst>
        </xdr:cNvPr>
        <xdr:cNvSpPr txBox="1"/>
      </xdr:nvSpPr>
      <xdr:spPr>
        <a:xfrm>
          <a:off x="10515600" y="13140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163830</xdr:rowOff>
    </xdr:from>
    <xdr:to>
      <xdr:col>55</xdr:col>
      <xdr:colOff>88900</xdr:colOff>
      <xdr:row>77</xdr:row>
      <xdr:rowOff>163830</xdr:rowOff>
    </xdr:to>
    <xdr:cxnSp macro="">
      <xdr:nvCxnSpPr>
        <xdr:cNvPr id="352" name="直線コネクタ 351">
          <a:extLst>
            <a:ext uri="{FF2B5EF4-FFF2-40B4-BE49-F238E27FC236}">
              <a16:creationId xmlns:a16="http://schemas.microsoft.com/office/drawing/2014/main" id="{980DEE48-6DB9-48D9-AF91-E992D3D1B23D}"/>
            </a:ext>
          </a:extLst>
        </xdr:cNvPr>
        <xdr:cNvCxnSpPr/>
      </xdr:nvCxnSpPr>
      <xdr:spPr>
        <a:xfrm>
          <a:off x="10388600" y="1336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162577</xdr:rowOff>
    </xdr:from>
    <xdr:ext cx="469744" cy="259045"/>
    <xdr:sp macro="" textlink="">
      <xdr:nvSpPr>
        <xdr:cNvPr id="353" name="【福祉施設】&#10;一人当たり面積平均値テキスト">
          <a:extLst>
            <a:ext uri="{FF2B5EF4-FFF2-40B4-BE49-F238E27FC236}">
              <a16:creationId xmlns:a16="http://schemas.microsoft.com/office/drawing/2014/main" id="{790DFBAB-CE1F-4115-A78C-EB3AFCAF03DD}"/>
            </a:ext>
          </a:extLst>
        </xdr:cNvPr>
        <xdr:cNvSpPr txBox="1"/>
      </xdr:nvSpPr>
      <xdr:spPr>
        <a:xfrm>
          <a:off x="10515600" y="142214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139700</xdr:rowOff>
    </xdr:from>
    <xdr:to>
      <xdr:col>55</xdr:col>
      <xdr:colOff>50800</xdr:colOff>
      <xdr:row>84</xdr:row>
      <xdr:rowOff>69850</xdr:rowOff>
    </xdr:to>
    <xdr:sp macro="" textlink="">
      <xdr:nvSpPr>
        <xdr:cNvPr id="354" name="フローチャート: 判断 353">
          <a:extLst>
            <a:ext uri="{FF2B5EF4-FFF2-40B4-BE49-F238E27FC236}">
              <a16:creationId xmlns:a16="http://schemas.microsoft.com/office/drawing/2014/main" id="{A14A7F1E-389D-4C50-BABD-4E75F632E980}"/>
            </a:ext>
          </a:extLst>
        </xdr:cNvPr>
        <xdr:cNvSpPr/>
      </xdr:nvSpPr>
      <xdr:spPr>
        <a:xfrm>
          <a:off x="10426700" y="14370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151130</xdr:rowOff>
    </xdr:from>
    <xdr:to>
      <xdr:col>50</xdr:col>
      <xdr:colOff>165100</xdr:colOff>
      <xdr:row>84</xdr:row>
      <xdr:rowOff>81280</xdr:rowOff>
    </xdr:to>
    <xdr:sp macro="" textlink="">
      <xdr:nvSpPr>
        <xdr:cNvPr id="355" name="フローチャート: 判断 354">
          <a:extLst>
            <a:ext uri="{FF2B5EF4-FFF2-40B4-BE49-F238E27FC236}">
              <a16:creationId xmlns:a16="http://schemas.microsoft.com/office/drawing/2014/main" id="{38B7A0D9-2DEE-4A04-8D72-FEEA3F5B34F1}"/>
            </a:ext>
          </a:extLst>
        </xdr:cNvPr>
        <xdr:cNvSpPr/>
      </xdr:nvSpPr>
      <xdr:spPr>
        <a:xfrm>
          <a:off x="9588500" y="14381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162561</xdr:rowOff>
    </xdr:from>
    <xdr:to>
      <xdr:col>46</xdr:col>
      <xdr:colOff>38100</xdr:colOff>
      <xdr:row>84</xdr:row>
      <xdr:rowOff>92711</xdr:rowOff>
    </xdr:to>
    <xdr:sp macro="" textlink="">
      <xdr:nvSpPr>
        <xdr:cNvPr id="356" name="フローチャート: 判断 355">
          <a:extLst>
            <a:ext uri="{FF2B5EF4-FFF2-40B4-BE49-F238E27FC236}">
              <a16:creationId xmlns:a16="http://schemas.microsoft.com/office/drawing/2014/main" id="{B440E3F1-F12B-4018-8C79-23A76BC0A183}"/>
            </a:ext>
          </a:extLst>
        </xdr:cNvPr>
        <xdr:cNvSpPr/>
      </xdr:nvSpPr>
      <xdr:spPr>
        <a:xfrm>
          <a:off x="8699500" y="14392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166370</xdr:rowOff>
    </xdr:from>
    <xdr:to>
      <xdr:col>41</xdr:col>
      <xdr:colOff>101600</xdr:colOff>
      <xdr:row>84</xdr:row>
      <xdr:rowOff>96520</xdr:rowOff>
    </xdr:to>
    <xdr:sp macro="" textlink="">
      <xdr:nvSpPr>
        <xdr:cNvPr id="357" name="フローチャート: 判断 356">
          <a:extLst>
            <a:ext uri="{FF2B5EF4-FFF2-40B4-BE49-F238E27FC236}">
              <a16:creationId xmlns:a16="http://schemas.microsoft.com/office/drawing/2014/main" id="{E82F65EF-5892-4D51-9113-899CDD72EE8B}"/>
            </a:ext>
          </a:extLst>
        </xdr:cNvPr>
        <xdr:cNvSpPr/>
      </xdr:nvSpPr>
      <xdr:spPr>
        <a:xfrm>
          <a:off x="7810500" y="14396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124461</xdr:rowOff>
    </xdr:from>
    <xdr:to>
      <xdr:col>36</xdr:col>
      <xdr:colOff>165100</xdr:colOff>
      <xdr:row>84</xdr:row>
      <xdr:rowOff>54611</xdr:rowOff>
    </xdr:to>
    <xdr:sp macro="" textlink="">
      <xdr:nvSpPr>
        <xdr:cNvPr id="358" name="フローチャート: 判断 357">
          <a:extLst>
            <a:ext uri="{FF2B5EF4-FFF2-40B4-BE49-F238E27FC236}">
              <a16:creationId xmlns:a16="http://schemas.microsoft.com/office/drawing/2014/main" id="{A905E71C-F022-4975-A5E4-20048315CEA8}"/>
            </a:ext>
          </a:extLst>
        </xdr:cNvPr>
        <xdr:cNvSpPr/>
      </xdr:nvSpPr>
      <xdr:spPr>
        <a:xfrm>
          <a:off x="6921500" y="14354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6A38ADEC-6FD9-4C60-B2AB-CB3F95518138}"/>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8AF91923-AA2A-43D7-8865-4AD2BFB12C1F}"/>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4A93DB27-CB73-4EE3-A41B-2839C53433B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2" name="テキスト ボックス 361">
          <a:extLst>
            <a:ext uri="{FF2B5EF4-FFF2-40B4-BE49-F238E27FC236}">
              <a16:creationId xmlns:a16="http://schemas.microsoft.com/office/drawing/2014/main" id="{E97865F0-5B8F-43CF-9D57-121E7961E9AF}"/>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3" name="テキスト ボックス 362">
          <a:extLst>
            <a:ext uri="{FF2B5EF4-FFF2-40B4-BE49-F238E27FC236}">
              <a16:creationId xmlns:a16="http://schemas.microsoft.com/office/drawing/2014/main" id="{DEFDA914-593C-4720-9BA0-F67D3AF7B05D}"/>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17780</xdr:rowOff>
    </xdr:from>
    <xdr:to>
      <xdr:col>55</xdr:col>
      <xdr:colOff>50800</xdr:colOff>
      <xdr:row>84</xdr:row>
      <xdr:rowOff>119380</xdr:rowOff>
    </xdr:to>
    <xdr:sp macro="" textlink="">
      <xdr:nvSpPr>
        <xdr:cNvPr id="364" name="楕円 363">
          <a:extLst>
            <a:ext uri="{FF2B5EF4-FFF2-40B4-BE49-F238E27FC236}">
              <a16:creationId xmlns:a16="http://schemas.microsoft.com/office/drawing/2014/main" id="{BA8F8C4F-EDC7-4EA8-9B00-42A9337DA875}"/>
            </a:ext>
          </a:extLst>
        </xdr:cNvPr>
        <xdr:cNvSpPr/>
      </xdr:nvSpPr>
      <xdr:spPr>
        <a:xfrm>
          <a:off x="10426700" y="14419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167657</xdr:rowOff>
    </xdr:from>
    <xdr:ext cx="469744" cy="259045"/>
    <xdr:sp macro="" textlink="">
      <xdr:nvSpPr>
        <xdr:cNvPr id="365" name="【福祉施設】&#10;一人当たり面積該当値テキスト">
          <a:extLst>
            <a:ext uri="{FF2B5EF4-FFF2-40B4-BE49-F238E27FC236}">
              <a16:creationId xmlns:a16="http://schemas.microsoft.com/office/drawing/2014/main" id="{27498873-0134-4523-B5C2-02FD3354AE13}"/>
            </a:ext>
          </a:extLst>
        </xdr:cNvPr>
        <xdr:cNvSpPr txBox="1"/>
      </xdr:nvSpPr>
      <xdr:spPr>
        <a:xfrm>
          <a:off x="10515600" y="14398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170180</xdr:rowOff>
    </xdr:from>
    <xdr:to>
      <xdr:col>50</xdr:col>
      <xdr:colOff>165100</xdr:colOff>
      <xdr:row>84</xdr:row>
      <xdr:rowOff>100330</xdr:rowOff>
    </xdr:to>
    <xdr:sp macro="" textlink="">
      <xdr:nvSpPr>
        <xdr:cNvPr id="366" name="楕円 365">
          <a:extLst>
            <a:ext uri="{FF2B5EF4-FFF2-40B4-BE49-F238E27FC236}">
              <a16:creationId xmlns:a16="http://schemas.microsoft.com/office/drawing/2014/main" id="{01492384-08CD-42CE-B2C6-627A3FA59AA9}"/>
            </a:ext>
          </a:extLst>
        </xdr:cNvPr>
        <xdr:cNvSpPr/>
      </xdr:nvSpPr>
      <xdr:spPr>
        <a:xfrm>
          <a:off x="9588500" y="14400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49530</xdr:rowOff>
    </xdr:from>
    <xdr:to>
      <xdr:col>55</xdr:col>
      <xdr:colOff>0</xdr:colOff>
      <xdr:row>84</xdr:row>
      <xdr:rowOff>68580</xdr:rowOff>
    </xdr:to>
    <xdr:cxnSp macro="">
      <xdr:nvCxnSpPr>
        <xdr:cNvPr id="367" name="直線コネクタ 366">
          <a:extLst>
            <a:ext uri="{FF2B5EF4-FFF2-40B4-BE49-F238E27FC236}">
              <a16:creationId xmlns:a16="http://schemas.microsoft.com/office/drawing/2014/main" id="{ADA21DA7-3B3F-41F3-BED3-721BAB464470}"/>
            </a:ext>
          </a:extLst>
        </xdr:cNvPr>
        <xdr:cNvCxnSpPr/>
      </xdr:nvCxnSpPr>
      <xdr:spPr>
        <a:xfrm>
          <a:off x="9639300" y="1445133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17780</xdr:rowOff>
    </xdr:from>
    <xdr:to>
      <xdr:col>46</xdr:col>
      <xdr:colOff>38100</xdr:colOff>
      <xdr:row>84</xdr:row>
      <xdr:rowOff>119380</xdr:rowOff>
    </xdr:to>
    <xdr:sp macro="" textlink="">
      <xdr:nvSpPr>
        <xdr:cNvPr id="368" name="楕円 367">
          <a:extLst>
            <a:ext uri="{FF2B5EF4-FFF2-40B4-BE49-F238E27FC236}">
              <a16:creationId xmlns:a16="http://schemas.microsoft.com/office/drawing/2014/main" id="{11333A10-B7A2-40E8-9F98-F71E8A3957BE}"/>
            </a:ext>
          </a:extLst>
        </xdr:cNvPr>
        <xdr:cNvSpPr/>
      </xdr:nvSpPr>
      <xdr:spPr>
        <a:xfrm>
          <a:off x="8699500" y="14419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49530</xdr:rowOff>
    </xdr:from>
    <xdr:to>
      <xdr:col>50</xdr:col>
      <xdr:colOff>114300</xdr:colOff>
      <xdr:row>84</xdr:row>
      <xdr:rowOff>68580</xdr:rowOff>
    </xdr:to>
    <xdr:cxnSp macro="">
      <xdr:nvCxnSpPr>
        <xdr:cNvPr id="369" name="直線コネクタ 368">
          <a:extLst>
            <a:ext uri="{FF2B5EF4-FFF2-40B4-BE49-F238E27FC236}">
              <a16:creationId xmlns:a16="http://schemas.microsoft.com/office/drawing/2014/main" id="{30F293F8-F18E-4213-83F0-19DAE94E503C}"/>
            </a:ext>
          </a:extLst>
        </xdr:cNvPr>
        <xdr:cNvCxnSpPr/>
      </xdr:nvCxnSpPr>
      <xdr:spPr>
        <a:xfrm flipV="1">
          <a:off x="8750300" y="1445133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21589</xdr:rowOff>
    </xdr:from>
    <xdr:to>
      <xdr:col>41</xdr:col>
      <xdr:colOff>101600</xdr:colOff>
      <xdr:row>84</xdr:row>
      <xdr:rowOff>123189</xdr:rowOff>
    </xdr:to>
    <xdr:sp macro="" textlink="">
      <xdr:nvSpPr>
        <xdr:cNvPr id="370" name="楕円 369">
          <a:extLst>
            <a:ext uri="{FF2B5EF4-FFF2-40B4-BE49-F238E27FC236}">
              <a16:creationId xmlns:a16="http://schemas.microsoft.com/office/drawing/2014/main" id="{D02F79A9-DAD7-4DE5-93DE-1FE67CCBF41F}"/>
            </a:ext>
          </a:extLst>
        </xdr:cNvPr>
        <xdr:cNvSpPr/>
      </xdr:nvSpPr>
      <xdr:spPr>
        <a:xfrm>
          <a:off x="7810500" y="14423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68580</xdr:rowOff>
    </xdr:from>
    <xdr:to>
      <xdr:col>45</xdr:col>
      <xdr:colOff>177800</xdr:colOff>
      <xdr:row>84</xdr:row>
      <xdr:rowOff>72389</xdr:rowOff>
    </xdr:to>
    <xdr:cxnSp macro="">
      <xdr:nvCxnSpPr>
        <xdr:cNvPr id="371" name="直線コネクタ 370">
          <a:extLst>
            <a:ext uri="{FF2B5EF4-FFF2-40B4-BE49-F238E27FC236}">
              <a16:creationId xmlns:a16="http://schemas.microsoft.com/office/drawing/2014/main" id="{CE632C24-53DC-43CA-A2A2-6BF7ECE9F9A2}"/>
            </a:ext>
          </a:extLst>
        </xdr:cNvPr>
        <xdr:cNvCxnSpPr/>
      </xdr:nvCxnSpPr>
      <xdr:spPr>
        <a:xfrm flipV="1">
          <a:off x="7861300" y="14470380"/>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21589</xdr:rowOff>
    </xdr:from>
    <xdr:to>
      <xdr:col>36</xdr:col>
      <xdr:colOff>165100</xdr:colOff>
      <xdr:row>84</xdr:row>
      <xdr:rowOff>123189</xdr:rowOff>
    </xdr:to>
    <xdr:sp macro="" textlink="">
      <xdr:nvSpPr>
        <xdr:cNvPr id="372" name="楕円 371">
          <a:extLst>
            <a:ext uri="{FF2B5EF4-FFF2-40B4-BE49-F238E27FC236}">
              <a16:creationId xmlns:a16="http://schemas.microsoft.com/office/drawing/2014/main" id="{3FFA0481-EB27-4BC9-B89B-CD99FCC936AC}"/>
            </a:ext>
          </a:extLst>
        </xdr:cNvPr>
        <xdr:cNvSpPr/>
      </xdr:nvSpPr>
      <xdr:spPr>
        <a:xfrm>
          <a:off x="6921500" y="14423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72389</xdr:rowOff>
    </xdr:from>
    <xdr:to>
      <xdr:col>41</xdr:col>
      <xdr:colOff>50800</xdr:colOff>
      <xdr:row>84</xdr:row>
      <xdr:rowOff>72389</xdr:rowOff>
    </xdr:to>
    <xdr:cxnSp macro="">
      <xdr:nvCxnSpPr>
        <xdr:cNvPr id="373" name="直線コネクタ 372">
          <a:extLst>
            <a:ext uri="{FF2B5EF4-FFF2-40B4-BE49-F238E27FC236}">
              <a16:creationId xmlns:a16="http://schemas.microsoft.com/office/drawing/2014/main" id="{8F0CC051-3E3E-4AEC-B771-3C3441759733}"/>
            </a:ext>
          </a:extLst>
        </xdr:cNvPr>
        <xdr:cNvCxnSpPr/>
      </xdr:nvCxnSpPr>
      <xdr:spPr>
        <a:xfrm>
          <a:off x="6972300" y="1447418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97807</xdr:rowOff>
    </xdr:from>
    <xdr:ext cx="469744" cy="259045"/>
    <xdr:sp macro="" textlink="">
      <xdr:nvSpPr>
        <xdr:cNvPr id="374" name="n_1aveValue【福祉施設】&#10;一人当たり面積">
          <a:extLst>
            <a:ext uri="{FF2B5EF4-FFF2-40B4-BE49-F238E27FC236}">
              <a16:creationId xmlns:a16="http://schemas.microsoft.com/office/drawing/2014/main" id="{8AF64247-49EE-4D0D-944B-B6AA20075240}"/>
            </a:ext>
          </a:extLst>
        </xdr:cNvPr>
        <xdr:cNvSpPr txBox="1"/>
      </xdr:nvSpPr>
      <xdr:spPr>
        <a:xfrm>
          <a:off x="9391727" y="14156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109238</xdr:rowOff>
    </xdr:from>
    <xdr:ext cx="469744" cy="259045"/>
    <xdr:sp macro="" textlink="">
      <xdr:nvSpPr>
        <xdr:cNvPr id="375" name="n_2aveValue【福祉施設】&#10;一人当たり面積">
          <a:extLst>
            <a:ext uri="{FF2B5EF4-FFF2-40B4-BE49-F238E27FC236}">
              <a16:creationId xmlns:a16="http://schemas.microsoft.com/office/drawing/2014/main" id="{BB6A88F7-DA1A-4905-9CFA-35F99F3DEB0E}"/>
            </a:ext>
          </a:extLst>
        </xdr:cNvPr>
        <xdr:cNvSpPr txBox="1"/>
      </xdr:nvSpPr>
      <xdr:spPr>
        <a:xfrm>
          <a:off x="8515427" y="14168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113047</xdr:rowOff>
    </xdr:from>
    <xdr:ext cx="469744" cy="259045"/>
    <xdr:sp macro="" textlink="">
      <xdr:nvSpPr>
        <xdr:cNvPr id="376" name="n_3aveValue【福祉施設】&#10;一人当たり面積">
          <a:extLst>
            <a:ext uri="{FF2B5EF4-FFF2-40B4-BE49-F238E27FC236}">
              <a16:creationId xmlns:a16="http://schemas.microsoft.com/office/drawing/2014/main" id="{99389E86-0C3A-4C0D-8C0D-D0A37BC2A578}"/>
            </a:ext>
          </a:extLst>
        </xdr:cNvPr>
        <xdr:cNvSpPr txBox="1"/>
      </xdr:nvSpPr>
      <xdr:spPr>
        <a:xfrm>
          <a:off x="7626427" y="14171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71138</xdr:rowOff>
    </xdr:from>
    <xdr:ext cx="469744" cy="259045"/>
    <xdr:sp macro="" textlink="">
      <xdr:nvSpPr>
        <xdr:cNvPr id="377" name="n_4aveValue【福祉施設】&#10;一人当たり面積">
          <a:extLst>
            <a:ext uri="{FF2B5EF4-FFF2-40B4-BE49-F238E27FC236}">
              <a16:creationId xmlns:a16="http://schemas.microsoft.com/office/drawing/2014/main" id="{52E2D829-3196-420D-A86D-053DA3AEEBD2}"/>
            </a:ext>
          </a:extLst>
        </xdr:cNvPr>
        <xdr:cNvSpPr txBox="1"/>
      </xdr:nvSpPr>
      <xdr:spPr>
        <a:xfrm>
          <a:off x="6737427" y="14130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91457</xdr:rowOff>
    </xdr:from>
    <xdr:ext cx="469744" cy="259045"/>
    <xdr:sp macro="" textlink="">
      <xdr:nvSpPr>
        <xdr:cNvPr id="378" name="n_1mainValue【福祉施設】&#10;一人当たり面積">
          <a:extLst>
            <a:ext uri="{FF2B5EF4-FFF2-40B4-BE49-F238E27FC236}">
              <a16:creationId xmlns:a16="http://schemas.microsoft.com/office/drawing/2014/main" id="{A5D18694-E868-46AA-AA61-57A9847DE3CD}"/>
            </a:ext>
          </a:extLst>
        </xdr:cNvPr>
        <xdr:cNvSpPr txBox="1"/>
      </xdr:nvSpPr>
      <xdr:spPr>
        <a:xfrm>
          <a:off x="9391727" y="14493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110507</xdr:rowOff>
    </xdr:from>
    <xdr:ext cx="469744" cy="259045"/>
    <xdr:sp macro="" textlink="">
      <xdr:nvSpPr>
        <xdr:cNvPr id="379" name="n_2mainValue【福祉施設】&#10;一人当たり面積">
          <a:extLst>
            <a:ext uri="{FF2B5EF4-FFF2-40B4-BE49-F238E27FC236}">
              <a16:creationId xmlns:a16="http://schemas.microsoft.com/office/drawing/2014/main" id="{A0C55347-1875-4791-A82C-A84ABA99E426}"/>
            </a:ext>
          </a:extLst>
        </xdr:cNvPr>
        <xdr:cNvSpPr txBox="1"/>
      </xdr:nvSpPr>
      <xdr:spPr>
        <a:xfrm>
          <a:off x="8515427" y="14512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114316</xdr:rowOff>
    </xdr:from>
    <xdr:ext cx="469744" cy="259045"/>
    <xdr:sp macro="" textlink="">
      <xdr:nvSpPr>
        <xdr:cNvPr id="380" name="n_3mainValue【福祉施設】&#10;一人当たり面積">
          <a:extLst>
            <a:ext uri="{FF2B5EF4-FFF2-40B4-BE49-F238E27FC236}">
              <a16:creationId xmlns:a16="http://schemas.microsoft.com/office/drawing/2014/main" id="{075F3FBB-4448-45A0-AF00-16100C1B0D42}"/>
            </a:ext>
          </a:extLst>
        </xdr:cNvPr>
        <xdr:cNvSpPr txBox="1"/>
      </xdr:nvSpPr>
      <xdr:spPr>
        <a:xfrm>
          <a:off x="7626427" y="14516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114316</xdr:rowOff>
    </xdr:from>
    <xdr:ext cx="469744" cy="259045"/>
    <xdr:sp macro="" textlink="">
      <xdr:nvSpPr>
        <xdr:cNvPr id="381" name="n_4mainValue【福祉施設】&#10;一人当たり面積">
          <a:extLst>
            <a:ext uri="{FF2B5EF4-FFF2-40B4-BE49-F238E27FC236}">
              <a16:creationId xmlns:a16="http://schemas.microsoft.com/office/drawing/2014/main" id="{1562011F-936A-4E95-8A83-A3999FF1CBEB}"/>
            </a:ext>
          </a:extLst>
        </xdr:cNvPr>
        <xdr:cNvSpPr txBox="1"/>
      </xdr:nvSpPr>
      <xdr:spPr>
        <a:xfrm>
          <a:off x="6737427" y="14516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2" name="正方形/長方形 381">
          <a:extLst>
            <a:ext uri="{FF2B5EF4-FFF2-40B4-BE49-F238E27FC236}">
              <a16:creationId xmlns:a16="http://schemas.microsoft.com/office/drawing/2014/main" id="{5DF06205-5638-4009-A0CB-E57FD9E9E403}"/>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3" name="正方形/長方形 382">
          <a:extLst>
            <a:ext uri="{FF2B5EF4-FFF2-40B4-BE49-F238E27FC236}">
              <a16:creationId xmlns:a16="http://schemas.microsoft.com/office/drawing/2014/main" id="{B08B981B-152A-40C7-9048-5ECFF3060C13}"/>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4" name="正方形/長方形 383">
          <a:extLst>
            <a:ext uri="{FF2B5EF4-FFF2-40B4-BE49-F238E27FC236}">
              <a16:creationId xmlns:a16="http://schemas.microsoft.com/office/drawing/2014/main" id="{19F5C387-E54B-42A7-975E-2738E4AC9248}"/>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5" name="正方形/長方形 384">
          <a:extLst>
            <a:ext uri="{FF2B5EF4-FFF2-40B4-BE49-F238E27FC236}">
              <a16:creationId xmlns:a16="http://schemas.microsoft.com/office/drawing/2014/main" id="{71A6F5BF-BB36-49DC-B471-BBEBE44234F6}"/>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6" name="正方形/長方形 385">
          <a:extLst>
            <a:ext uri="{FF2B5EF4-FFF2-40B4-BE49-F238E27FC236}">
              <a16:creationId xmlns:a16="http://schemas.microsoft.com/office/drawing/2014/main" id="{B2155F10-E7EB-4BDE-9EDD-A67EFDF2072A}"/>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7" name="正方形/長方形 386">
          <a:extLst>
            <a:ext uri="{FF2B5EF4-FFF2-40B4-BE49-F238E27FC236}">
              <a16:creationId xmlns:a16="http://schemas.microsoft.com/office/drawing/2014/main" id="{67AD0157-2796-4725-989B-4DDBDF889A47}"/>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8" name="正方形/長方形 387">
          <a:extLst>
            <a:ext uri="{FF2B5EF4-FFF2-40B4-BE49-F238E27FC236}">
              <a16:creationId xmlns:a16="http://schemas.microsoft.com/office/drawing/2014/main" id="{9F3A0957-52DB-41AB-A807-149CECECA77A}"/>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9" name="正方形/長方形 388">
          <a:extLst>
            <a:ext uri="{FF2B5EF4-FFF2-40B4-BE49-F238E27FC236}">
              <a16:creationId xmlns:a16="http://schemas.microsoft.com/office/drawing/2014/main" id="{E153B041-1BBB-4940-8292-988ABC439917}"/>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90" name="テキスト ボックス 389">
          <a:extLst>
            <a:ext uri="{FF2B5EF4-FFF2-40B4-BE49-F238E27FC236}">
              <a16:creationId xmlns:a16="http://schemas.microsoft.com/office/drawing/2014/main" id="{42C2880D-7B1D-418C-9DC9-8168B6201182}"/>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91" name="直線コネクタ 390">
          <a:extLst>
            <a:ext uri="{FF2B5EF4-FFF2-40B4-BE49-F238E27FC236}">
              <a16:creationId xmlns:a16="http://schemas.microsoft.com/office/drawing/2014/main" id="{D79BD5ED-A723-4A86-B7FB-528D29A3E276}"/>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2" name="テキスト ボックス 391">
          <a:extLst>
            <a:ext uri="{FF2B5EF4-FFF2-40B4-BE49-F238E27FC236}">
              <a16:creationId xmlns:a16="http://schemas.microsoft.com/office/drawing/2014/main" id="{0094DF4E-4EDB-4C7F-9208-A8FACFC80DF9}"/>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93" name="直線コネクタ 392">
          <a:extLst>
            <a:ext uri="{FF2B5EF4-FFF2-40B4-BE49-F238E27FC236}">
              <a16:creationId xmlns:a16="http://schemas.microsoft.com/office/drawing/2014/main" id="{5766FEDD-8C9D-4B4D-8DF6-3907BE7B7B20}"/>
            </a:ext>
          </a:extLst>
        </xdr:cNvPr>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94" name="テキスト ボックス 393">
          <a:extLst>
            <a:ext uri="{FF2B5EF4-FFF2-40B4-BE49-F238E27FC236}">
              <a16:creationId xmlns:a16="http://schemas.microsoft.com/office/drawing/2014/main" id="{BADC02E8-9E35-480E-9B7E-7829CA281CE1}"/>
            </a:ext>
          </a:extLst>
        </xdr:cNvPr>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5" name="直線コネクタ 394">
          <a:extLst>
            <a:ext uri="{FF2B5EF4-FFF2-40B4-BE49-F238E27FC236}">
              <a16:creationId xmlns:a16="http://schemas.microsoft.com/office/drawing/2014/main" id="{A2A5FA33-3754-4F1E-ACA6-C0115FD084F3}"/>
            </a:ext>
          </a:extLst>
        </xdr:cNvPr>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6" name="テキスト ボックス 395">
          <a:extLst>
            <a:ext uri="{FF2B5EF4-FFF2-40B4-BE49-F238E27FC236}">
              <a16:creationId xmlns:a16="http://schemas.microsoft.com/office/drawing/2014/main" id="{ED84A4BE-0ABE-48E7-A049-574DE9D86D79}"/>
            </a:ext>
          </a:extLst>
        </xdr:cNvPr>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7" name="直線コネクタ 396">
          <a:extLst>
            <a:ext uri="{FF2B5EF4-FFF2-40B4-BE49-F238E27FC236}">
              <a16:creationId xmlns:a16="http://schemas.microsoft.com/office/drawing/2014/main" id="{6A95AE87-4064-4348-B467-9E011E04BFF5}"/>
            </a:ext>
          </a:extLst>
        </xdr:cNvPr>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8" name="テキスト ボックス 397">
          <a:extLst>
            <a:ext uri="{FF2B5EF4-FFF2-40B4-BE49-F238E27FC236}">
              <a16:creationId xmlns:a16="http://schemas.microsoft.com/office/drawing/2014/main" id="{AED22A6F-4AF5-43BF-84E0-FA72C13B068F}"/>
            </a:ext>
          </a:extLst>
        </xdr:cNvPr>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9" name="直線コネクタ 398">
          <a:extLst>
            <a:ext uri="{FF2B5EF4-FFF2-40B4-BE49-F238E27FC236}">
              <a16:creationId xmlns:a16="http://schemas.microsoft.com/office/drawing/2014/main" id="{AF422F54-05C1-490A-A99E-9F16FE13FCB0}"/>
            </a:ext>
          </a:extLst>
        </xdr:cNvPr>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400" name="テキスト ボックス 399">
          <a:extLst>
            <a:ext uri="{FF2B5EF4-FFF2-40B4-BE49-F238E27FC236}">
              <a16:creationId xmlns:a16="http://schemas.microsoft.com/office/drawing/2014/main" id="{4012041A-9E1D-479A-978B-2F68506C3F76}"/>
            </a:ext>
          </a:extLst>
        </xdr:cNvPr>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401" name="直線コネクタ 400">
          <a:extLst>
            <a:ext uri="{FF2B5EF4-FFF2-40B4-BE49-F238E27FC236}">
              <a16:creationId xmlns:a16="http://schemas.microsoft.com/office/drawing/2014/main" id="{CF79BB2D-024B-41DF-9EA3-A80158368DE9}"/>
            </a:ext>
          </a:extLst>
        </xdr:cNvPr>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402" name="テキスト ボックス 401">
          <a:extLst>
            <a:ext uri="{FF2B5EF4-FFF2-40B4-BE49-F238E27FC236}">
              <a16:creationId xmlns:a16="http://schemas.microsoft.com/office/drawing/2014/main" id="{C0F1EFE1-C75E-432B-8C97-2789C1F9CF8B}"/>
            </a:ext>
          </a:extLst>
        </xdr:cNvPr>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3" name="直線コネクタ 402">
          <a:extLst>
            <a:ext uri="{FF2B5EF4-FFF2-40B4-BE49-F238E27FC236}">
              <a16:creationId xmlns:a16="http://schemas.microsoft.com/office/drawing/2014/main" id="{7D7C8131-46C2-49E9-97A9-754D6C757D24}"/>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404" name="テキスト ボックス 403">
          <a:extLst>
            <a:ext uri="{FF2B5EF4-FFF2-40B4-BE49-F238E27FC236}">
              <a16:creationId xmlns:a16="http://schemas.microsoft.com/office/drawing/2014/main" id="{E2091E59-2C63-4957-B44F-A0F30BCA8844}"/>
            </a:ext>
          </a:extLst>
        </xdr:cNvPr>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5" name="【市民会館】&#10;有形固定資産減価償却率グラフ枠">
          <a:extLst>
            <a:ext uri="{FF2B5EF4-FFF2-40B4-BE49-F238E27FC236}">
              <a16:creationId xmlns:a16="http://schemas.microsoft.com/office/drawing/2014/main" id="{592BEA2D-8816-4195-B22F-1D61541BAC4B}"/>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95250</xdr:rowOff>
    </xdr:from>
    <xdr:to>
      <xdr:col>24</xdr:col>
      <xdr:colOff>62865</xdr:colOff>
      <xdr:row>108</xdr:row>
      <xdr:rowOff>152400</xdr:rowOff>
    </xdr:to>
    <xdr:cxnSp macro="">
      <xdr:nvCxnSpPr>
        <xdr:cNvPr id="406" name="直線コネクタ 405">
          <a:extLst>
            <a:ext uri="{FF2B5EF4-FFF2-40B4-BE49-F238E27FC236}">
              <a16:creationId xmlns:a16="http://schemas.microsoft.com/office/drawing/2014/main" id="{F38DE1A7-30CC-45F6-A5CE-B30B9D55ACED}"/>
            </a:ext>
          </a:extLst>
        </xdr:cNvPr>
        <xdr:cNvCxnSpPr/>
      </xdr:nvCxnSpPr>
      <xdr:spPr>
        <a:xfrm flipV="1">
          <a:off x="4634865" y="1706880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156227</xdr:rowOff>
    </xdr:from>
    <xdr:ext cx="469744" cy="259045"/>
    <xdr:sp macro="" textlink="">
      <xdr:nvSpPr>
        <xdr:cNvPr id="407" name="【市民会館】&#10;有形固定資産減価償却率最小値テキスト">
          <a:extLst>
            <a:ext uri="{FF2B5EF4-FFF2-40B4-BE49-F238E27FC236}">
              <a16:creationId xmlns:a16="http://schemas.microsoft.com/office/drawing/2014/main" id="{26558D40-01F3-414D-B013-0BEDFA0DC12E}"/>
            </a:ext>
          </a:extLst>
        </xdr:cNvPr>
        <xdr:cNvSpPr txBox="1"/>
      </xdr:nvSpPr>
      <xdr:spPr>
        <a:xfrm>
          <a:off x="4673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152400</xdr:rowOff>
    </xdr:from>
    <xdr:to>
      <xdr:col>24</xdr:col>
      <xdr:colOff>152400</xdr:colOff>
      <xdr:row>108</xdr:row>
      <xdr:rowOff>152400</xdr:rowOff>
    </xdr:to>
    <xdr:cxnSp macro="">
      <xdr:nvCxnSpPr>
        <xdr:cNvPr id="408" name="直線コネクタ 407">
          <a:extLst>
            <a:ext uri="{FF2B5EF4-FFF2-40B4-BE49-F238E27FC236}">
              <a16:creationId xmlns:a16="http://schemas.microsoft.com/office/drawing/2014/main" id="{7EF59B42-0801-4430-A8BC-481695C5ACD7}"/>
            </a:ext>
          </a:extLst>
        </xdr:cNvPr>
        <xdr:cNvCxnSpPr/>
      </xdr:nvCxnSpPr>
      <xdr:spPr>
        <a:xfrm>
          <a:off x="4546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41927</xdr:rowOff>
    </xdr:from>
    <xdr:ext cx="405111" cy="259045"/>
    <xdr:sp macro="" textlink="">
      <xdr:nvSpPr>
        <xdr:cNvPr id="409" name="【市民会館】&#10;有形固定資産減価償却率最大値テキスト">
          <a:extLst>
            <a:ext uri="{FF2B5EF4-FFF2-40B4-BE49-F238E27FC236}">
              <a16:creationId xmlns:a16="http://schemas.microsoft.com/office/drawing/2014/main" id="{1A677BAF-D753-4C0E-9491-02BC2F258AB0}"/>
            </a:ext>
          </a:extLst>
        </xdr:cNvPr>
        <xdr:cNvSpPr txBox="1"/>
      </xdr:nvSpPr>
      <xdr:spPr>
        <a:xfrm>
          <a:off x="4673600" y="16844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95250</xdr:rowOff>
    </xdr:from>
    <xdr:to>
      <xdr:col>24</xdr:col>
      <xdr:colOff>152400</xdr:colOff>
      <xdr:row>99</xdr:row>
      <xdr:rowOff>95250</xdr:rowOff>
    </xdr:to>
    <xdr:cxnSp macro="">
      <xdr:nvCxnSpPr>
        <xdr:cNvPr id="410" name="直線コネクタ 409">
          <a:extLst>
            <a:ext uri="{FF2B5EF4-FFF2-40B4-BE49-F238E27FC236}">
              <a16:creationId xmlns:a16="http://schemas.microsoft.com/office/drawing/2014/main" id="{122FFC19-F902-4298-83E0-C521203EE0A7}"/>
            </a:ext>
          </a:extLst>
        </xdr:cNvPr>
        <xdr:cNvCxnSpPr/>
      </xdr:nvCxnSpPr>
      <xdr:spPr>
        <a:xfrm>
          <a:off x="4546600" y="1706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102</xdr:row>
      <xdr:rowOff>652</xdr:rowOff>
    </xdr:from>
    <xdr:ext cx="405111" cy="259045"/>
    <xdr:sp macro="" textlink="">
      <xdr:nvSpPr>
        <xdr:cNvPr id="411" name="【市民会館】&#10;有形固定資産減価償却率平均値テキスト">
          <a:extLst>
            <a:ext uri="{FF2B5EF4-FFF2-40B4-BE49-F238E27FC236}">
              <a16:creationId xmlns:a16="http://schemas.microsoft.com/office/drawing/2014/main" id="{F621D4DB-B369-4AA5-BC04-046E2CCB149B}"/>
            </a:ext>
          </a:extLst>
        </xdr:cNvPr>
        <xdr:cNvSpPr txBox="1"/>
      </xdr:nvSpPr>
      <xdr:spPr>
        <a:xfrm>
          <a:off x="4673600" y="174885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102</xdr:row>
      <xdr:rowOff>149225</xdr:rowOff>
    </xdr:from>
    <xdr:to>
      <xdr:col>24</xdr:col>
      <xdr:colOff>114300</xdr:colOff>
      <xdr:row>103</xdr:row>
      <xdr:rowOff>79375</xdr:rowOff>
    </xdr:to>
    <xdr:sp macro="" textlink="">
      <xdr:nvSpPr>
        <xdr:cNvPr id="412" name="フローチャート: 判断 411">
          <a:extLst>
            <a:ext uri="{FF2B5EF4-FFF2-40B4-BE49-F238E27FC236}">
              <a16:creationId xmlns:a16="http://schemas.microsoft.com/office/drawing/2014/main" id="{27F747E8-1582-4E21-97C5-995F82DE235A}"/>
            </a:ext>
          </a:extLst>
        </xdr:cNvPr>
        <xdr:cNvSpPr/>
      </xdr:nvSpPr>
      <xdr:spPr>
        <a:xfrm>
          <a:off x="4584700" y="17637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42545</xdr:rowOff>
    </xdr:from>
    <xdr:to>
      <xdr:col>20</xdr:col>
      <xdr:colOff>38100</xdr:colOff>
      <xdr:row>103</xdr:row>
      <xdr:rowOff>144145</xdr:rowOff>
    </xdr:to>
    <xdr:sp macro="" textlink="">
      <xdr:nvSpPr>
        <xdr:cNvPr id="413" name="フローチャート: 判断 412">
          <a:extLst>
            <a:ext uri="{FF2B5EF4-FFF2-40B4-BE49-F238E27FC236}">
              <a16:creationId xmlns:a16="http://schemas.microsoft.com/office/drawing/2014/main" id="{D20B4744-D152-4EEE-8181-16DE7C7BF14C}"/>
            </a:ext>
          </a:extLst>
        </xdr:cNvPr>
        <xdr:cNvSpPr/>
      </xdr:nvSpPr>
      <xdr:spPr>
        <a:xfrm>
          <a:off x="3746500" y="1770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67311</xdr:rowOff>
    </xdr:from>
    <xdr:to>
      <xdr:col>15</xdr:col>
      <xdr:colOff>101600</xdr:colOff>
      <xdr:row>103</xdr:row>
      <xdr:rowOff>168911</xdr:rowOff>
    </xdr:to>
    <xdr:sp macro="" textlink="">
      <xdr:nvSpPr>
        <xdr:cNvPr id="414" name="フローチャート: 判断 413">
          <a:extLst>
            <a:ext uri="{FF2B5EF4-FFF2-40B4-BE49-F238E27FC236}">
              <a16:creationId xmlns:a16="http://schemas.microsoft.com/office/drawing/2014/main" id="{231E6E85-ACB8-41C7-AAC7-9465DF96DBAB}"/>
            </a:ext>
          </a:extLst>
        </xdr:cNvPr>
        <xdr:cNvSpPr/>
      </xdr:nvSpPr>
      <xdr:spPr>
        <a:xfrm>
          <a:off x="2857500" y="17726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61595</xdr:rowOff>
    </xdr:from>
    <xdr:to>
      <xdr:col>10</xdr:col>
      <xdr:colOff>165100</xdr:colOff>
      <xdr:row>103</xdr:row>
      <xdr:rowOff>163195</xdr:rowOff>
    </xdr:to>
    <xdr:sp macro="" textlink="">
      <xdr:nvSpPr>
        <xdr:cNvPr id="415" name="フローチャート: 判断 414">
          <a:extLst>
            <a:ext uri="{FF2B5EF4-FFF2-40B4-BE49-F238E27FC236}">
              <a16:creationId xmlns:a16="http://schemas.microsoft.com/office/drawing/2014/main" id="{5F21245A-F1FF-4141-BFF2-D54EC31989C5}"/>
            </a:ext>
          </a:extLst>
        </xdr:cNvPr>
        <xdr:cNvSpPr/>
      </xdr:nvSpPr>
      <xdr:spPr>
        <a:xfrm>
          <a:off x="1968500" y="17720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53975</xdr:rowOff>
    </xdr:from>
    <xdr:to>
      <xdr:col>6</xdr:col>
      <xdr:colOff>38100</xdr:colOff>
      <xdr:row>103</xdr:row>
      <xdr:rowOff>155575</xdr:rowOff>
    </xdr:to>
    <xdr:sp macro="" textlink="">
      <xdr:nvSpPr>
        <xdr:cNvPr id="416" name="フローチャート: 判断 415">
          <a:extLst>
            <a:ext uri="{FF2B5EF4-FFF2-40B4-BE49-F238E27FC236}">
              <a16:creationId xmlns:a16="http://schemas.microsoft.com/office/drawing/2014/main" id="{7E1FBBDC-A1F9-4C45-9902-B7F8127558CA}"/>
            </a:ext>
          </a:extLst>
        </xdr:cNvPr>
        <xdr:cNvSpPr/>
      </xdr:nvSpPr>
      <xdr:spPr>
        <a:xfrm>
          <a:off x="1079500" y="17713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03E68F64-CDCB-4B43-ABDB-EAEEE71D312B}"/>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88254D90-6F57-4F33-A86B-F958AE3D8AB3}"/>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9" name="テキスト ボックス 418">
          <a:extLst>
            <a:ext uri="{FF2B5EF4-FFF2-40B4-BE49-F238E27FC236}">
              <a16:creationId xmlns:a16="http://schemas.microsoft.com/office/drawing/2014/main" id="{F9656E20-7E73-4947-A4AE-9742745DE9A3}"/>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20" name="テキスト ボックス 419">
          <a:extLst>
            <a:ext uri="{FF2B5EF4-FFF2-40B4-BE49-F238E27FC236}">
              <a16:creationId xmlns:a16="http://schemas.microsoft.com/office/drawing/2014/main" id="{852273D5-5374-491C-8CCE-4AFC5A68C740}"/>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1" name="テキスト ボックス 420">
          <a:extLst>
            <a:ext uri="{FF2B5EF4-FFF2-40B4-BE49-F238E27FC236}">
              <a16:creationId xmlns:a16="http://schemas.microsoft.com/office/drawing/2014/main" id="{0E00FF79-7009-45EB-9E9A-1285124FE699}"/>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113030</xdr:rowOff>
    </xdr:from>
    <xdr:to>
      <xdr:col>24</xdr:col>
      <xdr:colOff>114300</xdr:colOff>
      <xdr:row>104</xdr:row>
      <xdr:rowOff>43180</xdr:rowOff>
    </xdr:to>
    <xdr:sp macro="" textlink="">
      <xdr:nvSpPr>
        <xdr:cNvPr id="422" name="楕円 421">
          <a:extLst>
            <a:ext uri="{FF2B5EF4-FFF2-40B4-BE49-F238E27FC236}">
              <a16:creationId xmlns:a16="http://schemas.microsoft.com/office/drawing/2014/main" id="{BF8010C4-0BA0-4A09-90EF-867433931DBA}"/>
            </a:ext>
          </a:extLst>
        </xdr:cNvPr>
        <xdr:cNvSpPr/>
      </xdr:nvSpPr>
      <xdr:spPr>
        <a:xfrm>
          <a:off x="4584700" y="17772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103</xdr:row>
      <xdr:rowOff>91457</xdr:rowOff>
    </xdr:from>
    <xdr:ext cx="405111" cy="259045"/>
    <xdr:sp macro="" textlink="">
      <xdr:nvSpPr>
        <xdr:cNvPr id="423" name="【市民会館】&#10;有形固定資産減価償却率該当値テキスト">
          <a:extLst>
            <a:ext uri="{FF2B5EF4-FFF2-40B4-BE49-F238E27FC236}">
              <a16:creationId xmlns:a16="http://schemas.microsoft.com/office/drawing/2014/main" id="{56A2DD37-D8E4-4F1C-A7AE-D4E4102497A5}"/>
            </a:ext>
          </a:extLst>
        </xdr:cNvPr>
        <xdr:cNvSpPr txBox="1"/>
      </xdr:nvSpPr>
      <xdr:spPr>
        <a:xfrm>
          <a:off x="4673600" y="17750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103</xdr:row>
      <xdr:rowOff>88264</xdr:rowOff>
    </xdr:from>
    <xdr:to>
      <xdr:col>20</xdr:col>
      <xdr:colOff>38100</xdr:colOff>
      <xdr:row>104</xdr:row>
      <xdr:rowOff>18414</xdr:rowOff>
    </xdr:to>
    <xdr:sp macro="" textlink="">
      <xdr:nvSpPr>
        <xdr:cNvPr id="424" name="楕円 423">
          <a:extLst>
            <a:ext uri="{FF2B5EF4-FFF2-40B4-BE49-F238E27FC236}">
              <a16:creationId xmlns:a16="http://schemas.microsoft.com/office/drawing/2014/main" id="{579EB1D3-A6AA-45EE-96D2-CC96D31787C6}"/>
            </a:ext>
          </a:extLst>
        </xdr:cNvPr>
        <xdr:cNvSpPr/>
      </xdr:nvSpPr>
      <xdr:spPr>
        <a:xfrm>
          <a:off x="3746500" y="17747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103</xdr:row>
      <xdr:rowOff>139064</xdr:rowOff>
    </xdr:from>
    <xdr:to>
      <xdr:col>24</xdr:col>
      <xdr:colOff>63500</xdr:colOff>
      <xdr:row>103</xdr:row>
      <xdr:rowOff>163830</xdr:rowOff>
    </xdr:to>
    <xdr:cxnSp macro="">
      <xdr:nvCxnSpPr>
        <xdr:cNvPr id="425" name="直線コネクタ 424">
          <a:extLst>
            <a:ext uri="{FF2B5EF4-FFF2-40B4-BE49-F238E27FC236}">
              <a16:creationId xmlns:a16="http://schemas.microsoft.com/office/drawing/2014/main" id="{20E0882C-E67F-4715-9E1D-4AF9DED590C7}"/>
            </a:ext>
          </a:extLst>
        </xdr:cNvPr>
        <xdr:cNvCxnSpPr/>
      </xdr:nvCxnSpPr>
      <xdr:spPr>
        <a:xfrm>
          <a:off x="3797300" y="17798414"/>
          <a:ext cx="838200" cy="24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103</xdr:row>
      <xdr:rowOff>46355</xdr:rowOff>
    </xdr:from>
    <xdr:to>
      <xdr:col>15</xdr:col>
      <xdr:colOff>101600</xdr:colOff>
      <xdr:row>103</xdr:row>
      <xdr:rowOff>147955</xdr:rowOff>
    </xdr:to>
    <xdr:sp macro="" textlink="">
      <xdr:nvSpPr>
        <xdr:cNvPr id="426" name="楕円 425">
          <a:extLst>
            <a:ext uri="{FF2B5EF4-FFF2-40B4-BE49-F238E27FC236}">
              <a16:creationId xmlns:a16="http://schemas.microsoft.com/office/drawing/2014/main" id="{848BECA0-52DD-4745-92EA-68D91452B0FC}"/>
            </a:ext>
          </a:extLst>
        </xdr:cNvPr>
        <xdr:cNvSpPr/>
      </xdr:nvSpPr>
      <xdr:spPr>
        <a:xfrm>
          <a:off x="2857500" y="17705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103</xdr:row>
      <xdr:rowOff>97155</xdr:rowOff>
    </xdr:from>
    <xdr:to>
      <xdr:col>19</xdr:col>
      <xdr:colOff>177800</xdr:colOff>
      <xdr:row>103</xdr:row>
      <xdr:rowOff>139064</xdr:rowOff>
    </xdr:to>
    <xdr:cxnSp macro="">
      <xdr:nvCxnSpPr>
        <xdr:cNvPr id="427" name="直線コネクタ 426">
          <a:extLst>
            <a:ext uri="{FF2B5EF4-FFF2-40B4-BE49-F238E27FC236}">
              <a16:creationId xmlns:a16="http://schemas.microsoft.com/office/drawing/2014/main" id="{E1138F9C-0D6A-4D9B-98A9-7FC515C758FD}"/>
            </a:ext>
          </a:extLst>
        </xdr:cNvPr>
        <xdr:cNvCxnSpPr/>
      </xdr:nvCxnSpPr>
      <xdr:spPr>
        <a:xfrm>
          <a:off x="2908300" y="17756505"/>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103</xdr:row>
      <xdr:rowOff>8255</xdr:rowOff>
    </xdr:from>
    <xdr:to>
      <xdr:col>10</xdr:col>
      <xdr:colOff>165100</xdr:colOff>
      <xdr:row>103</xdr:row>
      <xdr:rowOff>109855</xdr:rowOff>
    </xdr:to>
    <xdr:sp macro="" textlink="">
      <xdr:nvSpPr>
        <xdr:cNvPr id="428" name="楕円 427">
          <a:extLst>
            <a:ext uri="{FF2B5EF4-FFF2-40B4-BE49-F238E27FC236}">
              <a16:creationId xmlns:a16="http://schemas.microsoft.com/office/drawing/2014/main" id="{0E04DC5E-FCFB-48E4-8E38-92A91174366E}"/>
            </a:ext>
          </a:extLst>
        </xdr:cNvPr>
        <xdr:cNvSpPr/>
      </xdr:nvSpPr>
      <xdr:spPr>
        <a:xfrm>
          <a:off x="1968500" y="17667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103</xdr:row>
      <xdr:rowOff>59055</xdr:rowOff>
    </xdr:from>
    <xdr:to>
      <xdr:col>15</xdr:col>
      <xdr:colOff>50800</xdr:colOff>
      <xdr:row>103</xdr:row>
      <xdr:rowOff>97155</xdr:rowOff>
    </xdr:to>
    <xdr:cxnSp macro="">
      <xdr:nvCxnSpPr>
        <xdr:cNvPr id="429" name="直線コネクタ 428">
          <a:extLst>
            <a:ext uri="{FF2B5EF4-FFF2-40B4-BE49-F238E27FC236}">
              <a16:creationId xmlns:a16="http://schemas.microsoft.com/office/drawing/2014/main" id="{98750F6F-7083-4225-819D-F9FF7EE859FD}"/>
            </a:ext>
          </a:extLst>
        </xdr:cNvPr>
        <xdr:cNvCxnSpPr/>
      </xdr:nvCxnSpPr>
      <xdr:spPr>
        <a:xfrm>
          <a:off x="2019300" y="1771840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102</xdr:row>
      <xdr:rowOff>135889</xdr:rowOff>
    </xdr:from>
    <xdr:to>
      <xdr:col>6</xdr:col>
      <xdr:colOff>38100</xdr:colOff>
      <xdr:row>103</xdr:row>
      <xdr:rowOff>66039</xdr:rowOff>
    </xdr:to>
    <xdr:sp macro="" textlink="">
      <xdr:nvSpPr>
        <xdr:cNvPr id="430" name="楕円 429">
          <a:extLst>
            <a:ext uri="{FF2B5EF4-FFF2-40B4-BE49-F238E27FC236}">
              <a16:creationId xmlns:a16="http://schemas.microsoft.com/office/drawing/2014/main" id="{01CD5B5C-622F-4BAE-B8BD-61CF7EF3EC6D}"/>
            </a:ext>
          </a:extLst>
        </xdr:cNvPr>
        <xdr:cNvSpPr/>
      </xdr:nvSpPr>
      <xdr:spPr>
        <a:xfrm>
          <a:off x="1079500" y="17623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103</xdr:row>
      <xdr:rowOff>15239</xdr:rowOff>
    </xdr:from>
    <xdr:to>
      <xdr:col>10</xdr:col>
      <xdr:colOff>114300</xdr:colOff>
      <xdr:row>103</xdr:row>
      <xdr:rowOff>59055</xdr:rowOff>
    </xdr:to>
    <xdr:cxnSp macro="">
      <xdr:nvCxnSpPr>
        <xdr:cNvPr id="431" name="直線コネクタ 430">
          <a:extLst>
            <a:ext uri="{FF2B5EF4-FFF2-40B4-BE49-F238E27FC236}">
              <a16:creationId xmlns:a16="http://schemas.microsoft.com/office/drawing/2014/main" id="{D39029AD-1FB3-4BA6-BFF7-E2871A96C8E4}"/>
            </a:ext>
          </a:extLst>
        </xdr:cNvPr>
        <xdr:cNvCxnSpPr/>
      </xdr:nvCxnSpPr>
      <xdr:spPr>
        <a:xfrm>
          <a:off x="1130300" y="17674589"/>
          <a:ext cx="889000" cy="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101</xdr:row>
      <xdr:rowOff>160672</xdr:rowOff>
    </xdr:from>
    <xdr:ext cx="405111" cy="259045"/>
    <xdr:sp macro="" textlink="">
      <xdr:nvSpPr>
        <xdr:cNvPr id="432" name="n_1aveValue【市民会館】&#10;有形固定資産減価償却率">
          <a:extLst>
            <a:ext uri="{FF2B5EF4-FFF2-40B4-BE49-F238E27FC236}">
              <a16:creationId xmlns:a16="http://schemas.microsoft.com/office/drawing/2014/main" id="{185E1E0D-6444-4052-BB4C-F446A36F1A7E}"/>
            </a:ext>
          </a:extLst>
        </xdr:cNvPr>
        <xdr:cNvSpPr txBox="1"/>
      </xdr:nvSpPr>
      <xdr:spPr>
        <a:xfrm>
          <a:off x="3582044" y="17477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160038</xdr:rowOff>
    </xdr:from>
    <xdr:ext cx="405111" cy="259045"/>
    <xdr:sp macro="" textlink="">
      <xdr:nvSpPr>
        <xdr:cNvPr id="433" name="n_2aveValue【市民会館】&#10;有形固定資産減価償却率">
          <a:extLst>
            <a:ext uri="{FF2B5EF4-FFF2-40B4-BE49-F238E27FC236}">
              <a16:creationId xmlns:a16="http://schemas.microsoft.com/office/drawing/2014/main" id="{32E0312F-78A2-4A7F-A62B-5FECBCBED7A1}"/>
            </a:ext>
          </a:extLst>
        </xdr:cNvPr>
        <xdr:cNvSpPr txBox="1"/>
      </xdr:nvSpPr>
      <xdr:spPr>
        <a:xfrm>
          <a:off x="2705744" y="17819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154322</xdr:rowOff>
    </xdr:from>
    <xdr:ext cx="405111" cy="259045"/>
    <xdr:sp macro="" textlink="">
      <xdr:nvSpPr>
        <xdr:cNvPr id="434" name="n_3aveValue【市民会館】&#10;有形固定資産減価償却率">
          <a:extLst>
            <a:ext uri="{FF2B5EF4-FFF2-40B4-BE49-F238E27FC236}">
              <a16:creationId xmlns:a16="http://schemas.microsoft.com/office/drawing/2014/main" id="{C101E8E4-F796-4DFB-B2F3-DE0FFBB74E45}"/>
            </a:ext>
          </a:extLst>
        </xdr:cNvPr>
        <xdr:cNvSpPr txBox="1"/>
      </xdr:nvSpPr>
      <xdr:spPr>
        <a:xfrm>
          <a:off x="1816744" y="17813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146702</xdr:rowOff>
    </xdr:from>
    <xdr:ext cx="405111" cy="259045"/>
    <xdr:sp macro="" textlink="">
      <xdr:nvSpPr>
        <xdr:cNvPr id="435" name="n_4aveValue【市民会館】&#10;有形固定資産減価償却率">
          <a:extLst>
            <a:ext uri="{FF2B5EF4-FFF2-40B4-BE49-F238E27FC236}">
              <a16:creationId xmlns:a16="http://schemas.microsoft.com/office/drawing/2014/main" id="{8C28D228-D4AB-4FDC-8674-A074BFF298D6}"/>
            </a:ext>
          </a:extLst>
        </xdr:cNvPr>
        <xdr:cNvSpPr txBox="1"/>
      </xdr:nvSpPr>
      <xdr:spPr>
        <a:xfrm>
          <a:off x="927744" y="17806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104</xdr:row>
      <xdr:rowOff>9541</xdr:rowOff>
    </xdr:from>
    <xdr:ext cx="405111" cy="259045"/>
    <xdr:sp macro="" textlink="">
      <xdr:nvSpPr>
        <xdr:cNvPr id="436" name="n_1mainValue【市民会館】&#10;有形固定資産減価償却率">
          <a:extLst>
            <a:ext uri="{FF2B5EF4-FFF2-40B4-BE49-F238E27FC236}">
              <a16:creationId xmlns:a16="http://schemas.microsoft.com/office/drawing/2014/main" id="{7552E820-2A5B-41F0-B668-F112BA7A36CA}"/>
            </a:ext>
          </a:extLst>
        </xdr:cNvPr>
        <xdr:cNvSpPr txBox="1"/>
      </xdr:nvSpPr>
      <xdr:spPr>
        <a:xfrm>
          <a:off x="3582044" y="178403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101</xdr:row>
      <xdr:rowOff>164482</xdr:rowOff>
    </xdr:from>
    <xdr:ext cx="405111" cy="259045"/>
    <xdr:sp macro="" textlink="">
      <xdr:nvSpPr>
        <xdr:cNvPr id="437" name="n_2mainValue【市民会館】&#10;有形固定資産減価償却率">
          <a:extLst>
            <a:ext uri="{FF2B5EF4-FFF2-40B4-BE49-F238E27FC236}">
              <a16:creationId xmlns:a16="http://schemas.microsoft.com/office/drawing/2014/main" id="{1DFFF1EE-4F15-4658-B1AF-73E7A9AF6EAC}"/>
            </a:ext>
          </a:extLst>
        </xdr:cNvPr>
        <xdr:cNvSpPr txBox="1"/>
      </xdr:nvSpPr>
      <xdr:spPr>
        <a:xfrm>
          <a:off x="2705744" y="17480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126382</xdr:rowOff>
    </xdr:from>
    <xdr:ext cx="405111" cy="259045"/>
    <xdr:sp macro="" textlink="">
      <xdr:nvSpPr>
        <xdr:cNvPr id="438" name="n_3mainValue【市民会館】&#10;有形固定資産減価償却率">
          <a:extLst>
            <a:ext uri="{FF2B5EF4-FFF2-40B4-BE49-F238E27FC236}">
              <a16:creationId xmlns:a16="http://schemas.microsoft.com/office/drawing/2014/main" id="{825F9D9D-C6E9-4C59-ABF9-5B6481248EEF}"/>
            </a:ext>
          </a:extLst>
        </xdr:cNvPr>
        <xdr:cNvSpPr txBox="1"/>
      </xdr:nvSpPr>
      <xdr:spPr>
        <a:xfrm>
          <a:off x="1816744" y="17442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82566</xdr:rowOff>
    </xdr:from>
    <xdr:ext cx="405111" cy="259045"/>
    <xdr:sp macro="" textlink="">
      <xdr:nvSpPr>
        <xdr:cNvPr id="439" name="n_4mainValue【市民会館】&#10;有形固定資産減価償却率">
          <a:extLst>
            <a:ext uri="{FF2B5EF4-FFF2-40B4-BE49-F238E27FC236}">
              <a16:creationId xmlns:a16="http://schemas.microsoft.com/office/drawing/2014/main" id="{67558411-01EC-439F-875D-9D81FB9EB653}"/>
            </a:ext>
          </a:extLst>
        </xdr:cNvPr>
        <xdr:cNvSpPr txBox="1"/>
      </xdr:nvSpPr>
      <xdr:spPr>
        <a:xfrm>
          <a:off x="927744" y="17399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40" name="正方形/長方形 439">
          <a:extLst>
            <a:ext uri="{FF2B5EF4-FFF2-40B4-BE49-F238E27FC236}">
              <a16:creationId xmlns:a16="http://schemas.microsoft.com/office/drawing/2014/main" id="{D68F3B9A-D782-4D63-A209-519835B35F39}"/>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41" name="正方形/長方形 440">
          <a:extLst>
            <a:ext uri="{FF2B5EF4-FFF2-40B4-BE49-F238E27FC236}">
              <a16:creationId xmlns:a16="http://schemas.microsoft.com/office/drawing/2014/main" id="{D7D8D50C-6B6D-488D-90FA-4FB0AC478D53}"/>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2" name="正方形/長方形 441">
          <a:extLst>
            <a:ext uri="{FF2B5EF4-FFF2-40B4-BE49-F238E27FC236}">
              <a16:creationId xmlns:a16="http://schemas.microsoft.com/office/drawing/2014/main" id="{77F69E9C-8BAB-4080-8B03-C7BFAEF775C8}"/>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3" name="正方形/長方形 442">
          <a:extLst>
            <a:ext uri="{FF2B5EF4-FFF2-40B4-BE49-F238E27FC236}">
              <a16:creationId xmlns:a16="http://schemas.microsoft.com/office/drawing/2014/main" id="{F4BD74CB-2172-4780-84B3-6DD7F8807E65}"/>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4" name="正方形/長方形 443">
          <a:extLst>
            <a:ext uri="{FF2B5EF4-FFF2-40B4-BE49-F238E27FC236}">
              <a16:creationId xmlns:a16="http://schemas.microsoft.com/office/drawing/2014/main" id="{5A9EBBC7-7003-406F-8A2B-CE53A0BE34FD}"/>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5" name="正方形/長方形 444">
          <a:extLst>
            <a:ext uri="{FF2B5EF4-FFF2-40B4-BE49-F238E27FC236}">
              <a16:creationId xmlns:a16="http://schemas.microsoft.com/office/drawing/2014/main" id="{6F438D5F-5929-411F-8270-F9B6F7525E38}"/>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6" name="正方形/長方形 445">
          <a:extLst>
            <a:ext uri="{FF2B5EF4-FFF2-40B4-BE49-F238E27FC236}">
              <a16:creationId xmlns:a16="http://schemas.microsoft.com/office/drawing/2014/main" id="{29951E71-AC61-43E9-B42E-60F278703979}"/>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7" name="正方形/長方形 446">
          <a:extLst>
            <a:ext uri="{FF2B5EF4-FFF2-40B4-BE49-F238E27FC236}">
              <a16:creationId xmlns:a16="http://schemas.microsoft.com/office/drawing/2014/main" id="{45E3B799-4BAB-43DB-AE09-49CA14329D95}"/>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8" name="テキスト ボックス 447">
          <a:extLst>
            <a:ext uri="{FF2B5EF4-FFF2-40B4-BE49-F238E27FC236}">
              <a16:creationId xmlns:a16="http://schemas.microsoft.com/office/drawing/2014/main" id="{5EBC52AB-C4DC-4DF1-9659-263ED83ACF78}"/>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9" name="直線コネクタ 448">
          <a:extLst>
            <a:ext uri="{FF2B5EF4-FFF2-40B4-BE49-F238E27FC236}">
              <a16:creationId xmlns:a16="http://schemas.microsoft.com/office/drawing/2014/main" id="{D17E6ADF-9E05-4E69-A42C-DD9E3FA4F815}"/>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50" name="直線コネクタ 449">
          <a:extLst>
            <a:ext uri="{FF2B5EF4-FFF2-40B4-BE49-F238E27FC236}">
              <a16:creationId xmlns:a16="http://schemas.microsoft.com/office/drawing/2014/main" id="{9F95440C-1E88-4FAA-BF76-AF5AF092056E}"/>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51" name="テキスト ボックス 450">
          <a:extLst>
            <a:ext uri="{FF2B5EF4-FFF2-40B4-BE49-F238E27FC236}">
              <a16:creationId xmlns:a16="http://schemas.microsoft.com/office/drawing/2014/main" id="{9E18196E-0174-45D2-96D2-099636341190}"/>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52" name="直線コネクタ 451">
          <a:extLst>
            <a:ext uri="{FF2B5EF4-FFF2-40B4-BE49-F238E27FC236}">
              <a16:creationId xmlns:a16="http://schemas.microsoft.com/office/drawing/2014/main" id="{5710AACD-1198-4A94-9409-5E23391F6F14}"/>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53" name="テキスト ボックス 452">
          <a:extLst>
            <a:ext uri="{FF2B5EF4-FFF2-40B4-BE49-F238E27FC236}">
              <a16:creationId xmlns:a16="http://schemas.microsoft.com/office/drawing/2014/main" id="{4DFBE417-153C-4D97-8461-3F81BBA9A67F}"/>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4" name="直線コネクタ 453">
          <a:extLst>
            <a:ext uri="{FF2B5EF4-FFF2-40B4-BE49-F238E27FC236}">
              <a16:creationId xmlns:a16="http://schemas.microsoft.com/office/drawing/2014/main" id="{3FB635E5-6B02-4F5C-BE5D-78692A760F85}"/>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5" name="テキスト ボックス 454">
          <a:extLst>
            <a:ext uri="{FF2B5EF4-FFF2-40B4-BE49-F238E27FC236}">
              <a16:creationId xmlns:a16="http://schemas.microsoft.com/office/drawing/2014/main" id="{01946775-4C34-431A-90FA-8D70417BE12C}"/>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6" name="直線コネクタ 455">
          <a:extLst>
            <a:ext uri="{FF2B5EF4-FFF2-40B4-BE49-F238E27FC236}">
              <a16:creationId xmlns:a16="http://schemas.microsoft.com/office/drawing/2014/main" id="{DB9424CE-E8BF-46F4-88E2-819C3406CD63}"/>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7" name="テキスト ボックス 456">
          <a:extLst>
            <a:ext uri="{FF2B5EF4-FFF2-40B4-BE49-F238E27FC236}">
              <a16:creationId xmlns:a16="http://schemas.microsoft.com/office/drawing/2014/main" id="{EBF6FCB8-C77B-4616-B30A-3BB24DECC3E1}"/>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8" name="直線コネクタ 457">
          <a:extLst>
            <a:ext uri="{FF2B5EF4-FFF2-40B4-BE49-F238E27FC236}">
              <a16:creationId xmlns:a16="http://schemas.microsoft.com/office/drawing/2014/main" id="{309E10A3-1D87-4C9E-87F9-1E5BC1D0BCC0}"/>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9" name="テキスト ボックス 458">
          <a:extLst>
            <a:ext uri="{FF2B5EF4-FFF2-40B4-BE49-F238E27FC236}">
              <a16:creationId xmlns:a16="http://schemas.microsoft.com/office/drawing/2014/main" id="{FDA75D56-0461-4EFE-AE0E-758CC895A49A}"/>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60" name="直線コネクタ 459">
          <a:extLst>
            <a:ext uri="{FF2B5EF4-FFF2-40B4-BE49-F238E27FC236}">
              <a16:creationId xmlns:a16="http://schemas.microsoft.com/office/drawing/2014/main" id="{DC736B9F-4AA1-4A4C-BF83-FCD997B1692C}"/>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61" name="テキスト ボックス 460">
          <a:extLst>
            <a:ext uri="{FF2B5EF4-FFF2-40B4-BE49-F238E27FC236}">
              <a16:creationId xmlns:a16="http://schemas.microsoft.com/office/drawing/2014/main" id="{9F04A8E9-2B4B-4E1B-B1E1-EDCCA4C9C9B3}"/>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2" name="【市民会館】&#10;一人当たり面積グラフ枠">
          <a:extLst>
            <a:ext uri="{FF2B5EF4-FFF2-40B4-BE49-F238E27FC236}">
              <a16:creationId xmlns:a16="http://schemas.microsoft.com/office/drawing/2014/main" id="{0A8AEDD3-4A6A-4D87-BD9B-7B9F70F59816}"/>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144780</xdr:rowOff>
    </xdr:from>
    <xdr:to>
      <xdr:col>54</xdr:col>
      <xdr:colOff>189865</xdr:colOff>
      <xdr:row>108</xdr:row>
      <xdr:rowOff>118111</xdr:rowOff>
    </xdr:to>
    <xdr:cxnSp macro="">
      <xdr:nvCxnSpPr>
        <xdr:cNvPr id="463" name="直線コネクタ 462">
          <a:extLst>
            <a:ext uri="{FF2B5EF4-FFF2-40B4-BE49-F238E27FC236}">
              <a16:creationId xmlns:a16="http://schemas.microsoft.com/office/drawing/2014/main" id="{875D0B86-2F9B-4389-9061-8CD5441636E2}"/>
            </a:ext>
          </a:extLst>
        </xdr:cNvPr>
        <xdr:cNvCxnSpPr/>
      </xdr:nvCxnSpPr>
      <xdr:spPr>
        <a:xfrm flipV="1">
          <a:off x="10476865" y="17118330"/>
          <a:ext cx="0" cy="15163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121938</xdr:rowOff>
    </xdr:from>
    <xdr:ext cx="469744" cy="259045"/>
    <xdr:sp macro="" textlink="">
      <xdr:nvSpPr>
        <xdr:cNvPr id="464" name="【市民会館】&#10;一人当たり面積最小値テキスト">
          <a:extLst>
            <a:ext uri="{FF2B5EF4-FFF2-40B4-BE49-F238E27FC236}">
              <a16:creationId xmlns:a16="http://schemas.microsoft.com/office/drawing/2014/main" id="{8CF7F632-38BA-4AD7-BB44-3ADE3896E3E8}"/>
            </a:ext>
          </a:extLst>
        </xdr:cNvPr>
        <xdr:cNvSpPr txBox="1"/>
      </xdr:nvSpPr>
      <xdr:spPr>
        <a:xfrm>
          <a:off x="10515600" y="18638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118111</xdr:rowOff>
    </xdr:from>
    <xdr:to>
      <xdr:col>55</xdr:col>
      <xdr:colOff>88900</xdr:colOff>
      <xdr:row>108</xdr:row>
      <xdr:rowOff>118111</xdr:rowOff>
    </xdr:to>
    <xdr:cxnSp macro="">
      <xdr:nvCxnSpPr>
        <xdr:cNvPr id="465" name="直線コネクタ 464">
          <a:extLst>
            <a:ext uri="{FF2B5EF4-FFF2-40B4-BE49-F238E27FC236}">
              <a16:creationId xmlns:a16="http://schemas.microsoft.com/office/drawing/2014/main" id="{30E9414C-FFB2-4D23-85BD-2FC367D72BC1}"/>
            </a:ext>
          </a:extLst>
        </xdr:cNvPr>
        <xdr:cNvCxnSpPr/>
      </xdr:nvCxnSpPr>
      <xdr:spPr>
        <a:xfrm>
          <a:off x="10388600" y="18634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91457</xdr:rowOff>
    </xdr:from>
    <xdr:ext cx="469744" cy="259045"/>
    <xdr:sp macro="" textlink="">
      <xdr:nvSpPr>
        <xdr:cNvPr id="466" name="【市民会館】&#10;一人当たり面積最大値テキスト">
          <a:extLst>
            <a:ext uri="{FF2B5EF4-FFF2-40B4-BE49-F238E27FC236}">
              <a16:creationId xmlns:a16="http://schemas.microsoft.com/office/drawing/2014/main" id="{41DA9343-A69B-4EB7-BF81-606720872301}"/>
            </a:ext>
          </a:extLst>
        </xdr:cNvPr>
        <xdr:cNvSpPr txBox="1"/>
      </xdr:nvSpPr>
      <xdr:spPr>
        <a:xfrm>
          <a:off x="10515600" y="16893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144780</xdr:rowOff>
    </xdr:from>
    <xdr:to>
      <xdr:col>55</xdr:col>
      <xdr:colOff>88900</xdr:colOff>
      <xdr:row>99</xdr:row>
      <xdr:rowOff>144780</xdr:rowOff>
    </xdr:to>
    <xdr:cxnSp macro="">
      <xdr:nvCxnSpPr>
        <xdr:cNvPr id="467" name="直線コネクタ 466">
          <a:extLst>
            <a:ext uri="{FF2B5EF4-FFF2-40B4-BE49-F238E27FC236}">
              <a16:creationId xmlns:a16="http://schemas.microsoft.com/office/drawing/2014/main" id="{3AFA02EB-AEAA-401D-B570-8648C2B669DF}"/>
            </a:ext>
          </a:extLst>
        </xdr:cNvPr>
        <xdr:cNvCxnSpPr/>
      </xdr:nvCxnSpPr>
      <xdr:spPr>
        <a:xfrm>
          <a:off x="10388600" y="17118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137177</xdr:rowOff>
    </xdr:from>
    <xdr:ext cx="469744" cy="259045"/>
    <xdr:sp macro="" textlink="">
      <xdr:nvSpPr>
        <xdr:cNvPr id="468" name="【市民会館】&#10;一人当たり面積平均値テキスト">
          <a:extLst>
            <a:ext uri="{FF2B5EF4-FFF2-40B4-BE49-F238E27FC236}">
              <a16:creationId xmlns:a16="http://schemas.microsoft.com/office/drawing/2014/main" id="{C7E12926-19CC-4FE5-AE82-A8AFF0ECD2DF}"/>
            </a:ext>
          </a:extLst>
        </xdr:cNvPr>
        <xdr:cNvSpPr txBox="1"/>
      </xdr:nvSpPr>
      <xdr:spPr>
        <a:xfrm>
          <a:off x="10515600" y="181394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158750</xdr:rowOff>
    </xdr:from>
    <xdr:to>
      <xdr:col>55</xdr:col>
      <xdr:colOff>50800</xdr:colOff>
      <xdr:row>106</xdr:row>
      <xdr:rowOff>88900</xdr:rowOff>
    </xdr:to>
    <xdr:sp macro="" textlink="">
      <xdr:nvSpPr>
        <xdr:cNvPr id="469" name="フローチャート: 判断 468">
          <a:extLst>
            <a:ext uri="{FF2B5EF4-FFF2-40B4-BE49-F238E27FC236}">
              <a16:creationId xmlns:a16="http://schemas.microsoft.com/office/drawing/2014/main" id="{3B39F2EF-DC9C-4B54-96FE-213226659559}"/>
            </a:ext>
          </a:extLst>
        </xdr:cNvPr>
        <xdr:cNvSpPr/>
      </xdr:nvSpPr>
      <xdr:spPr>
        <a:xfrm>
          <a:off x="10426700" y="1816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143511</xdr:rowOff>
    </xdr:from>
    <xdr:to>
      <xdr:col>50</xdr:col>
      <xdr:colOff>165100</xdr:colOff>
      <xdr:row>106</xdr:row>
      <xdr:rowOff>73661</xdr:rowOff>
    </xdr:to>
    <xdr:sp macro="" textlink="">
      <xdr:nvSpPr>
        <xdr:cNvPr id="470" name="フローチャート: 判断 469">
          <a:extLst>
            <a:ext uri="{FF2B5EF4-FFF2-40B4-BE49-F238E27FC236}">
              <a16:creationId xmlns:a16="http://schemas.microsoft.com/office/drawing/2014/main" id="{4D418523-C2AE-46F0-AF96-0997A4CC7FA1}"/>
            </a:ext>
          </a:extLst>
        </xdr:cNvPr>
        <xdr:cNvSpPr/>
      </xdr:nvSpPr>
      <xdr:spPr>
        <a:xfrm>
          <a:off x="9588500" y="18145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170180</xdr:rowOff>
    </xdr:from>
    <xdr:to>
      <xdr:col>46</xdr:col>
      <xdr:colOff>38100</xdr:colOff>
      <xdr:row>106</xdr:row>
      <xdr:rowOff>100330</xdr:rowOff>
    </xdr:to>
    <xdr:sp macro="" textlink="">
      <xdr:nvSpPr>
        <xdr:cNvPr id="471" name="フローチャート: 判断 470">
          <a:extLst>
            <a:ext uri="{FF2B5EF4-FFF2-40B4-BE49-F238E27FC236}">
              <a16:creationId xmlns:a16="http://schemas.microsoft.com/office/drawing/2014/main" id="{97757D4B-4A0B-428C-8FB5-3A6EB93A667C}"/>
            </a:ext>
          </a:extLst>
        </xdr:cNvPr>
        <xdr:cNvSpPr/>
      </xdr:nvSpPr>
      <xdr:spPr>
        <a:xfrm>
          <a:off x="8699500" y="18172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6350</xdr:rowOff>
    </xdr:from>
    <xdr:to>
      <xdr:col>41</xdr:col>
      <xdr:colOff>101600</xdr:colOff>
      <xdr:row>106</xdr:row>
      <xdr:rowOff>107950</xdr:rowOff>
    </xdr:to>
    <xdr:sp macro="" textlink="">
      <xdr:nvSpPr>
        <xdr:cNvPr id="472" name="フローチャート: 判断 471">
          <a:extLst>
            <a:ext uri="{FF2B5EF4-FFF2-40B4-BE49-F238E27FC236}">
              <a16:creationId xmlns:a16="http://schemas.microsoft.com/office/drawing/2014/main" id="{F66AEF48-1CD3-4529-A39F-98DA102557D2}"/>
            </a:ext>
          </a:extLst>
        </xdr:cNvPr>
        <xdr:cNvSpPr/>
      </xdr:nvSpPr>
      <xdr:spPr>
        <a:xfrm>
          <a:off x="7810500" y="18180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10161</xdr:rowOff>
    </xdr:from>
    <xdr:to>
      <xdr:col>36</xdr:col>
      <xdr:colOff>165100</xdr:colOff>
      <xdr:row>106</xdr:row>
      <xdr:rowOff>111761</xdr:rowOff>
    </xdr:to>
    <xdr:sp macro="" textlink="">
      <xdr:nvSpPr>
        <xdr:cNvPr id="473" name="フローチャート: 判断 472">
          <a:extLst>
            <a:ext uri="{FF2B5EF4-FFF2-40B4-BE49-F238E27FC236}">
              <a16:creationId xmlns:a16="http://schemas.microsoft.com/office/drawing/2014/main" id="{FE9B696A-6858-410E-A694-D635DF67ACD0}"/>
            </a:ext>
          </a:extLst>
        </xdr:cNvPr>
        <xdr:cNvSpPr/>
      </xdr:nvSpPr>
      <xdr:spPr>
        <a:xfrm>
          <a:off x="6921500" y="18183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5232C86E-8E5F-4F75-8D7D-530AB51BD8CA}"/>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DF05EBA7-79A5-44CE-8B47-BDA5B6619405}"/>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6" name="テキスト ボックス 475">
          <a:extLst>
            <a:ext uri="{FF2B5EF4-FFF2-40B4-BE49-F238E27FC236}">
              <a16:creationId xmlns:a16="http://schemas.microsoft.com/office/drawing/2014/main" id="{64E2BA87-C230-4C37-A6D5-413C375C0653}"/>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7" name="テキスト ボックス 476">
          <a:extLst>
            <a:ext uri="{FF2B5EF4-FFF2-40B4-BE49-F238E27FC236}">
              <a16:creationId xmlns:a16="http://schemas.microsoft.com/office/drawing/2014/main" id="{3424E9EA-27BC-4818-9533-1DD87E78F0F7}"/>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8" name="テキスト ボックス 477">
          <a:extLst>
            <a:ext uri="{FF2B5EF4-FFF2-40B4-BE49-F238E27FC236}">
              <a16:creationId xmlns:a16="http://schemas.microsoft.com/office/drawing/2014/main" id="{8E51BC4D-BD5C-4808-A5C9-551D3313ACF1}"/>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103</xdr:row>
      <xdr:rowOff>116839</xdr:rowOff>
    </xdr:from>
    <xdr:to>
      <xdr:col>55</xdr:col>
      <xdr:colOff>50800</xdr:colOff>
      <xdr:row>104</xdr:row>
      <xdr:rowOff>46989</xdr:rowOff>
    </xdr:to>
    <xdr:sp macro="" textlink="">
      <xdr:nvSpPr>
        <xdr:cNvPr id="479" name="楕円 478">
          <a:extLst>
            <a:ext uri="{FF2B5EF4-FFF2-40B4-BE49-F238E27FC236}">
              <a16:creationId xmlns:a16="http://schemas.microsoft.com/office/drawing/2014/main" id="{3CEA1230-24D7-4D68-A03A-FC0391784F4B}"/>
            </a:ext>
          </a:extLst>
        </xdr:cNvPr>
        <xdr:cNvSpPr/>
      </xdr:nvSpPr>
      <xdr:spPr>
        <a:xfrm>
          <a:off x="10426700" y="17776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102</xdr:row>
      <xdr:rowOff>139716</xdr:rowOff>
    </xdr:from>
    <xdr:ext cx="469744" cy="259045"/>
    <xdr:sp macro="" textlink="">
      <xdr:nvSpPr>
        <xdr:cNvPr id="480" name="【市民会館】&#10;一人当たり面積該当値テキスト">
          <a:extLst>
            <a:ext uri="{FF2B5EF4-FFF2-40B4-BE49-F238E27FC236}">
              <a16:creationId xmlns:a16="http://schemas.microsoft.com/office/drawing/2014/main" id="{89F28E72-2118-4B0E-82C3-E35BAFBBD0B4}"/>
            </a:ext>
          </a:extLst>
        </xdr:cNvPr>
        <xdr:cNvSpPr txBox="1"/>
      </xdr:nvSpPr>
      <xdr:spPr>
        <a:xfrm>
          <a:off x="10515600" y="17627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103</xdr:row>
      <xdr:rowOff>128270</xdr:rowOff>
    </xdr:from>
    <xdr:to>
      <xdr:col>50</xdr:col>
      <xdr:colOff>165100</xdr:colOff>
      <xdr:row>104</xdr:row>
      <xdr:rowOff>58420</xdr:rowOff>
    </xdr:to>
    <xdr:sp macro="" textlink="">
      <xdr:nvSpPr>
        <xdr:cNvPr id="481" name="楕円 480">
          <a:extLst>
            <a:ext uri="{FF2B5EF4-FFF2-40B4-BE49-F238E27FC236}">
              <a16:creationId xmlns:a16="http://schemas.microsoft.com/office/drawing/2014/main" id="{D4907C43-8FCC-4A20-9E29-716EF673A83C}"/>
            </a:ext>
          </a:extLst>
        </xdr:cNvPr>
        <xdr:cNvSpPr/>
      </xdr:nvSpPr>
      <xdr:spPr>
        <a:xfrm>
          <a:off x="9588500" y="1778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103</xdr:row>
      <xdr:rowOff>167639</xdr:rowOff>
    </xdr:from>
    <xdr:to>
      <xdr:col>55</xdr:col>
      <xdr:colOff>0</xdr:colOff>
      <xdr:row>104</xdr:row>
      <xdr:rowOff>7620</xdr:rowOff>
    </xdr:to>
    <xdr:cxnSp macro="">
      <xdr:nvCxnSpPr>
        <xdr:cNvPr id="482" name="直線コネクタ 481">
          <a:extLst>
            <a:ext uri="{FF2B5EF4-FFF2-40B4-BE49-F238E27FC236}">
              <a16:creationId xmlns:a16="http://schemas.microsoft.com/office/drawing/2014/main" id="{8F67E53D-4F9B-4110-B1E2-2A0C11FF7747}"/>
            </a:ext>
          </a:extLst>
        </xdr:cNvPr>
        <xdr:cNvCxnSpPr/>
      </xdr:nvCxnSpPr>
      <xdr:spPr>
        <a:xfrm flipV="1">
          <a:off x="9639300" y="17826989"/>
          <a:ext cx="8382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103</xdr:row>
      <xdr:rowOff>143511</xdr:rowOff>
    </xdr:from>
    <xdr:to>
      <xdr:col>46</xdr:col>
      <xdr:colOff>38100</xdr:colOff>
      <xdr:row>104</xdr:row>
      <xdr:rowOff>73661</xdr:rowOff>
    </xdr:to>
    <xdr:sp macro="" textlink="">
      <xdr:nvSpPr>
        <xdr:cNvPr id="483" name="楕円 482">
          <a:extLst>
            <a:ext uri="{FF2B5EF4-FFF2-40B4-BE49-F238E27FC236}">
              <a16:creationId xmlns:a16="http://schemas.microsoft.com/office/drawing/2014/main" id="{43567856-F3CC-44C3-936E-67C8C0BEF4A6}"/>
            </a:ext>
          </a:extLst>
        </xdr:cNvPr>
        <xdr:cNvSpPr/>
      </xdr:nvSpPr>
      <xdr:spPr>
        <a:xfrm>
          <a:off x="8699500" y="17802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104</xdr:row>
      <xdr:rowOff>7620</xdr:rowOff>
    </xdr:from>
    <xdr:to>
      <xdr:col>50</xdr:col>
      <xdr:colOff>114300</xdr:colOff>
      <xdr:row>104</xdr:row>
      <xdr:rowOff>22861</xdr:rowOff>
    </xdr:to>
    <xdr:cxnSp macro="">
      <xdr:nvCxnSpPr>
        <xdr:cNvPr id="484" name="直線コネクタ 483">
          <a:extLst>
            <a:ext uri="{FF2B5EF4-FFF2-40B4-BE49-F238E27FC236}">
              <a16:creationId xmlns:a16="http://schemas.microsoft.com/office/drawing/2014/main" id="{43B3E1B6-DC6C-4548-BE9D-34A96F767BF7}"/>
            </a:ext>
          </a:extLst>
        </xdr:cNvPr>
        <xdr:cNvCxnSpPr/>
      </xdr:nvCxnSpPr>
      <xdr:spPr>
        <a:xfrm flipV="1">
          <a:off x="8750300" y="17838420"/>
          <a:ext cx="88900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103</xdr:row>
      <xdr:rowOff>154939</xdr:rowOff>
    </xdr:from>
    <xdr:to>
      <xdr:col>41</xdr:col>
      <xdr:colOff>101600</xdr:colOff>
      <xdr:row>104</xdr:row>
      <xdr:rowOff>85089</xdr:rowOff>
    </xdr:to>
    <xdr:sp macro="" textlink="">
      <xdr:nvSpPr>
        <xdr:cNvPr id="485" name="楕円 484">
          <a:extLst>
            <a:ext uri="{FF2B5EF4-FFF2-40B4-BE49-F238E27FC236}">
              <a16:creationId xmlns:a16="http://schemas.microsoft.com/office/drawing/2014/main" id="{B79172C8-5A84-40E3-83FC-91EBE317EDF5}"/>
            </a:ext>
          </a:extLst>
        </xdr:cNvPr>
        <xdr:cNvSpPr/>
      </xdr:nvSpPr>
      <xdr:spPr>
        <a:xfrm>
          <a:off x="7810500" y="17814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104</xdr:row>
      <xdr:rowOff>22861</xdr:rowOff>
    </xdr:from>
    <xdr:to>
      <xdr:col>45</xdr:col>
      <xdr:colOff>177800</xdr:colOff>
      <xdr:row>104</xdr:row>
      <xdr:rowOff>34289</xdr:rowOff>
    </xdr:to>
    <xdr:cxnSp macro="">
      <xdr:nvCxnSpPr>
        <xdr:cNvPr id="486" name="直線コネクタ 485">
          <a:extLst>
            <a:ext uri="{FF2B5EF4-FFF2-40B4-BE49-F238E27FC236}">
              <a16:creationId xmlns:a16="http://schemas.microsoft.com/office/drawing/2014/main" id="{BDA07411-0A7B-4FD9-877A-023FD23E4665}"/>
            </a:ext>
          </a:extLst>
        </xdr:cNvPr>
        <xdr:cNvCxnSpPr/>
      </xdr:nvCxnSpPr>
      <xdr:spPr>
        <a:xfrm flipV="1">
          <a:off x="7861300" y="17853661"/>
          <a:ext cx="889000" cy="11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103</xdr:row>
      <xdr:rowOff>166370</xdr:rowOff>
    </xdr:from>
    <xdr:to>
      <xdr:col>36</xdr:col>
      <xdr:colOff>165100</xdr:colOff>
      <xdr:row>104</xdr:row>
      <xdr:rowOff>96520</xdr:rowOff>
    </xdr:to>
    <xdr:sp macro="" textlink="">
      <xdr:nvSpPr>
        <xdr:cNvPr id="487" name="楕円 486">
          <a:extLst>
            <a:ext uri="{FF2B5EF4-FFF2-40B4-BE49-F238E27FC236}">
              <a16:creationId xmlns:a16="http://schemas.microsoft.com/office/drawing/2014/main" id="{D200B2BA-6763-487D-B6DC-555B76C1F8D9}"/>
            </a:ext>
          </a:extLst>
        </xdr:cNvPr>
        <xdr:cNvSpPr/>
      </xdr:nvSpPr>
      <xdr:spPr>
        <a:xfrm>
          <a:off x="6921500" y="17825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104</xdr:row>
      <xdr:rowOff>34289</xdr:rowOff>
    </xdr:from>
    <xdr:to>
      <xdr:col>41</xdr:col>
      <xdr:colOff>50800</xdr:colOff>
      <xdr:row>104</xdr:row>
      <xdr:rowOff>45720</xdr:rowOff>
    </xdr:to>
    <xdr:cxnSp macro="">
      <xdr:nvCxnSpPr>
        <xdr:cNvPr id="488" name="直線コネクタ 487">
          <a:extLst>
            <a:ext uri="{FF2B5EF4-FFF2-40B4-BE49-F238E27FC236}">
              <a16:creationId xmlns:a16="http://schemas.microsoft.com/office/drawing/2014/main" id="{630A46A1-0619-4DB5-960F-E651C9DC7359}"/>
            </a:ext>
          </a:extLst>
        </xdr:cNvPr>
        <xdr:cNvCxnSpPr/>
      </xdr:nvCxnSpPr>
      <xdr:spPr>
        <a:xfrm flipV="1">
          <a:off x="6972300" y="17865089"/>
          <a:ext cx="8890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106</xdr:row>
      <xdr:rowOff>64788</xdr:rowOff>
    </xdr:from>
    <xdr:ext cx="469744" cy="259045"/>
    <xdr:sp macro="" textlink="">
      <xdr:nvSpPr>
        <xdr:cNvPr id="489" name="n_1aveValue【市民会館】&#10;一人当たり面積">
          <a:extLst>
            <a:ext uri="{FF2B5EF4-FFF2-40B4-BE49-F238E27FC236}">
              <a16:creationId xmlns:a16="http://schemas.microsoft.com/office/drawing/2014/main" id="{32966D7A-2AC6-4FCE-B401-43209F603726}"/>
            </a:ext>
          </a:extLst>
        </xdr:cNvPr>
        <xdr:cNvSpPr txBox="1"/>
      </xdr:nvSpPr>
      <xdr:spPr>
        <a:xfrm>
          <a:off x="9391727" y="18238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91457</xdr:rowOff>
    </xdr:from>
    <xdr:ext cx="469744" cy="259045"/>
    <xdr:sp macro="" textlink="">
      <xdr:nvSpPr>
        <xdr:cNvPr id="490" name="n_2aveValue【市民会館】&#10;一人当たり面積">
          <a:extLst>
            <a:ext uri="{FF2B5EF4-FFF2-40B4-BE49-F238E27FC236}">
              <a16:creationId xmlns:a16="http://schemas.microsoft.com/office/drawing/2014/main" id="{1F601D28-5736-44EC-B3C2-087DFF87C733}"/>
            </a:ext>
          </a:extLst>
        </xdr:cNvPr>
        <xdr:cNvSpPr txBox="1"/>
      </xdr:nvSpPr>
      <xdr:spPr>
        <a:xfrm>
          <a:off x="8515427" y="18265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99077</xdr:rowOff>
    </xdr:from>
    <xdr:ext cx="469744" cy="259045"/>
    <xdr:sp macro="" textlink="">
      <xdr:nvSpPr>
        <xdr:cNvPr id="491" name="n_3aveValue【市民会館】&#10;一人当たり面積">
          <a:extLst>
            <a:ext uri="{FF2B5EF4-FFF2-40B4-BE49-F238E27FC236}">
              <a16:creationId xmlns:a16="http://schemas.microsoft.com/office/drawing/2014/main" id="{86E1A911-B18F-4E8F-9243-66519C2E3EEB}"/>
            </a:ext>
          </a:extLst>
        </xdr:cNvPr>
        <xdr:cNvSpPr txBox="1"/>
      </xdr:nvSpPr>
      <xdr:spPr>
        <a:xfrm>
          <a:off x="7626427" y="18272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102888</xdr:rowOff>
    </xdr:from>
    <xdr:ext cx="469744" cy="259045"/>
    <xdr:sp macro="" textlink="">
      <xdr:nvSpPr>
        <xdr:cNvPr id="492" name="n_4aveValue【市民会館】&#10;一人当たり面積">
          <a:extLst>
            <a:ext uri="{FF2B5EF4-FFF2-40B4-BE49-F238E27FC236}">
              <a16:creationId xmlns:a16="http://schemas.microsoft.com/office/drawing/2014/main" id="{E988DDE9-44F3-411B-9ECC-881D4BAF71B7}"/>
            </a:ext>
          </a:extLst>
        </xdr:cNvPr>
        <xdr:cNvSpPr txBox="1"/>
      </xdr:nvSpPr>
      <xdr:spPr>
        <a:xfrm>
          <a:off x="6737427" y="18276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102</xdr:row>
      <xdr:rowOff>74947</xdr:rowOff>
    </xdr:from>
    <xdr:ext cx="469744" cy="259045"/>
    <xdr:sp macro="" textlink="">
      <xdr:nvSpPr>
        <xdr:cNvPr id="493" name="n_1mainValue【市民会館】&#10;一人当たり面積">
          <a:extLst>
            <a:ext uri="{FF2B5EF4-FFF2-40B4-BE49-F238E27FC236}">
              <a16:creationId xmlns:a16="http://schemas.microsoft.com/office/drawing/2014/main" id="{DA7445AE-5C22-4D24-ACD0-FFBF1101DA5A}"/>
            </a:ext>
          </a:extLst>
        </xdr:cNvPr>
        <xdr:cNvSpPr txBox="1"/>
      </xdr:nvSpPr>
      <xdr:spPr>
        <a:xfrm>
          <a:off x="9391727" y="17562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102</xdr:row>
      <xdr:rowOff>90188</xdr:rowOff>
    </xdr:from>
    <xdr:ext cx="469744" cy="259045"/>
    <xdr:sp macro="" textlink="">
      <xdr:nvSpPr>
        <xdr:cNvPr id="494" name="n_2mainValue【市民会館】&#10;一人当たり面積">
          <a:extLst>
            <a:ext uri="{FF2B5EF4-FFF2-40B4-BE49-F238E27FC236}">
              <a16:creationId xmlns:a16="http://schemas.microsoft.com/office/drawing/2014/main" id="{619A4B40-FF53-4FAD-8784-40513115C25E}"/>
            </a:ext>
          </a:extLst>
        </xdr:cNvPr>
        <xdr:cNvSpPr txBox="1"/>
      </xdr:nvSpPr>
      <xdr:spPr>
        <a:xfrm>
          <a:off x="8515427" y="17578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102</xdr:row>
      <xdr:rowOff>101616</xdr:rowOff>
    </xdr:from>
    <xdr:ext cx="469744" cy="259045"/>
    <xdr:sp macro="" textlink="">
      <xdr:nvSpPr>
        <xdr:cNvPr id="495" name="n_3mainValue【市民会館】&#10;一人当たり面積">
          <a:extLst>
            <a:ext uri="{FF2B5EF4-FFF2-40B4-BE49-F238E27FC236}">
              <a16:creationId xmlns:a16="http://schemas.microsoft.com/office/drawing/2014/main" id="{2253D2FE-D416-434F-B190-707E14EDD924}"/>
            </a:ext>
          </a:extLst>
        </xdr:cNvPr>
        <xdr:cNvSpPr txBox="1"/>
      </xdr:nvSpPr>
      <xdr:spPr>
        <a:xfrm>
          <a:off x="7626427" y="175895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102</xdr:row>
      <xdr:rowOff>113047</xdr:rowOff>
    </xdr:from>
    <xdr:ext cx="469744" cy="259045"/>
    <xdr:sp macro="" textlink="">
      <xdr:nvSpPr>
        <xdr:cNvPr id="496" name="n_4mainValue【市民会館】&#10;一人当たり面積">
          <a:extLst>
            <a:ext uri="{FF2B5EF4-FFF2-40B4-BE49-F238E27FC236}">
              <a16:creationId xmlns:a16="http://schemas.microsoft.com/office/drawing/2014/main" id="{7E6F2A47-ECC0-4062-A764-55891897A8EC}"/>
            </a:ext>
          </a:extLst>
        </xdr:cNvPr>
        <xdr:cNvSpPr txBox="1"/>
      </xdr:nvSpPr>
      <xdr:spPr>
        <a:xfrm>
          <a:off x="6737427" y="17600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7" name="正方形/長方形 496">
          <a:extLst>
            <a:ext uri="{FF2B5EF4-FFF2-40B4-BE49-F238E27FC236}">
              <a16:creationId xmlns:a16="http://schemas.microsoft.com/office/drawing/2014/main" id="{BAD0DA93-B883-4364-B22E-089EC1CAD186}"/>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8" name="正方形/長方形 497">
          <a:extLst>
            <a:ext uri="{FF2B5EF4-FFF2-40B4-BE49-F238E27FC236}">
              <a16:creationId xmlns:a16="http://schemas.microsoft.com/office/drawing/2014/main" id="{4AFE302E-AD9B-4011-8756-B6EB50402EC3}"/>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9" name="正方形/長方形 498">
          <a:extLst>
            <a:ext uri="{FF2B5EF4-FFF2-40B4-BE49-F238E27FC236}">
              <a16:creationId xmlns:a16="http://schemas.microsoft.com/office/drawing/2014/main" id="{331E7447-C3E3-41AD-BB1F-ADE06D8D5F8C}"/>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500" name="正方形/長方形 499">
          <a:extLst>
            <a:ext uri="{FF2B5EF4-FFF2-40B4-BE49-F238E27FC236}">
              <a16:creationId xmlns:a16="http://schemas.microsoft.com/office/drawing/2014/main" id="{DC953FFD-385A-4664-9FA6-15678EB42493}"/>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501" name="正方形/長方形 500">
          <a:extLst>
            <a:ext uri="{FF2B5EF4-FFF2-40B4-BE49-F238E27FC236}">
              <a16:creationId xmlns:a16="http://schemas.microsoft.com/office/drawing/2014/main" id="{D3FBD0A9-4DDB-4499-B60F-E0B42C57C3D1}"/>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2" name="正方形/長方形 501">
          <a:extLst>
            <a:ext uri="{FF2B5EF4-FFF2-40B4-BE49-F238E27FC236}">
              <a16:creationId xmlns:a16="http://schemas.microsoft.com/office/drawing/2014/main" id="{7D3B89A0-E144-46C5-8798-8AEF45572FC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3" name="正方形/長方形 502">
          <a:extLst>
            <a:ext uri="{FF2B5EF4-FFF2-40B4-BE49-F238E27FC236}">
              <a16:creationId xmlns:a16="http://schemas.microsoft.com/office/drawing/2014/main" id="{F2E0B596-2B5F-4AE3-9AB0-AB7DC9584F1D}"/>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4" name="正方形/長方形 503">
          <a:extLst>
            <a:ext uri="{FF2B5EF4-FFF2-40B4-BE49-F238E27FC236}">
              <a16:creationId xmlns:a16="http://schemas.microsoft.com/office/drawing/2014/main" id="{E7028820-D41E-48C7-A9D3-1CB3E20AF0E8}"/>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5" name="テキスト ボックス 504">
          <a:extLst>
            <a:ext uri="{FF2B5EF4-FFF2-40B4-BE49-F238E27FC236}">
              <a16:creationId xmlns:a16="http://schemas.microsoft.com/office/drawing/2014/main" id="{30A0382F-9086-4BA4-8C9D-FDC7EACC0809}"/>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6" name="直線コネクタ 505">
          <a:extLst>
            <a:ext uri="{FF2B5EF4-FFF2-40B4-BE49-F238E27FC236}">
              <a16:creationId xmlns:a16="http://schemas.microsoft.com/office/drawing/2014/main" id="{872A877E-D739-4C0A-B3CF-DDD750DE3531}"/>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7" name="テキスト ボックス 506">
          <a:extLst>
            <a:ext uri="{FF2B5EF4-FFF2-40B4-BE49-F238E27FC236}">
              <a16:creationId xmlns:a16="http://schemas.microsoft.com/office/drawing/2014/main" id="{4742D1C8-C555-45ED-9AB3-F31968BE3901}"/>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8" name="直線コネクタ 507">
          <a:extLst>
            <a:ext uri="{FF2B5EF4-FFF2-40B4-BE49-F238E27FC236}">
              <a16:creationId xmlns:a16="http://schemas.microsoft.com/office/drawing/2014/main" id="{CBBE36C3-36BB-49FC-AF58-0CE6F4DA3B0E}"/>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9" name="テキスト ボックス 508">
          <a:extLst>
            <a:ext uri="{FF2B5EF4-FFF2-40B4-BE49-F238E27FC236}">
              <a16:creationId xmlns:a16="http://schemas.microsoft.com/office/drawing/2014/main" id="{EE16F8CE-C79A-432D-A3F5-FEA09044D8B2}"/>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10" name="直線コネクタ 509">
          <a:extLst>
            <a:ext uri="{FF2B5EF4-FFF2-40B4-BE49-F238E27FC236}">
              <a16:creationId xmlns:a16="http://schemas.microsoft.com/office/drawing/2014/main" id="{50BD60A4-4500-40E6-B747-C64D7D483365}"/>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11" name="テキスト ボックス 510">
          <a:extLst>
            <a:ext uri="{FF2B5EF4-FFF2-40B4-BE49-F238E27FC236}">
              <a16:creationId xmlns:a16="http://schemas.microsoft.com/office/drawing/2014/main" id="{1B765403-7EEA-4CF4-BCBB-55E18759AEB9}"/>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12" name="直線コネクタ 511">
          <a:extLst>
            <a:ext uri="{FF2B5EF4-FFF2-40B4-BE49-F238E27FC236}">
              <a16:creationId xmlns:a16="http://schemas.microsoft.com/office/drawing/2014/main" id="{F568566A-DF9D-4ED1-8871-FEB1DDE97045}"/>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13" name="テキスト ボックス 512">
          <a:extLst>
            <a:ext uri="{FF2B5EF4-FFF2-40B4-BE49-F238E27FC236}">
              <a16:creationId xmlns:a16="http://schemas.microsoft.com/office/drawing/2014/main" id="{5D961A19-AC2B-4B90-B747-3D80E70062BB}"/>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4" name="直線コネクタ 513">
          <a:extLst>
            <a:ext uri="{FF2B5EF4-FFF2-40B4-BE49-F238E27FC236}">
              <a16:creationId xmlns:a16="http://schemas.microsoft.com/office/drawing/2014/main" id="{CC114F21-25CE-4B79-9C1F-B82DBFF68B34}"/>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5" name="テキスト ボックス 514">
          <a:extLst>
            <a:ext uri="{FF2B5EF4-FFF2-40B4-BE49-F238E27FC236}">
              <a16:creationId xmlns:a16="http://schemas.microsoft.com/office/drawing/2014/main" id="{2A59AF31-6E1E-4361-84CB-F8E1CC4BACBF}"/>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6" name="直線コネクタ 515">
          <a:extLst>
            <a:ext uri="{FF2B5EF4-FFF2-40B4-BE49-F238E27FC236}">
              <a16:creationId xmlns:a16="http://schemas.microsoft.com/office/drawing/2014/main" id="{613EABE8-EE5D-4B9B-8897-18F10918D04F}"/>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7" name="テキスト ボックス 516">
          <a:extLst>
            <a:ext uri="{FF2B5EF4-FFF2-40B4-BE49-F238E27FC236}">
              <a16:creationId xmlns:a16="http://schemas.microsoft.com/office/drawing/2014/main" id="{B48085A4-8A62-4B2E-857B-BD5583CB14E6}"/>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8" name="直線コネクタ 517">
          <a:extLst>
            <a:ext uri="{FF2B5EF4-FFF2-40B4-BE49-F238E27FC236}">
              <a16:creationId xmlns:a16="http://schemas.microsoft.com/office/drawing/2014/main" id="{73F08230-852F-4820-AE01-B35048C8B562}"/>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9" name="テキスト ボックス 518">
          <a:extLst>
            <a:ext uri="{FF2B5EF4-FFF2-40B4-BE49-F238E27FC236}">
              <a16:creationId xmlns:a16="http://schemas.microsoft.com/office/drawing/2014/main" id="{C912C72E-CD09-4D7A-BB65-4F106CDA0A29}"/>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20" name="【一般廃棄物処理施設】&#10;有形固定資産減価償却率グラフ枠">
          <a:extLst>
            <a:ext uri="{FF2B5EF4-FFF2-40B4-BE49-F238E27FC236}">
              <a16:creationId xmlns:a16="http://schemas.microsoft.com/office/drawing/2014/main" id="{73EAE421-3A41-484A-B87D-5DB64A9D4466}"/>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118110</xdr:rowOff>
    </xdr:from>
    <xdr:to>
      <xdr:col>85</xdr:col>
      <xdr:colOff>126364</xdr:colOff>
      <xdr:row>41</xdr:row>
      <xdr:rowOff>160020</xdr:rowOff>
    </xdr:to>
    <xdr:cxnSp macro="">
      <xdr:nvCxnSpPr>
        <xdr:cNvPr id="521" name="直線コネクタ 520">
          <a:extLst>
            <a:ext uri="{FF2B5EF4-FFF2-40B4-BE49-F238E27FC236}">
              <a16:creationId xmlns:a16="http://schemas.microsoft.com/office/drawing/2014/main" id="{76D76DD0-8E9A-44AA-8B75-00746F38B4A2}"/>
            </a:ext>
          </a:extLst>
        </xdr:cNvPr>
        <xdr:cNvCxnSpPr/>
      </xdr:nvCxnSpPr>
      <xdr:spPr>
        <a:xfrm flipV="1">
          <a:off x="16318864" y="5604510"/>
          <a:ext cx="0" cy="15849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163847</xdr:rowOff>
    </xdr:from>
    <xdr:ext cx="405111" cy="259045"/>
    <xdr:sp macro="" textlink="">
      <xdr:nvSpPr>
        <xdr:cNvPr id="522" name="【一般廃棄物処理施設】&#10;有形固定資産減価償却率最小値テキスト">
          <a:extLst>
            <a:ext uri="{FF2B5EF4-FFF2-40B4-BE49-F238E27FC236}">
              <a16:creationId xmlns:a16="http://schemas.microsoft.com/office/drawing/2014/main" id="{2044EB66-9E8C-4DC4-BC3B-8B8EC5781CFE}"/>
            </a:ext>
          </a:extLst>
        </xdr:cNvPr>
        <xdr:cNvSpPr txBox="1"/>
      </xdr:nvSpPr>
      <xdr:spPr>
        <a:xfrm>
          <a:off x="16357600" y="7193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160020</xdr:rowOff>
    </xdr:from>
    <xdr:to>
      <xdr:col>86</xdr:col>
      <xdr:colOff>25400</xdr:colOff>
      <xdr:row>41</xdr:row>
      <xdr:rowOff>160020</xdr:rowOff>
    </xdr:to>
    <xdr:cxnSp macro="">
      <xdr:nvCxnSpPr>
        <xdr:cNvPr id="523" name="直線コネクタ 522">
          <a:extLst>
            <a:ext uri="{FF2B5EF4-FFF2-40B4-BE49-F238E27FC236}">
              <a16:creationId xmlns:a16="http://schemas.microsoft.com/office/drawing/2014/main" id="{3B816DE6-B60C-4998-AA8E-D501D1DD0E4B}"/>
            </a:ext>
          </a:extLst>
        </xdr:cNvPr>
        <xdr:cNvCxnSpPr/>
      </xdr:nvCxnSpPr>
      <xdr:spPr>
        <a:xfrm>
          <a:off x="16230600" y="7189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64787</xdr:rowOff>
    </xdr:from>
    <xdr:ext cx="405111" cy="259045"/>
    <xdr:sp macro="" textlink="">
      <xdr:nvSpPr>
        <xdr:cNvPr id="524" name="【一般廃棄物処理施設】&#10;有形固定資産減価償却率最大値テキスト">
          <a:extLst>
            <a:ext uri="{FF2B5EF4-FFF2-40B4-BE49-F238E27FC236}">
              <a16:creationId xmlns:a16="http://schemas.microsoft.com/office/drawing/2014/main" id="{EE413846-9847-41FF-9418-8AD2AA877D14}"/>
            </a:ext>
          </a:extLst>
        </xdr:cNvPr>
        <xdr:cNvSpPr txBox="1"/>
      </xdr:nvSpPr>
      <xdr:spPr>
        <a:xfrm>
          <a:off x="16357600" y="5379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118110</xdr:rowOff>
    </xdr:from>
    <xdr:to>
      <xdr:col>86</xdr:col>
      <xdr:colOff>25400</xdr:colOff>
      <xdr:row>32</xdr:row>
      <xdr:rowOff>118110</xdr:rowOff>
    </xdr:to>
    <xdr:cxnSp macro="">
      <xdr:nvCxnSpPr>
        <xdr:cNvPr id="525" name="直線コネクタ 524">
          <a:extLst>
            <a:ext uri="{FF2B5EF4-FFF2-40B4-BE49-F238E27FC236}">
              <a16:creationId xmlns:a16="http://schemas.microsoft.com/office/drawing/2014/main" id="{5147580D-5552-48EE-9A93-75890D78A0B6}"/>
            </a:ext>
          </a:extLst>
        </xdr:cNvPr>
        <xdr:cNvCxnSpPr/>
      </xdr:nvCxnSpPr>
      <xdr:spPr>
        <a:xfrm>
          <a:off x="16230600" y="5604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9542</xdr:rowOff>
    </xdr:from>
    <xdr:ext cx="405111" cy="259045"/>
    <xdr:sp macro="" textlink="">
      <xdr:nvSpPr>
        <xdr:cNvPr id="526" name="【一般廃棄物処理施設】&#10;有形固定資産減価償却率平均値テキスト">
          <a:extLst>
            <a:ext uri="{FF2B5EF4-FFF2-40B4-BE49-F238E27FC236}">
              <a16:creationId xmlns:a16="http://schemas.microsoft.com/office/drawing/2014/main" id="{F945D486-9D2B-4F35-B0ED-962ABA623F7F}"/>
            </a:ext>
          </a:extLst>
        </xdr:cNvPr>
        <xdr:cNvSpPr txBox="1"/>
      </xdr:nvSpPr>
      <xdr:spPr>
        <a:xfrm>
          <a:off x="16357600" y="63531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31115</xdr:rowOff>
    </xdr:from>
    <xdr:to>
      <xdr:col>85</xdr:col>
      <xdr:colOff>177800</xdr:colOff>
      <xdr:row>37</xdr:row>
      <xdr:rowOff>132715</xdr:rowOff>
    </xdr:to>
    <xdr:sp macro="" textlink="">
      <xdr:nvSpPr>
        <xdr:cNvPr id="527" name="フローチャート: 判断 526">
          <a:extLst>
            <a:ext uri="{FF2B5EF4-FFF2-40B4-BE49-F238E27FC236}">
              <a16:creationId xmlns:a16="http://schemas.microsoft.com/office/drawing/2014/main" id="{F07709AE-7AD5-408E-885B-92F11B5B7E78}"/>
            </a:ext>
          </a:extLst>
        </xdr:cNvPr>
        <xdr:cNvSpPr/>
      </xdr:nvSpPr>
      <xdr:spPr>
        <a:xfrm>
          <a:off x="16268700" y="6374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21590</xdr:rowOff>
    </xdr:from>
    <xdr:to>
      <xdr:col>81</xdr:col>
      <xdr:colOff>101600</xdr:colOff>
      <xdr:row>37</xdr:row>
      <xdr:rowOff>123190</xdr:rowOff>
    </xdr:to>
    <xdr:sp macro="" textlink="">
      <xdr:nvSpPr>
        <xdr:cNvPr id="528" name="フローチャート: 判断 527">
          <a:extLst>
            <a:ext uri="{FF2B5EF4-FFF2-40B4-BE49-F238E27FC236}">
              <a16:creationId xmlns:a16="http://schemas.microsoft.com/office/drawing/2014/main" id="{F35CF01D-A1C4-4E42-949D-202957123528}"/>
            </a:ext>
          </a:extLst>
        </xdr:cNvPr>
        <xdr:cNvSpPr/>
      </xdr:nvSpPr>
      <xdr:spPr>
        <a:xfrm>
          <a:off x="15430500" y="6365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61595</xdr:rowOff>
    </xdr:from>
    <xdr:to>
      <xdr:col>76</xdr:col>
      <xdr:colOff>165100</xdr:colOff>
      <xdr:row>37</xdr:row>
      <xdr:rowOff>163195</xdr:rowOff>
    </xdr:to>
    <xdr:sp macro="" textlink="">
      <xdr:nvSpPr>
        <xdr:cNvPr id="529" name="フローチャート: 判断 528">
          <a:extLst>
            <a:ext uri="{FF2B5EF4-FFF2-40B4-BE49-F238E27FC236}">
              <a16:creationId xmlns:a16="http://schemas.microsoft.com/office/drawing/2014/main" id="{9EE14086-9449-4286-859A-BBEA600935C0}"/>
            </a:ext>
          </a:extLst>
        </xdr:cNvPr>
        <xdr:cNvSpPr/>
      </xdr:nvSpPr>
      <xdr:spPr>
        <a:xfrm>
          <a:off x="14541500" y="640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13970</xdr:rowOff>
    </xdr:from>
    <xdr:to>
      <xdr:col>72</xdr:col>
      <xdr:colOff>38100</xdr:colOff>
      <xdr:row>37</xdr:row>
      <xdr:rowOff>115570</xdr:rowOff>
    </xdr:to>
    <xdr:sp macro="" textlink="">
      <xdr:nvSpPr>
        <xdr:cNvPr id="530" name="フローチャート: 判断 529">
          <a:extLst>
            <a:ext uri="{FF2B5EF4-FFF2-40B4-BE49-F238E27FC236}">
              <a16:creationId xmlns:a16="http://schemas.microsoft.com/office/drawing/2014/main" id="{F2EAB950-6789-4C05-A3B5-500CE7BEA07C}"/>
            </a:ext>
          </a:extLst>
        </xdr:cNvPr>
        <xdr:cNvSpPr/>
      </xdr:nvSpPr>
      <xdr:spPr>
        <a:xfrm>
          <a:off x="13652500" y="635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133985</xdr:rowOff>
    </xdr:from>
    <xdr:to>
      <xdr:col>67</xdr:col>
      <xdr:colOff>101600</xdr:colOff>
      <xdr:row>37</xdr:row>
      <xdr:rowOff>64135</xdr:rowOff>
    </xdr:to>
    <xdr:sp macro="" textlink="">
      <xdr:nvSpPr>
        <xdr:cNvPr id="531" name="フローチャート: 判断 530">
          <a:extLst>
            <a:ext uri="{FF2B5EF4-FFF2-40B4-BE49-F238E27FC236}">
              <a16:creationId xmlns:a16="http://schemas.microsoft.com/office/drawing/2014/main" id="{90E237BF-5851-48B3-A48A-A9F3C81BF60D}"/>
            </a:ext>
          </a:extLst>
        </xdr:cNvPr>
        <xdr:cNvSpPr/>
      </xdr:nvSpPr>
      <xdr:spPr>
        <a:xfrm>
          <a:off x="12763500" y="6306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993F534C-5A42-4D01-AB84-626BE8A80C2B}"/>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D9928696-40E8-4CB4-B9C7-80A93C5A2E6C}"/>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4" name="テキスト ボックス 533">
          <a:extLst>
            <a:ext uri="{FF2B5EF4-FFF2-40B4-BE49-F238E27FC236}">
              <a16:creationId xmlns:a16="http://schemas.microsoft.com/office/drawing/2014/main" id="{7F1C5922-4706-490A-B369-1E69864411A6}"/>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5" name="テキスト ボックス 534">
          <a:extLst>
            <a:ext uri="{FF2B5EF4-FFF2-40B4-BE49-F238E27FC236}">
              <a16:creationId xmlns:a16="http://schemas.microsoft.com/office/drawing/2014/main" id="{C3BE7C38-CF04-412E-8C7A-30719B7B1325}"/>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6" name="テキスト ボックス 535">
          <a:extLst>
            <a:ext uri="{FF2B5EF4-FFF2-40B4-BE49-F238E27FC236}">
              <a16:creationId xmlns:a16="http://schemas.microsoft.com/office/drawing/2014/main" id="{8DD7C414-F4D7-463B-B14F-F256C117EEF7}"/>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135890</xdr:rowOff>
    </xdr:from>
    <xdr:to>
      <xdr:col>85</xdr:col>
      <xdr:colOff>177800</xdr:colOff>
      <xdr:row>36</xdr:row>
      <xdr:rowOff>66040</xdr:rowOff>
    </xdr:to>
    <xdr:sp macro="" textlink="">
      <xdr:nvSpPr>
        <xdr:cNvPr id="537" name="楕円 536">
          <a:extLst>
            <a:ext uri="{FF2B5EF4-FFF2-40B4-BE49-F238E27FC236}">
              <a16:creationId xmlns:a16="http://schemas.microsoft.com/office/drawing/2014/main" id="{DA046624-FD62-4149-B6A9-0D795293E070}"/>
            </a:ext>
          </a:extLst>
        </xdr:cNvPr>
        <xdr:cNvSpPr/>
      </xdr:nvSpPr>
      <xdr:spPr>
        <a:xfrm>
          <a:off x="16268700" y="6136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158767</xdr:rowOff>
    </xdr:from>
    <xdr:ext cx="405111" cy="259045"/>
    <xdr:sp macro="" textlink="">
      <xdr:nvSpPr>
        <xdr:cNvPr id="538" name="【一般廃棄物処理施設】&#10;有形固定資産減価償却率該当値テキスト">
          <a:extLst>
            <a:ext uri="{FF2B5EF4-FFF2-40B4-BE49-F238E27FC236}">
              <a16:creationId xmlns:a16="http://schemas.microsoft.com/office/drawing/2014/main" id="{9F86F8EB-432B-4931-A7BA-AB71DAE73441}"/>
            </a:ext>
          </a:extLst>
        </xdr:cNvPr>
        <xdr:cNvSpPr txBox="1"/>
      </xdr:nvSpPr>
      <xdr:spPr>
        <a:xfrm>
          <a:off x="16357600" y="5988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168275</xdr:rowOff>
    </xdr:from>
    <xdr:to>
      <xdr:col>81</xdr:col>
      <xdr:colOff>101600</xdr:colOff>
      <xdr:row>36</xdr:row>
      <xdr:rowOff>98425</xdr:rowOff>
    </xdr:to>
    <xdr:sp macro="" textlink="">
      <xdr:nvSpPr>
        <xdr:cNvPr id="539" name="楕円 538">
          <a:extLst>
            <a:ext uri="{FF2B5EF4-FFF2-40B4-BE49-F238E27FC236}">
              <a16:creationId xmlns:a16="http://schemas.microsoft.com/office/drawing/2014/main" id="{58F2B063-AC61-4EFE-990F-23B2680CECEA}"/>
            </a:ext>
          </a:extLst>
        </xdr:cNvPr>
        <xdr:cNvSpPr/>
      </xdr:nvSpPr>
      <xdr:spPr>
        <a:xfrm>
          <a:off x="15430500" y="6169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15240</xdr:rowOff>
    </xdr:from>
    <xdr:to>
      <xdr:col>85</xdr:col>
      <xdr:colOff>127000</xdr:colOff>
      <xdr:row>36</xdr:row>
      <xdr:rowOff>47625</xdr:rowOff>
    </xdr:to>
    <xdr:cxnSp macro="">
      <xdr:nvCxnSpPr>
        <xdr:cNvPr id="540" name="直線コネクタ 539">
          <a:extLst>
            <a:ext uri="{FF2B5EF4-FFF2-40B4-BE49-F238E27FC236}">
              <a16:creationId xmlns:a16="http://schemas.microsoft.com/office/drawing/2014/main" id="{421788E5-9E70-408E-BE05-3B6D007C9C35}"/>
            </a:ext>
          </a:extLst>
        </xdr:cNvPr>
        <xdr:cNvCxnSpPr/>
      </xdr:nvCxnSpPr>
      <xdr:spPr>
        <a:xfrm flipV="1">
          <a:off x="15481300" y="6187440"/>
          <a:ext cx="8382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19685</xdr:rowOff>
    </xdr:from>
    <xdr:to>
      <xdr:col>76</xdr:col>
      <xdr:colOff>165100</xdr:colOff>
      <xdr:row>37</xdr:row>
      <xdr:rowOff>121285</xdr:rowOff>
    </xdr:to>
    <xdr:sp macro="" textlink="">
      <xdr:nvSpPr>
        <xdr:cNvPr id="541" name="楕円 540">
          <a:extLst>
            <a:ext uri="{FF2B5EF4-FFF2-40B4-BE49-F238E27FC236}">
              <a16:creationId xmlns:a16="http://schemas.microsoft.com/office/drawing/2014/main" id="{E36569C7-BD25-4038-837F-71CA39EF6EF0}"/>
            </a:ext>
          </a:extLst>
        </xdr:cNvPr>
        <xdr:cNvSpPr/>
      </xdr:nvSpPr>
      <xdr:spPr>
        <a:xfrm>
          <a:off x="14541500" y="6363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47625</xdr:rowOff>
    </xdr:from>
    <xdr:to>
      <xdr:col>81</xdr:col>
      <xdr:colOff>50800</xdr:colOff>
      <xdr:row>37</xdr:row>
      <xdr:rowOff>70485</xdr:rowOff>
    </xdr:to>
    <xdr:cxnSp macro="">
      <xdr:nvCxnSpPr>
        <xdr:cNvPr id="542" name="直線コネクタ 541">
          <a:extLst>
            <a:ext uri="{FF2B5EF4-FFF2-40B4-BE49-F238E27FC236}">
              <a16:creationId xmlns:a16="http://schemas.microsoft.com/office/drawing/2014/main" id="{54793268-5EB4-42FD-A54B-E6A803E64FC9}"/>
            </a:ext>
          </a:extLst>
        </xdr:cNvPr>
        <xdr:cNvCxnSpPr/>
      </xdr:nvCxnSpPr>
      <xdr:spPr>
        <a:xfrm flipV="1">
          <a:off x="14592300" y="6219825"/>
          <a:ext cx="889000" cy="194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114317</xdr:rowOff>
    </xdr:from>
    <xdr:ext cx="405111" cy="259045"/>
    <xdr:sp macro="" textlink="">
      <xdr:nvSpPr>
        <xdr:cNvPr id="543" name="n_1aveValue【一般廃棄物処理施設】&#10;有形固定資産減価償却率">
          <a:extLst>
            <a:ext uri="{FF2B5EF4-FFF2-40B4-BE49-F238E27FC236}">
              <a16:creationId xmlns:a16="http://schemas.microsoft.com/office/drawing/2014/main" id="{9BA1013E-BD76-49B9-B619-72F9AFDB12E5}"/>
            </a:ext>
          </a:extLst>
        </xdr:cNvPr>
        <xdr:cNvSpPr txBox="1"/>
      </xdr:nvSpPr>
      <xdr:spPr>
        <a:xfrm>
          <a:off x="15266044" y="6457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154322</xdr:rowOff>
    </xdr:from>
    <xdr:ext cx="405111" cy="259045"/>
    <xdr:sp macro="" textlink="">
      <xdr:nvSpPr>
        <xdr:cNvPr id="544" name="n_2aveValue【一般廃棄物処理施設】&#10;有形固定資産減価償却率">
          <a:extLst>
            <a:ext uri="{FF2B5EF4-FFF2-40B4-BE49-F238E27FC236}">
              <a16:creationId xmlns:a16="http://schemas.microsoft.com/office/drawing/2014/main" id="{7EC8BF97-EB67-4545-AAFB-506AF1E74B64}"/>
            </a:ext>
          </a:extLst>
        </xdr:cNvPr>
        <xdr:cNvSpPr txBox="1"/>
      </xdr:nvSpPr>
      <xdr:spPr>
        <a:xfrm>
          <a:off x="14389744" y="6497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132097</xdr:rowOff>
    </xdr:from>
    <xdr:ext cx="405111" cy="259045"/>
    <xdr:sp macro="" textlink="">
      <xdr:nvSpPr>
        <xdr:cNvPr id="545" name="n_3aveValue【一般廃棄物処理施設】&#10;有形固定資産減価償却率">
          <a:extLst>
            <a:ext uri="{FF2B5EF4-FFF2-40B4-BE49-F238E27FC236}">
              <a16:creationId xmlns:a16="http://schemas.microsoft.com/office/drawing/2014/main" id="{58B02CAB-E979-417A-97C2-FE4285387D25}"/>
            </a:ext>
          </a:extLst>
        </xdr:cNvPr>
        <xdr:cNvSpPr txBox="1"/>
      </xdr:nvSpPr>
      <xdr:spPr>
        <a:xfrm>
          <a:off x="13500744" y="613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80662</xdr:rowOff>
    </xdr:from>
    <xdr:ext cx="405111" cy="259045"/>
    <xdr:sp macro="" textlink="">
      <xdr:nvSpPr>
        <xdr:cNvPr id="546" name="n_4aveValue【一般廃棄物処理施設】&#10;有形固定資産減価償却率">
          <a:extLst>
            <a:ext uri="{FF2B5EF4-FFF2-40B4-BE49-F238E27FC236}">
              <a16:creationId xmlns:a16="http://schemas.microsoft.com/office/drawing/2014/main" id="{41423942-7C70-46E2-B81D-8C6A796FFA01}"/>
            </a:ext>
          </a:extLst>
        </xdr:cNvPr>
        <xdr:cNvSpPr txBox="1"/>
      </xdr:nvSpPr>
      <xdr:spPr>
        <a:xfrm>
          <a:off x="12611744" y="6081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114952</xdr:rowOff>
    </xdr:from>
    <xdr:ext cx="405111" cy="259045"/>
    <xdr:sp macro="" textlink="">
      <xdr:nvSpPr>
        <xdr:cNvPr id="547" name="n_1mainValue【一般廃棄物処理施設】&#10;有形固定資産減価償却率">
          <a:extLst>
            <a:ext uri="{FF2B5EF4-FFF2-40B4-BE49-F238E27FC236}">
              <a16:creationId xmlns:a16="http://schemas.microsoft.com/office/drawing/2014/main" id="{BF40C64F-802E-4E3C-B9A7-EB6970D62147}"/>
            </a:ext>
          </a:extLst>
        </xdr:cNvPr>
        <xdr:cNvSpPr txBox="1"/>
      </xdr:nvSpPr>
      <xdr:spPr>
        <a:xfrm>
          <a:off x="15266044" y="5944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137812</xdr:rowOff>
    </xdr:from>
    <xdr:ext cx="405111" cy="259045"/>
    <xdr:sp macro="" textlink="">
      <xdr:nvSpPr>
        <xdr:cNvPr id="548" name="n_2mainValue【一般廃棄物処理施設】&#10;有形固定資産減価償却率">
          <a:extLst>
            <a:ext uri="{FF2B5EF4-FFF2-40B4-BE49-F238E27FC236}">
              <a16:creationId xmlns:a16="http://schemas.microsoft.com/office/drawing/2014/main" id="{8DA93656-C797-4B46-AC99-501973EC5E75}"/>
            </a:ext>
          </a:extLst>
        </xdr:cNvPr>
        <xdr:cNvSpPr txBox="1"/>
      </xdr:nvSpPr>
      <xdr:spPr>
        <a:xfrm>
          <a:off x="14389744" y="6138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9" name="正方形/長方形 548">
          <a:extLst>
            <a:ext uri="{FF2B5EF4-FFF2-40B4-BE49-F238E27FC236}">
              <a16:creationId xmlns:a16="http://schemas.microsoft.com/office/drawing/2014/main" id="{36737AA6-D2E8-43F5-9357-9ECAF724FFBB}"/>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0" name="正方形/長方形 549">
          <a:extLst>
            <a:ext uri="{FF2B5EF4-FFF2-40B4-BE49-F238E27FC236}">
              <a16:creationId xmlns:a16="http://schemas.microsoft.com/office/drawing/2014/main" id="{ACF52B18-E4A6-4734-BFA8-48926FB150C7}"/>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1" name="正方形/長方形 550">
          <a:extLst>
            <a:ext uri="{FF2B5EF4-FFF2-40B4-BE49-F238E27FC236}">
              <a16:creationId xmlns:a16="http://schemas.microsoft.com/office/drawing/2014/main" id="{5C72092A-EDC3-4613-8426-3AD3DA0C1197}"/>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2" name="正方形/長方形 551">
          <a:extLst>
            <a:ext uri="{FF2B5EF4-FFF2-40B4-BE49-F238E27FC236}">
              <a16:creationId xmlns:a16="http://schemas.microsoft.com/office/drawing/2014/main" id="{B9C9A0AA-5A84-456F-896C-5834F43ABFA9}"/>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3" name="正方形/長方形 552">
          <a:extLst>
            <a:ext uri="{FF2B5EF4-FFF2-40B4-BE49-F238E27FC236}">
              <a16:creationId xmlns:a16="http://schemas.microsoft.com/office/drawing/2014/main" id="{53067DA8-C5D5-4492-AA89-7F74A51372D6}"/>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4" name="正方形/長方形 553">
          <a:extLst>
            <a:ext uri="{FF2B5EF4-FFF2-40B4-BE49-F238E27FC236}">
              <a16:creationId xmlns:a16="http://schemas.microsoft.com/office/drawing/2014/main" id="{950556D6-7B4C-4C0B-B640-DA988CFE2A8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5" name="正方形/長方形 554">
          <a:extLst>
            <a:ext uri="{FF2B5EF4-FFF2-40B4-BE49-F238E27FC236}">
              <a16:creationId xmlns:a16="http://schemas.microsoft.com/office/drawing/2014/main" id="{A611259E-CB5B-4933-A015-C451BCFE5488}"/>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108,975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6" name="正方形/長方形 555">
          <a:extLst>
            <a:ext uri="{FF2B5EF4-FFF2-40B4-BE49-F238E27FC236}">
              <a16:creationId xmlns:a16="http://schemas.microsoft.com/office/drawing/2014/main" id="{235B91A6-9877-4C38-A917-2B7F98FA85AB}"/>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7" name="テキスト ボックス 556">
          <a:extLst>
            <a:ext uri="{FF2B5EF4-FFF2-40B4-BE49-F238E27FC236}">
              <a16:creationId xmlns:a16="http://schemas.microsoft.com/office/drawing/2014/main" id="{F1149656-50CE-4F72-9407-F756C83E3DC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8" name="直線コネクタ 557">
          <a:extLst>
            <a:ext uri="{FF2B5EF4-FFF2-40B4-BE49-F238E27FC236}">
              <a16:creationId xmlns:a16="http://schemas.microsoft.com/office/drawing/2014/main" id="{1B963589-D8C5-4DB7-9E33-114A01795819}"/>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59" name="直線コネクタ 558">
          <a:extLst>
            <a:ext uri="{FF2B5EF4-FFF2-40B4-BE49-F238E27FC236}">
              <a16:creationId xmlns:a16="http://schemas.microsoft.com/office/drawing/2014/main" id="{BB427A5B-19DE-4A5F-8123-0F23312AD501}"/>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60" name="テキスト ボックス 559">
          <a:extLst>
            <a:ext uri="{FF2B5EF4-FFF2-40B4-BE49-F238E27FC236}">
              <a16:creationId xmlns:a16="http://schemas.microsoft.com/office/drawing/2014/main" id="{379B642C-648C-4F17-8B27-09964FAB9DCD}"/>
            </a:ext>
          </a:extLst>
        </xdr:cNvPr>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1" name="直線コネクタ 560">
          <a:extLst>
            <a:ext uri="{FF2B5EF4-FFF2-40B4-BE49-F238E27FC236}">
              <a16:creationId xmlns:a16="http://schemas.microsoft.com/office/drawing/2014/main" id="{9E42F44C-1316-4086-B477-9909609CCEAB}"/>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562" name="テキスト ボックス 561">
          <a:extLst>
            <a:ext uri="{FF2B5EF4-FFF2-40B4-BE49-F238E27FC236}">
              <a16:creationId xmlns:a16="http://schemas.microsoft.com/office/drawing/2014/main" id="{28DA5FDA-4E64-4130-9B9F-906C63AE6AF1}"/>
            </a:ext>
          </a:extLst>
        </xdr:cNvPr>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3" name="直線コネクタ 562">
          <a:extLst>
            <a:ext uri="{FF2B5EF4-FFF2-40B4-BE49-F238E27FC236}">
              <a16:creationId xmlns:a16="http://schemas.microsoft.com/office/drawing/2014/main" id="{A602F9B5-C337-457F-BD6B-2A379DF47E96}"/>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64" name="テキスト ボックス 563">
          <a:extLst>
            <a:ext uri="{FF2B5EF4-FFF2-40B4-BE49-F238E27FC236}">
              <a16:creationId xmlns:a16="http://schemas.microsoft.com/office/drawing/2014/main" id="{3A603B65-2B1B-499E-8673-94B2F9721581}"/>
            </a:ext>
          </a:extLst>
        </xdr:cNvPr>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65" name="直線コネクタ 564">
          <a:extLst>
            <a:ext uri="{FF2B5EF4-FFF2-40B4-BE49-F238E27FC236}">
              <a16:creationId xmlns:a16="http://schemas.microsoft.com/office/drawing/2014/main" id="{A5DB1F1F-85BA-46D3-AA1C-627B6EEF5B5D}"/>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66" name="テキスト ボックス 565">
          <a:extLst>
            <a:ext uri="{FF2B5EF4-FFF2-40B4-BE49-F238E27FC236}">
              <a16:creationId xmlns:a16="http://schemas.microsoft.com/office/drawing/2014/main" id="{D22355B1-2BD2-4214-BD0A-89400450D31A}"/>
            </a:ext>
          </a:extLst>
        </xdr:cNvPr>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7" name="直線コネクタ 566">
          <a:extLst>
            <a:ext uri="{FF2B5EF4-FFF2-40B4-BE49-F238E27FC236}">
              <a16:creationId xmlns:a16="http://schemas.microsoft.com/office/drawing/2014/main" id="{BE5901D7-0E01-498B-9E04-9D99422B942E}"/>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68" name="テキスト ボックス 567">
          <a:extLst>
            <a:ext uri="{FF2B5EF4-FFF2-40B4-BE49-F238E27FC236}">
              <a16:creationId xmlns:a16="http://schemas.microsoft.com/office/drawing/2014/main" id="{8C633306-2779-406B-B861-624103F7C475}"/>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9" name="【一般廃棄物処理施設】&#10;一人当たり有形固定資産（償却資産）額グラフ枠">
          <a:extLst>
            <a:ext uri="{FF2B5EF4-FFF2-40B4-BE49-F238E27FC236}">
              <a16:creationId xmlns:a16="http://schemas.microsoft.com/office/drawing/2014/main" id="{9511D1DD-D280-49F3-94F4-4B4F416BBC2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16430</xdr:rowOff>
    </xdr:from>
    <xdr:to>
      <xdr:col>116</xdr:col>
      <xdr:colOff>62864</xdr:colOff>
      <xdr:row>41</xdr:row>
      <xdr:rowOff>121097</xdr:rowOff>
    </xdr:to>
    <xdr:cxnSp macro="">
      <xdr:nvCxnSpPr>
        <xdr:cNvPr id="570" name="直線コネクタ 569">
          <a:extLst>
            <a:ext uri="{FF2B5EF4-FFF2-40B4-BE49-F238E27FC236}">
              <a16:creationId xmlns:a16="http://schemas.microsoft.com/office/drawing/2014/main" id="{F0A0DE5B-7699-4A61-8F23-A6D1044D647F}"/>
            </a:ext>
          </a:extLst>
        </xdr:cNvPr>
        <xdr:cNvCxnSpPr/>
      </xdr:nvCxnSpPr>
      <xdr:spPr>
        <a:xfrm flipV="1">
          <a:off x="22160864" y="5845730"/>
          <a:ext cx="0" cy="13048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124924</xdr:rowOff>
    </xdr:from>
    <xdr:ext cx="469744" cy="259045"/>
    <xdr:sp macro="" textlink="">
      <xdr:nvSpPr>
        <xdr:cNvPr id="571" name="【一般廃棄物処理施設】&#10;一人当たり有形固定資産（償却資産）額最小値テキスト">
          <a:extLst>
            <a:ext uri="{FF2B5EF4-FFF2-40B4-BE49-F238E27FC236}">
              <a16:creationId xmlns:a16="http://schemas.microsoft.com/office/drawing/2014/main" id="{E3A44516-D33B-4866-A475-545F795D7ED9}"/>
            </a:ext>
          </a:extLst>
        </xdr:cNvPr>
        <xdr:cNvSpPr txBox="1"/>
      </xdr:nvSpPr>
      <xdr:spPr>
        <a:xfrm>
          <a:off x="22199600" y="71543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121097</xdr:rowOff>
    </xdr:from>
    <xdr:to>
      <xdr:col>116</xdr:col>
      <xdr:colOff>152400</xdr:colOff>
      <xdr:row>41</xdr:row>
      <xdr:rowOff>121097</xdr:rowOff>
    </xdr:to>
    <xdr:cxnSp macro="">
      <xdr:nvCxnSpPr>
        <xdr:cNvPr id="572" name="直線コネクタ 571">
          <a:extLst>
            <a:ext uri="{FF2B5EF4-FFF2-40B4-BE49-F238E27FC236}">
              <a16:creationId xmlns:a16="http://schemas.microsoft.com/office/drawing/2014/main" id="{0D7109E4-BD75-4153-880F-FF7D1C9BAA22}"/>
            </a:ext>
          </a:extLst>
        </xdr:cNvPr>
        <xdr:cNvCxnSpPr/>
      </xdr:nvCxnSpPr>
      <xdr:spPr>
        <a:xfrm>
          <a:off x="22072600" y="71505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134557</xdr:rowOff>
    </xdr:from>
    <xdr:ext cx="599010" cy="259045"/>
    <xdr:sp macro="" textlink="">
      <xdr:nvSpPr>
        <xdr:cNvPr id="573" name="【一般廃棄物処理施設】&#10;一人当たり有形固定資産（償却資産）額最大値テキスト">
          <a:extLst>
            <a:ext uri="{FF2B5EF4-FFF2-40B4-BE49-F238E27FC236}">
              <a16:creationId xmlns:a16="http://schemas.microsoft.com/office/drawing/2014/main" id="{4682D4C3-E78D-4500-AF8D-B9C0BE5687CD}"/>
            </a:ext>
          </a:extLst>
        </xdr:cNvPr>
        <xdr:cNvSpPr txBox="1"/>
      </xdr:nvSpPr>
      <xdr:spPr>
        <a:xfrm>
          <a:off x="22199600" y="56209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288,073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16430</xdr:rowOff>
    </xdr:from>
    <xdr:to>
      <xdr:col>116</xdr:col>
      <xdr:colOff>152400</xdr:colOff>
      <xdr:row>34</xdr:row>
      <xdr:rowOff>16430</xdr:rowOff>
    </xdr:to>
    <xdr:cxnSp macro="">
      <xdr:nvCxnSpPr>
        <xdr:cNvPr id="574" name="直線コネクタ 573">
          <a:extLst>
            <a:ext uri="{FF2B5EF4-FFF2-40B4-BE49-F238E27FC236}">
              <a16:creationId xmlns:a16="http://schemas.microsoft.com/office/drawing/2014/main" id="{19FCCECB-00A9-4741-9FAD-5CBF99E0C10C}"/>
            </a:ext>
          </a:extLst>
        </xdr:cNvPr>
        <xdr:cNvCxnSpPr/>
      </xdr:nvCxnSpPr>
      <xdr:spPr>
        <a:xfrm>
          <a:off x="22072600" y="5845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126810</xdr:rowOff>
    </xdr:from>
    <xdr:ext cx="599010" cy="259045"/>
    <xdr:sp macro="" textlink="">
      <xdr:nvSpPr>
        <xdr:cNvPr id="575" name="【一般廃棄物処理施設】&#10;一人当たり有形固定資産（償却資産）額平均値テキスト">
          <a:extLst>
            <a:ext uri="{FF2B5EF4-FFF2-40B4-BE49-F238E27FC236}">
              <a16:creationId xmlns:a16="http://schemas.microsoft.com/office/drawing/2014/main" id="{85B1D9AE-68A7-41FC-B878-2FC79A1D35A2}"/>
            </a:ext>
          </a:extLst>
        </xdr:cNvPr>
        <xdr:cNvSpPr txBox="1"/>
      </xdr:nvSpPr>
      <xdr:spPr>
        <a:xfrm>
          <a:off x="22199600" y="647046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103933</xdr:rowOff>
    </xdr:from>
    <xdr:to>
      <xdr:col>116</xdr:col>
      <xdr:colOff>114300</xdr:colOff>
      <xdr:row>39</xdr:row>
      <xdr:rowOff>34083</xdr:rowOff>
    </xdr:to>
    <xdr:sp macro="" textlink="">
      <xdr:nvSpPr>
        <xdr:cNvPr id="576" name="フローチャート: 判断 575">
          <a:extLst>
            <a:ext uri="{FF2B5EF4-FFF2-40B4-BE49-F238E27FC236}">
              <a16:creationId xmlns:a16="http://schemas.microsoft.com/office/drawing/2014/main" id="{2738BC4D-F669-4B33-A461-5F451A69C655}"/>
            </a:ext>
          </a:extLst>
        </xdr:cNvPr>
        <xdr:cNvSpPr/>
      </xdr:nvSpPr>
      <xdr:spPr>
        <a:xfrm>
          <a:off x="22110700" y="6619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1827</xdr:rowOff>
    </xdr:from>
    <xdr:to>
      <xdr:col>112</xdr:col>
      <xdr:colOff>38100</xdr:colOff>
      <xdr:row>39</xdr:row>
      <xdr:rowOff>103427</xdr:rowOff>
    </xdr:to>
    <xdr:sp macro="" textlink="">
      <xdr:nvSpPr>
        <xdr:cNvPr id="577" name="フローチャート: 判断 576">
          <a:extLst>
            <a:ext uri="{FF2B5EF4-FFF2-40B4-BE49-F238E27FC236}">
              <a16:creationId xmlns:a16="http://schemas.microsoft.com/office/drawing/2014/main" id="{37D4915F-5477-4FB4-B894-3A8234CC4E12}"/>
            </a:ext>
          </a:extLst>
        </xdr:cNvPr>
        <xdr:cNvSpPr/>
      </xdr:nvSpPr>
      <xdr:spPr>
        <a:xfrm>
          <a:off x="21272500" y="6688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14002</xdr:rowOff>
    </xdr:from>
    <xdr:to>
      <xdr:col>107</xdr:col>
      <xdr:colOff>101600</xdr:colOff>
      <xdr:row>39</xdr:row>
      <xdr:rowOff>115602</xdr:rowOff>
    </xdr:to>
    <xdr:sp macro="" textlink="">
      <xdr:nvSpPr>
        <xdr:cNvPr id="578" name="フローチャート: 判断 577">
          <a:extLst>
            <a:ext uri="{FF2B5EF4-FFF2-40B4-BE49-F238E27FC236}">
              <a16:creationId xmlns:a16="http://schemas.microsoft.com/office/drawing/2014/main" id="{685D827F-B7D9-4BC4-A13A-221FF103D0EC}"/>
            </a:ext>
          </a:extLst>
        </xdr:cNvPr>
        <xdr:cNvSpPr/>
      </xdr:nvSpPr>
      <xdr:spPr>
        <a:xfrm>
          <a:off x="20383500" y="6700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31252</xdr:rowOff>
    </xdr:from>
    <xdr:to>
      <xdr:col>102</xdr:col>
      <xdr:colOff>165100</xdr:colOff>
      <xdr:row>39</xdr:row>
      <xdr:rowOff>132852</xdr:rowOff>
    </xdr:to>
    <xdr:sp macro="" textlink="">
      <xdr:nvSpPr>
        <xdr:cNvPr id="579" name="フローチャート: 判断 578">
          <a:extLst>
            <a:ext uri="{FF2B5EF4-FFF2-40B4-BE49-F238E27FC236}">
              <a16:creationId xmlns:a16="http://schemas.microsoft.com/office/drawing/2014/main" id="{90A27308-6C16-44CA-BE32-810375BE9775}"/>
            </a:ext>
          </a:extLst>
        </xdr:cNvPr>
        <xdr:cNvSpPr/>
      </xdr:nvSpPr>
      <xdr:spPr>
        <a:xfrm>
          <a:off x="19494500" y="6717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64788</xdr:rowOff>
    </xdr:from>
    <xdr:to>
      <xdr:col>98</xdr:col>
      <xdr:colOff>38100</xdr:colOff>
      <xdr:row>39</xdr:row>
      <xdr:rowOff>166388</xdr:rowOff>
    </xdr:to>
    <xdr:sp macro="" textlink="">
      <xdr:nvSpPr>
        <xdr:cNvPr id="580" name="フローチャート: 判断 579">
          <a:extLst>
            <a:ext uri="{FF2B5EF4-FFF2-40B4-BE49-F238E27FC236}">
              <a16:creationId xmlns:a16="http://schemas.microsoft.com/office/drawing/2014/main" id="{8AD1BAF3-632B-4D42-9D24-9846C2176226}"/>
            </a:ext>
          </a:extLst>
        </xdr:cNvPr>
        <xdr:cNvSpPr/>
      </xdr:nvSpPr>
      <xdr:spPr>
        <a:xfrm>
          <a:off x="18605500" y="6751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1" name="テキスト ボックス 580">
          <a:extLst>
            <a:ext uri="{FF2B5EF4-FFF2-40B4-BE49-F238E27FC236}">
              <a16:creationId xmlns:a16="http://schemas.microsoft.com/office/drawing/2014/main" id="{2918745B-AEC2-401C-B0AD-008C013B23E5}"/>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2" name="テキスト ボックス 581">
          <a:extLst>
            <a:ext uri="{FF2B5EF4-FFF2-40B4-BE49-F238E27FC236}">
              <a16:creationId xmlns:a16="http://schemas.microsoft.com/office/drawing/2014/main" id="{830E786A-3511-4530-8988-E4BD81FA8BDF}"/>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3" name="テキスト ボックス 582">
          <a:extLst>
            <a:ext uri="{FF2B5EF4-FFF2-40B4-BE49-F238E27FC236}">
              <a16:creationId xmlns:a16="http://schemas.microsoft.com/office/drawing/2014/main" id="{FA2B625B-6805-460A-BE3B-BAA176EE4798}"/>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69C3720B-134A-4F96-8811-6FE83BB31743}"/>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5" name="テキスト ボックス 584">
          <a:extLst>
            <a:ext uri="{FF2B5EF4-FFF2-40B4-BE49-F238E27FC236}">
              <a16:creationId xmlns:a16="http://schemas.microsoft.com/office/drawing/2014/main" id="{A5AFFD9B-F6F2-4A6A-B2F6-A657B612BE62}"/>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34133</xdr:rowOff>
    </xdr:from>
    <xdr:to>
      <xdr:col>116</xdr:col>
      <xdr:colOff>114300</xdr:colOff>
      <xdr:row>39</xdr:row>
      <xdr:rowOff>135733</xdr:rowOff>
    </xdr:to>
    <xdr:sp macro="" textlink="">
      <xdr:nvSpPr>
        <xdr:cNvPr id="586" name="楕円 585">
          <a:extLst>
            <a:ext uri="{FF2B5EF4-FFF2-40B4-BE49-F238E27FC236}">
              <a16:creationId xmlns:a16="http://schemas.microsoft.com/office/drawing/2014/main" id="{23972A02-0989-44FC-9826-8CABDBCAF0FF}"/>
            </a:ext>
          </a:extLst>
        </xdr:cNvPr>
        <xdr:cNvSpPr/>
      </xdr:nvSpPr>
      <xdr:spPr>
        <a:xfrm>
          <a:off x="22110700" y="6720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12560</xdr:rowOff>
    </xdr:from>
    <xdr:ext cx="534377" cy="259045"/>
    <xdr:sp macro="" textlink="">
      <xdr:nvSpPr>
        <xdr:cNvPr id="587" name="【一般廃棄物処理施設】&#10;一人当たり有形固定資産（償却資産）額該当値テキスト">
          <a:extLst>
            <a:ext uri="{FF2B5EF4-FFF2-40B4-BE49-F238E27FC236}">
              <a16:creationId xmlns:a16="http://schemas.microsoft.com/office/drawing/2014/main" id="{20F0EC8C-C7EB-4566-9B92-FF2BDD40CF0D}"/>
            </a:ext>
          </a:extLst>
        </xdr:cNvPr>
        <xdr:cNvSpPr txBox="1"/>
      </xdr:nvSpPr>
      <xdr:spPr>
        <a:xfrm>
          <a:off x="22199600" y="6699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86171</xdr:rowOff>
    </xdr:from>
    <xdr:to>
      <xdr:col>112</xdr:col>
      <xdr:colOff>38100</xdr:colOff>
      <xdr:row>40</xdr:row>
      <xdr:rowOff>16321</xdr:rowOff>
    </xdr:to>
    <xdr:sp macro="" textlink="">
      <xdr:nvSpPr>
        <xdr:cNvPr id="588" name="楕円 587">
          <a:extLst>
            <a:ext uri="{FF2B5EF4-FFF2-40B4-BE49-F238E27FC236}">
              <a16:creationId xmlns:a16="http://schemas.microsoft.com/office/drawing/2014/main" id="{B7815355-90ED-45D0-AA77-2EC783406736}"/>
            </a:ext>
          </a:extLst>
        </xdr:cNvPr>
        <xdr:cNvSpPr/>
      </xdr:nvSpPr>
      <xdr:spPr>
        <a:xfrm>
          <a:off x="21272500" y="6772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84933</xdr:rowOff>
    </xdr:from>
    <xdr:to>
      <xdr:col>116</xdr:col>
      <xdr:colOff>63500</xdr:colOff>
      <xdr:row>39</xdr:row>
      <xdr:rowOff>136971</xdr:rowOff>
    </xdr:to>
    <xdr:cxnSp macro="">
      <xdr:nvCxnSpPr>
        <xdr:cNvPr id="589" name="直線コネクタ 588">
          <a:extLst>
            <a:ext uri="{FF2B5EF4-FFF2-40B4-BE49-F238E27FC236}">
              <a16:creationId xmlns:a16="http://schemas.microsoft.com/office/drawing/2014/main" id="{304172FC-E410-4237-A827-46C3218BB93C}"/>
            </a:ext>
          </a:extLst>
        </xdr:cNvPr>
        <xdr:cNvCxnSpPr/>
      </xdr:nvCxnSpPr>
      <xdr:spPr>
        <a:xfrm flipV="1">
          <a:off x="21323300" y="6771483"/>
          <a:ext cx="838200" cy="52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162368</xdr:rowOff>
    </xdr:from>
    <xdr:to>
      <xdr:col>107</xdr:col>
      <xdr:colOff>101600</xdr:colOff>
      <xdr:row>40</xdr:row>
      <xdr:rowOff>92518</xdr:rowOff>
    </xdr:to>
    <xdr:sp macro="" textlink="">
      <xdr:nvSpPr>
        <xdr:cNvPr id="590" name="楕円 589">
          <a:extLst>
            <a:ext uri="{FF2B5EF4-FFF2-40B4-BE49-F238E27FC236}">
              <a16:creationId xmlns:a16="http://schemas.microsoft.com/office/drawing/2014/main" id="{0F91072A-F331-43D2-A3E2-6E3450829A18}"/>
            </a:ext>
          </a:extLst>
        </xdr:cNvPr>
        <xdr:cNvSpPr/>
      </xdr:nvSpPr>
      <xdr:spPr>
        <a:xfrm>
          <a:off x="20383500" y="6848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136971</xdr:rowOff>
    </xdr:from>
    <xdr:to>
      <xdr:col>111</xdr:col>
      <xdr:colOff>177800</xdr:colOff>
      <xdr:row>40</xdr:row>
      <xdr:rowOff>41718</xdr:rowOff>
    </xdr:to>
    <xdr:cxnSp macro="">
      <xdr:nvCxnSpPr>
        <xdr:cNvPr id="591" name="直線コネクタ 590">
          <a:extLst>
            <a:ext uri="{FF2B5EF4-FFF2-40B4-BE49-F238E27FC236}">
              <a16:creationId xmlns:a16="http://schemas.microsoft.com/office/drawing/2014/main" id="{1FAEB8D1-1EDB-4A54-B85F-AAFEE49CF78E}"/>
            </a:ext>
          </a:extLst>
        </xdr:cNvPr>
        <xdr:cNvCxnSpPr/>
      </xdr:nvCxnSpPr>
      <xdr:spPr>
        <a:xfrm flipV="1">
          <a:off x="20434300" y="6823521"/>
          <a:ext cx="889000" cy="76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37</xdr:row>
      <xdr:rowOff>119954</xdr:rowOff>
    </xdr:from>
    <xdr:ext cx="534377" cy="259045"/>
    <xdr:sp macro="" textlink="">
      <xdr:nvSpPr>
        <xdr:cNvPr id="592" name="n_1aveValue【一般廃棄物処理施設】&#10;一人当たり有形固定資産（償却資産）額">
          <a:extLst>
            <a:ext uri="{FF2B5EF4-FFF2-40B4-BE49-F238E27FC236}">
              <a16:creationId xmlns:a16="http://schemas.microsoft.com/office/drawing/2014/main" id="{88B85C1D-3DA4-4309-9361-75448BDAA40F}"/>
            </a:ext>
          </a:extLst>
        </xdr:cNvPr>
        <xdr:cNvSpPr txBox="1"/>
      </xdr:nvSpPr>
      <xdr:spPr>
        <a:xfrm>
          <a:off x="21043411" y="6463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132129</xdr:rowOff>
    </xdr:from>
    <xdr:ext cx="534377" cy="259045"/>
    <xdr:sp macro="" textlink="">
      <xdr:nvSpPr>
        <xdr:cNvPr id="593" name="n_2aveValue【一般廃棄物処理施設】&#10;一人当たり有形固定資産（償却資産）額">
          <a:extLst>
            <a:ext uri="{FF2B5EF4-FFF2-40B4-BE49-F238E27FC236}">
              <a16:creationId xmlns:a16="http://schemas.microsoft.com/office/drawing/2014/main" id="{BA0DBF57-47F6-4A54-936E-BC69D072B18C}"/>
            </a:ext>
          </a:extLst>
        </xdr:cNvPr>
        <xdr:cNvSpPr txBox="1"/>
      </xdr:nvSpPr>
      <xdr:spPr>
        <a:xfrm>
          <a:off x="20167111" y="6475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149379</xdr:rowOff>
    </xdr:from>
    <xdr:ext cx="534377" cy="259045"/>
    <xdr:sp macro="" textlink="">
      <xdr:nvSpPr>
        <xdr:cNvPr id="594" name="n_3aveValue【一般廃棄物処理施設】&#10;一人当たり有形固定資産（償却資産）額">
          <a:extLst>
            <a:ext uri="{FF2B5EF4-FFF2-40B4-BE49-F238E27FC236}">
              <a16:creationId xmlns:a16="http://schemas.microsoft.com/office/drawing/2014/main" id="{ACE2E9D7-0C45-4690-AD81-A360A030DD6E}"/>
            </a:ext>
          </a:extLst>
        </xdr:cNvPr>
        <xdr:cNvSpPr txBox="1"/>
      </xdr:nvSpPr>
      <xdr:spPr>
        <a:xfrm>
          <a:off x="19278111" y="6493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38</xdr:row>
      <xdr:rowOff>11465</xdr:rowOff>
    </xdr:from>
    <xdr:ext cx="534377" cy="259045"/>
    <xdr:sp macro="" textlink="">
      <xdr:nvSpPr>
        <xdr:cNvPr id="595" name="n_4aveValue【一般廃棄物処理施設】&#10;一人当たり有形固定資産（償却資産）額">
          <a:extLst>
            <a:ext uri="{FF2B5EF4-FFF2-40B4-BE49-F238E27FC236}">
              <a16:creationId xmlns:a16="http://schemas.microsoft.com/office/drawing/2014/main" id="{294EFDFB-FAAB-48CA-AD36-883DB60BFF33}"/>
            </a:ext>
          </a:extLst>
        </xdr:cNvPr>
        <xdr:cNvSpPr txBox="1"/>
      </xdr:nvSpPr>
      <xdr:spPr>
        <a:xfrm>
          <a:off x="18389111" y="6526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40</xdr:row>
      <xdr:rowOff>7448</xdr:rowOff>
    </xdr:from>
    <xdr:ext cx="534377" cy="259045"/>
    <xdr:sp macro="" textlink="">
      <xdr:nvSpPr>
        <xdr:cNvPr id="596" name="n_1mainValue【一般廃棄物処理施設】&#10;一人当たり有形固定資産（償却資産）額">
          <a:extLst>
            <a:ext uri="{FF2B5EF4-FFF2-40B4-BE49-F238E27FC236}">
              <a16:creationId xmlns:a16="http://schemas.microsoft.com/office/drawing/2014/main" id="{7A8127D3-AC6A-43A4-BDBE-58BBADDB10DB}"/>
            </a:ext>
          </a:extLst>
        </xdr:cNvPr>
        <xdr:cNvSpPr txBox="1"/>
      </xdr:nvSpPr>
      <xdr:spPr>
        <a:xfrm>
          <a:off x="21043411" y="6865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83645</xdr:rowOff>
    </xdr:from>
    <xdr:ext cx="534377" cy="259045"/>
    <xdr:sp macro="" textlink="">
      <xdr:nvSpPr>
        <xdr:cNvPr id="597" name="n_2mainValue【一般廃棄物処理施設】&#10;一人当たり有形固定資産（償却資産）額">
          <a:extLst>
            <a:ext uri="{FF2B5EF4-FFF2-40B4-BE49-F238E27FC236}">
              <a16:creationId xmlns:a16="http://schemas.microsoft.com/office/drawing/2014/main" id="{C80B836C-9A02-40FB-869E-45AB9615FC72}"/>
            </a:ext>
          </a:extLst>
        </xdr:cNvPr>
        <xdr:cNvSpPr txBox="1"/>
      </xdr:nvSpPr>
      <xdr:spPr>
        <a:xfrm>
          <a:off x="20167111" y="6941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98" name="正方形/長方形 597">
          <a:extLst>
            <a:ext uri="{FF2B5EF4-FFF2-40B4-BE49-F238E27FC236}">
              <a16:creationId xmlns:a16="http://schemas.microsoft.com/office/drawing/2014/main" id="{37087A46-E04F-405C-AE97-F42AAF6BDCEB}"/>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99" name="正方形/長方形 598">
          <a:extLst>
            <a:ext uri="{FF2B5EF4-FFF2-40B4-BE49-F238E27FC236}">
              <a16:creationId xmlns:a16="http://schemas.microsoft.com/office/drawing/2014/main" id="{FF6A1703-E596-46AF-84BF-347072704F39}"/>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0" name="正方形/長方形 599">
          <a:extLst>
            <a:ext uri="{FF2B5EF4-FFF2-40B4-BE49-F238E27FC236}">
              <a16:creationId xmlns:a16="http://schemas.microsoft.com/office/drawing/2014/main" id="{1EFBAB92-6503-452F-A552-D8213D27B196}"/>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1" name="正方形/長方形 600">
          <a:extLst>
            <a:ext uri="{FF2B5EF4-FFF2-40B4-BE49-F238E27FC236}">
              <a16:creationId xmlns:a16="http://schemas.microsoft.com/office/drawing/2014/main" id="{7AB58DEF-2A22-4B71-87CE-F47867609CA8}"/>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2" name="正方形/長方形 601">
          <a:extLst>
            <a:ext uri="{FF2B5EF4-FFF2-40B4-BE49-F238E27FC236}">
              <a16:creationId xmlns:a16="http://schemas.microsoft.com/office/drawing/2014/main" id="{A34AAD96-A476-48AF-8086-4965774E398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3" name="正方形/長方形 602">
          <a:extLst>
            <a:ext uri="{FF2B5EF4-FFF2-40B4-BE49-F238E27FC236}">
              <a16:creationId xmlns:a16="http://schemas.microsoft.com/office/drawing/2014/main" id="{BBAB68D8-E15E-4F59-9B72-5892EA96E81D}"/>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4" name="正方形/長方形 603">
          <a:extLst>
            <a:ext uri="{FF2B5EF4-FFF2-40B4-BE49-F238E27FC236}">
              <a16:creationId xmlns:a16="http://schemas.microsoft.com/office/drawing/2014/main" id="{F9165C4F-6335-49E1-9970-89D85060E295}"/>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05" name="正方形/長方形 604">
          <a:extLst>
            <a:ext uri="{FF2B5EF4-FFF2-40B4-BE49-F238E27FC236}">
              <a16:creationId xmlns:a16="http://schemas.microsoft.com/office/drawing/2014/main" id="{ECE013C0-D6FB-4883-9CF9-3FC430909ADF}"/>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06" name="テキスト ボックス 605">
          <a:extLst>
            <a:ext uri="{FF2B5EF4-FFF2-40B4-BE49-F238E27FC236}">
              <a16:creationId xmlns:a16="http://schemas.microsoft.com/office/drawing/2014/main" id="{DA137825-AE40-4638-A260-205681A113A3}"/>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07" name="直線コネクタ 606">
          <a:extLst>
            <a:ext uri="{FF2B5EF4-FFF2-40B4-BE49-F238E27FC236}">
              <a16:creationId xmlns:a16="http://schemas.microsoft.com/office/drawing/2014/main" id="{34DAD46B-BE7C-471F-A31D-7B8670AEC523}"/>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08" name="テキスト ボックス 607">
          <a:extLst>
            <a:ext uri="{FF2B5EF4-FFF2-40B4-BE49-F238E27FC236}">
              <a16:creationId xmlns:a16="http://schemas.microsoft.com/office/drawing/2014/main" id="{EF85F885-46A2-4141-9843-CDEA04E9BBF1}"/>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09" name="直線コネクタ 608">
          <a:extLst>
            <a:ext uri="{FF2B5EF4-FFF2-40B4-BE49-F238E27FC236}">
              <a16:creationId xmlns:a16="http://schemas.microsoft.com/office/drawing/2014/main" id="{6BDB49C3-99A9-494D-A7C8-37E06D5EC70B}"/>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610" name="テキスト ボックス 609">
          <a:extLst>
            <a:ext uri="{FF2B5EF4-FFF2-40B4-BE49-F238E27FC236}">
              <a16:creationId xmlns:a16="http://schemas.microsoft.com/office/drawing/2014/main" id="{87DFA31B-5133-46C4-BA10-19865DC8CA41}"/>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11" name="直線コネクタ 610">
          <a:extLst>
            <a:ext uri="{FF2B5EF4-FFF2-40B4-BE49-F238E27FC236}">
              <a16:creationId xmlns:a16="http://schemas.microsoft.com/office/drawing/2014/main" id="{54F5CC5B-E5C9-4D76-95D5-2031B5C2E580}"/>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12" name="テキスト ボックス 611">
          <a:extLst>
            <a:ext uri="{FF2B5EF4-FFF2-40B4-BE49-F238E27FC236}">
              <a16:creationId xmlns:a16="http://schemas.microsoft.com/office/drawing/2014/main" id="{79D6E730-7871-40CD-AA4A-3F6D738EBF3A}"/>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13" name="直線コネクタ 612">
          <a:extLst>
            <a:ext uri="{FF2B5EF4-FFF2-40B4-BE49-F238E27FC236}">
              <a16:creationId xmlns:a16="http://schemas.microsoft.com/office/drawing/2014/main" id="{4E4D2101-5E5E-43C1-B3F5-ADB1491274BC}"/>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14" name="テキスト ボックス 613">
          <a:extLst>
            <a:ext uri="{FF2B5EF4-FFF2-40B4-BE49-F238E27FC236}">
              <a16:creationId xmlns:a16="http://schemas.microsoft.com/office/drawing/2014/main" id="{242E6DF8-A5C3-4E81-A618-7D2994CE61F5}"/>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15" name="直線コネクタ 614">
          <a:extLst>
            <a:ext uri="{FF2B5EF4-FFF2-40B4-BE49-F238E27FC236}">
              <a16:creationId xmlns:a16="http://schemas.microsoft.com/office/drawing/2014/main" id="{4BC7F0A4-1A05-4948-A348-229C7279EB9F}"/>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16" name="テキスト ボックス 615">
          <a:extLst>
            <a:ext uri="{FF2B5EF4-FFF2-40B4-BE49-F238E27FC236}">
              <a16:creationId xmlns:a16="http://schemas.microsoft.com/office/drawing/2014/main" id="{91AB3374-4EB9-41EF-AF3B-F86FCEEFEE8B}"/>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17" name="直線コネクタ 616">
          <a:extLst>
            <a:ext uri="{FF2B5EF4-FFF2-40B4-BE49-F238E27FC236}">
              <a16:creationId xmlns:a16="http://schemas.microsoft.com/office/drawing/2014/main" id="{46357052-FAE2-4C7C-A22B-1675D7CBECF9}"/>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618" name="テキスト ボックス 617">
          <a:extLst>
            <a:ext uri="{FF2B5EF4-FFF2-40B4-BE49-F238E27FC236}">
              <a16:creationId xmlns:a16="http://schemas.microsoft.com/office/drawing/2014/main" id="{AA399CBE-5A42-46C9-8CE8-C60EAB9C4E15}"/>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19" name="直線コネクタ 618">
          <a:extLst>
            <a:ext uri="{FF2B5EF4-FFF2-40B4-BE49-F238E27FC236}">
              <a16:creationId xmlns:a16="http://schemas.microsoft.com/office/drawing/2014/main" id="{355C7E07-05C6-46E8-8FD4-91551B84268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620" name="テキスト ボックス 619">
          <a:extLst>
            <a:ext uri="{FF2B5EF4-FFF2-40B4-BE49-F238E27FC236}">
              <a16:creationId xmlns:a16="http://schemas.microsoft.com/office/drawing/2014/main" id="{2028D2A7-3BC8-4022-A21F-F8B99BBD1A87}"/>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21" name="【保健センター・保健所】&#10;有形固定資産減価償却率グラフ枠">
          <a:extLst>
            <a:ext uri="{FF2B5EF4-FFF2-40B4-BE49-F238E27FC236}">
              <a16:creationId xmlns:a16="http://schemas.microsoft.com/office/drawing/2014/main" id="{0DB1BDC6-5DF0-4870-AAA5-B7438D92BD74}"/>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116205</xdr:rowOff>
    </xdr:from>
    <xdr:to>
      <xdr:col>85</xdr:col>
      <xdr:colOff>126364</xdr:colOff>
      <xdr:row>64</xdr:row>
      <xdr:rowOff>47625</xdr:rowOff>
    </xdr:to>
    <xdr:cxnSp macro="">
      <xdr:nvCxnSpPr>
        <xdr:cNvPr id="622" name="直線コネクタ 621">
          <a:extLst>
            <a:ext uri="{FF2B5EF4-FFF2-40B4-BE49-F238E27FC236}">
              <a16:creationId xmlns:a16="http://schemas.microsoft.com/office/drawing/2014/main" id="{32634E32-0003-44D2-B758-3F2014FE9F10}"/>
            </a:ext>
          </a:extLst>
        </xdr:cNvPr>
        <xdr:cNvCxnSpPr/>
      </xdr:nvCxnSpPr>
      <xdr:spPr>
        <a:xfrm flipV="1">
          <a:off x="16318864" y="9545955"/>
          <a:ext cx="0" cy="14744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51452</xdr:rowOff>
    </xdr:from>
    <xdr:ext cx="405111" cy="259045"/>
    <xdr:sp macro="" textlink="">
      <xdr:nvSpPr>
        <xdr:cNvPr id="623" name="【保健センター・保健所】&#10;有形固定資産減価償却率最小値テキスト">
          <a:extLst>
            <a:ext uri="{FF2B5EF4-FFF2-40B4-BE49-F238E27FC236}">
              <a16:creationId xmlns:a16="http://schemas.microsoft.com/office/drawing/2014/main" id="{093FF37D-8592-484C-8206-89A9A385D508}"/>
            </a:ext>
          </a:extLst>
        </xdr:cNvPr>
        <xdr:cNvSpPr txBox="1"/>
      </xdr:nvSpPr>
      <xdr:spPr>
        <a:xfrm>
          <a:off x="16357600" y="11024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47625</xdr:rowOff>
    </xdr:from>
    <xdr:to>
      <xdr:col>86</xdr:col>
      <xdr:colOff>25400</xdr:colOff>
      <xdr:row>64</xdr:row>
      <xdr:rowOff>47625</xdr:rowOff>
    </xdr:to>
    <xdr:cxnSp macro="">
      <xdr:nvCxnSpPr>
        <xdr:cNvPr id="624" name="直線コネクタ 623">
          <a:extLst>
            <a:ext uri="{FF2B5EF4-FFF2-40B4-BE49-F238E27FC236}">
              <a16:creationId xmlns:a16="http://schemas.microsoft.com/office/drawing/2014/main" id="{915A688B-71E9-4D3D-AB25-3D6B8C0F726D}"/>
            </a:ext>
          </a:extLst>
        </xdr:cNvPr>
        <xdr:cNvCxnSpPr/>
      </xdr:nvCxnSpPr>
      <xdr:spPr>
        <a:xfrm>
          <a:off x="16230600" y="11020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62882</xdr:rowOff>
    </xdr:from>
    <xdr:ext cx="405111" cy="259045"/>
    <xdr:sp macro="" textlink="">
      <xdr:nvSpPr>
        <xdr:cNvPr id="625" name="【保健センター・保健所】&#10;有形固定資産減価償却率最大値テキスト">
          <a:extLst>
            <a:ext uri="{FF2B5EF4-FFF2-40B4-BE49-F238E27FC236}">
              <a16:creationId xmlns:a16="http://schemas.microsoft.com/office/drawing/2014/main" id="{338A18EB-5C5C-45B5-8929-7D10B2A90F7B}"/>
            </a:ext>
          </a:extLst>
        </xdr:cNvPr>
        <xdr:cNvSpPr txBox="1"/>
      </xdr:nvSpPr>
      <xdr:spPr>
        <a:xfrm>
          <a:off x="16357600" y="9321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116205</xdr:rowOff>
    </xdr:from>
    <xdr:to>
      <xdr:col>86</xdr:col>
      <xdr:colOff>25400</xdr:colOff>
      <xdr:row>55</xdr:row>
      <xdr:rowOff>116205</xdr:rowOff>
    </xdr:to>
    <xdr:cxnSp macro="">
      <xdr:nvCxnSpPr>
        <xdr:cNvPr id="626" name="直線コネクタ 625">
          <a:extLst>
            <a:ext uri="{FF2B5EF4-FFF2-40B4-BE49-F238E27FC236}">
              <a16:creationId xmlns:a16="http://schemas.microsoft.com/office/drawing/2014/main" id="{058DE53B-9AEC-4D32-A101-A44338E81F85}"/>
            </a:ext>
          </a:extLst>
        </xdr:cNvPr>
        <xdr:cNvCxnSpPr/>
      </xdr:nvCxnSpPr>
      <xdr:spPr>
        <a:xfrm>
          <a:off x="16230600" y="9545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106697</xdr:rowOff>
    </xdr:from>
    <xdr:ext cx="405111" cy="259045"/>
    <xdr:sp macro="" textlink="">
      <xdr:nvSpPr>
        <xdr:cNvPr id="627" name="【保健センター・保健所】&#10;有形固定資産減価償却率平均値テキスト">
          <a:extLst>
            <a:ext uri="{FF2B5EF4-FFF2-40B4-BE49-F238E27FC236}">
              <a16:creationId xmlns:a16="http://schemas.microsoft.com/office/drawing/2014/main" id="{C664B659-575B-4713-8D0B-F93219601DDA}"/>
            </a:ext>
          </a:extLst>
        </xdr:cNvPr>
        <xdr:cNvSpPr txBox="1"/>
      </xdr:nvSpPr>
      <xdr:spPr>
        <a:xfrm>
          <a:off x="16357600" y="100507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128270</xdr:rowOff>
    </xdr:from>
    <xdr:to>
      <xdr:col>85</xdr:col>
      <xdr:colOff>177800</xdr:colOff>
      <xdr:row>59</xdr:row>
      <xdr:rowOff>58420</xdr:rowOff>
    </xdr:to>
    <xdr:sp macro="" textlink="">
      <xdr:nvSpPr>
        <xdr:cNvPr id="628" name="フローチャート: 判断 627">
          <a:extLst>
            <a:ext uri="{FF2B5EF4-FFF2-40B4-BE49-F238E27FC236}">
              <a16:creationId xmlns:a16="http://schemas.microsoft.com/office/drawing/2014/main" id="{610C1F3D-51D0-42FC-9258-F936C5855CC6}"/>
            </a:ext>
          </a:extLst>
        </xdr:cNvPr>
        <xdr:cNvSpPr/>
      </xdr:nvSpPr>
      <xdr:spPr>
        <a:xfrm>
          <a:off x="16268700" y="10072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36830</xdr:rowOff>
    </xdr:from>
    <xdr:to>
      <xdr:col>81</xdr:col>
      <xdr:colOff>101600</xdr:colOff>
      <xdr:row>58</xdr:row>
      <xdr:rowOff>138430</xdr:rowOff>
    </xdr:to>
    <xdr:sp macro="" textlink="">
      <xdr:nvSpPr>
        <xdr:cNvPr id="629" name="フローチャート: 判断 628">
          <a:extLst>
            <a:ext uri="{FF2B5EF4-FFF2-40B4-BE49-F238E27FC236}">
              <a16:creationId xmlns:a16="http://schemas.microsoft.com/office/drawing/2014/main" id="{649B2061-BA96-46DD-9327-3DAC68206624}"/>
            </a:ext>
          </a:extLst>
        </xdr:cNvPr>
        <xdr:cNvSpPr/>
      </xdr:nvSpPr>
      <xdr:spPr>
        <a:xfrm>
          <a:off x="15430500" y="9980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69215</xdr:rowOff>
    </xdr:from>
    <xdr:to>
      <xdr:col>76</xdr:col>
      <xdr:colOff>165100</xdr:colOff>
      <xdr:row>58</xdr:row>
      <xdr:rowOff>170815</xdr:rowOff>
    </xdr:to>
    <xdr:sp macro="" textlink="">
      <xdr:nvSpPr>
        <xdr:cNvPr id="630" name="フローチャート: 判断 629">
          <a:extLst>
            <a:ext uri="{FF2B5EF4-FFF2-40B4-BE49-F238E27FC236}">
              <a16:creationId xmlns:a16="http://schemas.microsoft.com/office/drawing/2014/main" id="{FEE4F228-04C6-4304-B562-D5F41E7F8ED8}"/>
            </a:ext>
          </a:extLst>
        </xdr:cNvPr>
        <xdr:cNvSpPr/>
      </xdr:nvSpPr>
      <xdr:spPr>
        <a:xfrm>
          <a:off x="14541500" y="10013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52070</xdr:rowOff>
    </xdr:from>
    <xdr:to>
      <xdr:col>72</xdr:col>
      <xdr:colOff>38100</xdr:colOff>
      <xdr:row>58</xdr:row>
      <xdr:rowOff>153670</xdr:rowOff>
    </xdr:to>
    <xdr:sp macro="" textlink="">
      <xdr:nvSpPr>
        <xdr:cNvPr id="631" name="フローチャート: 判断 630">
          <a:extLst>
            <a:ext uri="{FF2B5EF4-FFF2-40B4-BE49-F238E27FC236}">
              <a16:creationId xmlns:a16="http://schemas.microsoft.com/office/drawing/2014/main" id="{5CB3DA90-609F-44C0-979F-3CA24CBE13E8}"/>
            </a:ext>
          </a:extLst>
        </xdr:cNvPr>
        <xdr:cNvSpPr/>
      </xdr:nvSpPr>
      <xdr:spPr>
        <a:xfrm>
          <a:off x="13652500" y="9996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25400</xdr:rowOff>
    </xdr:from>
    <xdr:to>
      <xdr:col>67</xdr:col>
      <xdr:colOff>101600</xdr:colOff>
      <xdr:row>58</xdr:row>
      <xdr:rowOff>127000</xdr:rowOff>
    </xdr:to>
    <xdr:sp macro="" textlink="">
      <xdr:nvSpPr>
        <xdr:cNvPr id="632" name="フローチャート: 判断 631">
          <a:extLst>
            <a:ext uri="{FF2B5EF4-FFF2-40B4-BE49-F238E27FC236}">
              <a16:creationId xmlns:a16="http://schemas.microsoft.com/office/drawing/2014/main" id="{747C503D-575C-44A9-BA1D-27DB554047D6}"/>
            </a:ext>
          </a:extLst>
        </xdr:cNvPr>
        <xdr:cNvSpPr/>
      </xdr:nvSpPr>
      <xdr:spPr>
        <a:xfrm>
          <a:off x="127635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3" name="テキスト ボックス 632">
          <a:extLst>
            <a:ext uri="{FF2B5EF4-FFF2-40B4-BE49-F238E27FC236}">
              <a16:creationId xmlns:a16="http://schemas.microsoft.com/office/drawing/2014/main" id="{FD450210-27CE-4F8F-8DCB-CD4045CF8D48}"/>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34" name="テキスト ボックス 633">
          <a:extLst>
            <a:ext uri="{FF2B5EF4-FFF2-40B4-BE49-F238E27FC236}">
              <a16:creationId xmlns:a16="http://schemas.microsoft.com/office/drawing/2014/main" id="{7B97FAAA-0348-48C3-AA65-F90F4BC9981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35" name="テキスト ボックス 634">
          <a:extLst>
            <a:ext uri="{FF2B5EF4-FFF2-40B4-BE49-F238E27FC236}">
              <a16:creationId xmlns:a16="http://schemas.microsoft.com/office/drawing/2014/main" id="{9EAB2E70-72BD-450B-8D28-966229E80B13}"/>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36" name="テキスト ボックス 635">
          <a:extLst>
            <a:ext uri="{FF2B5EF4-FFF2-40B4-BE49-F238E27FC236}">
              <a16:creationId xmlns:a16="http://schemas.microsoft.com/office/drawing/2014/main" id="{B15F3705-3301-4486-94EE-193E6A34AFEE}"/>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37" name="テキスト ボックス 636">
          <a:extLst>
            <a:ext uri="{FF2B5EF4-FFF2-40B4-BE49-F238E27FC236}">
              <a16:creationId xmlns:a16="http://schemas.microsoft.com/office/drawing/2014/main" id="{21E657BD-78FC-428C-9480-7075B74988D3}"/>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65405</xdr:rowOff>
    </xdr:from>
    <xdr:to>
      <xdr:col>85</xdr:col>
      <xdr:colOff>177800</xdr:colOff>
      <xdr:row>55</xdr:row>
      <xdr:rowOff>167005</xdr:rowOff>
    </xdr:to>
    <xdr:sp macro="" textlink="">
      <xdr:nvSpPr>
        <xdr:cNvPr id="638" name="楕円 637">
          <a:extLst>
            <a:ext uri="{FF2B5EF4-FFF2-40B4-BE49-F238E27FC236}">
              <a16:creationId xmlns:a16="http://schemas.microsoft.com/office/drawing/2014/main" id="{4C6B9378-C9E0-4791-9494-DF1A205A763B}"/>
            </a:ext>
          </a:extLst>
        </xdr:cNvPr>
        <xdr:cNvSpPr/>
      </xdr:nvSpPr>
      <xdr:spPr>
        <a:xfrm>
          <a:off x="16268700" y="9495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55</xdr:row>
      <xdr:rowOff>18432</xdr:rowOff>
    </xdr:from>
    <xdr:ext cx="405111" cy="259045"/>
    <xdr:sp macro="" textlink="">
      <xdr:nvSpPr>
        <xdr:cNvPr id="639" name="【保健センター・保健所】&#10;有形固定資産減価償却率該当値テキスト">
          <a:extLst>
            <a:ext uri="{FF2B5EF4-FFF2-40B4-BE49-F238E27FC236}">
              <a16:creationId xmlns:a16="http://schemas.microsoft.com/office/drawing/2014/main" id="{25BCEE66-F807-4DF0-A5AA-D836D695F983}"/>
            </a:ext>
          </a:extLst>
        </xdr:cNvPr>
        <xdr:cNvSpPr txBox="1"/>
      </xdr:nvSpPr>
      <xdr:spPr>
        <a:xfrm>
          <a:off x="16357600" y="9448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65405</xdr:rowOff>
    </xdr:from>
    <xdr:to>
      <xdr:col>81</xdr:col>
      <xdr:colOff>101600</xdr:colOff>
      <xdr:row>55</xdr:row>
      <xdr:rowOff>167005</xdr:rowOff>
    </xdr:to>
    <xdr:sp macro="" textlink="">
      <xdr:nvSpPr>
        <xdr:cNvPr id="640" name="楕円 639">
          <a:extLst>
            <a:ext uri="{FF2B5EF4-FFF2-40B4-BE49-F238E27FC236}">
              <a16:creationId xmlns:a16="http://schemas.microsoft.com/office/drawing/2014/main" id="{69A10EA8-1C4D-48DF-AC26-B75554297306}"/>
            </a:ext>
          </a:extLst>
        </xdr:cNvPr>
        <xdr:cNvSpPr/>
      </xdr:nvSpPr>
      <xdr:spPr>
        <a:xfrm>
          <a:off x="15430500" y="9495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55</xdr:row>
      <xdr:rowOff>116205</xdr:rowOff>
    </xdr:from>
    <xdr:to>
      <xdr:col>85</xdr:col>
      <xdr:colOff>127000</xdr:colOff>
      <xdr:row>55</xdr:row>
      <xdr:rowOff>116205</xdr:rowOff>
    </xdr:to>
    <xdr:cxnSp macro="">
      <xdr:nvCxnSpPr>
        <xdr:cNvPr id="641" name="直線コネクタ 640">
          <a:extLst>
            <a:ext uri="{FF2B5EF4-FFF2-40B4-BE49-F238E27FC236}">
              <a16:creationId xmlns:a16="http://schemas.microsoft.com/office/drawing/2014/main" id="{B04ED472-A42C-4F96-B92C-77B2CF90D17A}"/>
            </a:ext>
          </a:extLst>
        </xdr:cNvPr>
        <xdr:cNvCxnSpPr/>
      </xdr:nvCxnSpPr>
      <xdr:spPr>
        <a:xfrm>
          <a:off x="15481300" y="954595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154940</xdr:rowOff>
    </xdr:from>
    <xdr:to>
      <xdr:col>76</xdr:col>
      <xdr:colOff>165100</xdr:colOff>
      <xdr:row>56</xdr:row>
      <xdr:rowOff>85090</xdr:rowOff>
    </xdr:to>
    <xdr:sp macro="" textlink="">
      <xdr:nvSpPr>
        <xdr:cNvPr id="642" name="楕円 641">
          <a:extLst>
            <a:ext uri="{FF2B5EF4-FFF2-40B4-BE49-F238E27FC236}">
              <a16:creationId xmlns:a16="http://schemas.microsoft.com/office/drawing/2014/main" id="{90F10700-19AB-4752-8671-06A84B5B140C}"/>
            </a:ext>
          </a:extLst>
        </xdr:cNvPr>
        <xdr:cNvSpPr/>
      </xdr:nvSpPr>
      <xdr:spPr>
        <a:xfrm>
          <a:off x="14541500" y="9584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116205</xdr:rowOff>
    </xdr:from>
    <xdr:to>
      <xdr:col>81</xdr:col>
      <xdr:colOff>50800</xdr:colOff>
      <xdr:row>56</xdr:row>
      <xdr:rowOff>34290</xdr:rowOff>
    </xdr:to>
    <xdr:cxnSp macro="">
      <xdr:nvCxnSpPr>
        <xdr:cNvPr id="643" name="直線コネクタ 642">
          <a:extLst>
            <a:ext uri="{FF2B5EF4-FFF2-40B4-BE49-F238E27FC236}">
              <a16:creationId xmlns:a16="http://schemas.microsoft.com/office/drawing/2014/main" id="{EB7846E0-F384-4547-8F44-1293064E1702}"/>
            </a:ext>
          </a:extLst>
        </xdr:cNvPr>
        <xdr:cNvCxnSpPr/>
      </xdr:nvCxnSpPr>
      <xdr:spPr>
        <a:xfrm flipV="1">
          <a:off x="14592300" y="9545955"/>
          <a:ext cx="889000" cy="89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105410</xdr:rowOff>
    </xdr:from>
    <xdr:to>
      <xdr:col>72</xdr:col>
      <xdr:colOff>38100</xdr:colOff>
      <xdr:row>56</xdr:row>
      <xdr:rowOff>35560</xdr:rowOff>
    </xdr:to>
    <xdr:sp macro="" textlink="">
      <xdr:nvSpPr>
        <xdr:cNvPr id="644" name="楕円 643">
          <a:extLst>
            <a:ext uri="{FF2B5EF4-FFF2-40B4-BE49-F238E27FC236}">
              <a16:creationId xmlns:a16="http://schemas.microsoft.com/office/drawing/2014/main" id="{4CC7D898-1839-4202-ABB8-A25C3D833712}"/>
            </a:ext>
          </a:extLst>
        </xdr:cNvPr>
        <xdr:cNvSpPr/>
      </xdr:nvSpPr>
      <xdr:spPr>
        <a:xfrm>
          <a:off x="13652500" y="9535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55</xdr:row>
      <xdr:rowOff>156210</xdr:rowOff>
    </xdr:from>
    <xdr:to>
      <xdr:col>76</xdr:col>
      <xdr:colOff>114300</xdr:colOff>
      <xdr:row>56</xdr:row>
      <xdr:rowOff>34290</xdr:rowOff>
    </xdr:to>
    <xdr:cxnSp macro="">
      <xdr:nvCxnSpPr>
        <xdr:cNvPr id="645" name="直線コネクタ 644">
          <a:extLst>
            <a:ext uri="{FF2B5EF4-FFF2-40B4-BE49-F238E27FC236}">
              <a16:creationId xmlns:a16="http://schemas.microsoft.com/office/drawing/2014/main" id="{417AE034-B925-4C1D-BBBD-C11BF0BA7BDF}"/>
            </a:ext>
          </a:extLst>
        </xdr:cNvPr>
        <xdr:cNvCxnSpPr/>
      </xdr:nvCxnSpPr>
      <xdr:spPr>
        <a:xfrm>
          <a:off x="13703300" y="9585960"/>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55</xdr:row>
      <xdr:rowOff>160655</xdr:rowOff>
    </xdr:from>
    <xdr:to>
      <xdr:col>67</xdr:col>
      <xdr:colOff>101600</xdr:colOff>
      <xdr:row>56</xdr:row>
      <xdr:rowOff>90805</xdr:rowOff>
    </xdr:to>
    <xdr:sp macro="" textlink="">
      <xdr:nvSpPr>
        <xdr:cNvPr id="646" name="楕円 645">
          <a:extLst>
            <a:ext uri="{FF2B5EF4-FFF2-40B4-BE49-F238E27FC236}">
              <a16:creationId xmlns:a16="http://schemas.microsoft.com/office/drawing/2014/main" id="{637C3F9B-3AE1-4746-A8C8-8268123A2611}"/>
            </a:ext>
          </a:extLst>
        </xdr:cNvPr>
        <xdr:cNvSpPr/>
      </xdr:nvSpPr>
      <xdr:spPr>
        <a:xfrm>
          <a:off x="12763500" y="9590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55</xdr:row>
      <xdr:rowOff>156210</xdr:rowOff>
    </xdr:from>
    <xdr:to>
      <xdr:col>71</xdr:col>
      <xdr:colOff>177800</xdr:colOff>
      <xdr:row>56</xdr:row>
      <xdr:rowOff>40005</xdr:rowOff>
    </xdr:to>
    <xdr:cxnSp macro="">
      <xdr:nvCxnSpPr>
        <xdr:cNvPr id="647" name="直線コネクタ 646">
          <a:extLst>
            <a:ext uri="{FF2B5EF4-FFF2-40B4-BE49-F238E27FC236}">
              <a16:creationId xmlns:a16="http://schemas.microsoft.com/office/drawing/2014/main" id="{65DB0DA5-0D1C-4339-B358-6D79527C13E3}"/>
            </a:ext>
          </a:extLst>
        </xdr:cNvPr>
        <xdr:cNvCxnSpPr/>
      </xdr:nvCxnSpPr>
      <xdr:spPr>
        <a:xfrm flipV="1">
          <a:off x="12814300" y="9585960"/>
          <a:ext cx="88900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129557</xdr:rowOff>
    </xdr:from>
    <xdr:ext cx="405111" cy="259045"/>
    <xdr:sp macro="" textlink="">
      <xdr:nvSpPr>
        <xdr:cNvPr id="648" name="n_1aveValue【保健センター・保健所】&#10;有形固定資産減価償却率">
          <a:extLst>
            <a:ext uri="{FF2B5EF4-FFF2-40B4-BE49-F238E27FC236}">
              <a16:creationId xmlns:a16="http://schemas.microsoft.com/office/drawing/2014/main" id="{90F0F8AB-2502-429D-B544-2736AEB8DAD5}"/>
            </a:ext>
          </a:extLst>
        </xdr:cNvPr>
        <xdr:cNvSpPr txBox="1"/>
      </xdr:nvSpPr>
      <xdr:spPr>
        <a:xfrm>
          <a:off x="15266044" y="10073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161942</xdr:rowOff>
    </xdr:from>
    <xdr:ext cx="405111" cy="259045"/>
    <xdr:sp macro="" textlink="">
      <xdr:nvSpPr>
        <xdr:cNvPr id="649" name="n_2aveValue【保健センター・保健所】&#10;有形固定資産減価償却率">
          <a:extLst>
            <a:ext uri="{FF2B5EF4-FFF2-40B4-BE49-F238E27FC236}">
              <a16:creationId xmlns:a16="http://schemas.microsoft.com/office/drawing/2014/main" id="{0599C579-45E5-4D18-8207-CF26A3EC2A04}"/>
            </a:ext>
          </a:extLst>
        </xdr:cNvPr>
        <xdr:cNvSpPr txBox="1"/>
      </xdr:nvSpPr>
      <xdr:spPr>
        <a:xfrm>
          <a:off x="14389744" y="10106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144797</xdr:rowOff>
    </xdr:from>
    <xdr:ext cx="405111" cy="259045"/>
    <xdr:sp macro="" textlink="">
      <xdr:nvSpPr>
        <xdr:cNvPr id="650" name="n_3aveValue【保健センター・保健所】&#10;有形固定資産減価償却率">
          <a:extLst>
            <a:ext uri="{FF2B5EF4-FFF2-40B4-BE49-F238E27FC236}">
              <a16:creationId xmlns:a16="http://schemas.microsoft.com/office/drawing/2014/main" id="{410B4772-9BD8-4130-AD2E-5CA77C21C562}"/>
            </a:ext>
          </a:extLst>
        </xdr:cNvPr>
        <xdr:cNvSpPr txBox="1"/>
      </xdr:nvSpPr>
      <xdr:spPr>
        <a:xfrm>
          <a:off x="13500744" y="10088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118127</xdr:rowOff>
    </xdr:from>
    <xdr:ext cx="405111" cy="259045"/>
    <xdr:sp macro="" textlink="">
      <xdr:nvSpPr>
        <xdr:cNvPr id="651" name="n_4aveValue【保健センター・保健所】&#10;有形固定資産減価償却率">
          <a:extLst>
            <a:ext uri="{FF2B5EF4-FFF2-40B4-BE49-F238E27FC236}">
              <a16:creationId xmlns:a16="http://schemas.microsoft.com/office/drawing/2014/main" id="{A63C384A-F7A2-407E-A6E9-4483EEACEEE0}"/>
            </a:ext>
          </a:extLst>
        </xdr:cNvPr>
        <xdr:cNvSpPr txBox="1"/>
      </xdr:nvSpPr>
      <xdr:spPr>
        <a:xfrm>
          <a:off x="12611744" y="10062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54</xdr:row>
      <xdr:rowOff>12082</xdr:rowOff>
    </xdr:from>
    <xdr:ext cx="405111" cy="259045"/>
    <xdr:sp macro="" textlink="">
      <xdr:nvSpPr>
        <xdr:cNvPr id="652" name="n_1mainValue【保健センター・保健所】&#10;有形固定資産減価償却率">
          <a:extLst>
            <a:ext uri="{FF2B5EF4-FFF2-40B4-BE49-F238E27FC236}">
              <a16:creationId xmlns:a16="http://schemas.microsoft.com/office/drawing/2014/main" id="{9B799FD2-A65F-4BDA-B98C-6A71DEB05903}"/>
            </a:ext>
          </a:extLst>
        </xdr:cNvPr>
        <xdr:cNvSpPr txBox="1"/>
      </xdr:nvSpPr>
      <xdr:spPr>
        <a:xfrm>
          <a:off x="15266044" y="9270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54</xdr:row>
      <xdr:rowOff>101617</xdr:rowOff>
    </xdr:from>
    <xdr:ext cx="405111" cy="259045"/>
    <xdr:sp macro="" textlink="">
      <xdr:nvSpPr>
        <xdr:cNvPr id="653" name="n_2mainValue【保健センター・保健所】&#10;有形固定資産減価償却率">
          <a:extLst>
            <a:ext uri="{FF2B5EF4-FFF2-40B4-BE49-F238E27FC236}">
              <a16:creationId xmlns:a16="http://schemas.microsoft.com/office/drawing/2014/main" id="{4B23A253-2FB5-4203-8638-A3C63086F79D}"/>
            </a:ext>
          </a:extLst>
        </xdr:cNvPr>
        <xdr:cNvSpPr txBox="1"/>
      </xdr:nvSpPr>
      <xdr:spPr>
        <a:xfrm>
          <a:off x="14389744" y="9359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54</xdr:row>
      <xdr:rowOff>52087</xdr:rowOff>
    </xdr:from>
    <xdr:ext cx="405111" cy="259045"/>
    <xdr:sp macro="" textlink="">
      <xdr:nvSpPr>
        <xdr:cNvPr id="654" name="n_3mainValue【保健センター・保健所】&#10;有形固定資産減価償却率">
          <a:extLst>
            <a:ext uri="{FF2B5EF4-FFF2-40B4-BE49-F238E27FC236}">
              <a16:creationId xmlns:a16="http://schemas.microsoft.com/office/drawing/2014/main" id="{CA9ACE8C-AC6B-415E-9ED0-60FD810AD74D}"/>
            </a:ext>
          </a:extLst>
        </xdr:cNvPr>
        <xdr:cNvSpPr txBox="1"/>
      </xdr:nvSpPr>
      <xdr:spPr>
        <a:xfrm>
          <a:off x="13500744" y="9310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54</xdr:row>
      <xdr:rowOff>107332</xdr:rowOff>
    </xdr:from>
    <xdr:ext cx="405111" cy="259045"/>
    <xdr:sp macro="" textlink="">
      <xdr:nvSpPr>
        <xdr:cNvPr id="655" name="n_4mainValue【保健センター・保健所】&#10;有形固定資産減価償却率">
          <a:extLst>
            <a:ext uri="{FF2B5EF4-FFF2-40B4-BE49-F238E27FC236}">
              <a16:creationId xmlns:a16="http://schemas.microsoft.com/office/drawing/2014/main" id="{B068278E-DA03-4830-8527-573945F1B3E5}"/>
            </a:ext>
          </a:extLst>
        </xdr:cNvPr>
        <xdr:cNvSpPr txBox="1"/>
      </xdr:nvSpPr>
      <xdr:spPr>
        <a:xfrm>
          <a:off x="12611744" y="9365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56" name="正方形/長方形 655">
          <a:extLst>
            <a:ext uri="{FF2B5EF4-FFF2-40B4-BE49-F238E27FC236}">
              <a16:creationId xmlns:a16="http://schemas.microsoft.com/office/drawing/2014/main" id="{B638EEA8-20CD-4EAD-B9CE-3C6F55B49A38}"/>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57" name="正方形/長方形 656">
          <a:extLst>
            <a:ext uri="{FF2B5EF4-FFF2-40B4-BE49-F238E27FC236}">
              <a16:creationId xmlns:a16="http://schemas.microsoft.com/office/drawing/2014/main" id="{31A48A31-4D80-493F-B346-6B4D13D891CE}"/>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58" name="正方形/長方形 657">
          <a:extLst>
            <a:ext uri="{FF2B5EF4-FFF2-40B4-BE49-F238E27FC236}">
              <a16:creationId xmlns:a16="http://schemas.microsoft.com/office/drawing/2014/main" id="{2EC0BFD3-96FB-450F-B4BD-0B127EBDA0E8}"/>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59" name="正方形/長方形 658">
          <a:extLst>
            <a:ext uri="{FF2B5EF4-FFF2-40B4-BE49-F238E27FC236}">
              <a16:creationId xmlns:a16="http://schemas.microsoft.com/office/drawing/2014/main" id="{606F58E9-4C28-4C7E-B16A-EFA79BFD5CB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0" name="正方形/長方形 659">
          <a:extLst>
            <a:ext uri="{FF2B5EF4-FFF2-40B4-BE49-F238E27FC236}">
              <a16:creationId xmlns:a16="http://schemas.microsoft.com/office/drawing/2014/main" id="{B97955E2-1E0D-419A-B6D9-932CA5CCA1E2}"/>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1" name="正方形/長方形 660">
          <a:extLst>
            <a:ext uri="{FF2B5EF4-FFF2-40B4-BE49-F238E27FC236}">
              <a16:creationId xmlns:a16="http://schemas.microsoft.com/office/drawing/2014/main" id="{B641359E-C621-4C53-B6B2-24CC23F374DA}"/>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2" name="正方形/長方形 661">
          <a:extLst>
            <a:ext uri="{FF2B5EF4-FFF2-40B4-BE49-F238E27FC236}">
              <a16:creationId xmlns:a16="http://schemas.microsoft.com/office/drawing/2014/main" id="{5E49D93A-EBE4-43AC-96C2-A375A9D318DD}"/>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3" name="正方形/長方形 662">
          <a:extLst>
            <a:ext uri="{FF2B5EF4-FFF2-40B4-BE49-F238E27FC236}">
              <a16:creationId xmlns:a16="http://schemas.microsoft.com/office/drawing/2014/main" id="{007DE42A-E5CC-4D6F-9D79-2A08CB8D6737}"/>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64" name="テキスト ボックス 663">
          <a:extLst>
            <a:ext uri="{FF2B5EF4-FFF2-40B4-BE49-F238E27FC236}">
              <a16:creationId xmlns:a16="http://schemas.microsoft.com/office/drawing/2014/main" id="{053DC022-B1A4-4A6C-A5B8-CAF20636DC88}"/>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65" name="直線コネクタ 664">
          <a:extLst>
            <a:ext uri="{FF2B5EF4-FFF2-40B4-BE49-F238E27FC236}">
              <a16:creationId xmlns:a16="http://schemas.microsoft.com/office/drawing/2014/main" id="{C25C272A-465B-4CCB-AEBA-37DBBF66C204}"/>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66" name="直線コネクタ 665">
          <a:extLst>
            <a:ext uri="{FF2B5EF4-FFF2-40B4-BE49-F238E27FC236}">
              <a16:creationId xmlns:a16="http://schemas.microsoft.com/office/drawing/2014/main" id="{576FE614-8E9B-4E79-B62A-956EA1AB38DE}"/>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67" name="テキスト ボックス 666">
          <a:extLst>
            <a:ext uri="{FF2B5EF4-FFF2-40B4-BE49-F238E27FC236}">
              <a16:creationId xmlns:a16="http://schemas.microsoft.com/office/drawing/2014/main" id="{3118165E-990C-4FC1-93B3-89EF0EBA69CC}"/>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68" name="直線コネクタ 667">
          <a:extLst>
            <a:ext uri="{FF2B5EF4-FFF2-40B4-BE49-F238E27FC236}">
              <a16:creationId xmlns:a16="http://schemas.microsoft.com/office/drawing/2014/main" id="{A2B972C4-CA99-4BCF-9CCF-7B88BD9A8F2F}"/>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69" name="テキスト ボックス 668">
          <a:extLst>
            <a:ext uri="{FF2B5EF4-FFF2-40B4-BE49-F238E27FC236}">
              <a16:creationId xmlns:a16="http://schemas.microsoft.com/office/drawing/2014/main" id="{4664FF15-C98B-489E-B982-7C4E534E7915}"/>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70" name="直線コネクタ 669">
          <a:extLst>
            <a:ext uri="{FF2B5EF4-FFF2-40B4-BE49-F238E27FC236}">
              <a16:creationId xmlns:a16="http://schemas.microsoft.com/office/drawing/2014/main" id="{2CEF1844-978F-4765-B0EF-78DC14DABF23}"/>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71" name="テキスト ボックス 670">
          <a:extLst>
            <a:ext uri="{FF2B5EF4-FFF2-40B4-BE49-F238E27FC236}">
              <a16:creationId xmlns:a16="http://schemas.microsoft.com/office/drawing/2014/main" id="{ECEE4C57-DF91-4463-842F-7602F6AD5FBF}"/>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72" name="直線コネクタ 671">
          <a:extLst>
            <a:ext uri="{FF2B5EF4-FFF2-40B4-BE49-F238E27FC236}">
              <a16:creationId xmlns:a16="http://schemas.microsoft.com/office/drawing/2014/main" id="{F7C0D568-68A4-4DDF-9C24-22D1AAF8E767}"/>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73" name="テキスト ボックス 672">
          <a:extLst>
            <a:ext uri="{FF2B5EF4-FFF2-40B4-BE49-F238E27FC236}">
              <a16:creationId xmlns:a16="http://schemas.microsoft.com/office/drawing/2014/main" id="{A15A626F-0563-463A-8329-37CF66360EEF}"/>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74" name="直線コネクタ 673">
          <a:extLst>
            <a:ext uri="{FF2B5EF4-FFF2-40B4-BE49-F238E27FC236}">
              <a16:creationId xmlns:a16="http://schemas.microsoft.com/office/drawing/2014/main" id="{46C3A08D-F3CA-495B-B260-01FF0BFF811F}"/>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75" name="テキスト ボックス 674">
          <a:extLst>
            <a:ext uri="{FF2B5EF4-FFF2-40B4-BE49-F238E27FC236}">
              <a16:creationId xmlns:a16="http://schemas.microsoft.com/office/drawing/2014/main" id="{69C39955-CD64-4489-879F-2834342770B2}"/>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76" name="直線コネクタ 675">
          <a:extLst>
            <a:ext uri="{FF2B5EF4-FFF2-40B4-BE49-F238E27FC236}">
              <a16:creationId xmlns:a16="http://schemas.microsoft.com/office/drawing/2014/main" id="{BAAF16B3-AE73-4CBD-ACED-E9D1BAA55ABC}"/>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77" name="テキスト ボックス 676">
          <a:extLst>
            <a:ext uri="{FF2B5EF4-FFF2-40B4-BE49-F238E27FC236}">
              <a16:creationId xmlns:a16="http://schemas.microsoft.com/office/drawing/2014/main" id="{3B2986FC-4EC5-4778-A1D9-0CDBAF889E21}"/>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78" name="【保健センター・保健所】&#10;一人当たり面積グラフ枠">
          <a:extLst>
            <a:ext uri="{FF2B5EF4-FFF2-40B4-BE49-F238E27FC236}">
              <a16:creationId xmlns:a16="http://schemas.microsoft.com/office/drawing/2014/main" id="{D8C96578-1B64-42C4-8C53-B4019CCC64F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38100</xdr:rowOff>
    </xdr:from>
    <xdr:to>
      <xdr:col>116</xdr:col>
      <xdr:colOff>62864</xdr:colOff>
      <xdr:row>63</xdr:row>
      <xdr:rowOff>156210</xdr:rowOff>
    </xdr:to>
    <xdr:cxnSp macro="">
      <xdr:nvCxnSpPr>
        <xdr:cNvPr id="679" name="直線コネクタ 678">
          <a:extLst>
            <a:ext uri="{FF2B5EF4-FFF2-40B4-BE49-F238E27FC236}">
              <a16:creationId xmlns:a16="http://schemas.microsoft.com/office/drawing/2014/main" id="{5A0E7356-79BF-4439-8CC3-3BCC88EAAE9E}"/>
            </a:ext>
          </a:extLst>
        </xdr:cNvPr>
        <xdr:cNvCxnSpPr/>
      </xdr:nvCxnSpPr>
      <xdr:spPr>
        <a:xfrm flipV="1">
          <a:off x="22160864" y="9639300"/>
          <a:ext cx="0" cy="1318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160037</xdr:rowOff>
    </xdr:from>
    <xdr:ext cx="469744" cy="259045"/>
    <xdr:sp macro="" textlink="">
      <xdr:nvSpPr>
        <xdr:cNvPr id="680" name="【保健センター・保健所】&#10;一人当たり面積最小値テキスト">
          <a:extLst>
            <a:ext uri="{FF2B5EF4-FFF2-40B4-BE49-F238E27FC236}">
              <a16:creationId xmlns:a16="http://schemas.microsoft.com/office/drawing/2014/main" id="{4B928645-427C-4F62-A2DC-9F59D195A3E0}"/>
            </a:ext>
          </a:extLst>
        </xdr:cNvPr>
        <xdr:cNvSpPr txBox="1"/>
      </xdr:nvSpPr>
      <xdr:spPr>
        <a:xfrm>
          <a:off x="22199600" y="10961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156210</xdr:rowOff>
    </xdr:from>
    <xdr:to>
      <xdr:col>116</xdr:col>
      <xdr:colOff>152400</xdr:colOff>
      <xdr:row>63</xdr:row>
      <xdr:rowOff>156210</xdr:rowOff>
    </xdr:to>
    <xdr:cxnSp macro="">
      <xdr:nvCxnSpPr>
        <xdr:cNvPr id="681" name="直線コネクタ 680">
          <a:extLst>
            <a:ext uri="{FF2B5EF4-FFF2-40B4-BE49-F238E27FC236}">
              <a16:creationId xmlns:a16="http://schemas.microsoft.com/office/drawing/2014/main" id="{AFD0F6BB-C7C6-469C-8301-8F3E3C595C73}"/>
            </a:ext>
          </a:extLst>
        </xdr:cNvPr>
        <xdr:cNvCxnSpPr/>
      </xdr:nvCxnSpPr>
      <xdr:spPr>
        <a:xfrm>
          <a:off x="22072600" y="10957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156227</xdr:rowOff>
    </xdr:from>
    <xdr:ext cx="469744" cy="259045"/>
    <xdr:sp macro="" textlink="">
      <xdr:nvSpPr>
        <xdr:cNvPr id="682" name="【保健センター・保健所】&#10;一人当たり面積最大値テキスト">
          <a:extLst>
            <a:ext uri="{FF2B5EF4-FFF2-40B4-BE49-F238E27FC236}">
              <a16:creationId xmlns:a16="http://schemas.microsoft.com/office/drawing/2014/main" id="{F2E97299-E849-470C-9FF2-BBD8B3392A41}"/>
            </a:ext>
          </a:extLst>
        </xdr:cNvPr>
        <xdr:cNvSpPr txBox="1"/>
      </xdr:nvSpPr>
      <xdr:spPr>
        <a:xfrm>
          <a:off x="22199600" y="9414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38100</xdr:rowOff>
    </xdr:from>
    <xdr:to>
      <xdr:col>116</xdr:col>
      <xdr:colOff>152400</xdr:colOff>
      <xdr:row>56</xdr:row>
      <xdr:rowOff>38100</xdr:rowOff>
    </xdr:to>
    <xdr:cxnSp macro="">
      <xdr:nvCxnSpPr>
        <xdr:cNvPr id="683" name="直線コネクタ 682">
          <a:extLst>
            <a:ext uri="{FF2B5EF4-FFF2-40B4-BE49-F238E27FC236}">
              <a16:creationId xmlns:a16="http://schemas.microsoft.com/office/drawing/2014/main" id="{C6BB000B-5938-4F20-AC52-B06BCBCAC3D7}"/>
            </a:ext>
          </a:extLst>
        </xdr:cNvPr>
        <xdr:cNvCxnSpPr/>
      </xdr:nvCxnSpPr>
      <xdr:spPr>
        <a:xfrm>
          <a:off x="22072600" y="963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105427</xdr:rowOff>
    </xdr:from>
    <xdr:ext cx="469744" cy="259045"/>
    <xdr:sp macro="" textlink="">
      <xdr:nvSpPr>
        <xdr:cNvPr id="684" name="【保健センター・保健所】&#10;一人当たり面積平均値テキスト">
          <a:extLst>
            <a:ext uri="{FF2B5EF4-FFF2-40B4-BE49-F238E27FC236}">
              <a16:creationId xmlns:a16="http://schemas.microsoft.com/office/drawing/2014/main" id="{AC591C17-44DB-447D-9D58-A9D87282FFA2}"/>
            </a:ext>
          </a:extLst>
        </xdr:cNvPr>
        <xdr:cNvSpPr txBox="1"/>
      </xdr:nvSpPr>
      <xdr:spPr>
        <a:xfrm>
          <a:off x="22199600" y="103924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82550</xdr:rowOff>
    </xdr:from>
    <xdr:to>
      <xdr:col>116</xdr:col>
      <xdr:colOff>114300</xdr:colOff>
      <xdr:row>62</xdr:row>
      <xdr:rowOff>12700</xdr:rowOff>
    </xdr:to>
    <xdr:sp macro="" textlink="">
      <xdr:nvSpPr>
        <xdr:cNvPr id="685" name="フローチャート: 判断 684">
          <a:extLst>
            <a:ext uri="{FF2B5EF4-FFF2-40B4-BE49-F238E27FC236}">
              <a16:creationId xmlns:a16="http://schemas.microsoft.com/office/drawing/2014/main" id="{C183640E-8ECF-48AF-B5F2-91D3A0B8A48B}"/>
            </a:ext>
          </a:extLst>
        </xdr:cNvPr>
        <xdr:cNvSpPr/>
      </xdr:nvSpPr>
      <xdr:spPr>
        <a:xfrm>
          <a:off x="22110700" y="1054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135890</xdr:rowOff>
    </xdr:from>
    <xdr:to>
      <xdr:col>112</xdr:col>
      <xdr:colOff>38100</xdr:colOff>
      <xdr:row>62</xdr:row>
      <xdr:rowOff>66040</xdr:rowOff>
    </xdr:to>
    <xdr:sp macro="" textlink="">
      <xdr:nvSpPr>
        <xdr:cNvPr id="686" name="フローチャート: 判断 685">
          <a:extLst>
            <a:ext uri="{FF2B5EF4-FFF2-40B4-BE49-F238E27FC236}">
              <a16:creationId xmlns:a16="http://schemas.microsoft.com/office/drawing/2014/main" id="{307E20C8-8871-4296-88A5-349B00448D0F}"/>
            </a:ext>
          </a:extLst>
        </xdr:cNvPr>
        <xdr:cNvSpPr/>
      </xdr:nvSpPr>
      <xdr:spPr>
        <a:xfrm>
          <a:off x="21272500" y="10594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143510</xdr:rowOff>
    </xdr:from>
    <xdr:to>
      <xdr:col>107</xdr:col>
      <xdr:colOff>101600</xdr:colOff>
      <xdr:row>62</xdr:row>
      <xdr:rowOff>73660</xdr:rowOff>
    </xdr:to>
    <xdr:sp macro="" textlink="">
      <xdr:nvSpPr>
        <xdr:cNvPr id="687" name="フローチャート: 判断 686">
          <a:extLst>
            <a:ext uri="{FF2B5EF4-FFF2-40B4-BE49-F238E27FC236}">
              <a16:creationId xmlns:a16="http://schemas.microsoft.com/office/drawing/2014/main" id="{7AB2DF42-6F0C-4BD8-A7D0-EB9FC7365D80}"/>
            </a:ext>
          </a:extLst>
        </xdr:cNvPr>
        <xdr:cNvSpPr/>
      </xdr:nvSpPr>
      <xdr:spPr>
        <a:xfrm>
          <a:off x="20383500" y="10601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135890</xdr:rowOff>
    </xdr:from>
    <xdr:to>
      <xdr:col>102</xdr:col>
      <xdr:colOff>165100</xdr:colOff>
      <xdr:row>62</xdr:row>
      <xdr:rowOff>66040</xdr:rowOff>
    </xdr:to>
    <xdr:sp macro="" textlink="">
      <xdr:nvSpPr>
        <xdr:cNvPr id="688" name="フローチャート: 判断 687">
          <a:extLst>
            <a:ext uri="{FF2B5EF4-FFF2-40B4-BE49-F238E27FC236}">
              <a16:creationId xmlns:a16="http://schemas.microsoft.com/office/drawing/2014/main" id="{6C830A6F-13C6-427B-8E1A-4D72AB7A8062}"/>
            </a:ext>
          </a:extLst>
        </xdr:cNvPr>
        <xdr:cNvSpPr/>
      </xdr:nvSpPr>
      <xdr:spPr>
        <a:xfrm>
          <a:off x="19494500" y="10594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135890</xdr:rowOff>
    </xdr:from>
    <xdr:to>
      <xdr:col>98</xdr:col>
      <xdr:colOff>38100</xdr:colOff>
      <xdr:row>62</xdr:row>
      <xdr:rowOff>66040</xdr:rowOff>
    </xdr:to>
    <xdr:sp macro="" textlink="">
      <xdr:nvSpPr>
        <xdr:cNvPr id="689" name="フローチャート: 判断 688">
          <a:extLst>
            <a:ext uri="{FF2B5EF4-FFF2-40B4-BE49-F238E27FC236}">
              <a16:creationId xmlns:a16="http://schemas.microsoft.com/office/drawing/2014/main" id="{1DA39CE6-5686-460E-8778-0A2219D933AF}"/>
            </a:ext>
          </a:extLst>
        </xdr:cNvPr>
        <xdr:cNvSpPr/>
      </xdr:nvSpPr>
      <xdr:spPr>
        <a:xfrm>
          <a:off x="18605500" y="10594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0" name="テキスト ボックス 689">
          <a:extLst>
            <a:ext uri="{FF2B5EF4-FFF2-40B4-BE49-F238E27FC236}">
              <a16:creationId xmlns:a16="http://schemas.microsoft.com/office/drawing/2014/main" id="{417366BB-8442-4CFB-B9EA-3575F9E998E9}"/>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1" name="テキスト ボックス 690">
          <a:extLst>
            <a:ext uri="{FF2B5EF4-FFF2-40B4-BE49-F238E27FC236}">
              <a16:creationId xmlns:a16="http://schemas.microsoft.com/office/drawing/2014/main" id="{556DCA50-3C6F-484E-B2FB-B994E708FA1C}"/>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2" name="テキスト ボックス 691">
          <a:extLst>
            <a:ext uri="{FF2B5EF4-FFF2-40B4-BE49-F238E27FC236}">
              <a16:creationId xmlns:a16="http://schemas.microsoft.com/office/drawing/2014/main" id="{27D210EE-52C5-4004-A353-574E05A8F661}"/>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3" name="テキスト ボックス 692">
          <a:extLst>
            <a:ext uri="{FF2B5EF4-FFF2-40B4-BE49-F238E27FC236}">
              <a16:creationId xmlns:a16="http://schemas.microsoft.com/office/drawing/2014/main" id="{B93006B5-AA24-4F2B-A35E-816102F25327}"/>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4" name="テキスト ボックス 693">
          <a:extLst>
            <a:ext uri="{FF2B5EF4-FFF2-40B4-BE49-F238E27FC236}">
              <a16:creationId xmlns:a16="http://schemas.microsoft.com/office/drawing/2014/main" id="{C1445AB1-33CE-4F3C-9705-17D57CCC0D37}"/>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154940</xdr:rowOff>
    </xdr:from>
    <xdr:to>
      <xdr:col>116</xdr:col>
      <xdr:colOff>114300</xdr:colOff>
      <xdr:row>63</xdr:row>
      <xdr:rowOff>85090</xdr:rowOff>
    </xdr:to>
    <xdr:sp macro="" textlink="">
      <xdr:nvSpPr>
        <xdr:cNvPr id="695" name="楕円 694">
          <a:extLst>
            <a:ext uri="{FF2B5EF4-FFF2-40B4-BE49-F238E27FC236}">
              <a16:creationId xmlns:a16="http://schemas.microsoft.com/office/drawing/2014/main" id="{28174CC3-D93E-43C4-B79E-6827FC792267}"/>
            </a:ext>
          </a:extLst>
        </xdr:cNvPr>
        <xdr:cNvSpPr/>
      </xdr:nvSpPr>
      <xdr:spPr>
        <a:xfrm>
          <a:off x="22110700" y="10784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69867</xdr:rowOff>
    </xdr:from>
    <xdr:ext cx="469744" cy="259045"/>
    <xdr:sp macro="" textlink="">
      <xdr:nvSpPr>
        <xdr:cNvPr id="696" name="【保健センター・保健所】&#10;一人当たり面積該当値テキスト">
          <a:extLst>
            <a:ext uri="{FF2B5EF4-FFF2-40B4-BE49-F238E27FC236}">
              <a16:creationId xmlns:a16="http://schemas.microsoft.com/office/drawing/2014/main" id="{0622E2C1-F6A5-473F-875F-EC7F63C55C74}"/>
            </a:ext>
          </a:extLst>
        </xdr:cNvPr>
        <xdr:cNvSpPr txBox="1"/>
      </xdr:nvSpPr>
      <xdr:spPr>
        <a:xfrm>
          <a:off x="22199600" y="10699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154940</xdr:rowOff>
    </xdr:from>
    <xdr:to>
      <xdr:col>112</xdr:col>
      <xdr:colOff>38100</xdr:colOff>
      <xdr:row>63</xdr:row>
      <xdr:rowOff>85090</xdr:rowOff>
    </xdr:to>
    <xdr:sp macro="" textlink="">
      <xdr:nvSpPr>
        <xdr:cNvPr id="697" name="楕円 696">
          <a:extLst>
            <a:ext uri="{FF2B5EF4-FFF2-40B4-BE49-F238E27FC236}">
              <a16:creationId xmlns:a16="http://schemas.microsoft.com/office/drawing/2014/main" id="{D15F8847-9003-4462-832C-04E35B78D517}"/>
            </a:ext>
          </a:extLst>
        </xdr:cNvPr>
        <xdr:cNvSpPr/>
      </xdr:nvSpPr>
      <xdr:spPr>
        <a:xfrm>
          <a:off x="21272500" y="10784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34290</xdr:rowOff>
    </xdr:from>
    <xdr:to>
      <xdr:col>116</xdr:col>
      <xdr:colOff>63500</xdr:colOff>
      <xdr:row>63</xdr:row>
      <xdr:rowOff>34290</xdr:rowOff>
    </xdr:to>
    <xdr:cxnSp macro="">
      <xdr:nvCxnSpPr>
        <xdr:cNvPr id="698" name="直線コネクタ 697">
          <a:extLst>
            <a:ext uri="{FF2B5EF4-FFF2-40B4-BE49-F238E27FC236}">
              <a16:creationId xmlns:a16="http://schemas.microsoft.com/office/drawing/2014/main" id="{B30670C2-55E2-4240-8805-97A481D5105E}"/>
            </a:ext>
          </a:extLst>
        </xdr:cNvPr>
        <xdr:cNvCxnSpPr/>
      </xdr:nvCxnSpPr>
      <xdr:spPr>
        <a:xfrm>
          <a:off x="21323300" y="1083564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86360</xdr:rowOff>
    </xdr:from>
    <xdr:to>
      <xdr:col>107</xdr:col>
      <xdr:colOff>101600</xdr:colOff>
      <xdr:row>63</xdr:row>
      <xdr:rowOff>16510</xdr:rowOff>
    </xdr:to>
    <xdr:sp macro="" textlink="">
      <xdr:nvSpPr>
        <xdr:cNvPr id="699" name="楕円 698">
          <a:extLst>
            <a:ext uri="{FF2B5EF4-FFF2-40B4-BE49-F238E27FC236}">
              <a16:creationId xmlns:a16="http://schemas.microsoft.com/office/drawing/2014/main" id="{CA5ECDCA-688B-45EA-9A44-68595EB1A3D3}"/>
            </a:ext>
          </a:extLst>
        </xdr:cNvPr>
        <xdr:cNvSpPr/>
      </xdr:nvSpPr>
      <xdr:spPr>
        <a:xfrm>
          <a:off x="20383500" y="10716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137160</xdr:rowOff>
    </xdr:from>
    <xdr:to>
      <xdr:col>111</xdr:col>
      <xdr:colOff>177800</xdr:colOff>
      <xdr:row>63</xdr:row>
      <xdr:rowOff>34290</xdr:rowOff>
    </xdr:to>
    <xdr:cxnSp macro="">
      <xdr:nvCxnSpPr>
        <xdr:cNvPr id="700" name="直線コネクタ 699">
          <a:extLst>
            <a:ext uri="{FF2B5EF4-FFF2-40B4-BE49-F238E27FC236}">
              <a16:creationId xmlns:a16="http://schemas.microsoft.com/office/drawing/2014/main" id="{FB658EB1-B2DA-40D8-93EB-E9AF83912DED}"/>
            </a:ext>
          </a:extLst>
        </xdr:cNvPr>
        <xdr:cNvCxnSpPr/>
      </xdr:nvCxnSpPr>
      <xdr:spPr>
        <a:xfrm>
          <a:off x="20434300" y="1076706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86360</xdr:rowOff>
    </xdr:from>
    <xdr:to>
      <xdr:col>102</xdr:col>
      <xdr:colOff>165100</xdr:colOff>
      <xdr:row>63</xdr:row>
      <xdr:rowOff>16510</xdr:rowOff>
    </xdr:to>
    <xdr:sp macro="" textlink="">
      <xdr:nvSpPr>
        <xdr:cNvPr id="701" name="楕円 700">
          <a:extLst>
            <a:ext uri="{FF2B5EF4-FFF2-40B4-BE49-F238E27FC236}">
              <a16:creationId xmlns:a16="http://schemas.microsoft.com/office/drawing/2014/main" id="{AD2960F8-9C7A-4D62-BE81-5B06F843DFD6}"/>
            </a:ext>
          </a:extLst>
        </xdr:cNvPr>
        <xdr:cNvSpPr/>
      </xdr:nvSpPr>
      <xdr:spPr>
        <a:xfrm>
          <a:off x="19494500" y="10716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137160</xdr:rowOff>
    </xdr:from>
    <xdr:to>
      <xdr:col>107</xdr:col>
      <xdr:colOff>50800</xdr:colOff>
      <xdr:row>62</xdr:row>
      <xdr:rowOff>137160</xdr:rowOff>
    </xdr:to>
    <xdr:cxnSp macro="">
      <xdr:nvCxnSpPr>
        <xdr:cNvPr id="702" name="直線コネクタ 701">
          <a:extLst>
            <a:ext uri="{FF2B5EF4-FFF2-40B4-BE49-F238E27FC236}">
              <a16:creationId xmlns:a16="http://schemas.microsoft.com/office/drawing/2014/main" id="{C5BE4E1C-6ACB-43E0-B784-DE77256CC91B}"/>
            </a:ext>
          </a:extLst>
        </xdr:cNvPr>
        <xdr:cNvCxnSpPr/>
      </xdr:nvCxnSpPr>
      <xdr:spPr>
        <a:xfrm>
          <a:off x="19545300" y="107670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48260</xdr:rowOff>
    </xdr:from>
    <xdr:to>
      <xdr:col>98</xdr:col>
      <xdr:colOff>38100</xdr:colOff>
      <xdr:row>62</xdr:row>
      <xdr:rowOff>149860</xdr:rowOff>
    </xdr:to>
    <xdr:sp macro="" textlink="">
      <xdr:nvSpPr>
        <xdr:cNvPr id="703" name="楕円 702">
          <a:extLst>
            <a:ext uri="{FF2B5EF4-FFF2-40B4-BE49-F238E27FC236}">
              <a16:creationId xmlns:a16="http://schemas.microsoft.com/office/drawing/2014/main" id="{8DF8B726-CBD3-4748-BE10-DA68C059C2CC}"/>
            </a:ext>
          </a:extLst>
        </xdr:cNvPr>
        <xdr:cNvSpPr/>
      </xdr:nvSpPr>
      <xdr:spPr>
        <a:xfrm>
          <a:off x="18605500" y="10678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99060</xdr:rowOff>
    </xdr:from>
    <xdr:to>
      <xdr:col>102</xdr:col>
      <xdr:colOff>114300</xdr:colOff>
      <xdr:row>62</xdr:row>
      <xdr:rowOff>137160</xdr:rowOff>
    </xdr:to>
    <xdr:cxnSp macro="">
      <xdr:nvCxnSpPr>
        <xdr:cNvPr id="704" name="直線コネクタ 703">
          <a:extLst>
            <a:ext uri="{FF2B5EF4-FFF2-40B4-BE49-F238E27FC236}">
              <a16:creationId xmlns:a16="http://schemas.microsoft.com/office/drawing/2014/main" id="{65680828-19BC-4B98-BD5C-2A32F59C7967}"/>
            </a:ext>
          </a:extLst>
        </xdr:cNvPr>
        <xdr:cNvCxnSpPr/>
      </xdr:nvCxnSpPr>
      <xdr:spPr>
        <a:xfrm>
          <a:off x="18656300" y="1072896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82567</xdr:rowOff>
    </xdr:from>
    <xdr:ext cx="469744" cy="259045"/>
    <xdr:sp macro="" textlink="">
      <xdr:nvSpPr>
        <xdr:cNvPr id="705" name="n_1aveValue【保健センター・保健所】&#10;一人当たり面積">
          <a:extLst>
            <a:ext uri="{FF2B5EF4-FFF2-40B4-BE49-F238E27FC236}">
              <a16:creationId xmlns:a16="http://schemas.microsoft.com/office/drawing/2014/main" id="{D92CDA5D-DA8A-4942-9D14-314DB006E141}"/>
            </a:ext>
          </a:extLst>
        </xdr:cNvPr>
        <xdr:cNvSpPr txBox="1"/>
      </xdr:nvSpPr>
      <xdr:spPr>
        <a:xfrm>
          <a:off x="21075727" y="10369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90187</xdr:rowOff>
    </xdr:from>
    <xdr:ext cx="469744" cy="259045"/>
    <xdr:sp macro="" textlink="">
      <xdr:nvSpPr>
        <xdr:cNvPr id="706" name="n_2aveValue【保健センター・保健所】&#10;一人当たり面積">
          <a:extLst>
            <a:ext uri="{FF2B5EF4-FFF2-40B4-BE49-F238E27FC236}">
              <a16:creationId xmlns:a16="http://schemas.microsoft.com/office/drawing/2014/main" id="{EC5C2028-8D6B-43FD-9215-D4995791A153}"/>
            </a:ext>
          </a:extLst>
        </xdr:cNvPr>
        <xdr:cNvSpPr txBox="1"/>
      </xdr:nvSpPr>
      <xdr:spPr>
        <a:xfrm>
          <a:off x="20199427" y="10377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82567</xdr:rowOff>
    </xdr:from>
    <xdr:ext cx="469744" cy="259045"/>
    <xdr:sp macro="" textlink="">
      <xdr:nvSpPr>
        <xdr:cNvPr id="707" name="n_3aveValue【保健センター・保健所】&#10;一人当たり面積">
          <a:extLst>
            <a:ext uri="{FF2B5EF4-FFF2-40B4-BE49-F238E27FC236}">
              <a16:creationId xmlns:a16="http://schemas.microsoft.com/office/drawing/2014/main" id="{4F7D9BF7-85F9-4C81-8A3E-B0D2F274C6C7}"/>
            </a:ext>
          </a:extLst>
        </xdr:cNvPr>
        <xdr:cNvSpPr txBox="1"/>
      </xdr:nvSpPr>
      <xdr:spPr>
        <a:xfrm>
          <a:off x="19310427" y="10369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82567</xdr:rowOff>
    </xdr:from>
    <xdr:ext cx="469744" cy="259045"/>
    <xdr:sp macro="" textlink="">
      <xdr:nvSpPr>
        <xdr:cNvPr id="708" name="n_4aveValue【保健センター・保健所】&#10;一人当たり面積">
          <a:extLst>
            <a:ext uri="{FF2B5EF4-FFF2-40B4-BE49-F238E27FC236}">
              <a16:creationId xmlns:a16="http://schemas.microsoft.com/office/drawing/2014/main" id="{1F83E740-7166-4231-BCD1-5120CCFA89D3}"/>
            </a:ext>
          </a:extLst>
        </xdr:cNvPr>
        <xdr:cNvSpPr txBox="1"/>
      </xdr:nvSpPr>
      <xdr:spPr>
        <a:xfrm>
          <a:off x="18421427" y="10369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76217</xdr:rowOff>
    </xdr:from>
    <xdr:ext cx="469744" cy="259045"/>
    <xdr:sp macro="" textlink="">
      <xdr:nvSpPr>
        <xdr:cNvPr id="709" name="n_1mainValue【保健センター・保健所】&#10;一人当たり面積">
          <a:extLst>
            <a:ext uri="{FF2B5EF4-FFF2-40B4-BE49-F238E27FC236}">
              <a16:creationId xmlns:a16="http://schemas.microsoft.com/office/drawing/2014/main" id="{48B6485E-4709-40FF-8163-646F364A4CF2}"/>
            </a:ext>
          </a:extLst>
        </xdr:cNvPr>
        <xdr:cNvSpPr txBox="1"/>
      </xdr:nvSpPr>
      <xdr:spPr>
        <a:xfrm>
          <a:off x="21075727" y="10877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7637</xdr:rowOff>
    </xdr:from>
    <xdr:ext cx="469744" cy="259045"/>
    <xdr:sp macro="" textlink="">
      <xdr:nvSpPr>
        <xdr:cNvPr id="710" name="n_2mainValue【保健センター・保健所】&#10;一人当たり面積">
          <a:extLst>
            <a:ext uri="{FF2B5EF4-FFF2-40B4-BE49-F238E27FC236}">
              <a16:creationId xmlns:a16="http://schemas.microsoft.com/office/drawing/2014/main" id="{35FCB28A-7C48-4744-9B2D-AEF17DD71D64}"/>
            </a:ext>
          </a:extLst>
        </xdr:cNvPr>
        <xdr:cNvSpPr txBox="1"/>
      </xdr:nvSpPr>
      <xdr:spPr>
        <a:xfrm>
          <a:off x="20199427" y="1080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7637</xdr:rowOff>
    </xdr:from>
    <xdr:ext cx="469744" cy="259045"/>
    <xdr:sp macro="" textlink="">
      <xdr:nvSpPr>
        <xdr:cNvPr id="711" name="n_3mainValue【保健センター・保健所】&#10;一人当たり面積">
          <a:extLst>
            <a:ext uri="{FF2B5EF4-FFF2-40B4-BE49-F238E27FC236}">
              <a16:creationId xmlns:a16="http://schemas.microsoft.com/office/drawing/2014/main" id="{FD2B090A-3E1E-49E7-A76B-06B648CA1AE6}"/>
            </a:ext>
          </a:extLst>
        </xdr:cNvPr>
        <xdr:cNvSpPr txBox="1"/>
      </xdr:nvSpPr>
      <xdr:spPr>
        <a:xfrm>
          <a:off x="19310427" y="1080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140987</xdr:rowOff>
    </xdr:from>
    <xdr:ext cx="469744" cy="259045"/>
    <xdr:sp macro="" textlink="">
      <xdr:nvSpPr>
        <xdr:cNvPr id="712" name="n_4mainValue【保健センター・保健所】&#10;一人当たり面積">
          <a:extLst>
            <a:ext uri="{FF2B5EF4-FFF2-40B4-BE49-F238E27FC236}">
              <a16:creationId xmlns:a16="http://schemas.microsoft.com/office/drawing/2014/main" id="{92BD2A5C-D6F7-4879-B8E5-F9F5C5BFE64E}"/>
            </a:ext>
          </a:extLst>
        </xdr:cNvPr>
        <xdr:cNvSpPr txBox="1"/>
      </xdr:nvSpPr>
      <xdr:spPr>
        <a:xfrm>
          <a:off x="18421427" y="10770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3" name="正方形/長方形 712">
          <a:extLst>
            <a:ext uri="{FF2B5EF4-FFF2-40B4-BE49-F238E27FC236}">
              <a16:creationId xmlns:a16="http://schemas.microsoft.com/office/drawing/2014/main" id="{88030851-0C4B-455E-A2A6-23C9DC8A37DE}"/>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4" name="正方形/長方形 713">
          <a:extLst>
            <a:ext uri="{FF2B5EF4-FFF2-40B4-BE49-F238E27FC236}">
              <a16:creationId xmlns:a16="http://schemas.microsoft.com/office/drawing/2014/main" id="{7A91B63A-75AC-4AB7-AB73-8317BBAD6EE8}"/>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15" name="正方形/長方形 714">
          <a:extLst>
            <a:ext uri="{FF2B5EF4-FFF2-40B4-BE49-F238E27FC236}">
              <a16:creationId xmlns:a16="http://schemas.microsoft.com/office/drawing/2014/main" id="{0B89DE02-75FA-48EA-90CE-5F283AA7A1A7}"/>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16" name="正方形/長方形 715">
          <a:extLst>
            <a:ext uri="{FF2B5EF4-FFF2-40B4-BE49-F238E27FC236}">
              <a16:creationId xmlns:a16="http://schemas.microsoft.com/office/drawing/2014/main" id="{FFFD2E73-F555-499D-9790-8745A8804E38}"/>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17" name="正方形/長方形 716">
          <a:extLst>
            <a:ext uri="{FF2B5EF4-FFF2-40B4-BE49-F238E27FC236}">
              <a16:creationId xmlns:a16="http://schemas.microsoft.com/office/drawing/2014/main" id="{3BE7D927-6922-42C9-9EE3-F760220D9E09}"/>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18" name="正方形/長方形 717">
          <a:extLst>
            <a:ext uri="{FF2B5EF4-FFF2-40B4-BE49-F238E27FC236}">
              <a16:creationId xmlns:a16="http://schemas.microsoft.com/office/drawing/2014/main" id="{478CB7AA-1022-46D0-B420-AD942ADCFF87}"/>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19" name="正方形/長方形 718">
          <a:extLst>
            <a:ext uri="{FF2B5EF4-FFF2-40B4-BE49-F238E27FC236}">
              <a16:creationId xmlns:a16="http://schemas.microsoft.com/office/drawing/2014/main" id="{735D597F-4F3A-49AE-94DF-17BD6FB6BB04}"/>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0" name="正方形/長方形 719">
          <a:extLst>
            <a:ext uri="{FF2B5EF4-FFF2-40B4-BE49-F238E27FC236}">
              <a16:creationId xmlns:a16="http://schemas.microsoft.com/office/drawing/2014/main" id="{D0A707A3-F73B-46EE-A57C-86F9D79C375D}"/>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1" name="テキスト ボックス 720">
          <a:extLst>
            <a:ext uri="{FF2B5EF4-FFF2-40B4-BE49-F238E27FC236}">
              <a16:creationId xmlns:a16="http://schemas.microsoft.com/office/drawing/2014/main" id="{161FEA9C-2F1A-4FB8-9756-3C4F40B5267C}"/>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2" name="直線コネクタ 721">
          <a:extLst>
            <a:ext uri="{FF2B5EF4-FFF2-40B4-BE49-F238E27FC236}">
              <a16:creationId xmlns:a16="http://schemas.microsoft.com/office/drawing/2014/main" id="{5C3B8E2C-46E4-431B-90E4-1B29148BAC5F}"/>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23" name="テキスト ボックス 722">
          <a:extLst>
            <a:ext uri="{FF2B5EF4-FFF2-40B4-BE49-F238E27FC236}">
              <a16:creationId xmlns:a16="http://schemas.microsoft.com/office/drawing/2014/main" id="{A5666319-BFE3-441B-90C1-DE9CCA238751}"/>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24" name="直線コネクタ 723">
          <a:extLst>
            <a:ext uri="{FF2B5EF4-FFF2-40B4-BE49-F238E27FC236}">
              <a16:creationId xmlns:a16="http://schemas.microsoft.com/office/drawing/2014/main" id="{DC6D28F5-D9F3-4F28-A74A-DA5D7C326E4A}"/>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25" name="テキスト ボックス 724">
          <a:extLst>
            <a:ext uri="{FF2B5EF4-FFF2-40B4-BE49-F238E27FC236}">
              <a16:creationId xmlns:a16="http://schemas.microsoft.com/office/drawing/2014/main" id="{823C7424-EB90-46FE-8A99-A3F02CDAE782}"/>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26" name="直線コネクタ 725">
          <a:extLst>
            <a:ext uri="{FF2B5EF4-FFF2-40B4-BE49-F238E27FC236}">
              <a16:creationId xmlns:a16="http://schemas.microsoft.com/office/drawing/2014/main" id="{1C8CD89D-6B9B-4ED0-9564-07C4F30D4680}"/>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27" name="テキスト ボックス 726">
          <a:extLst>
            <a:ext uri="{FF2B5EF4-FFF2-40B4-BE49-F238E27FC236}">
              <a16:creationId xmlns:a16="http://schemas.microsoft.com/office/drawing/2014/main" id="{CDE39500-6058-419C-B661-61939D137E53}"/>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28" name="直線コネクタ 727">
          <a:extLst>
            <a:ext uri="{FF2B5EF4-FFF2-40B4-BE49-F238E27FC236}">
              <a16:creationId xmlns:a16="http://schemas.microsoft.com/office/drawing/2014/main" id="{AE556258-7297-456C-AC5F-723BF57442F7}"/>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29" name="テキスト ボックス 728">
          <a:extLst>
            <a:ext uri="{FF2B5EF4-FFF2-40B4-BE49-F238E27FC236}">
              <a16:creationId xmlns:a16="http://schemas.microsoft.com/office/drawing/2014/main" id="{C2420535-C15E-44DE-91F7-1C63DE4A5E87}"/>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30" name="直線コネクタ 729">
          <a:extLst>
            <a:ext uri="{FF2B5EF4-FFF2-40B4-BE49-F238E27FC236}">
              <a16:creationId xmlns:a16="http://schemas.microsoft.com/office/drawing/2014/main" id="{B55CABDF-A2C4-434C-AE4E-F4F236AB1E83}"/>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31" name="テキスト ボックス 730">
          <a:extLst>
            <a:ext uri="{FF2B5EF4-FFF2-40B4-BE49-F238E27FC236}">
              <a16:creationId xmlns:a16="http://schemas.microsoft.com/office/drawing/2014/main" id="{C686B2BD-068D-4C35-971C-67CE10CEC23A}"/>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32" name="直線コネクタ 731">
          <a:extLst>
            <a:ext uri="{FF2B5EF4-FFF2-40B4-BE49-F238E27FC236}">
              <a16:creationId xmlns:a16="http://schemas.microsoft.com/office/drawing/2014/main" id="{969052EC-447A-4B28-A32F-C95DBCEDA2EA}"/>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33" name="テキスト ボックス 732">
          <a:extLst>
            <a:ext uri="{FF2B5EF4-FFF2-40B4-BE49-F238E27FC236}">
              <a16:creationId xmlns:a16="http://schemas.microsoft.com/office/drawing/2014/main" id="{F8AE4067-EE93-422B-B6C5-2EB7D3B3DACD}"/>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34" name="直線コネクタ 733">
          <a:extLst>
            <a:ext uri="{FF2B5EF4-FFF2-40B4-BE49-F238E27FC236}">
              <a16:creationId xmlns:a16="http://schemas.microsoft.com/office/drawing/2014/main" id="{25C152F7-A0D2-47CF-AED3-0C6F74BBA80C}"/>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35" name="テキスト ボックス 734">
          <a:extLst>
            <a:ext uri="{FF2B5EF4-FFF2-40B4-BE49-F238E27FC236}">
              <a16:creationId xmlns:a16="http://schemas.microsoft.com/office/drawing/2014/main" id="{7C0BB3C1-D393-4732-BD97-3C33AD037E74}"/>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36" name="直線コネクタ 735">
          <a:extLst>
            <a:ext uri="{FF2B5EF4-FFF2-40B4-BE49-F238E27FC236}">
              <a16:creationId xmlns:a16="http://schemas.microsoft.com/office/drawing/2014/main" id="{D7B00C86-3C97-4782-914D-44C321DDB8CE}"/>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7" name="【消防施設】&#10;有形固定資産減価償却率グラフ枠">
          <a:extLst>
            <a:ext uri="{FF2B5EF4-FFF2-40B4-BE49-F238E27FC236}">
              <a16:creationId xmlns:a16="http://schemas.microsoft.com/office/drawing/2014/main" id="{B5F86781-044A-4C22-9612-2A3A691AB947}"/>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111579</xdr:rowOff>
    </xdr:from>
    <xdr:to>
      <xdr:col>85</xdr:col>
      <xdr:colOff>126364</xdr:colOff>
      <xdr:row>85</xdr:row>
      <xdr:rowOff>129539</xdr:rowOff>
    </xdr:to>
    <xdr:cxnSp macro="">
      <xdr:nvCxnSpPr>
        <xdr:cNvPr id="738" name="直線コネクタ 737">
          <a:extLst>
            <a:ext uri="{FF2B5EF4-FFF2-40B4-BE49-F238E27FC236}">
              <a16:creationId xmlns:a16="http://schemas.microsoft.com/office/drawing/2014/main" id="{1EF72FE6-10AE-4713-BACE-F5E6E800A8C5}"/>
            </a:ext>
          </a:extLst>
        </xdr:cNvPr>
        <xdr:cNvCxnSpPr/>
      </xdr:nvCxnSpPr>
      <xdr:spPr>
        <a:xfrm flipV="1">
          <a:off x="16318864" y="13484679"/>
          <a:ext cx="0" cy="12181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133366</xdr:rowOff>
    </xdr:from>
    <xdr:ext cx="405111" cy="259045"/>
    <xdr:sp macro="" textlink="">
      <xdr:nvSpPr>
        <xdr:cNvPr id="739" name="【消防施設】&#10;有形固定資産減価償却率最小値テキスト">
          <a:extLst>
            <a:ext uri="{FF2B5EF4-FFF2-40B4-BE49-F238E27FC236}">
              <a16:creationId xmlns:a16="http://schemas.microsoft.com/office/drawing/2014/main" id="{5BF04F7E-1C2D-414F-83DD-2833273D1157}"/>
            </a:ext>
          </a:extLst>
        </xdr:cNvPr>
        <xdr:cNvSpPr txBox="1"/>
      </xdr:nvSpPr>
      <xdr:spPr>
        <a:xfrm>
          <a:off x="16357600" y="147066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129539</xdr:rowOff>
    </xdr:from>
    <xdr:to>
      <xdr:col>86</xdr:col>
      <xdr:colOff>25400</xdr:colOff>
      <xdr:row>85</xdr:row>
      <xdr:rowOff>129539</xdr:rowOff>
    </xdr:to>
    <xdr:cxnSp macro="">
      <xdr:nvCxnSpPr>
        <xdr:cNvPr id="740" name="直線コネクタ 739">
          <a:extLst>
            <a:ext uri="{FF2B5EF4-FFF2-40B4-BE49-F238E27FC236}">
              <a16:creationId xmlns:a16="http://schemas.microsoft.com/office/drawing/2014/main" id="{D9F28EA8-E8CE-4F06-813A-664037CBCA93}"/>
            </a:ext>
          </a:extLst>
        </xdr:cNvPr>
        <xdr:cNvCxnSpPr/>
      </xdr:nvCxnSpPr>
      <xdr:spPr>
        <a:xfrm>
          <a:off x="16230600" y="14702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58256</xdr:rowOff>
    </xdr:from>
    <xdr:ext cx="405111" cy="259045"/>
    <xdr:sp macro="" textlink="">
      <xdr:nvSpPr>
        <xdr:cNvPr id="741" name="【消防施設】&#10;有形固定資産減価償却率最大値テキスト">
          <a:extLst>
            <a:ext uri="{FF2B5EF4-FFF2-40B4-BE49-F238E27FC236}">
              <a16:creationId xmlns:a16="http://schemas.microsoft.com/office/drawing/2014/main" id="{FE7E63F9-CB7E-4544-A89E-4152716B1AE1}"/>
            </a:ext>
          </a:extLst>
        </xdr:cNvPr>
        <xdr:cNvSpPr txBox="1"/>
      </xdr:nvSpPr>
      <xdr:spPr>
        <a:xfrm>
          <a:off x="16357600" y="132599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111579</xdr:rowOff>
    </xdr:from>
    <xdr:to>
      <xdr:col>86</xdr:col>
      <xdr:colOff>25400</xdr:colOff>
      <xdr:row>78</xdr:row>
      <xdr:rowOff>111579</xdr:rowOff>
    </xdr:to>
    <xdr:cxnSp macro="">
      <xdr:nvCxnSpPr>
        <xdr:cNvPr id="742" name="直線コネクタ 741">
          <a:extLst>
            <a:ext uri="{FF2B5EF4-FFF2-40B4-BE49-F238E27FC236}">
              <a16:creationId xmlns:a16="http://schemas.microsoft.com/office/drawing/2014/main" id="{17DE3C46-BAF7-4318-9CE8-F623BD6991C5}"/>
            </a:ext>
          </a:extLst>
        </xdr:cNvPr>
        <xdr:cNvCxnSpPr/>
      </xdr:nvCxnSpPr>
      <xdr:spPr>
        <a:xfrm>
          <a:off x="16230600" y="134846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129013</xdr:rowOff>
    </xdr:from>
    <xdr:ext cx="405111" cy="259045"/>
    <xdr:sp macro="" textlink="">
      <xdr:nvSpPr>
        <xdr:cNvPr id="743" name="【消防施設】&#10;有形固定資産減価償却率平均値テキスト">
          <a:extLst>
            <a:ext uri="{FF2B5EF4-FFF2-40B4-BE49-F238E27FC236}">
              <a16:creationId xmlns:a16="http://schemas.microsoft.com/office/drawing/2014/main" id="{891BC23C-D82E-4957-8AD5-D2D58B5819C5}"/>
            </a:ext>
          </a:extLst>
        </xdr:cNvPr>
        <xdr:cNvSpPr txBox="1"/>
      </xdr:nvSpPr>
      <xdr:spPr>
        <a:xfrm>
          <a:off x="16357600" y="141879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150586</xdr:rowOff>
    </xdr:from>
    <xdr:to>
      <xdr:col>85</xdr:col>
      <xdr:colOff>177800</xdr:colOff>
      <xdr:row>83</xdr:row>
      <xdr:rowOff>80736</xdr:rowOff>
    </xdr:to>
    <xdr:sp macro="" textlink="">
      <xdr:nvSpPr>
        <xdr:cNvPr id="744" name="フローチャート: 判断 743">
          <a:extLst>
            <a:ext uri="{FF2B5EF4-FFF2-40B4-BE49-F238E27FC236}">
              <a16:creationId xmlns:a16="http://schemas.microsoft.com/office/drawing/2014/main" id="{700E8341-13CA-4530-8355-201DD5F61F82}"/>
            </a:ext>
          </a:extLst>
        </xdr:cNvPr>
        <xdr:cNvSpPr/>
      </xdr:nvSpPr>
      <xdr:spPr>
        <a:xfrm>
          <a:off x="16268700" y="1420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142421</xdr:rowOff>
    </xdr:from>
    <xdr:to>
      <xdr:col>81</xdr:col>
      <xdr:colOff>101600</xdr:colOff>
      <xdr:row>83</xdr:row>
      <xdr:rowOff>72571</xdr:rowOff>
    </xdr:to>
    <xdr:sp macro="" textlink="">
      <xdr:nvSpPr>
        <xdr:cNvPr id="745" name="フローチャート: 判断 744">
          <a:extLst>
            <a:ext uri="{FF2B5EF4-FFF2-40B4-BE49-F238E27FC236}">
              <a16:creationId xmlns:a16="http://schemas.microsoft.com/office/drawing/2014/main" id="{CF4895CB-7B39-4150-A83C-9222F6444D45}"/>
            </a:ext>
          </a:extLst>
        </xdr:cNvPr>
        <xdr:cNvSpPr/>
      </xdr:nvSpPr>
      <xdr:spPr>
        <a:xfrm>
          <a:off x="15430500" y="14201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109764</xdr:rowOff>
    </xdr:from>
    <xdr:to>
      <xdr:col>76</xdr:col>
      <xdr:colOff>165100</xdr:colOff>
      <xdr:row>83</xdr:row>
      <xdr:rowOff>39914</xdr:rowOff>
    </xdr:to>
    <xdr:sp macro="" textlink="">
      <xdr:nvSpPr>
        <xdr:cNvPr id="746" name="フローチャート: 判断 745">
          <a:extLst>
            <a:ext uri="{FF2B5EF4-FFF2-40B4-BE49-F238E27FC236}">
              <a16:creationId xmlns:a16="http://schemas.microsoft.com/office/drawing/2014/main" id="{44C648DB-CEE5-4086-8651-E51DE4693C7D}"/>
            </a:ext>
          </a:extLst>
        </xdr:cNvPr>
        <xdr:cNvSpPr/>
      </xdr:nvSpPr>
      <xdr:spPr>
        <a:xfrm>
          <a:off x="14541500" y="14168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103232</xdr:rowOff>
    </xdr:from>
    <xdr:to>
      <xdr:col>72</xdr:col>
      <xdr:colOff>38100</xdr:colOff>
      <xdr:row>83</xdr:row>
      <xdr:rowOff>33382</xdr:rowOff>
    </xdr:to>
    <xdr:sp macro="" textlink="">
      <xdr:nvSpPr>
        <xdr:cNvPr id="747" name="フローチャート: 判断 746">
          <a:extLst>
            <a:ext uri="{FF2B5EF4-FFF2-40B4-BE49-F238E27FC236}">
              <a16:creationId xmlns:a16="http://schemas.microsoft.com/office/drawing/2014/main" id="{135F2EE9-B15B-4436-9486-7B7D919482A3}"/>
            </a:ext>
          </a:extLst>
        </xdr:cNvPr>
        <xdr:cNvSpPr/>
      </xdr:nvSpPr>
      <xdr:spPr>
        <a:xfrm>
          <a:off x="13652500" y="14162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93436</xdr:rowOff>
    </xdr:from>
    <xdr:to>
      <xdr:col>67</xdr:col>
      <xdr:colOff>101600</xdr:colOff>
      <xdr:row>83</xdr:row>
      <xdr:rowOff>23586</xdr:rowOff>
    </xdr:to>
    <xdr:sp macro="" textlink="">
      <xdr:nvSpPr>
        <xdr:cNvPr id="748" name="フローチャート: 判断 747">
          <a:extLst>
            <a:ext uri="{FF2B5EF4-FFF2-40B4-BE49-F238E27FC236}">
              <a16:creationId xmlns:a16="http://schemas.microsoft.com/office/drawing/2014/main" id="{9450F438-E029-491B-8637-8E782947404F}"/>
            </a:ext>
          </a:extLst>
        </xdr:cNvPr>
        <xdr:cNvSpPr/>
      </xdr:nvSpPr>
      <xdr:spPr>
        <a:xfrm>
          <a:off x="12763500" y="14152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49" name="テキスト ボックス 748">
          <a:extLst>
            <a:ext uri="{FF2B5EF4-FFF2-40B4-BE49-F238E27FC236}">
              <a16:creationId xmlns:a16="http://schemas.microsoft.com/office/drawing/2014/main" id="{DD1142E0-8CDF-4C87-B961-C2D4D9821991}"/>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0" name="テキスト ボックス 749">
          <a:extLst>
            <a:ext uri="{FF2B5EF4-FFF2-40B4-BE49-F238E27FC236}">
              <a16:creationId xmlns:a16="http://schemas.microsoft.com/office/drawing/2014/main" id="{01D9FBD4-7255-4CDC-AA6F-550F2FAD91F4}"/>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1" name="テキスト ボックス 750">
          <a:extLst>
            <a:ext uri="{FF2B5EF4-FFF2-40B4-BE49-F238E27FC236}">
              <a16:creationId xmlns:a16="http://schemas.microsoft.com/office/drawing/2014/main" id="{63CAD46C-DD8B-47C6-BB98-A42D356AE381}"/>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2" name="テキスト ボックス 751">
          <a:extLst>
            <a:ext uri="{FF2B5EF4-FFF2-40B4-BE49-F238E27FC236}">
              <a16:creationId xmlns:a16="http://schemas.microsoft.com/office/drawing/2014/main" id="{93EE71F0-F3F5-4210-9104-AD2C5C847E41}"/>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3" name="テキスト ボックス 752">
          <a:extLst>
            <a:ext uri="{FF2B5EF4-FFF2-40B4-BE49-F238E27FC236}">
              <a16:creationId xmlns:a16="http://schemas.microsoft.com/office/drawing/2014/main" id="{A3F1E753-B243-4DF1-AF4B-DE96DA0975C2}"/>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72208</xdr:rowOff>
    </xdr:from>
    <xdr:to>
      <xdr:col>85</xdr:col>
      <xdr:colOff>177800</xdr:colOff>
      <xdr:row>81</xdr:row>
      <xdr:rowOff>2358</xdr:rowOff>
    </xdr:to>
    <xdr:sp macro="" textlink="">
      <xdr:nvSpPr>
        <xdr:cNvPr id="754" name="楕円 753">
          <a:extLst>
            <a:ext uri="{FF2B5EF4-FFF2-40B4-BE49-F238E27FC236}">
              <a16:creationId xmlns:a16="http://schemas.microsoft.com/office/drawing/2014/main" id="{66A55B7A-7F31-4DD2-9F17-A41877A970AE}"/>
            </a:ext>
          </a:extLst>
        </xdr:cNvPr>
        <xdr:cNvSpPr/>
      </xdr:nvSpPr>
      <xdr:spPr>
        <a:xfrm>
          <a:off x="16268700" y="13788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95085</xdr:rowOff>
    </xdr:from>
    <xdr:ext cx="405111" cy="259045"/>
    <xdr:sp macro="" textlink="">
      <xdr:nvSpPr>
        <xdr:cNvPr id="755" name="【消防施設】&#10;有形固定資産減価償却率該当値テキスト">
          <a:extLst>
            <a:ext uri="{FF2B5EF4-FFF2-40B4-BE49-F238E27FC236}">
              <a16:creationId xmlns:a16="http://schemas.microsoft.com/office/drawing/2014/main" id="{C79D8E27-638F-40C4-B752-1DB335571049}"/>
            </a:ext>
          </a:extLst>
        </xdr:cNvPr>
        <xdr:cNvSpPr txBox="1"/>
      </xdr:nvSpPr>
      <xdr:spPr>
        <a:xfrm>
          <a:off x="16357600" y="136396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57513</xdr:rowOff>
    </xdr:from>
    <xdr:to>
      <xdr:col>81</xdr:col>
      <xdr:colOff>101600</xdr:colOff>
      <xdr:row>80</xdr:row>
      <xdr:rowOff>159113</xdr:rowOff>
    </xdr:to>
    <xdr:sp macro="" textlink="">
      <xdr:nvSpPr>
        <xdr:cNvPr id="756" name="楕円 755">
          <a:extLst>
            <a:ext uri="{FF2B5EF4-FFF2-40B4-BE49-F238E27FC236}">
              <a16:creationId xmlns:a16="http://schemas.microsoft.com/office/drawing/2014/main" id="{75E8B975-A2D8-4D13-B13C-64C99126517C}"/>
            </a:ext>
          </a:extLst>
        </xdr:cNvPr>
        <xdr:cNvSpPr/>
      </xdr:nvSpPr>
      <xdr:spPr>
        <a:xfrm>
          <a:off x="15430500" y="13773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108313</xdr:rowOff>
    </xdr:from>
    <xdr:to>
      <xdr:col>85</xdr:col>
      <xdr:colOff>127000</xdr:colOff>
      <xdr:row>80</xdr:row>
      <xdr:rowOff>123008</xdr:rowOff>
    </xdr:to>
    <xdr:cxnSp macro="">
      <xdr:nvCxnSpPr>
        <xdr:cNvPr id="757" name="直線コネクタ 756">
          <a:extLst>
            <a:ext uri="{FF2B5EF4-FFF2-40B4-BE49-F238E27FC236}">
              <a16:creationId xmlns:a16="http://schemas.microsoft.com/office/drawing/2014/main" id="{49D4F3F7-F37D-47A7-9302-A46166B13AA4}"/>
            </a:ext>
          </a:extLst>
        </xdr:cNvPr>
        <xdr:cNvCxnSpPr/>
      </xdr:nvCxnSpPr>
      <xdr:spPr>
        <a:xfrm>
          <a:off x="15481300" y="13824313"/>
          <a:ext cx="838200" cy="14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148952</xdr:rowOff>
    </xdr:from>
    <xdr:to>
      <xdr:col>76</xdr:col>
      <xdr:colOff>165100</xdr:colOff>
      <xdr:row>81</xdr:row>
      <xdr:rowOff>79102</xdr:rowOff>
    </xdr:to>
    <xdr:sp macro="" textlink="">
      <xdr:nvSpPr>
        <xdr:cNvPr id="758" name="楕円 757">
          <a:extLst>
            <a:ext uri="{FF2B5EF4-FFF2-40B4-BE49-F238E27FC236}">
              <a16:creationId xmlns:a16="http://schemas.microsoft.com/office/drawing/2014/main" id="{AB3D6357-3947-4A17-B47F-62FB3084B5D2}"/>
            </a:ext>
          </a:extLst>
        </xdr:cNvPr>
        <xdr:cNvSpPr/>
      </xdr:nvSpPr>
      <xdr:spPr>
        <a:xfrm>
          <a:off x="14541500" y="13864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108313</xdr:rowOff>
    </xdr:from>
    <xdr:to>
      <xdr:col>81</xdr:col>
      <xdr:colOff>50800</xdr:colOff>
      <xdr:row>81</xdr:row>
      <xdr:rowOff>28302</xdr:rowOff>
    </xdr:to>
    <xdr:cxnSp macro="">
      <xdr:nvCxnSpPr>
        <xdr:cNvPr id="759" name="直線コネクタ 758">
          <a:extLst>
            <a:ext uri="{FF2B5EF4-FFF2-40B4-BE49-F238E27FC236}">
              <a16:creationId xmlns:a16="http://schemas.microsoft.com/office/drawing/2014/main" id="{B0F716B4-AFCE-4301-A44B-9E1325EC2FFC}"/>
            </a:ext>
          </a:extLst>
        </xdr:cNvPr>
        <xdr:cNvCxnSpPr/>
      </xdr:nvCxnSpPr>
      <xdr:spPr>
        <a:xfrm flipV="1">
          <a:off x="14592300" y="13824313"/>
          <a:ext cx="889000" cy="91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160382</xdr:rowOff>
    </xdr:from>
    <xdr:to>
      <xdr:col>72</xdr:col>
      <xdr:colOff>38100</xdr:colOff>
      <xdr:row>80</xdr:row>
      <xdr:rowOff>90532</xdr:rowOff>
    </xdr:to>
    <xdr:sp macro="" textlink="">
      <xdr:nvSpPr>
        <xdr:cNvPr id="760" name="楕円 759">
          <a:extLst>
            <a:ext uri="{FF2B5EF4-FFF2-40B4-BE49-F238E27FC236}">
              <a16:creationId xmlns:a16="http://schemas.microsoft.com/office/drawing/2014/main" id="{7E6852E2-19FB-41C2-889B-11BFAC1F17C3}"/>
            </a:ext>
          </a:extLst>
        </xdr:cNvPr>
        <xdr:cNvSpPr/>
      </xdr:nvSpPr>
      <xdr:spPr>
        <a:xfrm>
          <a:off x="13652500" y="13704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80</xdr:row>
      <xdr:rowOff>39732</xdr:rowOff>
    </xdr:from>
    <xdr:to>
      <xdr:col>76</xdr:col>
      <xdr:colOff>114300</xdr:colOff>
      <xdr:row>81</xdr:row>
      <xdr:rowOff>28302</xdr:rowOff>
    </xdr:to>
    <xdr:cxnSp macro="">
      <xdr:nvCxnSpPr>
        <xdr:cNvPr id="761" name="直線コネクタ 760">
          <a:extLst>
            <a:ext uri="{FF2B5EF4-FFF2-40B4-BE49-F238E27FC236}">
              <a16:creationId xmlns:a16="http://schemas.microsoft.com/office/drawing/2014/main" id="{E2CDAA70-D42D-4A06-8D83-C7EC7FFB61C6}"/>
            </a:ext>
          </a:extLst>
        </xdr:cNvPr>
        <xdr:cNvCxnSpPr/>
      </xdr:nvCxnSpPr>
      <xdr:spPr>
        <a:xfrm>
          <a:off x="13703300" y="13755732"/>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57513</xdr:rowOff>
    </xdr:from>
    <xdr:to>
      <xdr:col>67</xdr:col>
      <xdr:colOff>101600</xdr:colOff>
      <xdr:row>83</xdr:row>
      <xdr:rowOff>159113</xdr:rowOff>
    </xdr:to>
    <xdr:sp macro="" textlink="">
      <xdr:nvSpPr>
        <xdr:cNvPr id="762" name="楕円 761">
          <a:extLst>
            <a:ext uri="{FF2B5EF4-FFF2-40B4-BE49-F238E27FC236}">
              <a16:creationId xmlns:a16="http://schemas.microsoft.com/office/drawing/2014/main" id="{45A83B1D-9D37-4FB4-A268-4CEFAB8C7533}"/>
            </a:ext>
          </a:extLst>
        </xdr:cNvPr>
        <xdr:cNvSpPr/>
      </xdr:nvSpPr>
      <xdr:spPr>
        <a:xfrm>
          <a:off x="12763500" y="14287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80</xdr:row>
      <xdr:rowOff>39732</xdr:rowOff>
    </xdr:from>
    <xdr:to>
      <xdr:col>71</xdr:col>
      <xdr:colOff>177800</xdr:colOff>
      <xdr:row>83</xdr:row>
      <xdr:rowOff>108313</xdr:rowOff>
    </xdr:to>
    <xdr:cxnSp macro="">
      <xdr:nvCxnSpPr>
        <xdr:cNvPr id="763" name="直線コネクタ 762">
          <a:extLst>
            <a:ext uri="{FF2B5EF4-FFF2-40B4-BE49-F238E27FC236}">
              <a16:creationId xmlns:a16="http://schemas.microsoft.com/office/drawing/2014/main" id="{A4E390E0-A9AB-4A66-B49C-466C528FFB3E}"/>
            </a:ext>
          </a:extLst>
        </xdr:cNvPr>
        <xdr:cNvCxnSpPr/>
      </xdr:nvCxnSpPr>
      <xdr:spPr>
        <a:xfrm flipV="1">
          <a:off x="12814300" y="13755732"/>
          <a:ext cx="889000" cy="582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63698</xdr:rowOff>
    </xdr:from>
    <xdr:ext cx="405111" cy="259045"/>
    <xdr:sp macro="" textlink="">
      <xdr:nvSpPr>
        <xdr:cNvPr id="764" name="n_1aveValue【消防施設】&#10;有形固定資産減価償却率">
          <a:extLst>
            <a:ext uri="{FF2B5EF4-FFF2-40B4-BE49-F238E27FC236}">
              <a16:creationId xmlns:a16="http://schemas.microsoft.com/office/drawing/2014/main" id="{EF7660F3-8979-497D-8E49-5CB76B99B81F}"/>
            </a:ext>
          </a:extLst>
        </xdr:cNvPr>
        <xdr:cNvSpPr txBox="1"/>
      </xdr:nvSpPr>
      <xdr:spPr>
        <a:xfrm>
          <a:off x="15266044" y="142940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31041</xdr:rowOff>
    </xdr:from>
    <xdr:ext cx="405111" cy="259045"/>
    <xdr:sp macro="" textlink="">
      <xdr:nvSpPr>
        <xdr:cNvPr id="765" name="n_2aveValue【消防施設】&#10;有形固定資産減価償却率">
          <a:extLst>
            <a:ext uri="{FF2B5EF4-FFF2-40B4-BE49-F238E27FC236}">
              <a16:creationId xmlns:a16="http://schemas.microsoft.com/office/drawing/2014/main" id="{751C4B82-59D3-4F6C-A576-C04AA033EA24}"/>
            </a:ext>
          </a:extLst>
        </xdr:cNvPr>
        <xdr:cNvSpPr txBox="1"/>
      </xdr:nvSpPr>
      <xdr:spPr>
        <a:xfrm>
          <a:off x="14389744" y="14261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24509</xdr:rowOff>
    </xdr:from>
    <xdr:ext cx="405111" cy="259045"/>
    <xdr:sp macro="" textlink="">
      <xdr:nvSpPr>
        <xdr:cNvPr id="766" name="n_3aveValue【消防施設】&#10;有形固定資産減価償却率">
          <a:extLst>
            <a:ext uri="{FF2B5EF4-FFF2-40B4-BE49-F238E27FC236}">
              <a16:creationId xmlns:a16="http://schemas.microsoft.com/office/drawing/2014/main" id="{62D53D12-EF44-42AD-98DA-E680D25B1D7B}"/>
            </a:ext>
          </a:extLst>
        </xdr:cNvPr>
        <xdr:cNvSpPr txBox="1"/>
      </xdr:nvSpPr>
      <xdr:spPr>
        <a:xfrm>
          <a:off x="13500744" y="142548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40113</xdr:rowOff>
    </xdr:from>
    <xdr:ext cx="405111" cy="259045"/>
    <xdr:sp macro="" textlink="">
      <xdr:nvSpPr>
        <xdr:cNvPr id="767" name="n_4aveValue【消防施設】&#10;有形固定資産減価償却率">
          <a:extLst>
            <a:ext uri="{FF2B5EF4-FFF2-40B4-BE49-F238E27FC236}">
              <a16:creationId xmlns:a16="http://schemas.microsoft.com/office/drawing/2014/main" id="{125071F7-C517-4987-80BC-06E59FE8A1A5}"/>
            </a:ext>
          </a:extLst>
        </xdr:cNvPr>
        <xdr:cNvSpPr txBox="1"/>
      </xdr:nvSpPr>
      <xdr:spPr>
        <a:xfrm>
          <a:off x="12611744" y="13927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4190</xdr:rowOff>
    </xdr:from>
    <xdr:ext cx="405111" cy="259045"/>
    <xdr:sp macro="" textlink="">
      <xdr:nvSpPr>
        <xdr:cNvPr id="768" name="n_1mainValue【消防施設】&#10;有形固定資産減価償却率">
          <a:extLst>
            <a:ext uri="{FF2B5EF4-FFF2-40B4-BE49-F238E27FC236}">
              <a16:creationId xmlns:a16="http://schemas.microsoft.com/office/drawing/2014/main" id="{AD9B66F7-A385-4353-8165-BEA9F86308EF}"/>
            </a:ext>
          </a:extLst>
        </xdr:cNvPr>
        <xdr:cNvSpPr txBox="1"/>
      </xdr:nvSpPr>
      <xdr:spPr>
        <a:xfrm>
          <a:off x="15266044" y="135487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95629</xdr:rowOff>
    </xdr:from>
    <xdr:ext cx="405111" cy="259045"/>
    <xdr:sp macro="" textlink="">
      <xdr:nvSpPr>
        <xdr:cNvPr id="769" name="n_2mainValue【消防施設】&#10;有形固定資産減価償却率">
          <a:extLst>
            <a:ext uri="{FF2B5EF4-FFF2-40B4-BE49-F238E27FC236}">
              <a16:creationId xmlns:a16="http://schemas.microsoft.com/office/drawing/2014/main" id="{E49C3BC6-A6BE-4CF9-9C12-95716782982C}"/>
            </a:ext>
          </a:extLst>
        </xdr:cNvPr>
        <xdr:cNvSpPr txBox="1"/>
      </xdr:nvSpPr>
      <xdr:spPr>
        <a:xfrm>
          <a:off x="14389744" y="136401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107059</xdr:rowOff>
    </xdr:from>
    <xdr:ext cx="405111" cy="259045"/>
    <xdr:sp macro="" textlink="">
      <xdr:nvSpPr>
        <xdr:cNvPr id="770" name="n_3mainValue【消防施設】&#10;有形固定資産減価償却率">
          <a:extLst>
            <a:ext uri="{FF2B5EF4-FFF2-40B4-BE49-F238E27FC236}">
              <a16:creationId xmlns:a16="http://schemas.microsoft.com/office/drawing/2014/main" id="{F4956315-E4A7-4768-9C1B-DA9A54B9533D}"/>
            </a:ext>
          </a:extLst>
        </xdr:cNvPr>
        <xdr:cNvSpPr txBox="1"/>
      </xdr:nvSpPr>
      <xdr:spPr>
        <a:xfrm>
          <a:off x="13500744" y="134801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150240</xdr:rowOff>
    </xdr:from>
    <xdr:ext cx="405111" cy="259045"/>
    <xdr:sp macro="" textlink="">
      <xdr:nvSpPr>
        <xdr:cNvPr id="771" name="n_4mainValue【消防施設】&#10;有形固定資産減価償却率">
          <a:extLst>
            <a:ext uri="{FF2B5EF4-FFF2-40B4-BE49-F238E27FC236}">
              <a16:creationId xmlns:a16="http://schemas.microsoft.com/office/drawing/2014/main" id="{33E95C57-90DA-4A8E-9BC2-EC78FD47F81F}"/>
            </a:ext>
          </a:extLst>
        </xdr:cNvPr>
        <xdr:cNvSpPr txBox="1"/>
      </xdr:nvSpPr>
      <xdr:spPr>
        <a:xfrm>
          <a:off x="12611744" y="143805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2" name="正方形/長方形 771">
          <a:extLst>
            <a:ext uri="{FF2B5EF4-FFF2-40B4-BE49-F238E27FC236}">
              <a16:creationId xmlns:a16="http://schemas.microsoft.com/office/drawing/2014/main" id="{6FC345EC-0F55-4BF9-9858-E31558517128}"/>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3" name="正方形/長方形 772">
          <a:extLst>
            <a:ext uri="{FF2B5EF4-FFF2-40B4-BE49-F238E27FC236}">
              <a16:creationId xmlns:a16="http://schemas.microsoft.com/office/drawing/2014/main" id="{A887955A-57AB-4B66-AE4E-2F5A9E25368E}"/>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74" name="正方形/長方形 773">
          <a:extLst>
            <a:ext uri="{FF2B5EF4-FFF2-40B4-BE49-F238E27FC236}">
              <a16:creationId xmlns:a16="http://schemas.microsoft.com/office/drawing/2014/main" id="{A9A331EB-BE8D-4FE8-A69C-092B7D338DB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75" name="正方形/長方形 774">
          <a:extLst>
            <a:ext uri="{FF2B5EF4-FFF2-40B4-BE49-F238E27FC236}">
              <a16:creationId xmlns:a16="http://schemas.microsoft.com/office/drawing/2014/main" id="{C50CB794-4368-499C-94AA-1C58319569BF}"/>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76" name="正方形/長方形 775">
          <a:extLst>
            <a:ext uri="{FF2B5EF4-FFF2-40B4-BE49-F238E27FC236}">
              <a16:creationId xmlns:a16="http://schemas.microsoft.com/office/drawing/2014/main" id="{8916478C-59B4-4F83-9C86-FDB9ECA73A61}"/>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77" name="正方形/長方形 776">
          <a:extLst>
            <a:ext uri="{FF2B5EF4-FFF2-40B4-BE49-F238E27FC236}">
              <a16:creationId xmlns:a16="http://schemas.microsoft.com/office/drawing/2014/main" id="{78BE5DB8-0849-4294-9A79-4F26A465125C}"/>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78" name="正方形/長方形 777">
          <a:extLst>
            <a:ext uri="{FF2B5EF4-FFF2-40B4-BE49-F238E27FC236}">
              <a16:creationId xmlns:a16="http://schemas.microsoft.com/office/drawing/2014/main" id="{7FA29676-9C64-4F4F-9A22-3849F162BC2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79" name="正方形/長方形 778">
          <a:extLst>
            <a:ext uri="{FF2B5EF4-FFF2-40B4-BE49-F238E27FC236}">
              <a16:creationId xmlns:a16="http://schemas.microsoft.com/office/drawing/2014/main" id="{B777F1E4-CA44-4BD1-B3FC-C17A4E040AA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0" name="テキスト ボックス 779">
          <a:extLst>
            <a:ext uri="{FF2B5EF4-FFF2-40B4-BE49-F238E27FC236}">
              <a16:creationId xmlns:a16="http://schemas.microsoft.com/office/drawing/2014/main" id="{C8F0D4B9-FD46-429A-9E46-55D566689E66}"/>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1" name="直線コネクタ 780">
          <a:extLst>
            <a:ext uri="{FF2B5EF4-FFF2-40B4-BE49-F238E27FC236}">
              <a16:creationId xmlns:a16="http://schemas.microsoft.com/office/drawing/2014/main" id="{6CCAA124-6272-4D33-8F2A-B00528402A8A}"/>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82" name="直線コネクタ 781">
          <a:extLst>
            <a:ext uri="{FF2B5EF4-FFF2-40B4-BE49-F238E27FC236}">
              <a16:creationId xmlns:a16="http://schemas.microsoft.com/office/drawing/2014/main" id="{56D36592-AE7A-4946-990A-7ECBC7CAFA2A}"/>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83" name="テキスト ボックス 782">
          <a:extLst>
            <a:ext uri="{FF2B5EF4-FFF2-40B4-BE49-F238E27FC236}">
              <a16:creationId xmlns:a16="http://schemas.microsoft.com/office/drawing/2014/main" id="{50D2BDBE-0E51-429E-8504-86D2D541B474}"/>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84" name="直線コネクタ 783">
          <a:extLst>
            <a:ext uri="{FF2B5EF4-FFF2-40B4-BE49-F238E27FC236}">
              <a16:creationId xmlns:a16="http://schemas.microsoft.com/office/drawing/2014/main" id="{4006F3BA-A5A5-4AEC-85C8-1D306826810A}"/>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85" name="テキスト ボックス 784">
          <a:extLst>
            <a:ext uri="{FF2B5EF4-FFF2-40B4-BE49-F238E27FC236}">
              <a16:creationId xmlns:a16="http://schemas.microsoft.com/office/drawing/2014/main" id="{74FDE456-C39B-4598-9812-30D35BE469FE}"/>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86" name="直線コネクタ 785">
          <a:extLst>
            <a:ext uri="{FF2B5EF4-FFF2-40B4-BE49-F238E27FC236}">
              <a16:creationId xmlns:a16="http://schemas.microsoft.com/office/drawing/2014/main" id="{C516266E-6352-4136-8A63-A94D505E3BC7}"/>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87" name="テキスト ボックス 786">
          <a:extLst>
            <a:ext uri="{FF2B5EF4-FFF2-40B4-BE49-F238E27FC236}">
              <a16:creationId xmlns:a16="http://schemas.microsoft.com/office/drawing/2014/main" id="{302BB2CC-81E4-449C-AF94-8C8BE9A4FCB6}"/>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88" name="直線コネクタ 787">
          <a:extLst>
            <a:ext uri="{FF2B5EF4-FFF2-40B4-BE49-F238E27FC236}">
              <a16:creationId xmlns:a16="http://schemas.microsoft.com/office/drawing/2014/main" id="{FF4E3CDB-81F0-4F09-B193-0EEFD4835E11}"/>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89" name="テキスト ボックス 788">
          <a:extLst>
            <a:ext uri="{FF2B5EF4-FFF2-40B4-BE49-F238E27FC236}">
              <a16:creationId xmlns:a16="http://schemas.microsoft.com/office/drawing/2014/main" id="{CB427CE5-16EC-438E-9813-31CADF366C27}"/>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90" name="直線コネクタ 789">
          <a:extLst>
            <a:ext uri="{FF2B5EF4-FFF2-40B4-BE49-F238E27FC236}">
              <a16:creationId xmlns:a16="http://schemas.microsoft.com/office/drawing/2014/main" id="{E8D3CAF2-7612-45C5-B0A1-393316BD1CA4}"/>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91" name="テキスト ボックス 790">
          <a:extLst>
            <a:ext uri="{FF2B5EF4-FFF2-40B4-BE49-F238E27FC236}">
              <a16:creationId xmlns:a16="http://schemas.microsoft.com/office/drawing/2014/main" id="{840245A0-199A-47C2-B02A-588B600FD573}"/>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2" name="直線コネクタ 791">
          <a:extLst>
            <a:ext uri="{FF2B5EF4-FFF2-40B4-BE49-F238E27FC236}">
              <a16:creationId xmlns:a16="http://schemas.microsoft.com/office/drawing/2014/main" id="{4E75972E-0D93-4833-B8C9-EEE0B4EF9664}"/>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93" name="テキスト ボックス 792">
          <a:extLst>
            <a:ext uri="{FF2B5EF4-FFF2-40B4-BE49-F238E27FC236}">
              <a16:creationId xmlns:a16="http://schemas.microsoft.com/office/drawing/2014/main" id="{BD589D7C-4E66-46C7-ADC6-285B3897FCFF}"/>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94" name="【消防施設】&#10;一人当たり面積グラフ枠">
          <a:extLst>
            <a:ext uri="{FF2B5EF4-FFF2-40B4-BE49-F238E27FC236}">
              <a16:creationId xmlns:a16="http://schemas.microsoft.com/office/drawing/2014/main" id="{F4715165-5698-4632-87AC-EEA3143FA2C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72389</xdr:rowOff>
    </xdr:from>
    <xdr:to>
      <xdr:col>116</xdr:col>
      <xdr:colOff>62864</xdr:colOff>
      <xdr:row>85</xdr:row>
      <xdr:rowOff>19050</xdr:rowOff>
    </xdr:to>
    <xdr:cxnSp macro="">
      <xdr:nvCxnSpPr>
        <xdr:cNvPr id="795" name="直線コネクタ 794">
          <a:extLst>
            <a:ext uri="{FF2B5EF4-FFF2-40B4-BE49-F238E27FC236}">
              <a16:creationId xmlns:a16="http://schemas.microsoft.com/office/drawing/2014/main" id="{2D21C8F8-8544-4499-8BB7-18C1C7978700}"/>
            </a:ext>
          </a:extLst>
        </xdr:cNvPr>
        <xdr:cNvCxnSpPr/>
      </xdr:nvCxnSpPr>
      <xdr:spPr>
        <a:xfrm flipV="1">
          <a:off x="22160864" y="13274039"/>
          <a:ext cx="0" cy="13182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22877</xdr:rowOff>
    </xdr:from>
    <xdr:ext cx="469744" cy="259045"/>
    <xdr:sp macro="" textlink="">
      <xdr:nvSpPr>
        <xdr:cNvPr id="796" name="【消防施設】&#10;一人当たり面積最小値テキスト">
          <a:extLst>
            <a:ext uri="{FF2B5EF4-FFF2-40B4-BE49-F238E27FC236}">
              <a16:creationId xmlns:a16="http://schemas.microsoft.com/office/drawing/2014/main" id="{07F40E21-5556-4905-9154-EE1A12623DA1}"/>
            </a:ext>
          </a:extLst>
        </xdr:cNvPr>
        <xdr:cNvSpPr txBox="1"/>
      </xdr:nvSpPr>
      <xdr:spPr>
        <a:xfrm>
          <a:off x="22199600" y="1459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19050</xdr:rowOff>
    </xdr:from>
    <xdr:to>
      <xdr:col>116</xdr:col>
      <xdr:colOff>152400</xdr:colOff>
      <xdr:row>85</xdr:row>
      <xdr:rowOff>19050</xdr:rowOff>
    </xdr:to>
    <xdr:cxnSp macro="">
      <xdr:nvCxnSpPr>
        <xdr:cNvPr id="797" name="直線コネクタ 796">
          <a:extLst>
            <a:ext uri="{FF2B5EF4-FFF2-40B4-BE49-F238E27FC236}">
              <a16:creationId xmlns:a16="http://schemas.microsoft.com/office/drawing/2014/main" id="{591C6AD1-0A5D-4E5D-A733-BD125F6D9747}"/>
            </a:ext>
          </a:extLst>
        </xdr:cNvPr>
        <xdr:cNvCxnSpPr/>
      </xdr:nvCxnSpPr>
      <xdr:spPr>
        <a:xfrm>
          <a:off x="22072600" y="14592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19066</xdr:rowOff>
    </xdr:from>
    <xdr:ext cx="469744" cy="259045"/>
    <xdr:sp macro="" textlink="">
      <xdr:nvSpPr>
        <xdr:cNvPr id="798" name="【消防施設】&#10;一人当たり面積最大値テキスト">
          <a:extLst>
            <a:ext uri="{FF2B5EF4-FFF2-40B4-BE49-F238E27FC236}">
              <a16:creationId xmlns:a16="http://schemas.microsoft.com/office/drawing/2014/main" id="{8288F26C-18CF-400E-9D06-A5FAB716129D}"/>
            </a:ext>
          </a:extLst>
        </xdr:cNvPr>
        <xdr:cNvSpPr txBox="1"/>
      </xdr:nvSpPr>
      <xdr:spPr>
        <a:xfrm>
          <a:off x="22199600" y="13049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72389</xdr:rowOff>
    </xdr:from>
    <xdr:to>
      <xdr:col>116</xdr:col>
      <xdr:colOff>152400</xdr:colOff>
      <xdr:row>77</xdr:row>
      <xdr:rowOff>72389</xdr:rowOff>
    </xdr:to>
    <xdr:cxnSp macro="">
      <xdr:nvCxnSpPr>
        <xdr:cNvPr id="799" name="直線コネクタ 798">
          <a:extLst>
            <a:ext uri="{FF2B5EF4-FFF2-40B4-BE49-F238E27FC236}">
              <a16:creationId xmlns:a16="http://schemas.microsoft.com/office/drawing/2014/main" id="{BED89916-0754-4E71-A176-27F753681DF1}"/>
            </a:ext>
          </a:extLst>
        </xdr:cNvPr>
        <xdr:cNvCxnSpPr/>
      </xdr:nvCxnSpPr>
      <xdr:spPr>
        <a:xfrm>
          <a:off x="22072600" y="13274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81</xdr:row>
      <xdr:rowOff>30497</xdr:rowOff>
    </xdr:from>
    <xdr:ext cx="469744" cy="259045"/>
    <xdr:sp macro="" textlink="">
      <xdr:nvSpPr>
        <xdr:cNvPr id="800" name="【消防施設】&#10;一人当たり面積平均値テキスト">
          <a:extLst>
            <a:ext uri="{FF2B5EF4-FFF2-40B4-BE49-F238E27FC236}">
              <a16:creationId xmlns:a16="http://schemas.microsoft.com/office/drawing/2014/main" id="{44638DF6-82E7-4151-A8C8-40217FC03C97}"/>
            </a:ext>
          </a:extLst>
        </xdr:cNvPr>
        <xdr:cNvSpPr txBox="1"/>
      </xdr:nvSpPr>
      <xdr:spPr>
        <a:xfrm>
          <a:off x="22199600" y="139179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81</xdr:row>
      <xdr:rowOff>52070</xdr:rowOff>
    </xdr:from>
    <xdr:to>
      <xdr:col>116</xdr:col>
      <xdr:colOff>114300</xdr:colOff>
      <xdr:row>81</xdr:row>
      <xdr:rowOff>153670</xdr:rowOff>
    </xdr:to>
    <xdr:sp macro="" textlink="">
      <xdr:nvSpPr>
        <xdr:cNvPr id="801" name="フローチャート: 判断 800">
          <a:extLst>
            <a:ext uri="{FF2B5EF4-FFF2-40B4-BE49-F238E27FC236}">
              <a16:creationId xmlns:a16="http://schemas.microsoft.com/office/drawing/2014/main" id="{CD5FCCF2-4D84-4119-8C2A-A3C1BA46A401}"/>
            </a:ext>
          </a:extLst>
        </xdr:cNvPr>
        <xdr:cNvSpPr/>
      </xdr:nvSpPr>
      <xdr:spPr>
        <a:xfrm>
          <a:off x="22110700" y="1393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81</xdr:row>
      <xdr:rowOff>128270</xdr:rowOff>
    </xdr:from>
    <xdr:to>
      <xdr:col>112</xdr:col>
      <xdr:colOff>38100</xdr:colOff>
      <xdr:row>82</xdr:row>
      <xdr:rowOff>58420</xdr:rowOff>
    </xdr:to>
    <xdr:sp macro="" textlink="">
      <xdr:nvSpPr>
        <xdr:cNvPr id="802" name="フローチャート: 判断 801">
          <a:extLst>
            <a:ext uri="{FF2B5EF4-FFF2-40B4-BE49-F238E27FC236}">
              <a16:creationId xmlns:a16="http://schemas.microsoft.com/office/drawing/2014/main" id="{EC8CE569-94C4-4476-9BFF-165160BD18F2}"/>
            </a:ext>
          </a:extLst>
        </xdr:cNvPr>
        <xdr:cNvSpPr/>
      </xdr:nvSpPr>
      <xdr:spPr>
        <a:xfrm>
          <a:off x="21272500" y="1401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81</xdr:row>
      <xdr:rowOff>128270</xdr:rowOff>
    </xdr:from>
    <xdr:to>
      <xdr:col>107</xdr:col>
      <xdr:colOff>101600</xdr:colOff>
      <xdr:row>82</xdr:row>
      <xdr:rowOff>58420</xdr:rowOff>
    </xdr:to>
    <xdr:sp macro="" textlink="">
      <xdr:nvSpPr>
        <xdr:cNvPr id="803" name="フローチャート: 判断 802">
          <a:extLst>
            <a:ext uri="{FF2B5EF4-FFF2-40B4-BE49-F238E27FC236}">
              <a16:creationId xmlns:a16="http://schemas.microsoft.com/office/drawing/2014/main" id="{89308954-289F-4B1D-A5C7-01B0F6B15080}"/>
            </a:ext>
          </a:extLst>
        </xdr:cNvPr>
        <xdr:cNvSpPr/>
      </xdr:nvSpPr>
      <xdr:spPr>
        <a:xfrm>
          <a:off x="20383500" y="1401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81</xdr:row>
      <xdr:rowOff>166370</xdr:rowOff>
    </xdr:from>
    <xdr:to>
      <xdr:col>102</xdr:col>
      <xdr:colOff>165100</xdr:colOff>
      <xdr:row>82</xdr:row>
      <xdr:rowOff>96520</xdr:rowOff>
    </xdr:to>
    <xdr:sp macro="" textlink="">
      <xdr:nvSpPr>
        <xdr:cNvPr id="804" name="フローチャート: 判断 803">
          <a:extLst>
            <a:ext uri="{FF2B5EF4-FFF2-40B4-BE49-F238E27FC236}">
              <a16:creationId xmlns:a16="http://schemas.microsoft.com/office/drawing/2014/main" id="{A2916EC3-2BF4-42D4-B303-416C9A73455D}"/>
            </a:ext>
          </a:extLst>
        </xdr:cNvPr>
        <xdr:cNvSpPr/>
      </xdr:nvSpPr>
      <xdr:spPr>
        <a:xfrm>
          <a:off x="19494500" y="1405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81</xdr:row>
      <xdr:rowOff>151130</xdr:rowOff>
    </xdr:from>
    <xdr:to>
      <xdr:col>98</xdr:col>
      <xdr:colOff>38100</xdr:colOff>
      <xdr:row>82</xdr:row>
      <xdr:rowOff>81280</xdr:rowOff>
    </xdr:to>
    <xdr:sp macro="" textlink="">
      <xdr:nvSpPr>
        <xdr:cNvPr id="805" name="フローチャート: 判断 804">
          <a:extLst>
            <a:ext uri="{FF2B5EF4-FFF2-40B4-BE49-F238E27FC236}">
              <a16:creationId xmlns:a16="http://schemas.microsoft.com/office/drawing/2014/main" id="{6806A76E-95DE-4541-AC47-16587343E389}"/>
            </a:ext>
          </a:extLst>
        </xdr:cNvPr>
        <xdr:cNvSpPr/>
      </xdr:nvSpPr>
      <xdr:spPr>
        <a:xfrm>
          <a:off x="18605500" y="14038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06" name="テキスト ボックス 805">
          <a:extLst>
            <a:ext uri="{FF2B5EF4-FFF2-40B4-BE49-F238E27FC236}">
              <a16:creationId xmlns:a16="http://schemas.microsoft.com/office/drawing/2014/main" id="{E6312349-687F-4BF0-93B2-EDB2412110B7}"/>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07" name="テキスト ボックス 806">
          <a:extLst>
            <a:ext uri="{FF2B5EF4-FFF2-40B4-BE49-F238E27FC236}">
              <a16:creationId xmlns:a16="http://schemas.microsoft.com/office/drawing/2014/main" id="{F1D58D1B-04F5-419B-9682-BF46C03090E8}"/>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08" name="テキスト ボックス 807">
          <a:extLst>
            <a:ext uri="{FF2B5EF4-FFF2-40B4-BE49-F238E27FC236}">
              <a16:creationId xmlns:a16="http://schemas.microsoft.com/office/drawing/2014/main" id="{7484A95A-4C3D-48BC-A7DF-10A2CF54E431}"/>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09" name="テキスト ボックス 808">
          <a:extLst>
            <a:ext uri="{FF2B5EF4-FFF2-40B4-BE49-F238E27FC236}">
              <a16:creationId xmlns:a16="http://schemas.microsoft.com/office/drawing/2014/main" id="{6467A134-20B3-4F3B-9CD4-76DF1D523635}"/>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0" name="テキスト ボックス 809">
          <a:extLst>
            <a:ext uri="{FF2B5EF4-FFF2-40B4-BE49-F238E27FC236}">
              <a16:creationId xmlns:a16="http://schemas.microsoft.com/office/drawing/2014/main" id="{C74F0105-4EF2-4971-B4E3-6FFD2FB6D384}"/>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80</xdr:row>
      <xdr:rowOff>109220</xdr:rowOff>
    </xdr:from>
    <xdr:to>
      <xdr:col>116</xdr:col>
      <xdr:colOff>114300</xdr:colOff>
      <xdr:row>81</xdr:row>
      <xdr:rowOff>39370</xdr:rowOff>
    </xdr:to>
    <xdr:sp macro="" textlink="">
      <xdr:nvSpPr>
        <xdr:cNvPr id="811" name="楕円 810">
          <a:extLst>
            <a:ext uri="{FF2B5EF4-FFF2-40B4-BE49-F238E27FC236}">
              <a16:creationId xmlns:a16="http://schemas.microsoft.com/office/drawing/2014/main" id="{F7567B6D-AD6D-4D61-9AE8-74E628D95B98}"/>
            </a:ext>
          </a:extLst>
        </xdr:cNvPr>
        <xdr:cNvSpPr/>
      </xdr:nvSpPr>
      <xdr:spPr>
        <a:xfrm>
          <a:off x="22110700" y="13825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79</xdr:row>
      <xdr:rowOff>132097</xdr:rowOff>
    </xdr:from>
    <xdr:ext cx="469744" cy="259045"/>
    <xdr:sp macro="" textlink="">
      <xdr:nvSpPr>
        <xdr:cNvPr id="812" name="【消防施設】&#10;一人当たり面積該当値テキスト">
          <a:extLst>
            <a:ext uri="{FF2B5EF4-FFF2-40B4-BE49-F238E27FC236}">
              <a16:creationId xmlns:a16="http://schemas.microsoft.com/office/drawing/2014/main" id="{0D7188CE-7615-4548-BA54-987CF49E1660}"/>
            </a:ext>
          </a:extLst>
        </xdr:cNvPr>
        <xdr:cNvSpPr txBox="1"/>
      </xdr:nvSpPr>
      <xdr:spPr>
        <a:xfrm>
          <a:off x="22199600" y="13676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80</xdr:row>
      <xdr:rowOff>132080</xdr:rowOff>
    </xdr:from>
    <xdr:to>
      <xdr:col>112</xdr:col>
      <xdr:colOff>38100</xdr:colOff>
      <xdr:row>81</xdr:row>
      <xdr:rowOff>62230</xdr:rowOff>
    </xdr:to>
    <xdr:sp macro="" textlink="">
      <xdr:nvSpPr>
        <xdr:cNvPr id="813" name="楕円 812">
          <a:extLst>
            <a:ext uri="{FF2B5EF4-FFF2-40B4-BE49-F238E27FC236}">
              <a16:creationId xmlns:a16="http://schemas.microsoft.com/office/drawing/2014/main" id="{DEF4CABE-B97D-4581-BCAA-EEBDB97E7770}"/>
            </a:ext>
          </a:extLst>
        </xdr:cNvPr>
        <xdr:cNvSpPr/>
      </xdr:nvSpPr>
      <xdr:spPr>
        <a:xfrm>
          <a:off x="21272500" y="13848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80</xdr:row>
      <xdr:rowOff>160020</xdr:rowOff>
    </xdr:from>
    <xdr:to>
      <xdr:col>116</xdr:col>
      <xdr:colOff>63500</xdr:colOff>
      <xdr:row>81</xdr:row>
      <xdr:rowOff>11430</xdr:rowOff>
    </xdr:to>
    <xdr:cxnSp macro="">
      <xdr:nvCxnSpPr>
        <xdr:cNvPr id="814" name="直線コネクタ 813">
          <a:extLst>
            <a:ext uri="{FF2B5EF4-FFF2-40B4-BE49-F238E27FC236}">
              <a16:creationId xmlns:a16="http://schemas.microsoft.com/office/drawing/2014/main" id="{7BBBBC9C-2FE4-41F2-95EC-3B45E3B7064D}"/>
            </a:ext>
          </a:extLst>
        </xdr:cNvPr>
        <xdr:cNvCxnSpPr/>
      </xdr:nvCxnSpPr>
      <xdr:spPr>
        <a:xfrm flipV="1">
          <a:off x="21323300" y="1387602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80</xdr:row>
      <xdr:rowOff>116839</xdr:rowOff>
    </xdr:from>
    <xdr:to>
      <xdr:col>107</xdr:col>
      <xdr:colOff>101600</xdr:colOff>
      <xdr:row>81</xdr:row>
      <xdr:rowOff>46989</xdr:rowOff>
    </xdr:to>
    <xdr:sp macro="" textlink="">
      <xdr:nvSpPr>
        <xdr:cNvPr id="815" name="楕円 814">
          <a:extLst>
            <a:ext uri="{FF2B5EF4-FFF2-40B4-BE49-F238E27FC236}">
              <a16:creationId xmlns:a16="http://schemas.microsoft.com/office/drawing/2014/main" id="{881D7C7C-A9AE-46D0-9F74-42D1EEE7AB95}"/>
            </a:ext>
          </a:extLst>
        </xdr:cNvPr>
        <xdr:cNvSpPr/>
      </xdr:nvSpPr>
      <xdr:spPr>
        <a:xfrm>
          <a:off x="20383500" y="13832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80</xdr:row>
      <xdr:rowOff>167639</xdr:rowOff>
    </xdr:from>
    <xdr:to>
      <xdr:col>111</xdr:col>
      <xdr:colOff>177800</xdr:colOff>
      <xdr:row>81</xdr:row>
      <xdr:rowOff>11430</xdr:rowOff>
    </xdr:to>
    <xdr:cxnSp macro="">
      <xdr:nvCxnSpPr>
        <xdr:cNvPr id="816" name="直線コネクタ 815">
          <a:extLst>
            <a:ext uri="{FF2B5EF4-FFF2-40B4-BE49-F238E27FC236}">
              <a16:creationId xmlns:a16="http://schemas.microsoft.com/office/drawing/2014/main" id="{AE4A7C34-3D0A-4D17-AF0C-CB0CA9C31880}"/>
            </a:ext>
          </a:extLst>
        </xdr:cNvPr>
        <xdr:cNvCxnSpPr/>
      </xdr:nvCxnSpPr>
      <xdr:spPr>
        <a:xfrm>
          <a:off x="20434300" y="13883639"/>
          <a:ext cx="88900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80</xdr:row>
      <xdr:rowOff>71120</xdr:rowOff>
    </xdr:from>
    <xdr:to>
      <xdr:col>102</xdr:col>
      <xdr:colOff>165100</xdr:colOff>
      <xdr:row>81</xdr:row>
      <xdr:rowOff>1270</xdr:rowOff>
    </xdr:to>
    <xdr:sp macro="" textlink="">
      <xdr:nvSpPr>
        <xdr:cNvPr id="817" name="楕円 816">
          <a:extLst>
            <a:ext uri="{FF2B5EF4-FFF2-40B4-BE49-F238E27FC236}">
              <a16:creationId xmlns:a16="http://schemas.microsoft.com/office/drawing/2014/main" id="{30E0651B-51C3-43EF-88BF-3F309E091222}"/>
            </a:ext>
          </a:extLst>
        </xdr:cNvPr>
        <xdr:cNvSpPr/>
      </xdr:nvSpPr>
      <xdr:spPr>
        <a:xfrm>
          <a:off x="19494500" y="13787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80</xdr:row>
      <xdr:rowOff>121920</xdr:rowOff>
    </xdr:from>
    <xdr:to>
      <xdr:col>107</xdr:col>
      <xdr:colOff>50800</xdr:colOff>
      <xdr:row>80</xdr:row>
      <xdr:rowOff>167639</xdr:rowOff>
    </xdr:to>
    <xdr:cxnSp macro="">
      <xdr:nvCxnSpPr>
        <xdr:cNvPr id="818" name="直線コネクタ 817">
          <a:extLst>
            <a:ext uri="{FF2B5EF4-FFF2-40B4-BE49-F238E27FC236}">
              <a16:creationId xmlns:a16="http://schemas.microsoft.com/office/drawing/2014/main" id="{23ED07A1-0516-49C3-8CD1-412198838217}"/>
            </a:ext>
          </a:extLst>
        </xdr:cNvPr>
        <xdr:cNvCxnSpPr/>
      </xdr:nvCxnSpPr>
      <xdr:spPr>
        <a:xfrm>
          <a:off x="19545300" y="13837920"/>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81</xdr:row>
      <xdr:rowOff>36830</xdr:rowOff>
    </xdr:from>
    <xdr:to>
      <xdr:col>98</xdr:col>
      <xdr:colOff>38100</xdr:colOff>
      <xdr:row>81</xdr:row>
      <xdr:rowOff>138430</xdr:rowOff>
    </xdr:to>
    <xdr:sp macro="" textlink="">
      <xdr:nvSpPr>
        <xdr:cNvPr id="819" name="楕円 818">
          <a:extLst>
            <a:ext uri="{FF2B5EF4-FFF2-40B4-BE49-F238E27FC236}">
              <a16:creationId xmlns:a16="http://schemas.microsoft.com/office/drawing/2014/main" id="{F4735C3F-D920-4BCF-AC70-149AFEE32805}"/>
            </a:ext>
          </a:extLst>
        </xdr:cNvPr>
        <xdr:cNvSpPr/>
      </xdr:nvSpPr>
      <xdr:spPr>
        <a:xfrm>
          <a:off x="18605500" y="13924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80</xdr:row>
      <xdr:rowOff>121920</xdr:rowOff>
    </xdr:from>
    <xdr:to>
      <xdr:col>102</xdr:col>
      <xdr:colOff>114300</xdr:colOff>
      <xdr:row>81</xdr:row>
      <xdr:rowOff>87630</xdr:rowOff>
    </xdr:to>
    <xdr:cxnSp macro="">
      <xdr:nvCxnSpPr>
        <xdr:cNvPr id="820" name="直線コネクタ 819">
          <a:extLst>
            <a:ext uri="{FF2B5EF4-FFF2-40B4-BE49-F238E27FC236}">
              <a16:creationId xmlns:a16="http://schemas.microsoft.com/office/drawing/2014/main" id="{1854DE86-E090-4E1A-AF70-1B75A56FEAD0}"/>
            </a:ext>
          </a:extLst>
        </xdr:cNvPr>
        <xdr:cNvCxnSpPr/>
      </xdr:nvCxnSpPr>
      <xdr:spPr>
        <a:xfrm flipV="1">
          <a:off x="18656300" y="1383792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49547</xdr:rowOff>
    </xdr:from>
    <xdr:ext cx="469744" cy="259045"/>
    <xdr:sp macro="" textlink="">
      <xdr:nvSpPr>
        <xdr:cNvPr id="821" name="n_1aveValue【消防施設】&#10;一人当たり面積">
          <a:extLst>
            <a:ext uri="{FF2B5EF4-FFF2-40B4-BE49-F238E27FC236}">
              <a16:creationId xmlns:a16="http://schemas.microsoft.com/office/drawing/2014/main" id="{5BD823B9-C129-4E28-993E-C038F620C9D5}"/>
            </a:ext>
          </a:extLst>
        </xdr:cNvPr>
        <xdr:cNvSpPr txBox="1"/>
      </xdr:nvSpPr>
      <xdr:spPr>
        <a:xfrm>
          <a:off x="21075727" y="14108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49547</xdr:rowOff>
    </xdr:from>
    <xdr:ext cx="469744" cy="259045"/>
    <xdr:sp macro="" textlink="">
      <xdr:nvSpPr>
        <xdr:cNvPr id="822" name="n_2aveValue【消防施設】&#10;一人当たり面積">
          <a:extLst>
            <a:ext uri="{FF2B5EF4-FFF2-40B4-BE49-F238E27FC236}">
              <a16:creationId xmlns:a16="http://schemas.microsoft.com/office/drawing/2014/main" id="{BBCCB032-42B9-4048-B0BA-0E473B1B3550}"/>
            </a:ext>
          </a:extLst>
        </xdr:cNvPr>
        <xdr:cNvSpPr txBox="1"/>
      </xdr:nvSpPr>
      <xdr:spPr>
        <a:xfrm>
          <a:off x="20199427" y="14108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87647</xdr:rowOff>
    </xdr:from>
    <xdr:ext cx="469744" cy="259045"/>
    <xdr:sp macro="" textlink="">
      <xdr:nvSpPr>
        <xdr:cNvPr id="823" name="n_3aveValue【消防施設】&#10;一人当たり面積">
          <a:extLst>
            <a:ext uri="{FF2B5EF4-FFF2-40B4-BE49-F238E27FC236}">
              <a16:creationId xmlns:a16="http://schemas.microsoft.com/office/drawing/2014/main" id="{6E229F7E-975C-4AA7-96DA-8E202FBADD26}"/>
            </a:ext>
          </a:extLst>
        </xdr:cNvPr>
        <xdr:cNvSpPr txBox="1"/>
      </xdr:nvSpPr>
      <xdr:spPr>
        <a:xfrm>
          <a:off x="19310427" y="14146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72407</xdr:rowOff>
    </xdr:from>
    <xdr:ext cx="469744" cy="259045"/>
    <xdr:sp macro="" textlink="">
      <xdr:nvSpPr>
        <xdr:cNvPr id="824" name="n_4aveValue【消防施設】&#10;一人当たり面積">
          <a:extLst>
            <a:ext uri="{FF2B5EF4-FFF2-40B4-BE49-F238E27FC236}">
              <a16:creationId xmlns:a16="http://schemas.microsoft.com/office/drawing/2014/main" id="{76E71D63-E3C7-459F-9A9B-16FDC2A9721F}"/>
            </a:ext>
          </a:extLst>
        </xdr:cNvPr>
        <xdr:cNvSpPr txBox="1"/>
      </xdr:nvSpPr>
      <xdr:spPr>
        <a:xfrm>
          <a:off x="18421427" y="14131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79</xdr:row>
      <xdr:rowOff>78757</xdr:rowOff>
    </xdr:from>
    <xdr:ext cx="469744" cy="259045"/>
    <xdr:sp macro="" textlink="">
      <xdr:nvSpPr>
        <xdr:cNvPr id="825" name="n_1mainValue【消防施設】&#10;一人当たり面積">
          <a:extLst>
            <a:ext uri="{FF2B5EF4-FFF2-40B4-BE49-F238E27FC236}">
              <a16:creationId xmlns:a16="http://schemas.microsoft.com/office/drawing/2014/main" id="{112D4A72-3782-4608-90F7-98FC8B4A8081}"/>
            </a:ext>
          </a:extLst>
        </xdr:cNvPr>
        <xdr:cNvSpPr txBox="1"/>
      </xdr:nvSpPr>
      <xdr:spPr>
        <a:xfrm>
          <a:off x="21075727" y="13623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79</xdr:row>
      <xdr:rowOff>63516</xdr:rowOff>
    </xdr:from>
    <xdr:ext cx="469744" cy="259045"/>
    <xdr:sp macro="" textlink="">
      <xdr:nvSpPr>
        <xdr:cNvPr id="826" name="n_2mainValue【消防施設】&#10;一人当たり面積">
          <a:extLst>
            <a:ext uri="{FF2B5EF4-FFF2-40B4-BE49-F238E27FC236}">
              <a16:creationId xmlns:a16="http://schemas.microsoft.com/office/drawing/2014/main" id="{3824EEBD-6371-49F2-B67D-37A0024FADEF}"/>
            </a:ext>
          </a:extLst>
        </xdr:cNvPr>
        <xdr:cNvSpPr txBox="1"/>
      </xdr:nvSpPr>
      <xdr:spPr>
        <a:xfrm>
          <a:off x="20199427" y="13608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79</xdr:row>
      <xdr:rowOff>17797</xdr:rowOff>
    </xdr:from>
    <xdr:ext cx="469744" cy="259045"/>
    <xdr:sp macro="" textlink="">
      <xdr:nvSpPr>
        <xdr:cNvPr id="827" name="n_3mainValue【消防施設】&#10;一人当たり面積">
          <a:extLst>
            <a:ext uri="{FF2B5EF4-FFF2-40B4-BE49-F238E27FC236}">
              <a16:creationId xmlns:a16="http://schemas.microsoft.com/office/drawing/2014/main" id="{553870FB-CCBF-4093-AE42-DF17A3D21607}"/>
            </a:ext>
          </a:extLst>
        </xdr:cNvPr>
        <xdr:cNvSpPr txBox="1"/>
      </xdr:nvSpPr>
      <xdr:spPr>
        <a:xfrm>
          <a:off x="19310427" y="1356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79</xdr:row>
      <xdr:rowOff>154957</xdr:rowOff>
    </xdr:from>
    <xdr:ext cx="469744" cy="259045"/>
    <xdr:sp macro="" textlink="">
      <xdr:nvSpPr>
        <xdr:cNvPr id="828" name="n_4mainValue【消防施設】&#10;一人当たり面積">
          <a:extLst>
            <a:ext uri="{FF2B5EF4-FFF2-40B4-BE49-F238E27FC236}">
              <a16:creationId xmlns:a16="http://schemas.microsoft.com/office/drawing/2014/main" id="{EDB47173-ABA9-4F6D-8770-10FEF1AD00CA}"/>
            </a:ext>
          </a:extLst>
        </xdr:cNvPr>
        <xdr:cNvSpPr txBox="1"/>
      </xdr:nvSpPr>
      <xdr:spPr>
        <a:xfrm>
          <a:off x="18421427" y="13699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29" name="正方形/長方形 828">
          <a:extLst>
            <a:ext uri="{FF2B5EF4-FFF2-40B4-BE49-F238E27FC236}">
              <a16:creationId xmlns:a16="http://schemas.microsoft.com/office/drawing/2014/main" id="{824520CB-B0DA-492C-9027-EB3DBAF3F823}"/>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0" name="正方形/長方形 829">
          <a:extLst>
            <a:ext uri="{FF2B5EF4-FFF2-40B4-BE49-F238E27FC236}">
              <a16:creationId xmlns:a16="http://schemas.microsoft.com/office/drawing/2014/main" id="{603F211D-2585-4524-94DF-4ABFA577C7F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1" name="正方形/長方形 830">
          <a:extLst>
            <a:ext uri="{FF2B5EF4-FFF2-40B4-BE49-F238E27FC236}">
              <a16:creationId xmlns:a16="http://schemas.microsoft.com/office/drawing/2014/main" id="{77950D32-2DD2-4548-8CF6-6051C57B6BB5}"/>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2" name="正方形/長方形 831">
          <a:extLst>
            <a:ext uri="{FF2B5EF4-FFF2-40B4-BE49-F238E27FC236}">
              <a16:creationId xmlns:a16="http://schemas.microsoft.com/office/drawing/2014/main" id="{4AB8D2C0-3CE3-4A5A-9A81-7561DD4729D6}"/>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3" name="正方形/長方形 832">
          <a:extLst>
            <a:ext uri="{FF2B5EF4-FFF2-40B4-BE49-F238E27FC236}">
              <a16:creationId xmlns:a16="http://schemas.microsoft.com/office/drawing/2014/main" id="{D2B702BD-3B81-42C3-9482-5B67396F3A42}"/>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34" name="正方形/長方形 833">
          <a:extLst>
            <a:ext uri="{FF2B5EF4-FFF2-40B4-BE49-F238E27FC236}">
              <a16:creationId xmlns:a16="http://schemas.microsoft.com/office/drawing/2014/main" id="{7164893F-CBD3-4C5D-A37A-E5B97F2F3085}"/>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35" name="正方形/長方形 834">
          <a:extLst>
            <a:ext uri="{FF2B5EF4-FFF2-40B4-BE49-F238E27FC236}">
              <a16:creationId xmlns:a16="http://schemas.microsoft.com/office/drawing/2014/main" id="{443E1305-7C60-4ECD-8A85-7D33A3DD20D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36" name="正方形/長方形 835">
          <a:extLst>
            <a:ext uri="{FF2B5EF4-FFF2-40B4-BE49-F238E27FC236}">
              <a16:creationId xmlns:a16="http://schemas.microsoft.com/office/drawing/2014/main" id="{DBA89851-3F87-49D1-9D9D-667089F8A3F5}"/>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37" name="テキスト ボックス 836">
          <a:extLst>
            <a:ext uri="{FF2B5EF4-FFF2-40B4-BE49-F238E27FC236}">
              <a16:creationId xmlns:a16="http://schemas.microsoft.com/office/drawing/2014/main" id="{1070F05B-D271-4C25-B766-1B6BFE1A3324}"/>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38" name="直線コネクタ 837">
          <a:extLst>
            <a:ext uri="{FF2B5EF4-FFF2-40B4-BE49-F238E27FC236}">
              <a16:creationId xmlns:a16="http://schemas.microsoft.com/office/drawing/2014/main" id="{DDA4A209-615B-4CAB-A84F-6552427E96FF}"/>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39" name="テキスト ボックス 838">
          <a:extLst>
            <a:ext uri="{FF2B5EF4-FFF2-40B4-BE49-F238E27FC236}">
              <a16:creationId xmlns:a16="http://schemas.microsoft.com/office/drawing/2014/main" id="{E6922BBB-CB3E-4861-AEC2-B52884816A7B}"/>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840" name="直線コネクタ 839">
          <a:extLst>
            <a:ext uri="{FF2B5EF4-FFF2-40B4-BE49-F238E27FC236}">
              <a16:creationId xmlns:a16="http://schemas.microsoft.com/office/drawing/2014/main" id="{72A37726-B666-47AD-A6C2-4324394E6A06}"/>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841" name="テキスト ボックス 840">
          <a:extLst>
            <a:ext uri="{FF2B5EF4-FFF2-40B4-BE49-F238E27FC236}">
              <a16:creationId xmlns:a16="http://schemas.microsoft.com/office/drawing/2014/main" id="{0DD840AB-EC77-4435-8075-565DFE861326}"/>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42" name="直線コネクタ 841">
          <a:extLst>
            <a:ext uri="{FF2B5EF4-FFF2-40B4-BE49-F238E27FC236}">
              <a16:creationId xmlns:a16="http://schemas.microsoft.com/office/drawing/2014/main" id="{384D0999-3ED8-4643-98BA-9F85C40F586A}"/>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43" name="テキスト ボックス 842">
          <a:extLst>
            <a:ext uri="{FF2B5EF4-FFF2-40B4-BE49-F238E27FC236}">
              <a16:creationId xmlns:a16="http://schemas.microsoft.com/office/drawing/2014/main" id="{B3DD6943-E986-412A-B6DA-C3219BD459EA}"/>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44" name="直線コネクタ 843">
          <a:extLst>
            <a:ext uri="{FF2B5EF4-FFF2-40B4-BE49-F238E27FC236}">
              <a16:creationId xmlns:a16="http://schemas.microsoft.com/office/drawing/2014/main" id="{908CE2EB-4882-40F0-A06F-A824DA8C7D49}"/>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45" name="テキスト ボックス 844">
          <a:extLst>
            <a:ext uri="{FF2B5EF4-FFF2-40B4-BE49-F238E27FC236}">
              <a16:creationId xmlns:a16="http://schemas.microsoft.com/office/drawing/2014/main" id="{E2266A61-8D06-4B38-94A5-B31E7B38D14C}"/>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46" name="直線コネクタ 845">
          <a:extLst>
            <a:ext uri="{FF2B5EF4-FFF2-40B4-BE49-F238E27FC236}">
              <a16:creationId xmlns:a16="http://schemas.microsoft.com/office/drawing/2014/main" id="{4DBEEBD2-EA6E-4EB7-89E7-0846B53806E4}"/>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47" name="テキスト ボックス 846">
          <a:extLst>
            <a:ext uri="{FF2B5EF4-FFF2-40B4-BE49-F238E27FC236}">
              <a16:creationId xmlns:a16="http://schemas.microsoft.com/office/drawing/2014/main" id="{D2D7FDCD-21A1-454C-8367-ECC1D3D79080}"/>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48" name="直線コネクタ 847">
          <a:extLst>
            <a:ext uri="{FF2B5EF4-FFF2-40B4-BE49-F238E27FC236}">
              <a16:creationId xmlns:a16="http://schemas.microsoft.com/office/drawing/2014/main" id="{84A9C18C-E4D3-4426-A4BE-273A4199A67A}"/>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849" name="テキスト ボックス 848">
          <a:extLst>
            <a:ext uri="{FF2B5EF4-FFF2-40B4-BE49-F238E27FC236}">
              <a16:creationId xmlns:a16="http://schemas.microsoft.com/office/drawing/2014/main" id="{39AED576-51D9-44BC-9B9F-D20D5A293627}"/>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0" name="直線コネクタ 849">
          <a:extLst>
            <a:ext uri="{FF2B5EF4-FFF2-40B4-BE49-F238E27FC236}">
              <a16:creationId xmlns:a16="http://schemas.microsoft.com/office/drawing/2014/main" id="{88331788-1CC5-4928-8518-2351827E5AED}"/>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851" name="テキスト ボックス 850">
          <a:extLst>
            <a:ext uri="{FF2B5EF4-FFF2-40B4-BE49-F238E27FC236}">
              <a16:creationId xmlns:a16="http://schemas.microsoft.com/office/drawing/2014/main" id="{B7ED6B41-6639-4D86-B3CF-0C7A3C7C0C33}"/>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852" name="【庁舎】&#10;有形固定資産減価償却率グラフ枠">
          <a:extLst>
            <a:ext uri="{FF2B5EF4-FFF2-40B4-BE49-F238E27FC236}">
              <a16:creationId xmlns:a16="http://schemas.microsoft.com/office/drawing/2014/main" id="{EA067EDA-1416-4F3B-B970-2966F74F227A}"/>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76200</xdr:rowOff>
    </xdr:from>
    <xdr:to>
      <xdr:col>85</xdr:col>
      <xdr:colOff>126364</xdr:colOff>
      <xdr:row>108</xdr:row>
      <xdr:rowOff>5714</xdr:rowOff>
    </xdr:to>
    <xdr:cxnSp macro="">
      <xdr:nvCxnSpPr>
        <xdr:cNvPr id="853" name="直線コネクタ 852">
          <a:extLst>
            <a:ext uri="{FF2B5EF4-FFF2-40B4-BE49-F238E27FC236}">
              <a16:creationId xmlns:a16="http://schemas.microsoft.com/office/drawing/2014/main" id="{FA6B83D0-98F9-4CBD-BE61-ABD783B19496}"/>
            </a:ext>
          </a:extLst>
        </xdr:cNvPr>
        <xdr:cNvCxnSpPr/>
      </xdr:nvCxnSpPr>
      <xdr:spPr>
        <a:xfrm flipV="1">
          <a:off x="16318864" y="17049750"/>
          <a:ext cx="0" cy="14725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9541</xdr:rowOff>
    </xdr:from>
    <xdr:ext cx="405111" cy="259045"/>
    <xdr:sp macro="" textlink="">
      <xdr:nvSpPr>
        <xdr:cNvPr id="854" name="【庁舎】&#10;有形固定資産減価償却率最小値テキスト">
          <a:extLst>
            <a:ext uri="{FF2B5EF4-FFF2-40B4-BE49-F238E27FC236}">
              <a16:creationId xmlns:a16="http://schemas.microsoft.com/office/drawing/2014/main" id="{A66D41D2-90F2-4556-A957-8144467FADC8}"/>
            </a:ext>
          </a:extLst>
        </xdr:cNvPr>
        <xdr:cNvSpPr txBox="1"/>
      </xdr:nvSpPr>
      <xdr:spPr>
        <a:xfrm>
          <a:off x="16357600" y="18526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5714</xdr:rowOff>
    </xdr:from>
    <xdr:to>
      <xdr:col>86</xdr:col>
      <xdr:colOff>25400</xdr:colOff>
      <xdr:row>108</xdr:row>
      <xdr:rowOff>5714</xdr:rowOff>
    </xdr:to>
    <xdr:cxnSp macro="">
      <xdr:nvCxnSpPr>
        <xdr:cNvPr id="855" name="直線コネクタ 854">
          <a:extLst>
            <a:ext uri="{FF2B5EF4-FFF2-40B4-BE49-F238E27FC236}">
              <a16:creationId xmlns:a16="http://schemas.microsoft.com/office/drawing/2014/main" id="{FE3B46B0-C659-4FD9-8194-432B35118059}"/>
            </a:ext>
          </a:extLst>
        </xdr:cNvPr>
        <xdr:cNvCxnSpPr/>
      </xdr:nvCxnSpPr>
      <xdr:spPr>
        <a:xfrm>
          <a:off x="16230600" y="18522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22877</xdr:rowOff>
    </xdr:from>
    <xdr:ext cx="405111" cy="259045"/>
    <xdr:sp macro="" textlink="">
      <xdr:nvSpPr>
        <xdr:cNvPr id="856" name="【庁舎】&#10;有形固定資産減価償却率最大値テキスト">
          <a:extLst>
            <a:ext uri="{FF2B5EF4-FFF2-40B4-BE49-F238E27FC236}">
              <a16:creationId xmlns:a16="http://schemas.microsoft.com/office/drawing/2014/main" id="{AE82B761-7A6C-4D78-A8E0-D14BDD3F6256}"/>
            </a:ext>
          </a:extLst>
        </xdr:cNvPr>
        <xdr:cNvSpPr txBox="1"/>
      </xdr:nvSpPr>
      <xdr:spPr>
        <a:xfrm>
          <a:off x="16357600" y="16824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76200</xdr:rowOff>
    </xdr:from>
    <xdr:to>
      <xdr:col>86</xdr:col>
      <xdr:colOff>25400</xdr:colOff>
      <xdr:row>99</xdr:row>
      <xdr:rowOff>76200</xdr:rowOff>
    </xdr:to>
    <xdr:cxnSp macro="">
      <xdr:nvCxnSpPr>
        <xdr:cNvPr id="857" name="直線コネクタ 856">
          <a:extLst>
            <a:ext uri="{FF2B5EF4-FFF2-40B4-BE49-F238E27FC236}">
              <a16:creationId xmlns:a16="http://schemas.microsoft.com/office/drawing/2014/main" id="{94842FA5-C96C-47FD-A79E-96DA7BA3FB22}"/>
            </a:ext>
          </a:extLst>
        </xdr:cNvPr>
        <xdr:cNvCxnSpPr/>
      </xdr:nvCxnSpPr>
      <xdr:spPr>
        <a:xfrm>
          <a:off x="16230600" y="17049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101</xdr:row>
      <xdr:rowOff>67327</xdr:rowOff>
    </xdr:from>
    <xdr:ext cx="405111" cy="259045"/>
    <xdr:sp macro="" textlink="">
      <xdr:nvSpPr>
        <xdr:cNvPr id="858" name="【庁舎】&#10;有形固定資産減価償却率平均値テキスト">
          <a:extLst>
            <a:ext uri="{FF2B5EF4-FFF2-40B4-BE49-F238E27FC236}">
              <a16:creationId xmlns:a16="http://schemas.microsoft.com/office/drawing/2014/main" id="{8C401FF8-2830-4080-87A8-2109C6046518}"/>
            </a:ext>
          </a:extLst>
        </xdr:cNvPr>
        <xdr:cNvSpPr txBox="1"/>
      </xdr:nvSpPr>
      <xdr:spPr>
        <a:xfrm>
          <a:off x="16357600" y="173837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44450</xdr:rowOff>
    </xdr:from>
    <xdr:to>
      <xdr:col>85</xdr:col>
      <xdr:colOff>177800</xdr:colOff>
      <xdr:row>102</xdr:row>
      <xdr:rowOff>146050</xdr:rowOff>
    </xdr:to>
    <xdr:sp macro="" textlink="">
      <xdr:nvSpPr>
        <xdr:cNvPr id="859" name="フローチャート: 判断 858">
          <a:extLst>
            <a:ext uri="{FF2B5EF4-FFF2-40B4-BE49-F238E27FC236}">
              <a16:creationId xmlns:a16="http://schemas.microsoft.com/office/drawing/2014/main" id="{293C6F18-7D32-4116-A8BF-ECD399BE84D2}"/>
            </a:ext>
          </a:extLst>
        </xdr:cNvPr>
        <xdr:cNvSpPr/>
      </xdr:nvSpPr>
      <xdr:spPr>
        <a:xfrm>
          <a:off x="16268700" y="17532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102</xdr:row>
      <xdr:rowOff>116839</xdr:rowOff>
    </xdr:from>
    <xdr:to>
      <xdr:col>81</xdr:col>
      <xdr:colOff>101600</xdr:colOff>
      <xdr:row>103</xdr:row>
      <xdr:rowOff>46989</xdr:rowOff>
    </xdr:to>
    <xdr:sp macro="" textlink="">
      <xdr:nvSpPr>
        <xdr:cNvPr id="860" name="フローチャート: 判断 859">
          <a:extLst>
            <a:ext uri="{FF2B5EF4-FFF2-40B4-BE49-F238E27FC236}">
              <a16:creationId xmlns:a16="http://schemas.microsoft.com/office/drawing/2014/main" id="{09A1BEC0-25F1-4775-87EC-FD912370D451}"/>
            </a:ext>
          </a:extLst>
        </xdr:cNvPr>
        <xdr:cNvSpPr/>
      </xdr:nvSpPr>
      <xdr:spPr>
        <a:xfrm>
          <a:off x="15430500" y="17604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102</xdr:row>
      <xdr:rowOff>92075</xdr:rowOff>
    </xdr:from>
    <xdr:to>
      <xdr:col>76</xdr:col>
      <xdr:colOff>165100</xdr:colOff>
      <xdr:row>103</xdr:row>
      <xdr:rowOff>22225</xdr:rowOff>
    </xdr:to>
    <xdr:sp macro="" textlink="">
      <xdr:nvSpPr>
        <xdr:cNvPr id="861" name="フローチャート: 判断 860">
          <a:extLst>
            <a:ext uri="{FF2B5EF4-FFF2-40B4-BE49-F238E27FC236}">
              <a16:creationId xmlns:a16="http://schemas.microsoft.com/office/drawing/2014/main" id="{E7171FFB-28A9-489D-9F77-D847D0493A92}"/>
            </a:ext>
          </a:extLst>
        </xdr:cNvPr>
        <xdr:cNvSpPr/>
      </xdr:nvSpPr>
      <xdr:spPr>
        <a:xfrm>
          <a:off x="14541500" y="17579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102</xdr:row>
      <xdr:rowOff>116839</xdr:rowOff>
    </xdr:from>
    <xdr:to>
      <xdr:col>72</xdr:col>
      <xdr:colOff>38100</xdr:colOff>
      <xdr:row>103</xdr:row>
      <xdr:rowOff>46989</xdr:rowOff>
    </xdr:to>
    <xdr:sp macro="" textlink="">
      <xdr:nvSpPr>
        <xdr:cNvPr id="862" name="フローチャート: 判断 861">
          <a:extLst>
            <a:ext uri="{FF2B5EF4-FFF2-40B4-BE49-F238E27FC236}">
              <a16:creationId xmlns:a16="http://schemas.microsoft.com/office/drawing/2014/main" id="{C182E579-3521-472B-ADFF-B06537E13765}"/>
            </a:ext>
          </a:extLst>
        </xdr:cNvPr>
        <xdr:cNvSpPr/>
      </xdr:nvSpPr>
      <xdr:spPr>
        <a:xfrm>
          <a:off x="13652500" y="17604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102</xdr:row>
      <xdr:rowOff>154939</xdr:rowOff>
    </xdr:from>
    <xdr:to>
      <xdr:col>67</xdr:col>
      <xdr:colOff>101600</xdr:colOff>
      <xdr:row>103</xdr:row>
      <xdr:rowOff>85089</xdr:rowOff>
    </xdr:to>
    <xdr:sp macro="" textlink="">
      <xdr:nvSpPr>
        <xdr:cNvPr id="863" name="フローチャート: 判断 862">
          <a:extLst>
            <a:ext uri="{FF2B5EF4-FFF2-40B4-BE49-F238E27FC236}">
              <a16:creationId xmlns:a16="http://schemas.microsoft.com/office/drawing/2014/main" id="{2CF09398-ECE0-4F7C-86A6-394CA7A06118}"/>
            </a:ext>
          </a:extLst>
        </xdr:cNvPr>
        <xdr:cNvSpPr/>
      </xdr:nvSpPr>
      <xdr:spPr>
        <a:xfrm>
          <a:off x="12763500" y="17642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64" name="テキスト ボックス 863">
          <a:extLst>
            <a:ext uri="{FF2B5EF4-FFF2-40B4-BE49-F238E27FC236}">
              <a16:creationId xmlns:a16="http://schemas.microsoft.com/office/drawing/2014/main" id="{8DBC4291-47CE-490C-BA41-B5538AF4313D}"/>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65" name="テキスト ボックス 864">
          <a:extLst>
            <a:ext uri="{FF2B5EF4-FFF2-40B4-BE49-F238E27FC236}">
              <a16:creationId xmlns:a16="http://schemas.microsoft.com/office/drawing/2014/main" id="{E971FE18-000A-4075-B2F1-6BA6CB453C77}"/>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66" name="テキスト ボックス 865">
          <a:extLst>
            <a:ext uri="{FF2B5EF4-FFF2-40B4-BE49-F238E27FC236}">
              <a16:creationId xmlns:a16="http://schemas.microsoft.com/office/drawing/2014/main" id="{DED3D7DF-9C2D-4E98-9F2F-9308A4F4162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67" name="テキスト ボックス 866">
          <a:extLst>
            <a:ext uri="{FF2B5EF4-FFF2-40B4-BE49-F238E27FC236}">
              <a16:creationId xmlns:a16="http://schemas.microsoft.com/office/drawing/2014/main" id="{01661820-48D4-4FEC-893F-02991BB22579}"/>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68" name="テキスト ボックス 867">
          <a:extLst>
            <a:ext uri="{FF2B5EF4-FFF2-40B4-BE49-F238E27FC236}">
              <a16:creationId xmlns:a16="http://schemas.microsoft.com/office/drawing/2014/main" id="{CD341F9C-8DFE-4953-B03B-0540B76AFF12}"/>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103505</xdr:rowOff>
    </xdr:from>
    <xdr:to>
      <xdr:col>85</xdr:col>
      <xdr:colOff>177800</xdr:colOff>
      <xdr:row>105</xdr:row>
      <xdr:rowOff>33655</xdr:rowOff>
    </xdr:to>
    <xdr:sp macro="" textlink="">
      <xdr:nvSpPr>
        <xdr:cNvPr id="869" name="楕円 868">
          <a:extLst>
            <a:ext uri="{FF2B5EF4-FFF2-40B4-BE49-F238E27FC236}">
              <a16:creationId xmlns:a16="http://schemas.microsoft.com/office/drawing/2014/main" id="{4A8124CE-DFAA-4F52-B174-F03F6205E7D0}"/>
            </a:ext>
          </a:extLst>
        </xdr:cNvPr>
        <xdr:cNvSpPr/>
      </xdr:nvSpPr>
      <xdr:spPr>
        <a:xfrm>
          <a:off x="16268700" y="17934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81932</xdr:rowOff>
    </xdr:from>
    <xdr:ext cx="405111" cy="259045"/>
    <xdr:sp macro="" textlink="">
      <xdr:nvSpPr>
        <xdr:cNvPr id="870" name="【庁舎】&#10;有形固定資産減価償却率該当値テキスト">
          <a:extLst>
            <a:ext uri="{FF2B5EF4-FFF2-40B4-BE49-F238E27FC236}">
              <a16:creationId xmlns:a16="http://schemas.microsoft.com/office/drawing/2014/main" id="{CDB142CC-D73D-4C8D-8FB0-7723A749194B}"/>
            </a:ext>
          </a:extLst>
        </xdr:cNvPr>
        <xdr:cNvSpPr txBox="1"/>
      </xdr:nvSpPr>
      <xdr:spPr>
        <a:xfrm>
          <a:off x="16357600" y="17912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74930</xdr:rowOff>
    </xdr:from>
    <xdr:to>
      <xdr:col>81</xdr:col>
      <xdr:colOff>101600</xdr:colOff>
      <xdr:row>105</xdr:row>
      <xdr:rowOff>5080</xdr:rowOff>
    </xdr:to>
    <xdr:sp macro="" textlink="">
      <xdr:nvSpPr>
        <xdr:cNvPr id="871" name="楕円 870">
          <a:extLst>
            <a:ext uri="{FF2B5EF4-FFF2-40B4-BE49-F238E27FC236}">
              <a16:creationId xmlns:a16="http://schemas.microsoft.com/office/drawing/2014/main" id="{9F3AF983-AB89-4201-83F2-5018DCA063B8}"/>
            </a:ext>
          </a:extLst>
        </xdr:cNvPr>
        <xdr:cNvSpPr/>
      </xdr:nvSpPr>
      <xdr:spPr>
        <a:xfrm>
          <a:off x="15430500" y="17905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125730</xdr:rowOff>
    </xdr:from>
    <xdr:to>
      <xdr:col>85</xdr:col>
      <xdr:colOff>127000</xdr:colOff>
      <xdr:row>104</xdr:row>
      <xdr:rowOff>154305</xdr:rowOff>
    </xdr:to>
    <xdr:cxnSp macro="">
      <xdr:nvCxnSpPr>
        <xdr:cNvPr id="872" name="直線コネクタ 871">
          <a:extLst>
            <a:ext uri="{FF2B5EF4-FFF2-40B4-BE49-F238E27FC236}">
              <a16:creationId xmlns:a16="http://schemas.microsoft.com/office/drawing/2014/main" id="{629A84D7-B048-4E83-9F6F-55E3B66E17F1}"/>
            </a:ext>
          </a:extLst>
        </xdr:cNvPr>
        <xdr:cNvCxnSpPr/>
      </xdr:nvCxnSpPr>
      <xdr:spPr>
        <a:xfrm>
          <a:off x="15481300" y="17956530"/>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42545</xdr:rowOff>
    </xdr:from>
    <xdr:to>
      <xdr:col>76</xdr:col>
      <xdr:colOff>165100</xdr:colOff>
      <xdr:row>104</xdr:row>
      <xdr:rowOff>144145</xdr:rowOff>
    </xdr:to>
    <xdr:sp macro="" textlink="">
      <xdr:nvSpPr>
        <xdr:cNvPr id="873" name="楕円 872">
          <a:extLst>
            <a:ext uri="{FF2B5EF4-FFF2-40B4-BE49-F238E27FC236}">
              <a16:creationId xmlns:a16="http://schemas.microsoft.com/office/drawing/2014/main" id="{FAAC3598-C8C5-4824-B727-93383097C635}"/>
            </a:ext>
          </a:extLst>
        </xdr:cNvPr>
        <xdr:cNvSpPr/>
      </xdr:nvSpPr>
      <xdr:spPr>
        <a:xfrm>
          <a:off x="14541500" y="17873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93345</xdr:rowOff>
    </xdr:from>
    <xdr:to>
      <xdr:col>81</xdr:col>
      <xdr:colOff>50800</xdr:colOff>
      <xdr:row>104</xdr:row>
      <xdr:rowOff>125730</xdr:rowOff>
    </xdr:to>
    <xdr:cxnSp macro="">
      <xdr:nvCxnSpPr>
        <xdr:cNvPr id="874" name="直線コネクタ 873">
          <a:extLst>
            <a:ext uri="{FF2B5EF4-FFF2-40B4-BE49-F238E27FC236}">
              <a16:creationId xmlns:a16="http://schemas.microsoft.com/office/drawing/2014/main" id="{46184F85-1ED5-47E5-80C8-D6924F710A00}"/>
            </a:ext>
          </a:extLst>
        </xdr:cNvPr>
        <xdr:cNvCxnSpPr/>
      </xdr:nvCxnSpPr>
      <xdr:spPr>
        <a:xfrm>
          <a:off x="14592300" y="17924145"/>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17780</xdr:rowOff>
    </xdr:from>
    <xdr:to>
      <xdr:col>72</xdr:col>
      <xdr:colOff>38100</xdr:colOff>
      <xdr:row>104</xdr:row>
      <xdr:rowOff>119380</xdr:rowOff>
    </xdr:to>
    <xdr:sp macro="" textlink="">
      <xdr:nvSpPr>
        <xdr:cNvPr id="875" name="楕円 874">
          <a:extLst>
            <a:ext uri="{FF2B5EF4-FFF2-40B4-BE49-F238E27FC236}">
              <a16:creationId xmlns:a16="http://schemas.microsoft.com/office/drawing/2014/main" id="{B845D9C8-9006-48CB-8867-D4A461DD3C7B}"/>
            </a:ext>
          </a:extLst>
        </xdr:cNvPr>
        <xdr:cNvSpPr/>
      </xdr:nvSpPr>
      <xdr:spPr>
        <a:xfrm>
          <a:off x="13652500" y="17848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68580</xdr:rowOff>
    </xdr:from>
    <xdr:to>
      <xdr:col>76</xdr:col>
      <xdr:colOff>114300</xdr:colOff>
      <xdr:row>104</xdr:row>
      <xdr:rowOff>93345</xdr:rowOff>
    </xdr:to>
    <xdr:cxnSp macro="">
      <xdr:nvCxnSpPr>
        <xdr:cNvPr id="876" name="直線コネクタ 875">
          <a:extLst>
            <a:ext uri="{FF2B5EF4-FFF2-40B4-BE49-F238E27FC236}">
              <a16:creationId xmlns:a16="http://schemas.microsoft.com/office/drawing/2014/main" id="{7F2453FB-8F6E-4681-8B82-BA10F09F0585}"/>
            </a:ext>
          </a:extLst>
        </xdr:cNvPr>
        <xdr:cNvCxnSpPr/>
      </xdr:nvCxnSpPr>
      <xdr:spPr>
        <a:xfrm>
          <a:off x="13703300" y="17899380"/>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103</xdr:row>
      <xdr:rowOff>158750</xdr:rowOff>
    </xdr:from>
    <xdr:to>
      <xdr:col>67</xdr:col>
      <xdr:colOff>101600</xdr:colOff>
      <xdr:row>104</xdr:row>
      <xdr:rowOff>88900</xdr:rowOff>
    </xdr:to>
    <xdr:sp macro="" textlink="">
      <xdr:nvSpPr>
        <xdr:cNvPr id="877" name="楕円 876">
          <a:extLst>
            <a:ext uri="{FF2B5EF4-FFF2-40B4-BE49-F238E27FC236}">
              <a16:creationId xmlns:a16="http://schemas.microsoft.com/office/drawing/2014/main" id="{42D5CE85-C56B-49DD-9DA5-DB429510A5FA}"/>
            </a:ext>
          </a:extLst>
        </xdr:cNvPr>
        <xdr:cNvSpPr/>
      </xdr:nvSpPr>
      <xdr:spPr>
        <a:xfrm>
          <a:off x="12763500" y="1781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38100</xdr:rowOff>
    </xdr:from>
    <xdr:to>
      <xdr:col>71</xdr:col>
      <xdr:colOff>177800</xdr:colOff>
      <xdr:row>104</xdr:row>
      <xdr:rowOff>68580</xdr:rowOff>
    </xdr:to>
    <xdr:cxnSp macro="">
      <xdr:nvCxnSpPr>
        <xdr:cNvPr id="878" name="直線コネクタ 877">
          <a:extLst>
            <a:ext uri="{FF2B5EF4-FFF2-40B4-BE49-F238E27FC236}">
              <a16:creationId xmlns:a16="http://schemas.microsoft.com/office/drawing/2014/main" id="{C073B4F1-4610-419A-B20C-E04673A846AE}"/>
            </a:ext>
          </a:extLst>
        </xdr:cNvPr>
        <xdr:cNvCxnSpPr/>
      </xdr:nvCxnSpPr>
      <xdr:spPr>
        <a:xfrm>
          <a:off x="12814300" y="1786890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101</xdr:row>
      <xdr:rowOff>63516</xdr:rowOff>
    </xdr:from>
    <xdr:ext cx="405111" cy="259045"/>
    <xdr:sp macro="" textlink="">
      <xdr:nvSpPr>
        <xdr:cNvPr id="879" name="n_1aveValue【庁舎】&#10;有形固定資産減価償却率">
          <a:extLst>
            <a:ext uri="{FF2B5EF4-FFF2-40B4-BE49-F238E27FC236}">
              <a16:creationId xmlns:a16="http://schemas.microsoft.com/office/drawing/2014/main" id="{94064507-AC92-4D08-9611-F8944C2F58BB}"/>
            </a:ext>
          </a:extLst>
        </xdr:cNvPr>
        <xdr:cNvSpPr txBox="1"/>
      </xdr:nvSpPr>
      <xdr:spPr>
        <a:xfrm>
          <a:off x="15266044" y="17379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38752</xdr:rowOff>
    </xdr:from>
    <xdr:ext cx="405111" cy="259045"/>
    <xdr:sp macro="" textlink="">
      <xdr:nvSpPr>
        <xdr:cNvPr id="880" name="n_2aveValue【庁舎】&#10;有形固定資産減価償却率">
          <a:extLst>
            <a:ext uri="{FF2B5EF4-FFF2-40B4-BE49-F238E27FC236}">
              <a16:creationId xmlns:a16="http://schemas.microsoft.com/office/drawing/2014/main" id="{DA12E4C0-A3F3-49AB-A919-E4D50EC12A5B}"/>
            </a:ext>
          </a:extLst>
        </xdr:cNvPr>
        <xdr:cNvSpPr txBox="1"/>
      </xdr:nvSpPr>
      <xdr:spPr>
        <a:xfrm>
          <a:off x="14389744" y="17355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63516</xdr:rowOff>
    </xdr:from>
    <xdr:ext cx="405111" cy="259045"/>
    <xdr:sp macro="" textlink="">
      <xdr:nvSpPr>
        <xdr:cNvPr id="881" name="n_3aveValue【庁舎】&#10;有形固定資産減価償却率">
          <a:extLst>
            <a:ext uri="{FF2B5EF4-FFF2-40B4-BE49-F238E27FC236}">
              <a16:creationId xmlns:a16="http://schemas.microsoft.com/office/drawing/2014/main" id="{EA46A470-B1EC-45A7-8920-87D2A3034C75}"/>
            </a:ext>
          </a:extLst>
        </xdr:cNvPr>
        <xdr:cNvSpPr txBox="1"/>
      </xdr:nvSpPr>
      <xdr:spPr>
        <a:xfrm>
          <a:off x="13500744" y="17379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101</xdr:row>
      <xdr:rowOff>101616</xdr:rowOff>
    </xdr:from>
    <xdr:ext cx="405111" cy="259045"/>
    <xdr:sp macro="" textlink="">
      <xdr:nvSpPr>
        <xdr:cNvPr id="882" name="n_4aveValue【庁舎】&#10;有形固定資産減価償却率">
          <a:extLst>
            <a:ext uri="{FF2B5EF4-FFF2-40B4-BE49-F238E27FC236}">
              <a16:creationId xmlns:a16="http://schemas.microsoft.com/office/drawing/2014/main" id="{E1B15A6D-D25C-47C8-BC7B-2170EBE3C8BC}"/>
            </a:ext>
          </a:extLst>
        </xdr:cNvPr>
        <xdr:cNvSpPr txBox="1"/>
      </xdr:nvSpPr>
      <xdr:spPr>
        <a:xfrm>
          <a:off x="12611744" y="17418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104</xdr:row>
      <xdr:rowOff>167657</xdr:rowOff>
    </xdr:from>
    <xdr:ext cx="405111" cy="259045"/>
    <xdr:sp macro="" textlink="">
      <xdr:nvSpPr>
        <xdr:cNvPr id="883" name="n_1mainValue【庁舎】&#10;有形固定資産減価償却率">
          <a:extLst>
            <a:ext uri="{FF2B5EF4-FFF2-40B4-BE49-F238E27FC236}">
              <a16:creationId xmlns:a16="http://schemas.microsoft.com/office/drawing/2014/main" id="{E6385ABA-0C4F-4065-A846-0A51877B07B8}"/>
            </a:ext>
          </a:extLst>
        </xdr:cNvPr>
        <xdr:cNvSpPr txBox="1"/>
      </xdr:nvSpPr>
      <xdr:spPr>
        <a:xfrm>
          <a:off x="15266044" y="17998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135272</xdr:rowOff>
    </xdr:from>
    <xdr:ext cx="405111" cy="259045"/>
    <xdr:sp macro="" textlink="">
      <xdr:nvSpPr>
        <xdr:cNvPr id="884" name="n_2mainValue【庁舎】&#10;有形固定資産減価償却率">
          <a:extLst>
            <a:ext uri="{FF2B5EF4-FFF2-40B4-BE49-F238E27FC236}">
              <a16:creationId xmlns:a16="http://schemas.microsoft.com/office/drawing/2014/main" id="{E2EF7E8E-7CC9-43FB-86C7-D5ADC9E34043}"/>
            </a:ext>
          </a:extLst>
        </xdr:cNvPr>
        <xdr:cNvSpPr txBox="1"/>
      </xdr:nvSpPr>
      <xdr:spPr>
        <a:xfrm>
          <a:off x="14389744" y="17966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110507</xdr:rowOff>
    </xdr:from>
    <xdr:ext cx="405111" cy="259045"/>
    <xdr:sp macro="" textlink="">
      <xdr:nvSpPr>
        <xdr:cNvPr id="885" name="n_3mainValue【庁舎】&#10;有形固定資産減価償却率">
          <a:extLst>
            <a:ext uri="{FF2B5EF4-FFF2-40B4-BE49-F238E27FC236}">
              <a16:creationId xmlns:a16="http://schemas.microsoft.com/office/drawing/2014/main" id="{5EB23D84-8D55-4308-9BE3-B9BE363F3C6B}"/>
            </a:ext>
          </a:extLst>
        </xdr:cNvPr>
        <xdr:cNvSpPr txBox="1"/>
      </xdr:nvSpPr>
      <xdr:spPr>
        <a:xfrm>
          <a:off x="13500744" y="17941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80027</xdr:rowOff>
    </xdr:from>
    <xdr:ext cx="405111" cy="259045"/>
    <xdr:sp macro="" textlink="">
      <xdr:nvSpPr>
        <xdr:cNvPr id="886" name="n_4mainValue【庁舎】&#10;有形固定資産減価償却率">
          <a:extLst>
            <a:ext uri="{FF2B5EF4-FFF2-40B4-BE49-F238E27FC236}">
              <a16:creationId xmlns:a16="http://schemas.microsoft.com/office/drawing/2014/main" id="{D1316F0F-617D-4EE3-BAEC-56EA31CF3BBE}"/>
            </a:ext>
          </a:extLst>
        </xdr:cNvPr>
        <xdr:cNvSpPr txBox="1"/>
      </xdr:nvSpPr>
      <xdr:spPr>
        <a:xfrm>
          <a:off x="12611744" y="17910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87" name="正方形/長方形 886">
          <a:extLst>
            <a:ext uri="{FF2B5EF4-FFF2-40B4-BE49-F238E27FC236}">
              <a16:creationId xmlns:a16="http://schemas.microsoft.com/office/drawing/2014/main" id="{D3BDAFDF-AC78-4057-8D65-B1A353B26461}"/>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88" name="正方形/長方形 887">
          <a:extLst>
            <a:ext uri="{FF2B5EF4-FFF2-40B4-BE49-F238E27FC236}">
              <a16:creationId xmlns:a16="http://schemas.microsoft.com/office/drawing/2014/main" id="{904C033E-6ECD-4F9B-827F-ECC51B760B1C}"/>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89" name="正方形/長方形 888">
          <a:extLst>
            <a:ext uri="{FF2B5EF4-FFF2-40B4-BE49-F238E27FC236}">
              <a16:creationId xmlns:a16="http://schemas.microsoft.com/office/drawing/2014/main" id="{5C15C72C-5D43-4871-85A4-3CD6A0CDEB8E}"/>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0" name="正方形/長方形 889">
          <a:extLst>
            <a:ext uri="{FF2B5EF4-FFF2-40B4-BE49-F238E27FC236}">
              <a16:creationId xmlns:a16="http://schemas.microsoft.com/office/drawing/2014/main" id="{EAA173C1-AAFD-4C48-A65F-892EA3244A37}"/>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1" name="正方形/長方形 890">
          <a:extLst>
            <a:ext uri="{FF2B5EF4-FFF2-40B4-BE49-F238E27FC236}">
              <a16:creationId xmlns:a16="http://schemas.microsoft.com/office/drawing/2014/main" id="{04C99B0B-0B31-4E28-AC09-ABB0D68772E7}"/>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2" name="正方形/長方形 891">
          <a:extLst>
            <a:ext uri="{FF2B5EF4-FFF2-40B4-BE49-F238E27FC236}">
              <a16:creationId xmlns:a16="http://schemas.microsoft.com/office/drawing/2014/main" id="{DFAD8674-62AC-4785-AF68-CE274E0FC8D9}"/>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93" name="正方形/長方形 892">
          <a:extLst>
            <a:ext uri="{FF2B5EF4-FFF2-40B4-BE49-F238E27FC236}">
              <a16:creationId xmlns:a16="http://schemas.microsoft.com/office/drawing/2014/main" id="{5CCAA39D-1D1B-450F-AC0A-9B0E8588C9EB}"/>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94" name="正方形/長方形 893">
          <a:extLst>
            <a:ext uri="{FF2B5EF4-FFF2-40B4-BE49-F238E27FC236}">
              <a16:creationId xmlns:a16="http://schemas.microsoft.com/office/drawing/2014/main" id="{3033FB23-E657-409B-B111-2457EA074C29}"/>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95" name="テキスト ボックス 894">
          <a:extLst>
            <a:ext uri="{FF2B5EF4-FFF2-40B4-BE49-F238E27FC236}">
              <a16:creationId xmlns:a16="http://schemas.microsoft.com/office/drawing/2014/main" id="{9AF66E0E-EED8-4012-AC62-1A103501C08D}"/>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96" name="直線コネクタ 895">
          <a:extLst>
            <a:ext uri="{FF2B5EF4-FFF2-40B4-BE49-F238E27FC236}">
              <a16:creationId xmlns:a16="http://schemas.microsoft.com/office/drawing/2014/main" id="{2FAB3920-D521-4697-ABCD-E71EFD4CCE34}"/>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897" name="直線コネクタ 896">
          <a:extLst>
            <a:ext uri="{FF2B5EF4-FFF2-40B4-BE49-F238E27FC236}">
              <a16:creationId xmlns:a16="http://schemas.microsoft.com/office/drawing/2014/main" id="{50867B3A-69D2-44E8-8BFF-D1437BB0441A}"/>
            </a:ext>
          </a:extLst>
        </xdr:cNvPr>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898" name="テキスト ボックス 897">
          <a:extLst>
            <a:ext uri="{FF2B5EF4-FFF2-40B4-BE49-F238E27FC236}">
              <a16:creationId xmlns:a16="http://schemas.microsoft.com/office/drawing/2014/main" id="{1F2041AD-5290-4E21-9AD8-8E2AB6DCA8CC}"/>
            </a:ext>
          </a:extLst>
        </xdr:cNvPr>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899" name="直線コネクタ 898">
          <a:extLst>
            <a:ext uri="{FF2B5EF4-FFF2-40B4-BE49-F238E27FC236}">
              <a16:creationId xmlns:a16="http://schemas.microsoft.com/office/drawing/2014/main" id="{024E047C-C743-4C39-BA9E-84163136F880}"/>
            </a:ext>
          </a:extLst>
        </xdr:cNvPr>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900" name="テキスト ボックス 899">
          <a:extLst>
            <a:ext uri="{FF2B5EF4-FFF2-40B4-BE49-F238E27FC236}">
              <a16:creationId xmlns:a16="http://schemas.microsoft.com/office/drawing/2014/main" id="{609E5B95-2F89-4284-8FF9-5A663E6FB2E8}"/>
            </a:ext>
          </a:extLst>
        </xdr:cNvPr>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901" name="直線コネクタ 900">
          <a:extLst>
            <a:ext uri="{FF2B5EF4-FFF2-40B4-BE49-F238E27FC236}">
              <a16:creationId xmlns:a16="http://schemas.microsoft.com/office/drawing/2014/main" id="{4171239F-7698-421B-94F4-226463EDB2D1}"/>
            </a:ext>
          </a:extLst>
        </xdr:cNvPr>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902" name="テキスト ボックス 901">
          <a:extLst>
            <a:ext uri="{FF2B5EF4-FFF2-40B4-BE49-F238E27FC236}">
              <a16:creationId xmlns:a16="http://schemas.microsoft.com/office/drawing/2014/main" id="{ECF9622B-2E16-4223-AB70-6455240E98B4}"/>
            </a:ext>
          </a:extLst>
        </xdr:cNvPr>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903" name="直線コネクタ 902">
          <a:extLst>
            <a:ext uri="{FF2B5EF4-FFF2-40B4-BE49-F238E27FC236}">
              <a16:creationId xmlns:a16="http://schemas.microsoft.com/office/drawing/2014/main" id="{4E618381-5F46-47F6-89D7-FF14D373A03E}"/>
            </a:ext>
          </a:extLst>
        </xdr:cNvPr>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904" name="テキスト ボックス 903">
          <a:extLst>
            <a:ext uri="{FF2B5EF4-FFF2-40B4-BE49-F238E27FC236}">
              <a16:creationId xmlns:a16="http://schemas.microsoft.com/office/drawing/2014/main" id="{E0F35F6B-0F3F-47EB-9BC2-51C17FB17025}"/>
            </a:ext>
          </a:extLst>
        </xdr:cNvPr>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05" name="直線コネクタ 904">
          <a:extLst>
            <a:ext uri="{FF2B5EF4-FFF2-40B4-BE49-F238E27FC236}">
              <a16:creationId xmlns:a16="http://schemas.microsoft.com/office/drawing/2014/main" id="{A0A22CD7-6D99-49B8-A04D-95A6C63155BA}"/>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06" name="テキスト ボックス 905">
          <a:extLst>
            <a:ext uri="{FF2B5EF4-FFF2-40B4-BE49-F238E27FC236}">
              <a16:creationId xmlns:a16="http://schemas.microsoft.com/office/drawing/2014/main" id="{4384F163-6CB8-4A3B-B8E5-E5577346400D}"/>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07" name="【庁舎】&#10;一人当たり面積グラフ枠">
          <a:extLst>
            <a:ext uri="{FF2B5EF4-FFF2-40B4-BE49-F238E27FC236}">
              <a16:creationId xmlns:a16="http://schemas.microsoft.com/office/drawing/2014/main" id="{989C3D78-BC41-4D6C-AE72-468BE25D9AE4}"/>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53339</xdr:rowOff>
    </xdr:from>
    <xdr:to>
      <xdr:col>116</xdr:col>
      <xdr:colOff>62864</xdr:colOff>
      <xdr:row>107</xdr:row>
      <xdr:rowOff>96774</xdr:rowOff>
    </xdr:to>
    <xdr:cxnSp macro="">
      <xdr:nvCxnSpPr>
        <xdr:cNvPr id="908" name="直線コネクタ 907">
          <a:extLst>
            <a:ext uri="{FF2B5EF4-FFF2-40B4-BE49-F238E27FC236}">
              <a16:creationId xmlns:a16="http://schemas.microsoft.com/office/drawing/2014/main" id="{1DC0ABC8-9868-4EBA-84CB-F3788698EAA3}"/>
            </a:ext>
          </a:extLst>
        </xdr:cNvPr>
        <xdr:cNvCxnSpPr/>
      </xdr:nvCxnSpPr>
      <xdr:spPr>
        <a:xfrm flipV="1">
          <a:off x="22160864" y="17198339"/>
          <a:ext cx="0" cy="12435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100601</xdr:rowOff>
    </xdr:from>
    <xdr:ext cx="469744" cy="259045"/>
    <xdr:sp macro="" textlink="">
      <xdr:nvSpPr>
        <xdr:cNvPr id="909" name="【庁舎】&#10;一人当たり面積最小値テキスト">
          <a:extLst>
            <a:ext uri="{FF2B5EF4-FFF2-40B4-BE49-F238E27FC236}">
              <a16:creationId xmlns:a16="http://schemas.microsoft.com/office/drawing/2014/main" id="{B260441F-2849-427F-8DBC-D175FD514B59}"/>
            </a:ext>
          </a:extLst>
        </xdr:cNvPr>
        <xdr:cNvSpPr txBox="1"/>
      </xdr:nvSpPr>
      <xdr:spPr>
        <a:xfrm>
          <a:off x="22199600" y="18445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96774</xdr:rowOff>
    </xdr:from>
    <xdr:to>
      <xdr:col>116</xdr:col>
      <xdr:colOff>152400</xdr:colOff>
      <xdr:row>107</xdr:row>
      <xdr:rowOff>96774</xdr:rowOff>
    </xdr:to>
    <xdr:cxnSp macro="">
      <xdr:nvCxnSpPr>
        <xdr:cNvPr id="910" name="直線コネクタ 909">
          <a:extLst>
            <a:ext uri="{FF2B5EF4-FFF2-40B4-BE49-F238E27FC236}">
              <a16:creationId xmlns:a16="http://schemas.microsoft.com/office/drawing/2014/main" id="{C704EB38-8166-405C-A715-126EC5D0136C}"/>
            </a:ext>
          </a:extLst>
        </xdr:cNvPr>
        <xdr:cNvCxnSpPr/>
      </xdr:nvCxnSpPr>
      <xdr:spPr>
        <a:xfrm>
          <a:off x="22072600" y="184419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16</xdr:rowOff>
    </xdr:from>
    <xdr:ext cx="469744" cy="259045"/>
    <xdr:sp macro="" textlink="">
      <xdr:nvSpPr>
        <xdr:cNvPr id="911" name="【庁舎】&#10;一人当たり面積最大値テキスト">
          <a:extLst>
            <a:ext uri="{FF2B5EF4-FFF2-40B4-BE49-F238E27FC236}">
              <a16:creationId xmlns:a16="http://schemas.microsoft.com/office/drawing/2014/main" id="{DCCDF1A0-29CD-461F-9C98-4E5030F31827}"/>
            </a:ext>
          </a:extLst>
        </xdr:cNvPr>
        <xdr:cNvSpPr txBox="1"/>
      </xdr:nvSpPr>
      <xdr:spPr>
        <a:xfrm>
          <a:off x="22199600" y="16973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53339</xdr:rowOff>
    </xdr:from>
    <xdr:to>
      <xdr:col>116</xdr:col>
      <xdr:colOff>152400</xdr:colOff>
      <xdr:row>100</xdr:row>
      <xdr:rowOff>53339</xdr:rowOff>
    </xdr:to>
    <xdr:cxnSp macro="">
      <xdr:nvCxnSpPr>
        <xdr:cNvPr id="912" name="直線コネクタ 911">
          <a:extLst>
            <a:ext uri="{FF2B5EF4-FFF2-40B4-BE49-F238E27FC236}">
              <a16:creationId xmlns:a16="http://schemas.microsoft.com/office/drawing/2014/main" id="{76FDCE43-E3A0-4879-AE33-4561FCF610D2}"/>
            </a:ext>
          </a:extLst>
        </xdr:cNvPr>
        <xdr:cNvCxnSpPr/>
      </xdr:nvCxnSpPr>
      <xdr:spPr>
        <a:xfrm>
          <a:off x="22072600" y="171983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103</xdr:row>
      <xdr:rowOff>161562</xdr:rowOff>
    </xdr:from>
    <xdr:ext cx="469744" cy="259045"/>
    <xdr:sp macro="" textlink="">
      <xdr:nvSpPr>
        <xdr:cNvPr id="913" name="【庁舎】&#10;一人当たり面積平均値テキスト">
          <a:extLst>
            <a:ext uri="{FF2B5EF4-FFF2-40B4-BE49-F238E27FC236}">
              <a16:creationId xmlns:a16="http://schemas.microsoft.com/office/drawing/2014/main" id="{71CFCD6F-D6EC-4C5C-9C1E-2B0CAE91CD24}"/>
            </a:ext>
          </a:extLst>
        </xdr:cNvPr>
        <xdr:cNvSpPr txBox="1"/>
      </xdr:nvSpPr>
      <xdr:spPr>
        <a:xfrm>
          <a:off x="22199600" y="178209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11685</xdr:rowOff>
    </xdr:from>
    <xdr:to>
      <xdr:col>116</xdr:col>
      <xdr:colOff>114300</xdr:colOff>
      <xdr:row>104</xdr:row>
      <xdr:rowOff>113285</xdr:rowOff>
    </xdr:to>
    <xdr:sp macro="" textlink="">
      <xdr:nvSpPr>
        <xdr:cNvPr id="914" name="フローチャート: 判断 913">
          <a:extLst>
            <a:ext uri="{FF2B5EF4-FFF2-40B4-BE49-F238E27FC236}">
              <a16:creationId xmlns:a16="http://schemas.microsoft.com/office/drawing/2014/main" id="{82753EE8-A7EC-4900-AB0A-6D2BC7714A34}"/>
            </a:ext>
          </a:extLst>
        </xdr:cNvPr>
        <xdr:cNvSpPr/>
      </xdr:nvSpPr>
      <xdr:spPr>
        <a:xfrm>
          <a:off x="22110700" y="17842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91694</xdr:rowOff>
    </xdr:from>
    <xdr:to>
      <xdr:col>112</xdr:col>
      <xdr:colOff>38100</xdr:colOff>
      <xdr:row>105</xdr:row>
      <xdr:rowOff>21844</xdr:rowOff>
    </xdr:to>
    <xdr:sp macro="" textlink="">
      <xdr:nvSpPr>
        <xdr:cNvPr id="915" name="フローチャート: 判断 914">
          <a:extLst>
            <a:ext uri="{FF2B5EF4-FFF2-40B4-BE49-F238E27FC236}">
              <a16:creationId xmlns:a16="http://schemas.microsoft.com/office/drawing/2014/main" id="{BD486E84-3DAB-4DA0-B1CC-C180CD1617FE}"/>
            </a:ext>
          </a:extLst>
        </xdr:cNvPr>
        <xdr:cNvSpPr/>
      </xdr:nvSpPr>
      <xdr:spPr>
        <a:xfrm>
          <a:off x="21272500" y="17922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77978</xdr:rowOff>
    </xdr:from>
    <xdr:to>
      <xdr:col>107</xdr:col>
      <xdr:colOff>101600</xdr:colOff>
      <xdr:row>105</xdr:row>
      <xdr:rowOff>8128</xdr:rowOff>
    </xdr:to>
    <xdr:sp macro="" textlink="">
      <xdr:nvSpPr>
        <xdr:cNvPr id="916" name="フローチャート: 判断 915">
          <a:extLst>
            <a:ext uri="{FF2B5EF4-FFF2-40B4-BE49-F238E27FC236}">
              <a16:creationId xmlns:a16="http://schemas.microsoft.com/office/drawing/2014/main" id="{BADAA55A-14F8-4E05-9FB3-F0F223A3DABC}"/>
            </a:ext>
          </a:extLst>
        </xdr:cNvPr>
        <xdr:cNvSpPr/>
      </xdr:nvSpPr>
      <xdr:spPr>
        <a:xfrm>
          <a:off x="20383500" y="17908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104</xdr:row>
      <xdr:rowOff>100837</xdr:rowOff>
    </xdr:from>
    <xdr:to>
      <xdr:col>102</xdr:col>
      <xdr:colOff>165100</xdr:colOff>
      <xdr:row>105</xdr:row>
      <xdr:rowOff>30987</xdr:rowOff>
    </xdr:to>
    <xdr:sp macro="" textlink="">
      <xdr:nvSpPr>
        <xdr:cNvPr id="917" name="フローチャート: 判断 916">
          <a:extLst>
            <a:ext uri="{FF2B5EF4-FFF2-40B4-BE49-F238E27FC236}">
              <a16:creationId xmlns:a16="http://schemas.microsoft.com/office/drawing/2014/main" id="{D398A77F-D4C1-4052-9398-A9DCDC34C7D5}"/>
            </a:ext>
          </a:extLst>
        </xdr:cNvPr>
        <xdr:cNvSpPr/>
      </xdr:nvSpPr>
      <xdr:spPr>
        <a:xfrm>
          <a:off x="19494500" y="17931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104</xdr:row>
      <xdr:rowOff>105411</xdr:rowOff>
    </xdr:from>
    <xdr:to>
      <xdr:col>98</xdr:col>
      <xdr:colOff>38100</xdr:colOff>
      <xdr:row>105</xdr:row>
      <xdr:rowOff>35561</xdr:rowOff>
    </xdr:to>
    <xdr:sp macro="" textlink="">
      <xdr:nvSpPr>
        <xdr:cNvPr id="918" name="フローチャート: 判断 917">
          <a:extLst>
            <a:ext uri="{FF2B5EF4-FFF2-40B4-BE49-F238E27FC236}">
              <a16:creationId xmlns:a16="http://schemas.microsoft.com/office/drawing/2014/main" id="{6149A414-73EC-4D5F-BBDA-3235A28044C2}"/>
            </a:ext>
          </a:extLst>
        </xdr:cNvPr>
        <xdr:cNvSpPr/>
      </xdr:nvSpPr>
      <xdr:spPr>
        <a:xfrm>
          <a:off x="18605500" y="1793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19" name="テキスト ボックス 918">
          <a:extLst>
            <a:ext uri="{FF2B5EF4-FFF2-40B4-BE49-F238E27FC236}">
              <a16:creationId xmlns:a16="http://schemas.microsoft.com/office/drawing/2014/main" id="{CC411360-88D7-49ED-A140-3C03F352961E}"/>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20" name="テキスト ボックス 919">
          <a:extLst>
            <a:ext uri="{FF2B5EF4-FFF2-40B4-BE49-F238E27FC236}">
              <a16:creationId xmlns:a16="http://schemas.microsoft.com/office/drawing/2014/main" id="{4370BC44-7A82-4268-96CC-B4E1868CF7CC}"/>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21" name="テキスト ボックス 920">
          <a:extLst>
            <a:ext uri="{FF2B5EF4-FFF2-40B4-BE49-F238E27FC236}">
              <a16:creationId xmlns:a16="http://schemas.microsoft.com/office/drawing/2014/main" id="{0311EC3F-0EA4-477A-B452-32C8EAA93B4B}"/>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22" name="テキスト ボックス 921">
          <a:extLst>
            <a:ext uri="{FF2B5EF4-FFF2-40B4-BE49-F238E27FC236}">
              <a16:creationId xmlns:a16="http://schemas.microsoft.com/office/drawing/2014/main" id="{C0B82899-EF5F-4241-813C-734646BAADC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23" name="テキスト ボックス 922">
          <a:extLst>
            <a:ext uri="{FF2B5EF4-FFF2-40B4-BE49-F238E27FC236}">
              <a16:creationId xmlns:a16="http://schemas.microsoft.com/office/drawing/2014/main" id="{BAF136DE-36F5-40D6-8546-AB1EEB379DAE}"/>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101</xdr:row>
      <xdr:rowOff>167132</xdr:rowOff>
    </xdr:from>
    <xdr:to>
      <xdr:col>116</xdr:col>
      <xdr:colOff>114300</xdr:colOff>
      <xdr:row>102</xdr:row>
      <xdr:rowOff>97282</xdr:rowOff>
    </xdr:to>
    <xdr:sp macro="" textlink="">
      <xdr:nvSpPr>
        <xdr:cNvPr id="924" name="楕円 923">
          <a:extLst>
            <a:ext uri="{FF2B5EF4-FFF2-40B4-BE49-F238E27FC236}">
              <a16:creationId xmlns:a16="http://schemas.microsoft.com/office/drawing/2014/main" id="{28FE7DDF-B424-4F5B-BD2C-594777821A93}"/>
            </a:ext>
          </a:extLst>
        </xdr:cNvPr>
        <xdr:cNvSpPr/>
      </xdr:nvSpPr>
      <xdr:spPr>
        <a:xfrm>
          <a:off x="22110700" y="17483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101</xdr:row>
      <xdr:rowOff>18559</xdr:rowOff>
    </xdr:from>
    <xdr:ext cx="469744" cy="259045"/>
    <xdr:sp macro="" textlink="">
      <xdr:nvSpPr>
        <xdr:cNvPr id="925" name="【庁舎】&#10;一人当たり面積該当値テキスト">
          <a:extLst>
            <a:ext uri="{FF2B5EF4-FFF2-40B4-BE49-F238E27FC236}">
              <a16:creationId xmlns:a16="http://schemas.microsoft.com/office/drawing/2014/main" id="{86C36E52-0F92-4A87-8B90-1E29F65D283F}"/>
            </a:ext>
          </a:extLst>
        </xdr:cNvPr>
        <xdr:cNvSpPr txBox="1"/>
      </xdr:nvSpPr>
      <xdr:spPr>
        <a:xfrm>
          <a:off x="22199600" y="17335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102</xdr:row>
      <xdr:rowOff>11685</xdr:rowOff>
    </xdr:from>
    <xdr:to>
      <xdr:col>112</xdr:col>
      <xdr:colOff>38100</xdr:colOff>
      <xdr:row>102</xdr:row>
      <xdr:rowOff>113285</xdr:rowOff>
    </xdr:to>
    <xdr:sp macro="" textlink="">
      <xdr:nvSpPr>
        <xdr:cNvPr id="926" name="楕円 925">
          <a:extLst>
            <a:ext uri="{FF2B5EF4-FFF2-40B4-BE49-F238E27FC236}">
              <a16:creationId xmlns:a16="http://schemas.microsoft.com/office/drawing/2014/main" id="{4556D3F0-90E8-41CD-9243-00EEAB862D4C}"/>
            </a:ext>
          </a:extLst>
        </xdr:cNvPr>
        <xdr:cNvSpPr/>
      </xdr:nvSpPr>
      <xdr:spPr>
        <a:xfrm>
          <a:off x="21272500" y="17499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102</xdr:row>
      <xdr:rowOff>46482</xdr:rowOff>
    </xdr:from>
    <xdr:to>
      <xdr:col>116</xdr:col>
      <xdr:colOff>63500</xdr:colOff>
      <xdr:row>102</xdr:row>
      <xdr:rowOff>62485</xdr:rowOff>
    </xdr:to>
    <xdr:cxnSp macro="">
      <xdr:nvCxnSpPr>
        <xdr:cNvPr id="927" name="直線コネクタ 926">
          <a:extLst>
            <a:ext uri="{FF2B5EF4-FFF2-40B4-BE49-F238E27FC236}">
              <a16:creationId xmlns:a16="http://schemas.microsoft.com/office/drawing/2014/main" id="{83639281-CC07-47D2-88E2-3756E145262E}"/>
            </a:ext>
          </a:extLst>
        </xdr:cNvPr>
        <xdr:cNvCxnSpPr/>
      </xdr:nvCxnSpPr>
      <xdr:spPr>
        <a:xfrm flipV="1">
          <a:off x="21323300" y="17534382"/>
          <a:ext cx="838200" cy="16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102</xdr:row>
      <xdr:rowOff>27687</xdr:rowOff>
    </xdr:from>
    <xdr:to>
      <xdr:col>107</xdr:col>
      <xdr:colOff>101600</xdr:colOff>
      <xdr:row>102</xdr:row>
      <xdr:rowOff>129287</xdr:rowOff>
    </xdr:to>
    <xdr:sp macro="" textlink="">
      <xdr:nvSpPr>
        <xdr:cNvPr id="928" name="楕円 927">
          <a:extLst>
            <a:ext uri="{FF2B5EF4-FFF2-40B4-BE49-F238E27FC236}">
              <a16:creationId xmlns:a16="http://schemas.microsoft.com/office/drawing/2014/main" id="{8B1C72F1-F0C8-4739-824D-F7171CD7EF4D}"/>
            </a:ext>
          </a:extLst>
        </xdr:cNvPr>
        <xdr:cNvSpPr/>
      </xdr:nvSpPr>
      <xdr:spPr>
        <a:xfrm>
          <a:off x="20383500" y="17515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102</xdr:row>
      <xdr:rowOff>62485</xdr:rowOff>
    </xdr:from>
    <xdr:to>
      <xdr:col>111</xdr:col>
      <xdr:colOff>177800</xdr:colOff>
      <xdr:row>102</xdr:row>
      <xdr:rowOff>78487</xdr:rowOff>
    </xdr:to>
    <xdr:cxnSp macro="">
      <xdr:nvCxnSpPr>
        <xdr:cNvPr id="929" name="直線コネクタ 928">
          <a:extLst>
            <a:ext uri="{FF2B5EF4-FFF2-40B4-BE49-F238E27FC236}">
              <a16:creationId xmlns:a16="http://schemas.microsoft.com/office/drawing/2014/main" id="{E21D215A-1023-4856-B84F-BA4B2E2B644C}"/>
            </a:ext>
          </a:extLst>
        </xdr:cNvPr>
        <xdr:cNvCxnSpPr/>
      </xdr:nvCxnSpPr>
      <xdr:spPr>
        <a:xfrm flipV="1">
          <a:off x="20434300" y="17550385"/>
          <a:ext cx="8890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102</xdr:row>
      <xdr:rowOff>43687</xdr:rowOff>
    </xdr:from>
    <xdr:to>
      <xdr:col>102</xdr:col>
      <xdr:colOff>165100</xdr:colOff>
      <xdr:row>102</xdr:row>
      <xdr:rowOff>145287</xdr:rowOff>
    </xdr:to>
    <xdr:sp macro="" textlink="">
      <xdr:nvSpPr>
        <xdr:cNvPr id="930" name="楕円 929">
          <a:extLst>
            <a:ext uri="{FF2B5EF4-FFF2-40B4-BE49-F238E27FC236}">
              <a16:creationId xmlns:a16="http://schemas.microsoft.com/office/drawing/2014/main" id="{280F0357-0C2A-40D0-AD10-011E21D7F228}"/>
            </a:ext>
          </a:extLst>
        </xdr:cNvPr>
        <xdr:cNvSpPr/>
      </xdr:nvSpPr>
      <xdr:spPr>
        <a:xfrm>
          <a:off x="19494500" y="17531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102</xdr:row>
      <xdr:rowOff>78487</xdr:rowOff>
    </xdr:from>
    <xdr:to>
      <xdr:col>107</xdr:col>
      <xdr:colOff>50800</xdr:colOff>
      <xdr:row>102</xdr:row>
      <xdr:rowOff>94487</xdr:rowOff>
    </xdr:to>
    <xdr:cxnSp macro="">
      <xdr:nvCxnSpPr>
        <xdr:cNvPr id="931" name="直線コネクタ 930">
          <a:extLst>
            <a:ext uri="{FF2B5EF4-FFF2-40B4-BE49-F238E27FC236}">
              <a16:creationId xmlns:a16="http://schemas.microsoft.com/office/drawing/2014/main" id="{2F09580C-3512-4559-A1A1-1CECCB669C6B}"/>
            </a:ext>
          </a:extLst>
        </xdr:cNvPr>
        <xdr:cNvCxnSpPr/>
      </xdr:nvCxnSpPr>
      <xdr:spPr>
        <a:xfrm flipV="1">
          <a:off x="19545300" y="17566387"/>
          <a:ext cx="889000" cy="16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102</xdr:row>
      <xdr:rowOff>59689</xdr:rowOff>
    </xdr:from>
    <xdr:to>
      <xdr:col>98</xdr:col>
      <xdr:colOff>38100</xdr:colOff>
      <xdr:row>102</xdr:row>
      <xdr:rowOff>161289</xdr:rowOff>
    </xdr:to>
    <xdr:sp macro="" textlink="">
      <xdr:nvSpPr>
        <xdr:cNvPr id="932" name="楕円 931">
          <a:extLst>
            <a:ext uri="{FF2B5EF4-FFF2-40B4-BE49-F238E27FC236}">
              <a16:creationId xmlns:a16="http://schemas.microsoft.com/office/drawing/2014/main" id="{C783A178-DF10-4077-99B4-35352E0B7C75}"/>
            </a:ext>
          </a:extLst>
        </xdr:cNvPr>
        <xdr:cNvSpPr/>
      </xdr:nvSpPr>
      <xdr:spPr>
        <a:xfrm>
          <a:off x="18605500" y="17547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102</xdr:row>
      <xdr:rowOff>94487</xdr:rowOff>
    </xdr:from>
    <xdr:to>
      <xdr:col>102</xdr:col>
      <xdr:colOff>114300</xdr:colOff>
      <xdr:row>102</xdr:row>
      <xdr:rowOff>110489</xdr:rowOff>
    </xdr:to>
    <xdr:cxnSp macro="">
      <xdr:nvCxnSpPr>
        <xdr:cNvPr id="933" name="直線コネクタ 932">
          <a:extLst>
            <a:ext uri="{FF2B5EF4-FFF2-40B4-BE49-F238E27FC236}">
              <a16:creationId xmlns:a16="http://schemas.microsoft.com/office/drawing/2014/main" id="{5DFF983E-C440-4698-912B-EF20FFB8D8E9}"/>
            </a:ext>
          </a:extLst>
        </xdr:cNvPr>
        <xdr:cNvCxnSpPr/>
      </xdr:nvCxnSpPr>
      <xdr:spPr>
        <a:xfrm flipV="1">
          <a:off x="18656300" y="17582387"/>
          <a:ext cx="8890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12971</xdr:rowOff>
    </xdr:from>
    <xdr:ext cx="469744" cy="259045"/>
    <xdr:sp macro="" textlink="">
      <xdr:nvSpPr>
        <xdr:cNvPr id="934" name="n_1aveValue【庁舎】&#10;一人当たり面積">
          <a:extLst>
            <a:ext uri="{FF2B5EF4-FFF2-40B4-BE49-F238E27FC236}">
              <a16:creationId xmlns:a16="http://schemas.microsoft.com/office/drawing/2014/main" id="{95489948-7791-4376-B3EA-04027A47C7B0}"/>
            </a:ext>
          </a:extLst>
        </xdr:cNvPr>
        <xdr:cNvSpPr txBox="1"/>
      </xdr:nvSpPr>
      <xdr:spPr>
        <a:xfrm>
          <a:off x="21075727" y="18015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170705</xdr:rowOff>
    </xdr:from>
    <xdr:ext cx="469744" cy="259045"/>
    <xdr:sp macro="" textlink="">
      <xdr:nvSpPr>
        <xdr:cNvPr id="935" name="n_2aveValue【庁舎】&#10;一人当たり面積">
          <a:extLst>
            <a:ext uri="{FF2B5EF4-FFF2-40B4-BE49-F238E27FC236}">
              <a16:creationId xmlns:a16="http://schemas.microsoft.com/office/drawing/2014/main" id="{A9319053-4D2D-4FF2-A9D8-C9C9D68039A5}"/>
            </a:ext>
          </a:extLst>
        </xdr:cNvPr>
        <xdr:cNvSpPr txBox="1"/>
      </xdr:nvSpPr>
      <xdr:spPr>
        <a:xfrm>
          <a:off x="20199427" y="18001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22114</xdr:rowOff>
    </xdr:from>
    <xdr:ext cx="469744" cy="259045"/>
    <xdr:sp macro="" textlink="">
      <xdr:nvSpPr>
        <xdr:cNvPr id="936" name="n_3aveValue【庁舎】&#10;一人当たり面積">
          <a:extLst>
            <a:ext uri="{FF2B5EF4-FFF2-40B4-BE49-F238E27FC236}">
              <a16:creationId xmlns:a16="http://schemas.microsoft.com/office/drawing/2014/main" id="{C0006296-0447-436A-9D79-9030B3633422}"/>
            </a:ext>
          </a:extLst>
        </xdr:cNvPr>
        <xdr:cNvSpPr txBox="1"/>
      </xdr:nvSpPr>
      <xdr:spPr>
        <a:xfrm>
          <a:off x="19310427" y="18024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26688</xdr:rowOff>
    </xdr:from>
    <xdr:ext cx="469744" cy="259045"/>
    <xdr:sp macro="" textlink="">
      <xdr:nvSpPr>
        <xdr:cNvPr id="937" name="n_4aveValue【庁舎】&#10;一人当たり面積">
          <a:extLst>
            <a:ext uri="{FF2B5EF4-FFF2-40B4-BE49-F238E27FC236}">
              <a16:creationId xmlns:a16="http://schemas.microsoft.com/office/drawing/2014/main" id="{0C884313-1245-4506-B3F8-0195810CCAEC}"/>
            </a:ext>
          </a:extLst>
        </xdr:cNvPr>
        <xdr:cNvSpPr txBox="1"/>
      </xdr:nvSpPr>
      <xdr:spPr>
        <a:xfrm>
          <a:off x="18421427" y="18028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100</xdr:row>
      <xdr:rowOff>129812</xdr:rowOff>
    </xdr:from>
    <xdr:ext cx="469744" cy="259045"/>
    <xdr:sp macro="" textlink="">
      <xdr:nvSpPr>
        <xdr:cNvPr id="938" name="n_1mainValue【庁舎】&#10;一人当たり面積">
          <a:extLst>
            <a:ext uri="{FF2B5EF4-FFF2-40B4-BE49-F238E27FC236}">
              <a16:creationId xmlns:a16="http://schemas.microsoft.com/office/drawing/2014/main" id="{3523D547-C093-453E-BFF2-AB93A1367B0B}"/>
            </a:ext>
          </a:extLst>
        </xdr:cNvPr>
        <xdr:cNvSpPr txBox="1"/>
      </xdr:nvSpPr>
      <xdr:spPr>
        <a:xfrm>
          <a:off x="21075727" y="17274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100</xdr:row>
      <xdr:rowOff>145814</xdr:rowOff>
    </xdr:from>
    <xdr:ext cx="469744" cy="259045"/>
    <xdr:sp macro="" textlink="">
      <xdr:nvSpPr>
        <xdr:cNvPr id="939" name="n_2mainValue【庁舎】&#10;一人当たり面積">
          <a:extLst>
            <a:ext uri="{FF2B5EF4-FFF2-40B4-BE49-F238E27FC236}">
              <a16:creationId xmlns:a16="http://schemas.microsoft.com/office/drawing/2014/main" id="{AFD467D7-0559-4AF9-8271-2106222C562F}"/>
            </a:ext>
          </a:extLst>
        </xdr:cNvPr>
        <xdr:cNvSpPr txBox="1"/>
      </xdr:nvSpPr>
      <xdr:spPr>
        <a:xfrm>
          <a:off x="20199427" y="172908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100</xdr:row>
      <xdr:rowOff>161814</xdr:rowOff>
    </xdr:from>
    <xdr:ext cx="469744" cy="259045"/>
    <xdr:sp macro="" textlink="">
      <xdr:nvSpPr>
        <xdr:cNvPr id="940" name="n_3mainValue【庁舎】&#10;一人当たり面積">
          <a:extLst>
            <a:ext uri="{FF2B5EF4-FFF2-40B4-BE49-F238E27FC236}">
              <a16:creationId xmlns:a16="http://schemas.microsoft.com/office/drawing/2014/main" id="{A555F854-973E-417E-850B-126E044E2576}"/>
            </a:ext>
          </a:extLst>
        </xdr:cNvPr>
        <xdr:cNvSpPr txBox="1"/>
      </xdr:nvSpPr>
      <xdr:spPr>
        <a:xfrm>
          <a:off x="19310427" y="173068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101</xdr:row>
      <xdr:rowOff>6366</xdr:rowOff>
    </xdr:from>
    <xdr:ext cx="469744" cy="259045"/>
    <xdr:sp macro="" textlink="">
      <xdr:nvSpPr>
        <xdr:cNvPr id="941" name="n_4mainValue【庁舎】&#10;一人当たり面積">
          <a:extLst>
            <a:ext uri="{FF2B5EF4-FFF2-40B4-BE49-F238E27FC236}">
              <a16:creationId xmlns:a16="http://schemas.microsoft.com/office/drawing/2014/main" id="{7EB8EFC3-C325-4686-A5AC-A82B067BD15B}"/>
            </a:ext>
          </a:extLst>
        </xdr:cNvPr>
        <xdr:cNvSpPr txBox="1"/>
      </xdr:nvSpPr>
      <xdr:spPr>
        <a:xfrm>
          <a:off x="18421427" y="17322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42" name="正方形/長方形 941">
          <a:extLst>
            <a:ext uri="{FF2B5EF4-FFF2-40B4-BE49-F238E27FC236}">
              <a16:creationId xmlns:a16="http://schemas.microsoft.com/office/drawing/2014/main" id="{358DF99F-7AB0-4954-BAFE-46C7BAED61B5}"/>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43" name="正方形/長方形 942">
          <a:extLst>
            <a:ext uri="{FF2B5EF4-FFF2-40B4-BE49-F238E27FC236}">
              <a16:creationId xmlns:a16="http://schemas.microsoft.com/office/drawing/2014/main" id="{9E63451F-FBAC-46CE-A610-3B49C1AA974E}"/>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44" name="テキスト ボックス 943">
          <a:extLst>
            <a:ext uri="{FF2B5EF4-FFF2-40B4-BE49-F238E27FC236}">
              <a16:creationId xmlns:a16="http://schemas.microsoft.com/office/drawing/2014/main" id="{CCFB9F2B-D6EF-40D9-8BBE-28A3E9368A9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有形固定資産減価償却率については、「保健センター・保健所」（</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21.1</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％）と「消防施設」（</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34.2</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％）は類似団体平均を大きく下回っている。「保健センター・保健所」は、駅前再開発事業に伴い</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H27</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年度に保健センターが新築されたこと、仙北保健センターが</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R2</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年度に廃止となったことから類似団体平均値を下回っている。「消防施設」についても、</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H30</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年度に消防本部が新築されたことや、計画的に老朽化している消防格納庫の解体を行ってきたことから、</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R3</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年度も類似団体平均値を大幅に下回っている。</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　住民一人当たりの面積については、「市民会館」、「庁舎」において類似団体と比較して高くなっている。市民会館は４館、庁舎は市町村合併前の庁舎を全て引き継いでいるため大曲地域にある本庁舎のほか７地域に支所庁舎があり、人口減少が急速に進む当市においてはさらなる比率の上昇が確実である。このようなことから、市民会館については類似施設の近接状況や市全体のバランス、稼動状況等も勘案しながら適正な配置を検討する。また、庁舎についてはいずれも引き続き必要であることから、本庁舎は築</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60</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年を目処に建て替えや既存施設への移転、支所庁舎は大仙市公共施設等総合管理計画に基づき統廃合も検討し必要な庁舎については改修して長寿命化に努める。</a:t>
          </a:r>
          <a:endParaRPr lang="ja-JP" altLang="ja-JP" sz="1000">
            <a:effectLst/>
            <a:latin typeface="ＭＳ ゴシック" panose="020B0609070205080204" pitchFamily="49" charset="-128"/>
            <a:ea typeface="ＭＳ ゴシック" panose="020B0609070205080204" pitchFamily="49" charset="-128"/>
          </a:endParaRPr>
        </a:p>
        <a:p>
          <a:r>
            <a:rPr lang="ja-JP" altLang="ja-JP" sz="1000">
              <a:solidFill>
                <a:schemeClr val="dk1"/>
              </a:solidFill>
              <a:effectLst/>
              <a:latin typeface="ＭＳ ゴシック" panose="020B0609070205080204" pitchFamily="49" charset="-128"/>
              <a:ea typeface="ＭＳ ゴシック" panose="020B0609070205080204" pitchFamily="49" charset="-128"/>
              <a:cs typeface="+mn-cs"/>
            </a:rPr>
            <a:t>　一般廃棄物処理施設については、</a:t>
          </a:r>
          <a:r>
            <a:rPr lang="en-US" altLang="ja-JP" sz="1000">
              <a:solidFill>
                <a:schemeClr val="dk1"/>
              </a:solidFill>
              <a:effectLst/>
              <a:latin typeface="ＭＳ ゴシック" panose="020B0609070205080204" pitchFamily="49" charset="-128"/>
              <a:ea typeface="ＭＳ ゴシック" panose="020B0609070205080204" pitchFamily="49" charset="-128"/>
              <a:cs typeface="+mn-cs"/>
            </a:rPr>
            <a:t>H30</a:t>
          </a:r>
          <a:r>
            <a:rPr lang="ja-JP" altLang="ja-JP" sz="1000">
              <a:solidFill>
                <a:schemeClr val="dk1"/>
              </a:solidFill>
              <a:effectLst/>
              <a:latin typeface="ＭＳ ゴシック" panose="020B0609070205080204" pitchFamily="49" charset="-128"/>
              <a:ea typeface="ＭＳ ゴシック" panose="020B0609070205080204" pitchFamily="49" charset="-128"/>
              <a:cs typeface="+mn-cs"/>
            </a:rPr>
            <a:t>年度まで一般廃棄物処理事業を運営していた一部事務組合において統一した基準による財務諸表を作成していなかったため「該当数値なし」で報告していた。しかし、当該組合が</a:t>
          </a:r>
          <a:r>
            <a:rPr lang="en-US" altLang="ja-JP" sz="1000">
              <a:solidFill>
                <a:schemeClr val="dk1"/>
              </a:solidFill>
              <a:effectLst/>
              <a:latin typeface="ＭＳ ゴシック" panose="020B0609070205080204" pitchFamily="49" charset="-128"/>
              <a:ea typeface="ＭＳ ゴシック" panose="020B0609070205080204" pitchFamily="49" charset="-128"/>
              <a:cs typeface="+mn-cs"/>
            </a:rPr>
            <a:t>H30</a:t>
          </a:r>
          <a:r>
            <a:rPr lang="ja-JP" altLang="ja-JP" sz="1000">
              <a:solidFill>
                <a:schemeClr val="dk1"/>
              </a:solidFill>
              <a:effectLst/>
              <a:latin typeface="ＭＳ ゴシック" panose="020B0609070205080204" pitchFamily="49" charset="-128"/>
              <a:ea typeface="ＭＳ ゴシック" panose="020B0609070205080204" pitchFamily="49" charset="-128"/>
              <a:cs typeface="+mn-cs"/>
            </a:rPr>
            <a:t>年度で解散し大曲仙北広域市町村圏組合に事業が引き継がれたため、令和元年度から有形固定資産減価償却率が算出されている。なお、</a:t>
          </a:r>
          <a:r>
            <a:rPr lang="en-US" altLang="ja-JP" sz="1000">
              <a:solidFill>
                <a:schemeClr val="dk1"/>
              </a:solidFill>
              <a:effectLst/>
              <a:latin typeface="ＭＳ ゴシック" panose="020B0609070205080204" pitchFamily="49" charset="-128"/>
              <a:ea typeface="ＭＳ ゴシック" panose="020B0609070205080204" pitchFamily="49" charset="-128"/>
              <a:cs typeface="+mn-cs"/>
            </a:rPr>
            <a:t>R3</a:t>
          </a:r>
          <a:r>
            <a:rPr lang="ja-JP" altLang="ja-JP" sz="1000">
              <a:solidFill>
                <a:schemeClr val="dk1"/>
              </a:solidFill>
              <a:effectLst/>
              <a:latin typeface="ＭＳ ゴシック" panose="020B0609070205080204" pitchFamily="49" charset="-128"/>
              <a:ea typeface="ＭＳ ゴシック" panose="020B0609070205080204" pitchFamily="49" charset="-128"/>
              <a:cs typeface="+mn-cs"/>
            </a:rPr>
            <a:t>年度は３市町（大仙市・仙北市・美郷町）で負担している負担金のうち大仙市の負担金割合が</a:t>
          </a:r>
          <a:r>
            <a:rPr lang="en-US" altLang="ja-JP" sz="1000">
              <a:solidFill>
                <a:schemeClr val="dk1"/>
              </a:solidFill>
              <a:effectLst/>
              <a:latin typeface="ＭＳ ゴシック" panose="020B0609070205080204" pitchFamily="49" charset="-128"/>
              <a:ea typeface="ＭＳ ゴシック" panose="020B0609070205080204" pitchFamily="49" charset="-128"/>
              <a:cs typeface="+mn-cs"/>
            </a:rPr>
            <a:t>R2</a:t>
          </a:r>
          <a:r>
            <a:rPr lang="ja-JP" altLang="ja-JP" sz="1000">
              <a:solidFill>
                <a:schemeClr val="dk1"/>
              </a:solidFill>
              <a:effectLst/>
              <a:latin typeface="ＭＳ ゴシック" panose="020B0609070205080204" pitchFamily="49" charset="-128"/>
              <a:ea typeface="ＭＳ ゴシック" panose="020B0609070205080204" pitchFamily="49" charset="-128"/>
              <a:cs typeface="+mn-cs"/>
            </a:rPr>
            <a:t>年度と比べ若干増となったことに伴い按分した場合の市保有面積が増えたため、有形固定資産減価償却率が減となり、類似団体平均値（</a:t>
          </a:r>
          <a:r>
            <a:rPr lang="en-US" altLang="ja-JP" sz="1000">
              <a:solidFill>
                <a:schemeClr val="dk1"/>
              </a:solidFill>
              <a:effectLst/>
              <a:latin typeface="ＭＳ ゴシック" panose="020B0609070205080204" pitchFamily="49" charset="-128"/>
              <a:ea typeface="ＭＳ ゴシック" panose="020B0609070205080204" pitchFamily="49" charset="-128"/>
              <a:cs typeface="+mn-cs"/>
            </a:rPr>
            <a:t>57.3</a:t>
          </a:r>
          <a:r>
            <a:rPr lang="ja-JP" altLang="ja-JP" sz="1000">
              <a:solidFill>
                <a:schemeClr val="dk1"/>
              </a:solidFill>
              <a:effectLst/>
              <a:latin typeface="ＭＳ ゴシック" panose="020B0609070205080204" pitchFamily="49" charset="-128"/>
              <a:ea typeface="ＭＳ ゴシック" panose="020B0609070205080204" pitchFamily="49" charset="-128"/>
              <a:cs typeface="+mn-cs"/>
            </a:rPr>
            <a:t>％）と比較して下回っている。</a:t>
          </a:r>
          <a:endParaRPr lang="ja-JP" altLang="ja-JP" sz="10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秋田県大仙市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77,946
77,681
866.79
52,455,602
50,030,096
2,282,380
28,840,174
50,001,859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10.6
93.8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9167061" cy="592470"/>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9167061" cy="5924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人当たり職員数」の算出に用いる職員数及び「給与水準（国との比較）」の「ラスパイレス指数」については、各調査対象年度の翌年の</a:t>
          </a:r>
        </a:p>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地方公務員給与実態調査に基づいているが、令和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年調査の数値を引用している。 </a:t>
          </a:r>
        </a:p>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財政力指数は、類似団体平均を大きく下回る</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0.34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これは、財政基盤の脆弱な財政力指数</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までの市町村が合併し、合併後においても人口減や市税収入の減等により、指数の改善が図られていないためである。今後は、費用対効果と市民サービス適正化を照らし合わせ、歳出構造の抜本的な見直しを図るとともに、分担金・負担金の見直しや市有財産の売却等自主財源の一層の確保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123372</xdr:rowOff>
    </xdr:from>
    <xdr:to>
      <xdr:col>23</xdr:col>
      <xdr:colOff>133350</xdr:colOff>
      <xdr:row>45</xdr:row>
      <xdr:rowOff>28122</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295572"/>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199</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715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28122</xdr:rowOff>
    </xdr:from>
    <xdr:to>
      <xdr:col>24</xdr:col>
      <xdr:colOff>12700</xdr:colOff>
      <xdr:row>45</xdr:row>
      <xdr:rowOff>28122</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743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38299</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6039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123372</xdr:rowOff>
    </xdr:from>
    <xdr:to>
      <xdr:col>24</xdr:col>
      <xdr:colOff>12700</xdr:colOff>
      <xdr:row>36</xdr:row>
      <xdr:rowOff>123372</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295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163285</xdr:rowOff>
    </xdr:from>
    <xdr:to>
      <xdr:col>23</xdr:col>
      <xdr:colOff>133350</xdr:colOff>
      <xdr:row>42</xdr:row>
      <xdr:rowOff>163285</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36418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39</xdr:row>
      <xdr:rowOff>127199</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68137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110672</xdr:rowOff>
    </xdr:from>
    <xdr:to>
      <xdr:col>23</xdr:col>
      <xdr:colOff>184150</xdr:colOff>
      <xdr:row>41</xdr:row>
      <xdr:rowOff>40822</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696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163285</xdr:rowOff>
    </xdr:from>
    <xdr:to>
      <xdr:col>19</xdr:col>
      <xdr:colOff>133350</xdr:colOff>
      <xdr:row>42</xdr:row>
      <xdr:rowOff>163285</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3641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38</xdr:row>
      <xdr:rowOff>143328</xdr:rowOff>
    </xdr:from>
    <xdr:to>
      <xdr:col>19</xdr:col>
      <xdr:colOff>184150</xdr:colOff>
      <xdr:row>39</xdr:row>
      <xdr:rowOff>73478</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6658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37</xdr:row>
      <xdr:rowOff>83655</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64273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163285</xdr:rowOff>
    </xdr:from>
    <xdr:to>
      <xdr:col>15</xdr:col>
      <xdr:colOff>82550</xdr:colOff>
      <xdr:row>42</xdr:row>
      <xdr:rowOff>163285</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3641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39</xdr:row>
      <xdr:rowOff>6350</xdr:rowOff>
    </xdr:from>
    <xdr:to>
      <xdr:col>15</xdr:col>
      <xdr:colOff>133350</xdr:colOff>
      <xdr:row>39</xdr:row>
      <xdr:rowOff>107950</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669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37</xdr:row>
      <xdr:rowOff>118127</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646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163285</xdr:rowOff>
    </xdr:from>
    <xdr:to>
      <xdr:col>11</xdr:col>
      <xdr:colOff>31750</xdr:colOff>
      <xdr:row>42</xdr:row>
      <xdr:rowOff>163285</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73641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39</xdr:row>
      <xdr:rowOff>40822</xdr:rowOff>
    </xdr:from>
    <xdr:to>
      <xdr:col>11</xdr:col>
      <xdr:colOff>82550</xdr:colOff>
      <xdr:row>39</xdr:row>
      <xdr:rowOff>142422</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6727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37</xdr:row>
      <xdr:rowOff>152599</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6496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40822</xdr:rowOff>
    </xdr:from>
    <xdr:to>
      <xdr:col>7</xdr:col>
      <xdr:colOff>31750</xdr:colOff>
      <xdr:row>39</xdr:row>
      <xdr:rowOff>142422</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6727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37</xdr:row>
      <xdr:rowOff>152599</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6496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112485</xdr:rowOff>
    </xdr:from>
    <xdr:to>
      <xdr:col>23</xdr:col>
      <xdr:colOff>184150</xdr:colOff>
      <xdr:row>43</xdr:row>
      <xdr:rowOff>42635</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313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84562</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285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112485</xdr:rowOff>
    </xdr:from>
    <xdr:to>
      <xdr:col>19</xdr:col>
      <xdr:colOff>184150</xdr:colOff>
      <xdr:row>43</xdr:row>
      <xdr:rowOff>42635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313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27412</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73997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112485</xdr:rowOff>
    </xdr:from>
    <xdr:to>
      <xdr:col>15</xdr:col>
      <xdr:colOff>133350</xdr:colOff>
      <xdr:row>43</xdr:row>
      <xdr:rowOff>42635</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313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27412</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7399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112485</xdr:rowOff>
    </xdr:from>
    <xdr:to>
      <xdr:col>11</xdr:col>
      <xdr:colOff>82550</xdr:colOff>
      <xdr:row>43</xdr:row>
      <xdr:rowOff>42635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313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27412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7399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112485</xdr:rowOff>
    </xdr:from>
    <xdr:to>
      <xdr:col>7</xdr:col>
      <xdr:colOff>31750</xdr:colOff>
      <xdr:row>43</xdr:row>
      <xdr:rowOff>42635</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313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27412</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7399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[87.0%]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比率は前年度から</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3.9</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ﾎﾟｲﾝﾄ低下し、類似団体平均を</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1.6</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ﾎﾟｲﾝﾄ下回った。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経常収支比率は、歳入では、国税収入の増に伴う普通交付税の増や消費拡大による地方消費税交付金の増等により、比率算定分母となる経常一般財源等が</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939,185</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千円の増となった。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また歳出では、正職員や再任用職員の減少や期末手当マイナスの人事院勧告などにより人件費が減となったほか、企業会計繰出金や保育所負担金などの補助費等の減少などにより、分子となる一般財源充当の経常的経費は</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281,163</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千円の減となった。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人口減少に伴う普通交付税の減等により、今後も分母が年々縮小するため、公共施設の管理手法の見直し等一層の経費削減を図り、比率の改善に努める。</a:t>
          </a: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a:extLst>
            <a:ext uri="{FF2B5EF4-FFF2-40B4-BE49-F238E27FC236}">
              <a16:creationId xmlns:a16="http://schemas.microsoft.com/office/drawing/2014/main" id="{00000000-0008-0000-0300-00007C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114935</xdr:rowOff>
    </xdr:from>
    <xdr:to>
      <xdr:col>23</xdr:col>
      <xdr:colOff>133350</xdr:colOff>
      <xdr:row>65</xdr:row>
      <xdr:rowOff>145415</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flipV="1">
          <a:off x="4953000" y="10059035"/>
          <a:ext cx="0" cy="12306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117492</xdr:rowOff>
    </xdr:from>
    <xdr:ext cx="762000" cy="259045"/>
    <xdr:sp macro="" textlink="">
      <xdr:nvSpPr>
        <xdr:cNvPr id="126" name="財政構造の弾力性最小値テキスト">
          <a:extLst>
            <a:ext uri="{FF2B5EF4-FFF2-40B4-BE49-F238E27FC236}">
              <a16:creationId xmlns:a16="http://schemas.microsoft.com/office/drawing/2014/main" id="{00000000-0008-0000-0300-00007E000000}"/>
            </a:ext>
          </a:extLst>
        </xdr:cNvPr>
        <xdr:cNvSpPr txBox="1"/>
      </xdr:nvSpPr>
      <xdr:spPr>
        <a:xfrm>
          <a:off x="5041900" y="112617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145415</xdr:rowOff>
    </xdr:from>
    <xdr:to>
      <xdr:col>24</xdr:col>
      <xdr:colOff>12700</xdr:colOff>
      <xdr:row>65</xdr:row>
      <xdr:rowOff>145415</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1289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29862</xdr:rowOff>
    </xdr:from>
    <xdr:ext cx="762000" cy="259045"/>
    <xdr:sp macro="" textlink="">
      <xdr:nvSpPr>
        <xdr:cNvPr id="128" name="財政構造の弾力性最大値テキスト">
          <a:extLst>
            <a:ext uri="{FF2B5EF4-FFF2-40B4-BE49-F238E27FC236}">
              <a16:creationId xmlns:a16="http://schemas.microsoft.com/office/drawing/2014/main" id="{00000000-0008-0000-0300-000080000000}"/>
            </a:ext>
          </a:extLst>
        </xdr:cNvPr>
        <xdr:cNvSpPr txBox="1"/>
      </xdr:nvSpPr>
      <xdr:spPr>
        <a:xfrm>
          <a:off x="5041900" y="9802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114935</xdr:rowOff>
    </xdr:from>
    <xdr:to>
      <xdr:col>24</xdr:col>
      <xdr:colOff>12700</xdr:colOff>
      <xdr:row>58</xdr:row>
      <xdr:rowOff>114935</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00590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155575</xdr:rowOff>
    </xdr:from>
    <xdr:to>
      <xdr:col>23</xdr:col>
      <xdr:colOff>133350</xdr:colOff>
      <xdr:row>63</xdr:row>
      <xdr:rowOff>47943</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flipV="1">
          <a:off x="4114800" y="10614025"/>
          <a:ext cx="838200" cy="235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1922</xdr:rowOff>
    </xdr:from>
    <xdr:ext cx="762000" cy="259045"/>
    <xdr:sp macro="" textlink="">
      <xdr:nvSpPr>
        <xdr:cNvPr id="131" name="財政構造の弾力性平均値テキスト">
          <a:extLst>
            <a:ext uri="{FF2B5EF4-FFF2-40B4-BE49-F238E27FC236}">
              <a16:creationId xmlns:a16="http://schemas.microsoft.com/office/drawing/2014/main" id="{00000000-0008-0000-0300-000083000000}"/>
            </a:ext>
          </a:extLst>
        </xdr:cNvPr>
        <xdr:cNvSpPr txBox="1"/>
      </xdr:nvSpPr>
      <xdr:spPr>
        <a:xfrm>
          <a:off x="5041900" y="106318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29845</xdr:rowOff>
    </xdr:from>
    <xdr:to>
      <xdr:col>23</xdr:col>
      <xdr:colOff>184150</xdr:colOff>
      <xdr:row>62</xdr:row>
      <xdr:rowOff>131445</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902200" y="10659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47943</xdr:rowOff>
    </xdr:from>
    <xdr:to>
      <xdr:col>19</xdr:col>
      <xdr:colOff>133350</xdr:colOff>
      <xdr:row>63</xdr:row>
      <xdr:rowOff>168593</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flipV="1">
          <a:off x="3225800" y="10849293"/>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69532</xdr:rowOff>
    </xdr:from>
    <xdr:to>
      <xdr:col>19</xdr:col>
      <xdr:colOff>184150</xdr:colOff>
      <xdr:row>63</xdr:row>
      <xdr:rowOff>171132</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064000" y="1087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155909</xdr:rowOff>
    </xdr:from>
    <xdr:ext cx="736600" cy="259045"/>
    <xdr:sp macro="" textlink="">
      <xdr:nvSpPr>
        <xdr:cNvPr id="135" name="テキスト ボックス 134">
          <a:extLst>
            <a:ext uri="{FF2B5EF4-FFF2-40B4-BE49-F238E27FC236}">
              <a16:creationId xmlns:a16="http://schemas.microsoft.com/office/drawing/2014/main" id="{00000000-0008-0000-0300-000087000000}"/>
            </a:ext>
          </a:extLst>
        </xdr:cNvPr>
        <xdr:cNvSpPr txBox="1"/>
      </xdr:nvSpPr>
      <xdr:spPr>
        <a:xfrm>
          <a:off x="3733800" y="109572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47943</xdr:rowOff>
    </xdr:from>
    <xdr:to>
      <xdr:col>15</xdr:col>
      <xdr:colOff>82550</xdr:colOff>
      <xdr:row>63</xdr:row>
      <xdr:rowOff>168593</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a:off x="2336800" y="10849293"/>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111760</xdr:rowOff>
    </xdr:from>
    <xdr:to>
      <xdr:col>15</xdr:col>
      <xdr:colOff>133350</xdr:colOff>
      <xdr:row>64</xdr:row>
      <xdr:rowOff>41910</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3175000" y="1091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52087</xdr:rowOff>
    </xdr:from>
    <xdr:ext cx="7620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2844800" y="10681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47943</xdr:rowOff>
    </xdr:from>
    <xdr:to>
      <xdr:col>11</xdr:col>
      <xdr:colOff>31750</xdr:colOff>
      <xdr:row>63</xdr:row>
      <xdr:rowOff>120332</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flipV="1">
          <a:off x="1447800" y="10849293"/>
          <a:ext cx="889000" cy="72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75565</xdr:rowOff>
    </xdr:from>
    <xdr:to>
      <xdr:col>11</xdr:col>
      <xdr:colOff>82550</xdr:colOff>
      <xdr:row>64</xdr:row>
      <xdr:rowOff>5715</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2286000" y="10876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161942</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955800" y="1096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33338</xdr:rowOff>
    </xdr:from>
    <xdr:to>
      <xdr:col>7</xdr:col>
      <xdr:colOff>31750</xdr:colOff>
      <xdr:row>63</xdr:row>
      <xdr:rowOff>134938</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1397000" y="10834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145115</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066800" y="10603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104775</xdr:rowOff>
    </xdr:from>
    <xdr:to>
      <xdr:col>23</xdr:col>
      <xdr:colOff>184150</xdr:colOff>
      <xdr:row>62</xdr:row>
      <xdr:rowOff>34925</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902200" y="10563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121302</xdr:rowOff>
    </xdr:from>
    <xdr:ext cx="762000" cy="259045"/>
    <xdr:sp macro="" textlink="">
      <xdr:nvSpPr>
        <xdr:cNvPr id="150" name="財政構造の弾力性該当値テキスト">
          <a:extLst>
            <a:ext uri="{FF2B5EF4-FFF2-40B4-BE49-F238E27FC236}">
              <a16:creationId xmlns:a16="http://schemas.microsoft.com/office/drawing/2014/main" id="{00000000-0008-0000-0300-000096000000}"/>
            </a:ext>
          </a:extLst>
        </xdr:cNvPr>
        <xdr:cNvSpPr txBox="1"/>
      </xdr:nvSpPr>
      <xdr:spPr>
        <a:xfrm>
          <a:off x="5041900" y="10408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168593</xdr:rowOff>
    </xdr:from>
    <xdr:to>
      <xdr:col>19</xdr:col>
      <xdr:colOff>184150</xdr:colOff>
      <xdr:row>63</xdr:row>
      <xdr:rowOff>98743</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064000" y="10798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108920</xdr:rowOff>
    </xdr:from>
    <xdr:ext cx="7366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733800" y="105673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117793</xdr:rowOff>
    </xdr:from>
    <xdr:to>
      <xdr:col>15</xdr:col>
      <xdr:colOff>133350</xdr:colOff>
      <xdr:row>64</xdr:row>
      <xdr:rowOff>47943</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175000" y="10919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32720</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2844800" y="11005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168593</xdr:rowOff>
    </xdr:from>
    <xdr:to>
      <xdr:col>11</xdr:col>
      <xdr:colOff>82550</xdr:colOff>
      <xdr:row>63</xdr:row>
      <xdr:rowOff>98743</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286000" y="10798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108920</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955800" y="10567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69532</xdr:rowOff>
    </xdr:from>
    <xdr:to>
      <xdr:col>7</xdr:col>
      <xdr:colOff>31750</xdr:colOff>
      <xdr:row>63</xdr:row>
      <xdr:rowOff>171132</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1397000" y="10870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155909</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066800" y="109572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a:extLst>
            <a:ext uri="{FF2B5EF4-FFF2-40B4-BE49-F238E27FC236}">
              <a16:creationId xmlns:a16="http://schemas.microsoft.com/office/drawing/2014/main" id="{00000000-0008-0000-0300-00009F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[178,617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人件費は、正職員数や再任用職員の減などにより減少し、維持補修費は、令和２年度に比べ降雪が少なかったことによる除雪経費の減などにより減少した。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しかし、物件費は、コロナワクチン接種関連経費や中仙地域の小・中学校統合に伴うスクールバス運行経費などにより増加したため、人件費、物件費及び維持補修費の決算額全体では</a:t>
          </a:r>
          <a:r>
            <a:rPr kumimoji="1" lang="en-US"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127,661</a:t>
          </a:r>
          <a:r>
            <a:rPr kumimoji="1" lang="ja-JP" altLang="en-US"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千円の増額となり、１人当たり決算額も類似団体平均を上回って推移している。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今後は、令和</a:t>
          </a:r>
          <a:r>
            <a:rPr kumimoji="1" lang="en-US"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からの定年の段階的引き上げによる職員数の増が見込まれるため、会計年度任用職員の必要性を十分に精査し、職員数の抑制を図るほか、大仙市公共施設等総合管理計画の指針に沿った公共施設の譲渡や統廃合などを進め、経費の削減を図る。</a:t>
          </a:r>
          <a:endParaRPr kumimoji="1" lang="en-US" altLang="ja-JP" sz="105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3</xdr:col>
      <xdr:colOff>95250</xdr:colOff>
      <xdr:row>77</xdr:row>
      <xdr:rowOff>6350</xdr:rowOff>
    </xdr:from>
    <xdr:ext cx="349839" cy="225703"/>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152400</xdr:rowOff>
    </xdr:from>
    <xdr:to>
      <xdr:col>23</xdr:col>
      <xdr:colOff>133350</xdr:colOff>
      <xdr:row>88</xdr:row>
      <xdr:rowOff>112864</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868400"/>
          <a:ext cx="0" cy="13320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84941</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172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112864</xdr:rowOff>
    </xdr:from>
    <xdr:to>
      <xdr:col>24</xdr:col>
      <xdr:colOff>12700</xdr:colOff>
      <xdr:row>88</xdr:row>
      <xdr:rowOff>112864</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200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67327</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61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108,421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152400</xdr:rowOff>
    </xdr:from>
    <xdr:to>
      <xdr:col>24</xdr:col>
      <xdr:colOff>12700</xdr:colOff>
      <xdr:row>80</xdr:row>
      <xdr:rowOff>152400</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868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171331</xdr:rowOff>
    </xdr:from>
    <xdr:to>
      <xdr:col>23</xdr:col>
      <xdr:colOff>133350</xdr:colOff>
      <xdr:row>84</xdr:row>
      <xdr:rowOff>31209</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4401681"/>
          <a:ext cx="838200" cy="31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110515</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41694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171,422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93988</xdr:rowOff>
    </xdr:from>
    <xdr:to>
      <xdr:col>23</xdr:col>
      <xdr:colOff>184150</xdr:colOff>
      <xdr:row>84</xdr:row>
      <xdr:rowOff>24138</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4324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154969</xdr:rowOff>
    </xdr:from>
    <xdr:to>
      <xdr:col>19</xdr:col>
      <xdr:colOff>133350</xdr:colOff>
      <xdr:row>83</xdr:row>
      <xdr:rowOff>171331</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3225800" y="14213869"/>
          <a:ext cx="889000" cy="187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140984</xdr:rowOff>
    </xdr:from>
    <xdr:to>
      <xdr:col>19</xdr:col>
      <xdr:colOff>184150</xdr:colOff>
      <xdr:row>83</xdr:row>
      <xdr:rowOff>71134</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4199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81311</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39687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154969</xdr:rowOff>
    </xdr:from>
    <xdr:to>
      <xdr:col>15</xdr:col>
      <xdr:colOff>82550</xdr:colOff>
      <xdr:row>83</xdr:row>
      <xdr:rowOff>10722</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flipV="1">
          <a:off x="2336800" y="14213869"/>
          <a:ext cx="889000" cy="27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35647</xdr:rowOff>
    </xdr:from>
    <xdr:to>
      <xdr:col>15</xdr:col>
      <xdr:colOff>133350</xdr:colOff>
      <xdr:row>82</xdr:row>
      <xdr:rowOff>137247</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4094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147424</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38634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10722</xdr:rowOff>
    </xdr:from>
    <xdr:to>
      <xdr:col>11</xdr:col>
      <xdr:colOff>31750</xdr:colOff>
      <xdr:row>83</xdr:row>
      <xdr:rowOff>69503</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flipV="1">
          <a:off x="1447800" y="14241072"/>
          <a:ext cx="889000" cy="58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1504</xdr:rowOff>
    </xdr:from>
    <xdr:to>
      <xdr:col>11</xdr:col>
      <xdr:colOff>82550</xdr:colOff>
      <xdr:row>82</xdr:row>
      <xdr:rowOff>103104</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406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113281</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3829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168047</xdr:rowOff>
    </xdr:from>
    <xdr:to>
      <xdr:col>7</xdr:col>
      <xdr:colOff>31750</xdr:colOff>
      <xdr:row>82</xdr:row>
      <xdr:rowOff>98197</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4055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108374</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38243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151859</xdr:rowOff>
    </xdr:from>
    <xdr:to>
      <xdr:col>23</xdr:col>
      <xdr:colOff>184150</xdr:colOff>
      <xdr:row>84</xdr:row>
      <xdr:rowOff>82009</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4382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123936</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4354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178,617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120531</xdr:rowOff>
    </xdr:from>
    <xdr:to>
      <xdr:col>19</xdr:col>
      <xdr:colOff>184150</xdr:colOff>
      <xdr:row>84</xdr:row>
      <xdr:rowOff>50681</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4350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35458</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44372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104169</xdr:rowOff>
    </xdr:from>
    <xdr:to>
      <xdr:col>15</xdr:col>
      <xdr:colOff>133350</xdr:colOff>
      <xdr:row>83</xdr:row>
      <xdr:rowOff>34319</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4163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19096</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4249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131372</xdr:rowOff>
    </xdr:from>
    <xdr:to>
      <xdr:col>11</xdr:col>
      <xdr:colOff>82550</xdr:colOff>
      <xdr:row>83</xdr:row>
      <xdr:rowOff>61522</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4190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46299</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4276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18703</xdr:rowOff>
    </xdr:from>
    <xdr:to>
      <xdr:col>7</xdr:col>
      <xdr:colOff>31750</xdr:colOff>
      <xdr:row>83</xdr:row>
      <xdr:rowOff>120303</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4249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105080</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43354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ラスパイレス指数は、前年と同じ</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97.8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となっており、類似団体内平均値とほぼ同数値となっている。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今後も人事院勧告等の制度改正を踏まえ、定員適正化とあわせ、一層の給与水準の適正化に努める。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9979</xdr:rowOff>
    </xdr:from>
    <xdr:to>
      <xdr:col>81</xdr:col>
      <xdr:colOff>44450</xdr:colOff>
      <xdr:row>89</xdr:row>
      <xdr:rowOff>35379</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725979"/>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7456</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266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35379</xdr:rowOff>
    </xdr:from>
    <xdr:to>
      <xdr:col>81</xdr:col>
      <xdr:colOff>133350</xdr:colOff>
      <xdr:row>89</xdr:row>
      <xdr:rowOff>35379</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294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96356</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4694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9979</xdr:rowOff>
    </xdr:from>
    <xdr:to>
      <xdr:col>81</xdr:col>
      <xdr:colOff>133350</xdr:colOff>
      <xdr:row>80</xdr:row>
      <xdr:rowOff>9979</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7259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169636</xdr:rowOff>
    </xdr:from>
    <xdr:to>
      <xdr:col>81</xdr:col>
      <xdr:colOff>44450</xdr:colOff>
      <xdr:row>85</xdr:row>
      <xdr:rowOff>169636</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179800" y="1474288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118127</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519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101600</xdr:rowOff>
    </xdr:from>
    <xdr:to>
      <xdr:col>81</xdr:col>
      <xdr:colOff>95250</xdr:colOff>
      <xdr:row>86</xdr:row>
      <xdr:rowOff>31750</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14514</xdr:rowOff>
    </xdr:from>
    <xdr:to>
      <xdr:col>77</xdr:col>
      <xdr:colOff>44450</xdr:colOff>
      <xdr:row>85</xdr:row>
      <xdr:rowOff>169636</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5290800" y="14587764"/>
          <a:ext cx="889000" cy="155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153307</xdr:rowOff>
    </xdr:from>
    <xdr:to>
      <xdr:col>77</xdr:col>
      <xdr:colOff>95250</xdr:colOff>
      <xdr:row>86</xdr:row>
      <xdr:rowOff>83457</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72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68234</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8129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151493</xdr:rowOff>
    </xdr:from>
    <xdr:to>
      <xdr:col>72</xdr:col>
      <xdr:colOff>203200</xdr:colOff>
      <xdr:row>85</xdr:row>
      <xdr:rowOff>14514</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a:off x="14401800" y="14553293"/>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170543</xdr:rowOff>
    </xdr:from>
    <xdr:to>
      <xdr:col>73</xdr:col>
      <xdr:colOff>44450</xdr:colOff>
      <xdr:row>86</xdr:row>
      <xdr:rowOff>100693</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74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85470</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830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117021</xdr:rowOff>
    </xdr:from>
    <xdr:to>
      <xdr:col>68</xdr:col>
      <xdr:colOff>152400</xdr:colOff>
      <xdr:row>84</xdr:row>
      <xdr:rowOff>151493</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a:off x="13512800" y="14518821"/>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136071</xdr:rowOff>
    </xdr:from>
    <xdr:to>
      <xdr:col>68</xdr:col>
      <xdr:colOff>203200</xdr:colOff>
      <xdr:row>86</xdr:row>
      <xdr:rowOff>66221</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709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50998</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7956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136071</xdr:rowOff>
    </xdr:from>
    <xdr:to>
      <xdr:col>64</xdr:col>
      <xdr:colOff>152400</xdr:colOff>
      <xdr:row>86</xdr:row>
      <xdr:rowOff>66221</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709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50998</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7956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118836</xdr:rowOff>
    </xdr:from>
    <xdr:to>
      <xdr:col>81</xdr:col>
      <xdr:colOff>95250</xdr:colOff>
      <xdr:row>86</xdr:row>
      <xdr:rowOff>48986</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4692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90913</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4664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118836</xdr:rowOff>
    </xdr:from>
    <xdr:to>
      <xdr:col>77</xdr:col>
      <xdr:colOff>95250</xdr:colOff>
      <xdr:row>86</xdr:row>
      <xdr:rowOff>48986</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4692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59163</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44609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135164</xdr:rowOff>
    </xdr:from>
    <xdr:to>
      <xdr:col>73</xdr:col>
      <xdr:colOff>44450</xdr:colOff>
      <xdr:row>85</xdr:row>
      <xdr:rowOff>65314</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4536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75491</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4305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100693</xdr:rowOff>
    </xdr:from>
    <xdr:to>
      <xdr:col>68</xdr:col>
      <xdr:colOff>203200</xdr:colOff>
      <xdr:row>85</xdr:row>
      <xdr:rowOff>30843</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4502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41020</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4271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66221</xdr:rowOff>
    </xdr:from>
    <xdr:to>
      <xdr:col>64</xdr:col>
      <xdr:colOff>152400</xdr:colOff>
      <xdr:row>84</xdr:row>
      <xdr:rowOff>167821</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4468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6548</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42368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[9.07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平成</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20</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年度以降、市直営の保育所や介護施設の法人化を進めると同時に、大仙市第二次定員適正化計画に基づき、当面の目標として人口千人当たりの職員数が</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10</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人未満となるよう組織改革及び行財政改革を進めてきた。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類似団体平均を上回って推移していることから、類似団体内平均値に近づくよう、民間委託や指定管理者制度を推進するほか、再任用職員（短時間勤務）・会計年度任用職員の適正配置に努める。</a:t>
          </a: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169514</xdr:rowOff>
    </xdr:from>
    <xdr:to>
      <xdr:col>81</xdr:col>
      <xdr:colOff>44450</xdr:colOff>
      <xdr:row>67</xdr:row>
      <xdr:rowOff>15663</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10113614"/>
          <a:ext cx="0" cy="138919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159190</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474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15663</xdr:rowOff>
    </xdr:from>
    <xdr:to>
      <xdr:col>81</xdr:col>
      <xdr:colOff>133350</xdr:colOff>
      <xdr:row>67</xdr:row>
      <xdr:rowOff>15663</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5028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84441</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857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169514</xdr:rowOff>
    </xdr:from>
    <xdr:to>
      <xdr:col>81</xdr:col>
      <xdr:colOff>133350</xdr:colOff>
      <xdr:row>58</xdr:row>
      <xdr:rowOff>169514</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0113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155001</xdr:rowOff>
    </xdr:from>
    <xdr:to>
      <xdr:col>81</xdr:col>
      <xdr:colOff>44450</xdr:colOff>
      <xdr:row>62</xdr:row>
      <xdr:rowOff>786</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179800" y="10613451"/>
          <a:ext cx="8382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81660</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3686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65133</xdr:rowOff>
    </xdr:from>
    <xdr:to>
      <xdr:col>81</xdr:col>
      <xdr:colOff>95250</xdr:colOff>
      <xdr:row>61</xdr:row>
      <xdr:rowOff>166733</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523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155001</xdr:rowOff>
    </xdr:from>
    <xdr:to>
      <xdr:col>77</xdr:col>
      <xdr:colOff>44450</xdr:colOff>
      <xdr:row>61</xdr:row>
      <xdr:rowOff>169938</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flipV="1">
          <a:off x="15290800" y="10613451"/>
          <a:ext cx="889000" cy="14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21469</xdr:rowOff>
    </xdr:from>
    <xdr:to>
      <xdr:col>77</xdr:col>
      <xdr:colOff>95250</xdr:colOff>
      <xdr:row>61</xdr:row>
      <xdr:rowOff>123069</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479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133246</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2487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163044</xdr:rowOff>
    </xdr:from>
    <xdr:to>
      <xdr:col>72</xdr:col>
      <xdr:colOff>203200</xdr:colOff>
      <xdr:row>61</xdr:row>
      <xdr:rowOff>169938</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4401800" y="10621494"/>
          <a:ext cx="8890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26065</xdr:rowOff>
    </xdr:from>
    <xdr:to>
      <xdr:col>73</xdr:col>
      <xdr:colOff>44450</xdr:colOff>
      <xdr:row>61</xdr:row>
      <xdr:rowOff>127665</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484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137842</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253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143510</xdr:rowOff>
    </xdr:from>
    <xdr:to>
      <xdr:col>68</xdr:col>
      <xdr:colOff>152400</xdr:colOff>
      <xdr:row>61</xdr:row>
      <xdr:rowOff>163044</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3512800" y="10601960"/>
          <a:ext cx="889000" cy="19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21469</xdr:rowOff>
    </xdr:from>
    <xdr:to>
      <xdr:col>68</xdr:col>
      <xdr:colOff>203200</xdr:colOff>
      <xdr:row>61</xdr:row>
      <xdr:rowOff>123069</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479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133246</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2487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28363</xdr:rowOff>
    </xdr:from>
    <xdr:to>
      <xdr:col>64</xdr:col>
      <xdr:colOff>152400</xdr:colOff>
      <xdr:row>61</xdr:row>
      <xdr:rowOff>129963</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486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140140</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255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121436</xdr:rowOff>
    </xdr:from>
    <xdr:to>
      <xdr:col>81</xdr:col>
      <xdr:colOff>95250</xdr:colOff>
      <xdr:row>62</xdr:row>
      <xdr:rowOff>51586</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579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93513</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551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104201</xdr:rowOff>
    </xdr:from>
    <xdr:to>
      <xdr:col>77</xdr:col>
      <xdr:colOff>95250</xdr:colOff>
      <xdr:row>62</xdr:row>
      <xdr:rowOff>34351</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562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19128</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106490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119138</xdr:rowOff>
    </xdr:from>
    <xdr:to>
      <xdr:col>73</xdr:col>
      <xdr:colOff>44450</xdr:colOff>
      <xdr:row>62</xdr:row>
      <xdr:rowOff>49288</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577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34065</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10663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112244</xdr:rowOff>
    </xdr:from>
    <xdr:to>
      <xdr:col>68</xdr:col>
      <xdr:colOff>203200</xdr:colOff>
      <xdr:row>62</xdr:row>
      <xdr:rowOff>42394</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570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27171</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106570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92710</xdr:rowOff>
    </xdr:from>
    <xdr:to>
      <xdr:col>64</xdr:col>
      <xdr:colOff>152400</xdr:colOff>
      <xdr:row>62</xdr:row>
      <xdr:rowOff>22860</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551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7637</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10637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実質公債費比率は、前年度と同率の</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10.6%</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となり、依然として全国類似団体平均を大きく上回っている。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市税や普通交付税の動向にもよるが、比率算定分母が年々縮小する見込みであるため、比率の大幅な改善は見込めないことから、各年度で財政状況を勘案しながら地方債の任意繰上償還を引き続き行うとともに、普通建設事業の精査や先送りにより、第</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期大仙市総合計画実施計画の期間内（</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H28</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R7</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）の地方債発行額を元金償還額の</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75%</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以内に抑制し、着実に比率改善に努める。</a:t>
          </a: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34</xdr:row>
      <xdr:rowOff>151691</xdr:rowOff>
    </xdr:from>
    <xdr:ext cx="762000" cy="259045"/>
    <xdr:sp macro="" textlink="">
      <xdr:nvSpPr>
        <xdr:cNvPr id="378" name="テキスト ボックス 377">
          <a:extLst>
            <a:ext uri="{FF2B5EF4-FFF2-40B4-BE49-F238E27FC236}">
              <a16:creationId xmlns:a16="http://schemas.microsoft.com/office/drawing/2014/main" id="{00000000-0008-0000-0300-00007A010000}"/>
            </a:ext>
          </a:extLst>
        </xdr:cNvPr>
        <xdr:cNvSpPr txBox="1"/>
      </xdr:nvSpPr>
      <xdr:spPr>
        <a:xfrm>
          <a:off x="1206500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0" name="公債費負担の状況グラフ枠">
          <a:extLst>
            <a:ext uri="{FF2B5EF4-FFF2-40B4-BE49-F238E27FC236}">
              <a16:creationId xmlns:a16="http://schemas.microsoft.com/office/drawing/2014/main" id="{00000000-0008-0000-0300-00007C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145445</xdr:rowOff>
    </xdr:from>
    <xdr:to>
      <xdr:col>81</xdr:col>
      <xdr:colOff>44450</xdr:colOff>
      <xdr:row>44</xdr:row>
      <xdr:rowOff>15724</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7018000" y="6146195"/>
          <a:ext cx="0" cy="141332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159251</xdr:rowOff>
    </xdr:from>
    <xdr:ext cx="762000" cy="259045"/>
    <xdr:sp macro="" textlink="">
      <xdr:nvSpPr>
        <xdr:cNvPr id="382" name="公債費負担の状況最小値テキスト">
          <a:extLst>
            <a:ext uri="{FF2B5EF4-FFF2-40B4-BE49-F238E27FC236}">
              <a16:creationId xmlns:a16="http://schemas.microsoft.com/office/drawing/2014/main" id="{00000000-0008-0000-0300-00007E010000}"/>
            </a:ext>
          </a:extLst>
        </xdr:cNvPr>
        <xdr:cNvSpPr txBox="1"/>
      </xdr:nvSpPr>
      <xdr:spPr>
        <a:xfrm>
          <a:off x="17106900" y="7531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15724</xdr:rowOff>
    </xdr:from>
    <xdr:to>
      <xdr:col>81</xdr:col>
      <xdr:colOff>133350</xdr:colOff>
      <xdr:row>44</xdr:row>
      <xdr:rowOff>15724</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929100" y="7559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60372</xdr:rowOff>
    </xdr:from>
    <xdr:ext cx="762000" cy="259045"/>
    <xdr:sp macro="" textlink="">
      <xdr:nvSpPr>
        <xdr:cNvPr id="384" name="公債費負担の状況最大値テキスト">
          <a:extLst>
            <a:ext uri="{FF2B5EF4-FFF2-40B4-BE49-F238E27FC236}">
              <a16:creationId xmlns:a16="http://schemas.microsoft.com/office/drawing/2014/main" id="{00000000-0008-0000-0300-000080010000}"/>
            </a:ext>
          </a:extLst>
        </xdr:cNvPr>
        <xdr:cNvSpPr txBox="1"/>
      </xdr:nvSpPr>
      <xdr:spPr>
        <a:xfrm>
          <a:off x="17106900" y="5889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145445</xdr:rowOff>
    </xdr:from>
    <xdr:to>
      <xdr:col>81</xdr:col>
      <xdr:colOff>133350</xdr:colOff>
      <xdr:row>35</xdr:row>
      <xdr:rowOff>145445</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6929100" y="61461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140305</xdr:rowOff>
    </xdr:from>
    <xdr:to>
      <xdr:col>81</xdr:col>
      <xdr:colOff>44450</xdr:colOff>
      <xdr:row>42</xdr:row>
      <xdr:rowOff>140305</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6179800" y="734120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150179</xdr:rowOff>
    </xdr:from>
    <xdr:ext cx="762000" cy="259045"/>
    <xdr:sp macro="" textlink="">
      <xdr:nvSpPr>
        <xdr:cNvPr id="387" name="公債費負担の状況平均値テキスト">
          <a:extLst>
            <a:ext uri="{FF2B5EF4-FFF2-40B4-BE49-F238E27FC236}">
              <a16:creationId xmlns:a16="http://schemas.microsoft.com/office/drawing/2014/main" id="{00000000-0008-0000-0300-000083010000}"/>
            </a:ext>
          </a:extLst>
        </xdr:cNvPr>
        <xdr:cNvSpPr txBox="1"/>
      </xdr:nvSpPr>
      <xdr:spPr>
        <a:xfrm>
          <a:off x="17106900" y="68367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133652</xdr:rowOff>
    </xdr:from>
    <xdr:to>
      <xdr:col>81</xdr:col>
      <xdr:colOff>95250</xdr:colOff>
      <xdr:row>41</xdr:row>
      <xdr:rowOff>63802</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6967200" y="6991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140305</xdr:rowOff>
    </xdr:from>
    <xdr:to>
      <xdr:col>77</xdr:col>
      <xdr:colOff>44450</xdr:colOff>
      <xdr:row>43</xdr:row>
      <xdr:rowOff>49288</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flipV="1">
          <a:off x="15290800" y="7341205"/>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76200</xdr:rowOff>
    </xdr:from>
    <xdr:to>
      <xdr:col>77</xdr:col>
      <xdr:colOff>95250</xdr:colOff>
      <xdr:row>41</xdr:row>
      <xdr:rowOff>6350</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6129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16527</xdr:rowOff>
    </xdr:from>
    <xdr:ext cx="7366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5798800" y="670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43</xdr:row>
      <xdr:rowOff>49288</xdr:rowOff>
    </xdr:from>
    <xdr:to>
      <xdr:col>72</xdr:col>
      <xdr:colOff>203200</xdr:colOff>
      <xdr:row>43</xdr:row>
      <xdr:rowOff>152702</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flipV="1">
          <a:off x="14401800" y="7421638"/>
          <a:ext cx="8890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99181</xdr:rowOff>
    </xdr:from>
    <xdr:to>
      <xdr:col>73</xdr:col>
      <xdr:colOff>44450</xdr:colOff>
      <xdr:row>41</xdr:row>
      <xdr:rowOff>29331</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5240000" y="6957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39508</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909800" y="67260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43</xdr:row>
      <xdr:rowOff>152702</xdr:rowOff>
    </xdr:from>
    <xdr:to>
      <xdr:col>68</xdr:col>
      <xdr:colOff>152400</xdr:colOff>
      <xdr:row>44</xdr:row>
      <xdr:rowOff>107648</xdr:rowOff>
    </xdr:to>
    <xdr:cxnSp macro="">
      <xdr:nvCxnSpPr>
        <xdr:cNvPr id="395" name="直線コネクタ 394">
          <a:extLst>
            <a:ext uri="{FF2B5EF4-FFF2-40B4-BE49-F238E27FC236}">
              <a16:creationId xmlns:a16="http://schemas.microsoft.com/office/drawing/2014/main" id="{00000000-0008-0000-0300-00008B010000}"/>
            </a:ext>
          </a:extLst>
        </xdr:cNvPr>
        <xdr:cNvCxnSpPr/>
      </xdr:nvCxnSpPr>
      <xdr:spPr>
        <a:xfrm flipV="1">
          <a:off x="13512800" y="7525052"/>
          <a:ext cx="889000" cy="126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110672</xdr:rowOff>
    </xdr:from>
    <xdr:to>
      <xdr:col>68</xdr:col>
      <xdr:colOff>203200</xdr:colOff>
      <xdr:row>41</xdr:row>
      <xdr:rowOff>40822</xdr:rowOff>
    </xdr:to>
    <xdr:sp macro="" textlink="">
      <xdr:nvSpPr>
        <xdr:cNvPr id="396" name="フローチャート: 判断 395">
          <a:extLst>
            <a:ext uri="{FF2B5EF4-FFF2-40B4-BE49-F238E27FC236}">
              <a16:creationId xmlns:a16="http://schemas.microsoft.com/office/drawing/2014/main" id="{00000000-0008-0000-0300-00008C010000}"/>
            </a:ext>
          </a:extLst>
        </xdr:cNvPr>
        <xdr:cNvSpPr/>
      </xdr:nvSpPr>
      <xdr:spPr>
        <a:xfrm>
          <a:off x="14351000" y="696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50999</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4020800" y="673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133652</xdr:rowOff>
    </xdr:from>
    <xdr:to>
      <xdr:col>64</xdr:col>
      <xdr:colOff>152400</xdr:colOff>
      <xdr:row>41</xdr:row>
      <xdr:rowOff>63802</xdr:rowOff>
    </xdr:to>
    <xdr:sp macro="" textlink="">
      <xdr:nvSpPr>
        <xdr:cNvPr id="398" name="フローチャート: 判断 397">
          <a:extLst>
            <a:ext uri="{FF2B5EF4-FFF2-40B4-BE49-F238E27FC236}">
              <a16:creationId xmlns:a16="http://schemas.microsoft.com/office/drawing/2014/main" id="{00000000-0008-0000-0300-00008E010000}"/>
            </a:ext>
          </a:extLst>
        </xdr:cNvPr>
        <xdr:cNvSpPr/>
      </xdr:nvSpPr>
      <xdr:spPr>
        <a:xfrm>
          <a:off x="13462000" y="6991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73979</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131800" y="6760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42</xdr:row>
      <xdr:rowOff>89505</xdr:rowOff>
    </xdr:from>
    <xdr:to>
      <xdr:col>81</xdr:col>
      <xdr:colOff>95250</xdr:colOff>
      <xdr:row>43</xdr:row>
      <xdr:rowOff>19655</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6967200" y="7290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42</xdr:row>
      <xdr:rowOff>61582</xdr:rowOff>
    </xdr:from>
    <xdr:ext cx="762000" cy="259045"/>
    <xdr:sp macro="" textlink="">
      <xdr:nvSpPr>
        <xdr:cNvPr id="406" name="公債費負担の状況該当値テキスト">
          <a:extLst>
            <a:ext uri="{FF2B5EF4-FFF2-40B4-BE49-F238E27FC236}">
              <a16:creationId xmlns:a16="http://schemas.microsoft.com/office/drawing/2014/main" id="{00000000-0008-0000-0300-000096010000}"/>
            </a:ext>
          </a:extLst>
        </xdr:cNvPr>
        <xdr:cNvSpPr txBox="1"/>
      </xdr:nvSpPr>
      <xdr:spPr>
        <a:xfrm>
          <a:off x="17106900" y="7262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42</xdr:row>
      <xdr:rowOff>89505</xdr:rowOff>
    </xdr:from>
    <xdr:to>
      <xdr:col>77</xdr:col>
      <xdr:colOff>95250</xdr:colOff>
      <xdr:row>43</xdr:row>
      <xdr:rowOff>19655</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6129000" y="7290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43</xdr:row>
      <xdr:rowOff>4432</xdr:rowOff>
    </xdr:from>
    <xdr:ext cx="7366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5798800" y="73767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169938</xdr:rowOff>
    </xdr:from>
    <xdr:to>
      <xdr:col>73</xdr:col>
      <xdr:colOff>44450</xdr:colOff>
      <xdr:row>43</xdr:row>
      <xdr:rowOff>100088</xdr:rowOff>
    </xdr:to>
    <xdr:sp macro="" textlink="">
      <xdr:nvSpPr>
        <xdr:cNvPr id="409" name="楕円 408">
          <a:extLst>
            <a:ext uri="{FF2B5EF4-FFF2-40B4-BE49-F238E27FC236}">
              <a16:creationId xmlns:a16="http://schemas.microsoft.com/office/drawing/2014/main" id="{00000000-0008-0000-0300-000099010000}"/>
            </a:ext>
          </a:extLst>
        </xdr:cNvPr>
        <xdr:cNvSpPr/>
      </xdr:nvSpPr>
      <xdr:spPr>
        <a:xfrm>
          <a:off x="15240000" y="7370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43</xdr:row>
      <xdr:rowOff>84865</xdr:rowOff>
    </xdr:from>
    <xdr:ext cx="762000" cy="259045"/>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4909800" y="7457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43</xdr:row>
      <xdr:rowOff>101902</xdr:rowOff>
    </xdr:from>
    <xdr:to>
      <xdr:col>68</xdr:col>
      <xdr:colOff>203200</xdr:colOff>
      <xdr:row>44</xdr:row>
      <xdr:rowOff>32052</xdr:rowOff>
    </xdr:to>
    <xdr:sp macro="" textlink="">
      <xdr:nvSpPr>
        <xdr:cNvPr id="411" name="楕円 410">
          <a:extLst>
            <a:ext uri="{FF2B5EF4-FFF2-40B4-BE49-F238E27FC236}">
              <a16:creationId xmlns:a16="http://schemas.microsoft.com/office/drawing/2014/main" id="{00000000-0008-0000-0300-00009B010000}"/>
            </a:ext>
          </a:extLst>
        </xdr:cNvPr>
        <xdr:cNvSpPr/>
      </xdr:nvSpPr>
      <xdr:spPr>
        <a:xfrm>
          <a:off x="14351000" y="7474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44</xdr:row>
      <xdr:rowOff>16829</xdr:rowOff>
    </xdr:from>
    <xdr:ext cx="762000" cy="259045"/>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4020800" y="7560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44</xdr:row>
      <xdr:rowOff>56848</xdr:rowOff>
    </xdr:from>
    <xdr:to>
      <xdr:col>64</xdr:col>
      <xdr:colOff>152400</xdr:colOff>
      <xdr:row>44</xdr:row>
      <xdr:rowOff>158448</xdr:rowOff>
    </xdr:to>
    <xdr:sp macro="" textlink="">
      <xdr:nvSpPr>
        <xdr:cNvPr id="413" name="楕円 412">
          <a:extLst>
            <a:ext uri="{FF2B5EF4-FFF2-40B4-BE49-F238E27FC236}">
              <a16:creationId xmlns:a16="http://schemas.microsoft.com/office/drawing/2014/main" id="{00000000-0008-0000-0300-00009D010000}"/>
            </a:ext>
          </a:extLst>
        </xdr:cNvPr>
        <xdr:cNvSpPr/>
      </xdr:nvSpPr>
      <xdr:spPr>
        <a:xfrm>
          <a:off x="13462000" y="7600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44</xdr:row>
      <xdr:rowOff>143225</xdr:rowOff>
    </xdr:from>
    <xdr:ext cx="762000" cy="259045"/>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3131800" y="7687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将来負担比率は、国税収入の増に伴う追加交付により普通交付税が前年度比</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9</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億</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千万円増となったことなどにより、標準財政規模が前年度比約</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9</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億円増となり、比率算定分母は約</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10</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億円の増となった。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また、全会計地方債残高や一部事務組合償還負担額、退職手当負担見込額など全てが減少したことに加え、各基金の積み増しにより、比率算定分子が約</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23</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億円減少したことから、前年度から</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14.5</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ポイント改善し</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93.8%</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となった。</a:t>
          </a:r>
          <a:endPar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引き続き地方債発行額の抑制と繰上償還を積極的に行い、地方債残高の圧縮に努めるほか、基金の積み増しを図る等財政の健全化に努める。</a:t>
          </a:r>
        </a:p>
      </xdr:txBody>
    </xdr:sp>
    <xdr:clientData/>
  </xdr:twoCellAnchor>
  <xdr:oneCellAnchor>
    <xdr:from>
      <xdr:col>61</xdr:col>
      <xdr:colOff>6350</xdr:colOff>
      <xdr:row>10</xdr:row>
      <xdr:rowOff>63500</xdr:rowOff>
    </xdr:from>
    <xdr:ext cx="298543" cy="225703"/>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6" name="テキスト ボックス 435">
          <a:extLst>
            <a:ext uri="{FF2B5EF4-FFF2-40B4-BE49-F238E27FC236}">
              <a16:creationId xmlns:a16="http://schemas.microsoft.com/office/drawing/2014/main" id="{00000000-0008-0000-0300-0000B4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8" name="テキスト ボックス 437">
          <a:extLst>
            <a:ext uri="{FF2B5EF4-FFF2-40B4-BE49-F238E27FC236}">
              <a16:creationId xmlns:a16="http://schemas.microsoft.com/office/drawing/2014/main" id="{00000000-0008-0000-0300-0000B6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40" name="テキスト ボックス 439">
          <a:extLst>
            <a:ext uri="{FF2B5EF4-FFF2-40B4-BE49-F238E27FC236}">
              <a16:creationId xmlns:a16="http://schemas.microsoft.com/office/drawing/2014/main" id="{00000000-0008-0000-0300-0000B8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2" name="テキスト ボックス 441">
          <a:extLst>
            <a:ext uri="{FF2B5EF4-FFF2-40B4-BE49-F238E27FC236}">
              <a16:creationId xmlns:a16="http://schemas.microsoft.com/office/drawing/2014/main" id="{00000000-0008-0000-0300-0000BA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4" name="将来負担の状況グラフ枠">
          <a:extLst>
            <a:ext uri="{FF2B5EF4-FFF2-40B4-BE49-F238E27FC236}">
              <a16:creationId xmlns:a16="http://schemas.microsoft.com/office/drawing/2014/main" id="{00000000-0008-0000-0300-0000BC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21</xdr:row>
      <xdr:rowOff>91622</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flipV="1">
          <a:off x="17018000" y="2313214"/>
          <a:ext cx="0" cy="137885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63699</xdr:rowOff>
    </xdr:from>
    <xdr:ext cx="762000" cy="259045"/>
    <xdr:sp macro="" textlink="">
      <xdr:nvSpPr>
        <xdr:cNvPr id="446" name="将来負担の状況最小値テキスト">
          <a:extLst>
            <a:ext uri="{FF2B5EF4-FFF2-40B4-BE49-F238E27FC236}">
              <a16:creationId xmlns:a16="http://schemas.microsoft.com/office/drawing/2014/main" id="{00000000-0008-0000-0300-0000BE010000}"/>
            </a:ext>
          </a:extLst>
        </xdr:cNvPr>
        <xdr:cNvSpPr txBox="1"/>
      </xdr:nvSpPr>
      <xdr:spPr>
        <a:xfrm>
          <a:off x="17106900" y="3664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91622</xdr:rowOff>
    </xdr:from>
    <xdr:to>
      <xdr:col>81</xdr:col>
      <xdr:colOff>133350</xdr:colOff>
      <xdr:row>21</xdr:row>
      <xdr:rowOff>91622</xdr:rowOff>
    </xdr:to>
    <xdr:cxnSp macro="">
      <xdr:nvCxnSpPr>
        <xdr:cNvPr id="447" name="直線コネクタ 446">
          <a:extLst>
            <a:ext uri="{FF2B5EF4-FFF2-40B4-BE49-F238E27FC236}">
              <a16:creationId xmlns:a16="http://schemas.microsoft.com/office/drawing/2014/main" id="{00000000-0008-0000-0300-0000BF010000}"/>
            </a:ext>
          </a:extLst>
        </xdr:cNvPr>
        <xdr:cNvCxnSpPr/>
      </xdr:nvCxnSpPr>
      <xdr:spPr>
        <a:xfrm>
          <a:off x="16929100" y="3692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8" name="将来負担の状況最大値テキスト">
          <a:extLst>
            <a:ext uri="{FF2B5EF4-FFF2-40B4-BE49-F238E27FC236}">
              <a16:creationId xmlns:a16="http://schemas.microsoft.com/office/drawing/2014/main" id="{00000000-0008-0000-0300-0000C0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19</xdr:row>
      <xdr:rowOff>133471</xdr:rowOff>
    </xdr:from>
    <xdr:to>
      <xdr:col>81</xdr:col>
      <xdr:colOff>44450</xdr:colOff>
      <xdr:row>20</xdr:row>
      <xdr:rowOff>128633</xdr:rowOff>
    </xdr:to>
    <xdr:cxnSp macro="">
      <xdr:nvCxnSpPr>
        <xdr:cNvPr id="450" name="直線コネクタ 449">
          <a:extLst>
            <a:ext uri="{FF2B5EF4-FFF2-40B4-BE49-F238E27FC236}">
              <a16:creationId xmlns:a16="http://schemas.microsoft.com/office/drawing/2014/main" id="{00000000-0008-0000-0300-0000C2010000}"/>
            </a:ext>
          </a:extLst>
        </xdr:cNvPr>
        <xdr:cNvCxnSpPr/>
      </xdr:nvCxnSpPr>
      <xdr:spPr>
        <a:xfrm flipV="1">
          <a:off x="16179800" y="3391021"/>
          <a:ext cx="838200" cy="166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99258</xdr:rowOff>
    </xdr:from>
    <xdr:ext cx="762000" cy="259045"/>
    <xdr:sp macro="" textlink="">
      <xdr:nvSpPr>
        <xdr:cNvPr id="451" name="将来負担の状況平均値テキスト">
          <a:extLst>
            <a:ext uri="{FF2B5EF4-FFF2-40B4-BE49-F238E27FC236}">
              <a16:creationId xmlns:a16="http://schemas.microsoft.com/office/drawing/2014/main" id="{00000000-0008-0000-0300-0000C3010000}"/>
            </a:ext>
          </a:extLst>
        </xdr:cNvPr>
        <xdr:cNvSpPr txBox="1"/>
      </xdr:nvSpPr>
      <xdr:spPr>
        <a:xfrm>
          <a:off x="17106900" y="23281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82731</xdr:rowOff>
    </xdr:from>
    <xdr:to>
      <xdr:col>81</xdr:col>
      <xdr:colOff>95250</xdr:colOff>
      <xdr:row>15</xdr:row>
      <xdr:rowOff>12881</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6967200" y="2483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20</xdr:row>
      <xdr:rowOff>128633</xdr:rowOff>
    </xdr:from>
    <xdr:to>
      <xdr:col>77</xdr:col>
      <xdr:colOff>44450</xdr:colOff>
      <xdr:row>22</xdr:row>
      <xdr:rowOff>6350</xdr:rowOff>
    </xdr:to>
    <xdr:cxnSp macro="">
      <xdr:nvCxnSpPr>
        <xdr:cNvPr id="453" name="直線コネクタ 452">
          <a:extLst>
            <a:ext uri="{FF2B5EF4-FFF2-40B4-BE49-F238E27FC236}">
              <a16:creationId xmlns:a16="http://schemas.microsoft.com/office/drawing/2014/main" id="{00000000-0008-0000-0300-0000C5010000}"/>
            </a:ext>
          </a:extLst>
        </xdr:cNvPr>
        <xdr:cNvCxnSpPr/>
      </xdr:nvCxnSpPr>
      <xdr:spPr>
        <a:xfrm flipV="1">
          <a:off x="15290800" y="3557633"/>
          <a:ext cx="889000" cy="220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15</xdr:row>
      <xdr:rowOff>12398</xdr:rowOff>
    </xdr:from>
    <xdr:to>
      <xdr:col>77</xdr:col>
      <xdr:colOff>95250</xdr:colOff>
      <xdr:row>15</xdr:row>
      <xdr:rowOff>113998</xdr:rowOff>
    </xdr:to>
    <xdr:sp macro="" textlink="">
      <xdr:nvSpPr>
        <xdr:cNvPr id="454" name="フローチャート: 判断 453">
          <a:extLst>
            <a:ext uri="{FF2B5EF4-FFF2-40B4-BE49-F238E27FC236}">
              <a16:creationId xmlns:a16="http://schemas.microsoft.com/office/drawing/2014/main" id="{00000000-0008-0000-0300-0000C6010000}"/>
            </a:ext>
          </a:extLst>
        </xdr:cNvPr>
        <xdr:cNvSpPr/>
      </xdr:nvSpPr>
      <xdr:spPr>
        <a:xfrm>
          <a:off x="16129000" y="2584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124175</xdr:rowOff>
    </xdr:from>
    <xdr:ext cx="7366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5798800" y="23530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22</xdr:row>
      <xdr:rowOff>6350</xdr:rowOff>
    </xdr:from>
    <xdr:to>
      <xdr:col>72</xdr:col>
      <xdr:colOff>203200</xdr:colOff>
      <xdr:row>22</xdr:row>
      <xdr:rowOff>13244</xdr:rowOff>
    </xdr:to>
    <xdr:cxnSp macro="">
      <xdr:nvCxnSpPr>
        <xdr:cNvPr id="456" name="直線コネクタ 455">
          <a:extLst>
            <a:ext uri="{FF2B5EF4-FFF2-40B4-BE49-F238E27FC236}">
              <a16:creationId xmlns:a16="http://schemas.microsoft.com/office/drawing/2014/main" id="{00000000-0008-0000-0300-0000C8010000}"/>
            </a:ext>
          </a:extLst>
        </xdr:cNvPr>
        <xdr:cNvCxnSpPr/>
      </xdr:nvCxnSpPr>
      <xdr:spPr>
        <a:xfrm flipV="1">
          <a:off x="14401800" y="3778250"/>
          <a:ext cx="8890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126395</xdr:rowOff>
    </xdr:from>
    <xdr:to>
      <xdr:col>73</xdr:col>
      <xdr:colOff>44450</xdr:colOff>
      <xdr:row>15</xdr:row>
      <xdr:rowOff>56545</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5240000" y="2526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66722</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4909800" y="2295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22</xdr:row>
      <xdr:rowOff>13244</xdr:rowOff>
    </xdr:from>
    <xdr:to>
      <xdr:col>68</xdr:col>
      <xdr:colOff>152400</xdr:colOff>
      <xdr:row>22</xdr:row>
      <xdr:rowOff>90231</xdr:rowOff>
    </xdr:to>
    <xdr:cxnSp macro="">
      <xdr:nvCxnSpPr>
        <xdr:cNvPr id="459" name="直線コネクタ 458">
          <a:extLst>
            <a:ext uri="{FF2B5EF4-FFF2-40B4-BE49-F238E27FC236}">
              <a16:creationId xmlns:a16="http://schemas.microsoft.com/office/drawing/2014/main" id="{00000000-0008-0000-0300-0000CB010000}"/>
            </a:ext>
          </a:extLst>
        </xdr:cNvPr>
        <xdr:cNvCxnSpPr/>
      </xdr:nvCxnSpPr>
      <xdr:spPr>
        <a:xfrm flipV="1">
          <a:off x="13512800" y="3785144"/>
          <a:ext cx="889000" cy="76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153972</xdr:rowOff>
    </xdr:from>
    <xdr:to>
      <xdr:col>68</xdr:col>
      <xdr:colOff>203200</xdr:colOff>
      <xdr:row>15</xdr:row>
      <xdr:rowOff>84122</xdr:rowOff>
    </xdr:to>
    <xdr:sp macro="" textlink="">
      <xdr:nvSpPr>
        <xdr:cNvPr id="460" name="フローチャート: 判断 459">
          <a:extLst>
            <a:ext uri="{FF2B5EF4-FFF2-40B4-BE49-F238E27FC236}">
              <a16:creationId xmlns:a16="http://schemas.microsoft.com/office/drawing/2014/main" id="{00000000-0008-0000-0300-0000CC010000}"/>
            </a:ext>
          </a:extLst>
        </xdr:cNvPr>
        <xdr:cNvSpPr/>
      </xdr:nvSpPr>
      <xdr:spPr>
        <a:xfrm>
          <a:off x="14351000" y="2554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94299</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4020800" y="2323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37677</xdr:rowOff>
    </xdr:from>
    <xdr:to>
      <xdr:col>64</xdr:col>
      <xdr:colOff>152400</xdr:colOff>
      <xdr:row>15</xdr:row>
      <xdr:rowOff>139277</xdr:rowOff>
    </xdr:to>
    <xdr:sp macro="" textlink="">
      <xdr:nvSpPr>
        <xdr:cNvPr id="462" name="フローチャート: 判断 461">
          <a:extLst>
            <a:ext uri="{FF2B5EF4-FFF2-40B4-BE49-F238E27FC236}">
              <a16:creationId xmlns:a16="http://schemas.microsoft.com/office/drawing/2014/main" id="{00000000-0008-0000-0300-0000CE010000}"/>
            </a:ext>
          </a:extLst>
        </xdr:cNvPr>
        <xdr:cNvSpPr/>
      </xdr:nvSpPr>
      <xdr:spPr>
        <a:xfrm>
          <a:off x="13462000" y="2609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149454</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131800" y="23783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8" name="テキスト ボックス 467">
          <a:extLst>
            <a:ext uri="{FF2B5EF4-FFF2-40B4-BE49-F238E27FC236}">
              <a16:creationId xmlns:a16="http://schemas.microsoft.com/office/drawing/2014/main" id="{00000000-0008-0000-0300-0000D4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19</xdr:row>
      <xdr:rowOff>82671</xdr:rowOff>
    </xdr:from>
    <xdr:to>
      <xdr:col>81</xdr:col>
      <xdr:colOff>95250</xdr:colOff>
      <xdr:row>20</xdr:row>
      <xdr:rowOff>12821</xdr:rowOff>
    </xdr:to>
    <xdr:sp macro="" textlink="">
      <xdr:nvSpPr>
        <xdr:cNvPr id="469" name="楕円 468">
          <a:extLst>
            <a:ext uri="{FF2B5EF4-FFF2-40B4-BE49-F238E27FC236}">
              <a16:creationId xmlns:a16="http://schemas.microsoft.com/office/drawing/2014/main" id="{00000000-0008-0000-0300-0000D5010000}"/>
            </a:ext>
          </a:extLst>
        </xdr:cNvPr>
        <xdr:cNvSpPr/>
      </xdr:nvSpPr>
      <xdr:spPr>
        <a:xfrm>
          <a:off x="16967200" y="3340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19</xdr:row>
      <xdr:rowOff>54748</xdr:rowOff>
    </xdr:from>
    <xdr:ext cx="762000" cy="259045"/>
    <xdr:sp macro="" textlink="">
      <xdr:nvSpPr>
        <xdr:cNvPr id="470" name="将来負担の状況該当値テキスト">
          <a:extLst>
            <a:ext uri="{FF2B5EF4-FFF2-40B4-BE49-F238E27FC236}">
              <a16:creationId xmlns:a16="http://schemas.microsoft.com/office/drawing/2014/main" id="{00000000-0008-0000-0300-0000D6010000}"/>
            </a:ext>
          </a:extLst>
        </xdr:cNvPr>
        <xdr:cNvSpPr txBox="1"/>
      </xdr:nvSpPr>
      <xdr:spPr>
        <a:xfrm>
          <a:off x="17106900" y="3312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20</xdr:row>
      <xdr:rowOff>77833</xdr:rowOff>
    </xdr:from>
    <xdr:to>
      <xdr:col>77</xdr:col>
      <xdr:colOff>95250</xdr:colOff>
      <xdr:row>21</xdr:row>
      <xdr:rowOff>7983</xdr:rowOff>
    </xdr:to>
    <xdr:sp macro="" textlink="">
      <xdr:nvSpPr>
        <xdr:cNvPr id="471" name="楕円 470">
          <a:extLst>
            <a:ext uri="{FF2B5EF4-FFF2-40B4-BE49-F238E27FC236}">
              <a16:creationId xmlns:a16="http://schemas.microsoft.com/office/drawing/2014/main" id="{00000000-0008-0000-0300-0000D7010000}"/>
            </a:ext>
          </a:extLst>
        </xdr:cNvPr>
        <xdr:cNvSpPr/>
      </xdr:nvSpPr>
      <xdr:spPr>
        <a:xfrm>
          <a:off x="16129000" y="3506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20</xdr:row>
      <xdr:rowOff>164210</xdr:rowOff>
    </xdr:from>
    <xdr:ext cx="736600" cy="259045"/>
    <xdr:sp macro="" textlink="">
      <xdr:nvSpPr>
        <xdr:cNvPr id="472" name="テキスト ボックス 471">
          <a:extLst>
            <a:ext uri="{FF2B5EF4-FFF2-40B4-BE49-F238E27FC236}">
              <a16:creationId xmlns:a16="http://schemas.microsoft.com/office/drawing/2014/main" id="{00000000-0008-0000-0300-0000D8010000}"/>
            </a:ext>
          </a:extLst>
        </xdr:cNvPr>
        <xdr:cNvSpPr txBox="1"/>
      </xdr:nvSpPr>
      <xdr:spPr>
        <a:xfrm>
          <a:off x="15798800" y="35932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21</xdr:row>
      <xdr:rowOff>127000</xdr:rowOff>
    </xdr:from>
    <xdr:to>
      <xdr:col>73</xdr:col>
      <xdr:colOff>44450</xdr:colOff>
      <xdr:row>22</xdr:row>
      <xdr:rowOff>57150</xdr:rowOff>
    </xdr:to>
    <xdr:sp macro="" textlink="">
      <xdr:nvSpPr>
        <xdr:cNvPr id="473" name="楕円 472">
          <a:extLst>
            <a:ext uri="{FF2B5EF4-FFF2-40B4-BE49-F238E27FC236}">
              <a16:creationId xmlns:a16="http://schemas.microsoft.com/office/drawing/2014/main" id="{00000000-0008-0000-0300-0000D9010000}"/>
            </a:ext>
          </a:extLst>
        </xdr:cNvPr>
        <xdr:cNvSpPr/>
      </xdr:nvSpPr>
      <xdr:spPr>
        <a:xfrm>
          <a:off x="15240000" y="372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22</xdr:row>
      <xdr:rowOff>41927</xdr:rowOff>
    </xdr:from>
    <xdr:ext cx="762000" cy="259045"/>
    <xdr:sp macro="" textlink="">
      <xdr:nvSpPr>
        <xdr:cNvPr id="474" name="テキスト ボックス 473">
          <a:extLst>
            <a:ext uri="{FF2B5EF4-FFF2-40B4-BE49-F238E27FC236}">
              <a16:creationId xmlns:a16="http://schemas.microsoft.com/office/drawing/2014/main" id="{00000000-0008-0000-0300-0000DA010000}"/>
            </a:ext>
          </a:extLst>
        </xdr:cNvPr>
        <xdr:cNvSpPr txBox="1"/>
      </xdr:nvSpPr>
      <xdr:spPr>
        <a:xfrm>
          <a:off x="14909800" y="381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21</xdr:row>
      <xdr:rowOff>133894</xdr:rowOff>
    </xdr:from>
    <xdr:to>
      <xdr:col>68</xdr:col>
      <xdr:colOff>203200</xdr:colOff>
      <xdr:row>22</xdr:row>
      <xdr:rowOff>64044</xdr:rowOff>
    </xdr:to>
    <xdr:sp macro="" textlink="">
      <xdr:nvSpPr>
        <xdr:cNvPr id="475" name="楕円 474">
          <a:extLst>
            <a:ext uri="{FF2B5EF4-FFF2-40B4-BE49-F238E27FC236}">
              <a16:creationId xmlns:a16="http://schemas.microsoft.com/office/drawing/2014/main" id="{00000000-0008-0000-0300-0000DB010000}"/>
            </a:ext>
          </a:extLst>
        </xdr:cNvPr>
        <xdr:cNvSpPr/>
      </xdr:nvSpPr>
      <xdr:spPr>
        <a:xfrm>
          <a:off x="14351000" y="3734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22</xdr:row>
      <xdr:rowOff>48821</xdr:rowOff>
    </xdr:from>
    <xdr:ext cx="762000" cy="259045"/>
    <xdr:sp macro="" textlink="">
      <xdr:nvSpPr>
        <xdr:cNvPr id="476" name="テキスト ボックス 475">
          <a:extLst>
            <a:ext uri="{FF2B5EF4-FFF2-40B4-BE49-F238E27FC236}">
              <a16:creationId xmlns:a16="http://schemas.microsoft.com/office/drawing/2014/main" id="{00000000-0008-0000-0300-0000DC010000}"/>
            </a:ext>
          </a:extLst>
        </xdr:cNvPr>
        <xdr:cNvSpPr txBox="1"/>
      </xdr:nvSpPr>
      <xdr:spPr>
        <a:xfrm>
          <a:off x="14020800" y="3820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22</xdr:row>
      <xdr:rowOff>39431</xdr:rowOff>
    </xdr:from>
    <xdr:to>
      <xdr:col>64</xdr:col>
      <xdr:colOff>152400</xdr:colOff>
      <xdr:row>22</xdr:row>
      <xdr:rowOff>141031</xdr:rowOff>
    </xdr:to>
    <xdr:sp macro="" textlink="">
      <xdr:nvSpPr>
        <xdr:cNvPr id="477" name="楕円 476">
          <a:extLst>
            <a:ext uri="{FF2B5EF4-FFF2-40B4-BE49-F238E27FC236}">
              <a16:creationId xmlns:a16="http://schemas.microsoft.com/office/drawing/2014/main" id="{00000000-0008-0000-0300-0000DD010000}"/>
            </a:ext>
          </a:extLst>
        </xdr:cNvPr>
        <xdr:cNvSpPr/>
      </xdr:nvSpPr>
      <xdr:spPr>
        <a:xfrm>
          <a:off x="13462000" y="3811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22</xdr:row>
      <xdr:rowOff>125808</xdr:rowOff>
    </xdr:from>
    <xdr:ext cx="762000" cy="259045"/>
    <xdr:sp macro="" textlink="">
      <xdr:nvSpPr>
        <xdr:cNvPr id="478" name="テキスト ボックス 477">
          <a:extLst>
            <a:ext uri="{FF2B5EF4-FFF2-40B4-BE49-F238E27FC236}">
              <a16:creationId xmlns:a16="http://schemas.microsoft.com/office/drawing/2014/main" id="{00000000-0008-0000-0300-0000DE010000}"/>
            </a:ext>
          </a:extLst>
        </xdr:cNvPr>
        <xdr:cNvSpPr txBox="1"/>
      </xdr:nvSpPr>
      <xdr:spPr>
        <a:xfrm>
          <a:off x="13131800" y="3897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秋田県大仙市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77,946
77,681
866.79
52,455,602
50,030,096
2,282,380
28,840,174
50,001,859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10.6
93.8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正職員数や再任用職員の減少や期末手当マイナスの人事院勧告等により、比率は前年度から</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1.7</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ポイント低下したが、今後は、会計年度任用職員の継続雇用による昇給やこれに伴う期末手当の増が見込まれるため、引き続き定員管理の適正化を図り、人件費の抑制に努める。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42418</xdr:rowOff>
    </xdr:from>
    <xdr:to>
      <xdr:col>24</xdr:col>
      <xdr:colOff>25400</xdr:colOff>
      <xdr:row>41</xdr:row>
      <xdr:rowOff>133858</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700268"/>
          <a:ext cx="0" cy="1463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105935</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7135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133858</xdr:rowOff>
    </xdr:from>
    <xdr:to>
      <xdr:col>24</xdr:col>
      <xdr:colOff>114300</xdr:colOff>
      <xdr:row>41</xdr:row>
      <xdr:rowOff>133858</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163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128795</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443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42418</xdr:rowOff>
    </xdr:from>
    <xdr:to>
      <xdr:col>24</xdr:col>
      <xdr:colOff>114300</xdr:colOff>
      <xdr:row>33</xdr:row>
      <xdr:rowOff>42418</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7002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76708</xdr:rowOff>
    </xdr:from>
    <xdr:to>
      <xdr:col>24</xdr:col>
      <xdr:colOff>25400</xdr:colOff>
      <xdr:row>37</xdr:row>
      <xdr:rowOff>60706</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flipV="1">
          <a:off x="3987800" y="6248908"/>
          <a:ext cx="838200" cy="155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64279</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4079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92202</xdr:rowOff>
    </xdr:from>
    <xdr:to>
      <xdr:col>24</xdr:col>
      <xdr:colOff>76200</xdr:colOff>
      <xdr:row>38</xdr:row>
      <xdr:rowOff>22352</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435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140716</xdr:rowOff>
    </xdr:from>
    <xdr:to>
      <xdr:col>19</xdr:col>
      <xdr:colOff>187325</xdr:colOff>
      <xdr:row>37</xdr:row>
      <xdr:rowOff>60706</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312916"/>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38</xdr:row>
      <xdr:rowOff>85344</xdr:rowOff>
    </xdr:from>
    <xdr:to>
      <xdr:col>20</xdr:col>
      <xdr:colOff>38100</xdr:colOff>
      <xdr:row>39</xdr:row>
      <xdr:rowOff>15494</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600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271</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6868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30988</xdr:rowOff>
    </xdr:from>
    <xdr:to>
      <xdr:col>15</xdr:col>
      <xdr:colOff>98425</xdr:colOff>
      <xdr:row>36</xdr:row>
      <xdr:rowOff>140716</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203188"/>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92202</xdr:rowOff>
    </xdr:from>
    <xdr:to>
      <xdr:col>15</xdr:col>
      <xdr:colOff>149225</xdr:colOff>
      <xdr:row>38</xdr:row>
      <xdr:rowOff>22352</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435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7129</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522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30988</xdr:rowOff>
    </xdr:from>
    <xdr:to>
      <xdr:col>11</xdr:col>
      <xdr:colOff>9525</xdr:colOff>
      <xdr:row>36</xdr:row>
      <xdr:rowOff>58420</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20318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101346</xdr:rowOff>
    </xdr:from>
    <xdr:to>
      <xdr:col>11</xdr:col>
      <xdr:colOff>60325</xdr:colOff>
      <xdr:row>38</xdr:row>
      <xdr:rowOff>31496</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444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16273</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531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83058</xdr:rowOff>
    </xdr:from>
    <xdr:to>
      <xdr:col>6</xdr:col>
      <xdr:colOff>171450</xdr:colOff>
      <xdr:row>38</xdr:row>
      <xdr:rowOff>13208</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426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169435</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513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25908</xdr:rowOff>
    </xdr:from>
    <xdr:to>
      <xdr:col>24</xdr:col>
      <xdr:colOff>76200</xdr:colOff>
      <xdr:row>36</xdr:row>
      <xdr:rowOff>127508</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198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42435</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043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9906</xdr:rowOff>
    </xdr:from>
    <xdr:to>
      <xdr:col>20</xdr:col>
      <xdr:colOff>38100</xdr:colOff>
      <xdr:row>37</xdr:row>
      <xdr:rowOff>111506</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353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121683</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1224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89916</xdr:rowOff>
    </xdr:from>
    <xdr:to>
      <xdr:col>15</xdr:col>
      <xdr:colOff>149225</xdr:colOff>
      <xdr:row>37</xdr:row>
      <xdr:rowOff>20066</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262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30243</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030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151638</xdr:rowOff>
    </xdr:from>
    <xdr:to>
      <xdr:col>11</xdr:col>
      <xdr:colOff>60325</xdr:colOff>
      <xdr:row>36</xdr:row>
      <xdr:rowOff>81788</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152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91965</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5921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7620</xdr:rowOff>
    </xdr:from>
    <xdr:to>
      <xdr:col>6</xdr:col>
      <xdr:colOff>171450</xdr:colOff>
      <xdr:row>36</xdr:row>
      <xdr:rowOff>109220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119397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594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物件費は、分母となる経常一般財源が増となったものの、ふるさと納税制度関連経費や市所有温泉施設管理費、スクールバス運行に係る経費などの増により、比率は前年度より</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0.4</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ポイント上昇したが、類似団体平均値を下回っている。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今後は、大仙市公共施設等総合管理計画に基づき、各地区に点在する公共施設の利用形態を勘案しながら、管理手法等を総合的に見直した上で施設の統廃合を推進し、物件費の抑制を図る。</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146050</xdr:rowOff>
    </xdr:from>
    <xdr:to>
      <xdr:col>82</xdr:col>
      <xdr:colOff>107950</xdr:colOff>
      <xdr:row>21</xdr:row>
      <xdr:rowOff>146050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37490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118127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71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146050</xdr:rowOff>
    </xdr:from>
    <xdr:to>
      <xdr:col>82</xdr:col>
      <xdr:colOff>196850</xdr:colOff>
      <xdr:row>21</xdr:row>
      <xdr:rowOff>146050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746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60977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211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146050</xdr:rowOff>
    </xdr:from>
    <xdr:to>
      <xdr:col>82</xdr:col>
      <xdr:colOff>196850</xdr:colOff>
      <xdr:row>13</xdr:row>
      <xdr:rowOff>146050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374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42636</xdr:rowOff>
    </xdr:from>
    <xdr:to>
      <xdr:col>82</xdr:col>
      <xdr:colOff>107950</xdr:colOff>
      <xdr:row>15</xdr:row>
      <xdr:rowOff>86179</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2614386"/>
          <a:ext cx="8382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119034</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8622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146957</xdr:rowOff>
    </xdr:from>
    <xdr:to>
      <xdr:col>82</xdr:col>
      <xdr:colOff>158750</xdr:colOff>
      <xdr:row>17</xdr:row>
      <xdr:rowOff>77107</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890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42636</xdr:rowOff>
    </xdr:from>
    <xdr:to>
      <xdr:col>78</xdr:col>
      <xdr:colOff>69850</xdr:colOff>
      <xdr:row>16</xdr:row>
      <xdr:rowOff>56243</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flipV="1">
          <a:off x="14782800" y="2614386"/>
          <a:ext cx="889000" cy="185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29936</xdr:rowOff>
    </xdr:from>
    <xdr:to>
      <xdr:col>78</xdr:col>
      <xdr:colOff>120650</xdr:colOff>
      <xdr:row>17</xdr:row>
      <xdr:rowOff>131536</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94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116313</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30309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45357</xdr:rowOff>
    </xdr:from>
    <xdr:to>
      <xdr:col>73</xdr:col>
      <xdr:colOff>180975</xdr:colOff>
      <xdr:row>16</xdr:row>
      <xdr:rowOff>56243</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2788557"/>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160564</xdr:rowOff>
    </xdr:from>
    <xdr:to>
      <xdr:col>74</xdr:col>
      <xdr:colOff>31750</xdr:colOff>
      <xdr:row>18</xdr:row>
      <xdr:rowOff>90714</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3075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75491</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3161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12700</xdr:rowOff>
    </xdr:from>
    <xdr:to>
      <xdr:col>69</xdr:col>
      <xdr:colOff>92075</xdr:colOff>
      <xdr:row>16</xdr:row>
      <xdr:rowOff>45357</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a:off x="13004800" y="27559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127907</xdr:rowOff>
    </xdr:from>
    <xdr:to>
      <xdr:col>69</xdr:col>
      <xdr:colOff>142875</xdr:colOff>
      <xdr:row>18</xdr:row>
      <xdr:rowOff>58057</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3042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42834</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3128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95250</xdr:rowOff>
    </xdr:from>
    <xdr:to>
      <xdr:col>65</xdr:col>
      <xdr:colOff>53975</xdr:colOff>
      <xdr:row>18</xdr:row>
      <xdr:rowOff>25400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300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309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35379</xdr:rowOff>
    </xdr:from>
    <xdr:to>
      <xdr:col>82</xdr:col>
      <xdr:colOff>158750</xdr:colOff>
      <xdr:row>15</xdr:row>
      <xdr:rowOff>136979</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607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51906</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452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163286</xdr:rowOff>
    </xdr:from>
    <xdr:to>
      <xdr:col>78</xdr:col>
      <xdr:colOff>120650</xdr:colOff>
      <xdr:row>15</xdr:row>
      <xdr:rowOff>93436</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563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103613</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3324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5443</xdr:rowOff>
    </xdr:from>
    <xdr:to>
      <xdr:col>74</xdr:col>
      <xdr:colOff>31750</xdr:colOff>
      <xdr:row>16</xdr:row>
      <xdr:rowOff>107043</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748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117220</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517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166007</xdr:rowOff>
    </xdr:from>
    <xdr:to>
      <xdr:col>69</xdr:col>
      <xdr:colOff>142875</xdr:colOff>
      <xdr:row>16</xdr:row>
      <xdr:rowOff>96157</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737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106334</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506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133350</xdr:rowOff>
    </xdr:from>
    <xdr:to>
      <xdr:col>65</xdr:col>
      <xdr:colOff>53975</xdr:colOff>
      <xdr:row>16</xdr:row>
      <xdr:rowOff>63500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70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73677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47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扶助費については、これまでも類似団体平均値を下回って推移してきており、令和３年度においては、支給対象児童数の減による児童手当の減や、生活保護者の減による生活扶助費等が減となったため、比率は前年度より</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0.6</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ﾎﾟｲﾝﾄ低下した。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今後も、人口減少に伴い児童手当や生活扶助費等の受給者の減少が見込まれるものの、普通会計の決算規模も年々縮小することから、国の新たな扶助制度が構築されない限りは同水準で推移すると見込まれる。引き続き、市単独の扶助制度の見直しの他、ジェネリック医薬品の推進等による削減に努める。</a:t>
          </a: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69850</xdr:rowOff>
    </xdr:from>
    <xdr:to>
      <xdr:col>26</xdr:col>
      <xdr:colOff>184150</xdr:colOff>
      <xdr:row>61</xdr:row>
      <xdr:rowOff>69850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60</xdr:row>
      <xdr:rowOff>99077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127000</xdr:rowOff>
    </xdr:from>
    <xdr:to>
      <xdr:col>26</xdr:col>
      <xdr:colOff>184150</xdr:colOff>
      <xdr:row>58</xdr:row>
      <xdr:rowOff>127000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156227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12700</xdr:rowOff>
    </xdr:from>
    <xdr:to>
      <xdr:col>26</xdr:col>
      <xdr:colOff>184150</xdr:colOff>
      <xdr:row>56</xdr:row>
      <xdr:rowOff>12700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41927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53</xdr:row>
      <xdr:rowOff>69850</xdr:rowOff>
    </xdr:from>
    <xdr:to>
      <xdr:col>26</xdr:col>
      <xdr:colOff>184150</xdr:colOff>
      <xdr:row>53</xdr:row>
      <xdr:rowOff>69850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99077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51562</xdr:rowOff>
    </xdr:from>
    <xdr:to>
      <xdr:col>24</xdr:col>
      <xdr:colOff>25400</xdr:colOff>
      <xdr:row>61</xdr:row>
      <xdr:rowOff>60706</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138412"/>
          <a:ext cx="0" cy="13807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32783</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491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60706</xdr:rowOff>
    </xdr:from>
    <xdr:to>
      <xdr:col>24</xdr:col>
      <xdr:colOff>114300</xdr:colOff>
      <xdr:row>61</xdr:row>
      <xdr:rowOff>60706</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519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137939</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88818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51562</xdr:rowOff>
    </xdr:from>
    <xdr:to>
      <xdr:col>24</xdr:col>
      <xdr:colOff>114300</xdr:colOff>
      <xdr:row>53</xdr:row>
      <xdr:rowOff>51562</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138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53</xdr:row>
      <xdr:rowOff>106426</xdr:rowOff>
    </xdr:from>
    <xdr:to>
      <xdr:col>24</xdr:col>
      <xdr:colOff>25400</xdr:colOff>
      <xdr:row>53</xdr:row>
      <xdr:rowOff>161290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flipV="1">
          <a:off x="3987800" y="9193276"/>
          <a:ext cx="8382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23131</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4528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51054</xdr:rowOff>
    </xdr:from>
    <xdr:to>
      <xdr:col>24</xdr:col>
      <xdr:colOff>76200</xdr:colOff>
      <xdr:row>55</xdr:row>
      <xdr:rowOff>152654</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480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53</xdr:row>
      <xdr:rowOff>161290</xdr:rowOff>
    </xdr:from>
    <xdr:to>
      <xdr:col>19</xdr:col>
      <xdr:colOff>187325</xdr:colOff>
      <xdr:row>54</xdr:row>
      <xdr:rowOff>53848</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flipV="1">
          <a:off x="3098800" y="9248140"/>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151638</xdr:rowOff>
    </xdr:from>
    <xdr:to>
      <xdr:col>20</xdr:col>
      <xdr:colOff>38100</xdr:colOff>
      <xdr:row>56</xdr:row>
      <xdr:rowOff>81788</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581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66565</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6677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26416</xdr:rowOff>
    </xdr:from>
    <xdr:to>
      <xdr:col>15</xdr:col>
      <xdr:colOff>98425</xdr:colOff>
      <xdr:row>54</xdr:row>
      <xdr:rowOff>53848</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2209800" y="9284716"/>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62484</xdr:rowOff>
    </xdr:from>
    <xdr:to>
      <xdr:col>15</xdr:col>
      <xdr:colOff>149225</xdr:colOff>
      <xdr:row>56</xdr:row>
      <xdr:rowOff>164084</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663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148861</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750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53</xdr:row>
      <xdr:rowOff>124714</xdr:rowOff>
    </xdr:from>
    <xdr:to>
      <xdr:col>11</xdr:col>
      <xdr:colOff>9525</xdr:colOff>
      <xdr:row>54</xdr:row>
      <xdr:rowOff>26416</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1320800" y="9211564"/>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16764</xdr:rowOff>
    </xdr:from>
    <xdr:to>
      <xdr:col>11</xdr:col>
      <xdr:colOff>60325</xdr:colOff>
      <xdr:row>56</xdr:row>
      <xdr:rowOff>118364</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617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103141</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704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7620</xdr:rowOff>
    </xdr:from>
    <xdr:to>
      <xdr:col>6</xdr:col>
      <xdr:colOff>171450</xdr:colOff>
      <xdr:row>56</xdr:row>
      <xdr:rowOff>109220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608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93997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695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53</xdr:row>
      <xdr:rowOff>55626</xdr:rowOff>
    </xdr:from>
    <xdr:to>
      <xdr:col>24</xdr:col>
      <xdr:colOff>76200</xdr:colOff>
      <xdr:row>53</xdr:row>
      <xdr:rowOff>157226</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9142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135653</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9051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53</xdr:row>
      <xdr:rowOff>110490</xdr:rowOff>
    </xdr:from>
    <xdr:to>
      <xdr:col>20</xdr:col>
      <xdr:colOff>38100</xdr:colOff>
      <xdr:row>54</xdr:row>
      <xdr:rowOff>40640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9197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50817</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8966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3048</xdr:rowOff>
    </xdr:from>
    <xdr:to>
      <xdr:col>15</xdr:col>
      <xdr:colOff>149225</xdr:colOff>
      <xdr:row>54</xdr:row>
      <xdr:rowOff>104648</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9261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114825</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9030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53</xdr:row>
      <xdr:rowOff>147066</xdr:rowOff>
    </xdr:from>
    <xdr:to>
      <xdr:col>11</xdr:col>
      <xdr:colOff>60325</xdr:colOff>
      <xdr:row>54</xdr:row>
      <xdr:rowOff>77216</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9233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87393</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9002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53</xdr:row>
      <xdr:rowOff>73914</xdr:rowOff>
    </xdr:from>
    <xdr:to>
      <xdr:col>6</xdr:col>
      <xdr:colOff>171450</xdr:colOff>
      <xdr:row>54</xdr:row>
      <xdr:rowOff>4064</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9160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14241</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8929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維持補修費については、道路維持管理費が増となったものの、分母となる経常一般財源が増となったため、その他全体での比率は前年度より</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0.3</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ポイント低下した。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公共施設の老朽化対策に係る維持補修費が年々増加しているため、大仙市公共施設等総合管理計画に基づき、施設の統廃合を早期に進める。</a:t>
          </a: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1" name="その他グラフ枠">
          <a:extLst>
            <a:ext uri="{FF2B5EF4-FFF2-40B4-BE49-F238E27FC236}">
              <a16:creationId xmlns:a16="http://schemas.microsoft.com/office/drawing/2014/main" id="{00000000-0008-0000-0400-0000F1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152400</xdr:rowOff>
    </xdr:from>
    <xdr:to>
      <xdr:col>82</xdr:col>
      <xdr:colOff>107950</xdr:colOff>
      <xdr:row>59</xdr:row>
      <xdr:rowOff>31750</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flipV="1">
          <a:off x="16510000" y="9067800"/>
          <a:ext cx="0" cy="1079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59</xdr:row>
      <xdr:rowOff>3827</xdr:rowOff>
    </xdr:from>
    <xdr:ext cx="762000" cy="259045"/>
    <xdr:sp macro="" textlink="">
      <xdr:nvSpPr>
        <xdr:cNvPr id="243" name="その他最小値テキスト">
          <a:extLst>
            <a:ext uri="{FF2B5EF4-FFF2-40B4-BE49-F238E27FC236}">
              <a16:creationId xmlns:a16="http://schemas.microsoft.com/office/drawing/2014/main" id="{00000000-0008-0000-0400-0000F3000000}"/>
            </a:ext>
          </a:extLst>
        </xdr:cNvPr>
        <xdr:cNvSpPr txBox="1"/>
      </xdr:nvSpPr>
      <xdr:spPr>
        <a:xfrm>
          <a:off x="16598900" y="1011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59</xdr:row>
      <xdr:rowOff>31750</xdr:rowOff>
    </xdr:from>
    <xdr:to>
      <xdr:col>82</xdr:col>
      <xdr:colOff>196850</xdr:colOff>
      <xdr:row>59</xdr:row>
      <xdr:rowOff>31750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6421100" y="10147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67327</xdr:rowOff>
    </xdr:from>
    <xdr:ext cx="762000" cy="259045"/>
    <xdr:sp macro="" textlink="">
      <xdr:nvSpPr>
        <xdr:cNvPr id="245" name="その他最大値テキスト">
          <a:extLst>
            <a:ext uri="{FF2B5EF4-FFF2-40B4-BE49-F238E27FC236}">
              <a16:creationId xmlns:a16="http://schemas.microsoft.com/office/drawing/2014/main" id="{00000000-0008-0000-0400-0000F5000000}"/>
            </a:ext>
          </a:extLst>
        </xdr:cNvPr>
        <xdr:cNvSpPr txBox="1"/>
      </xdr:nvSpPr>
      <xdr:spPr>
        <a:xfrm>
          <a:off x="16598900" y="881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152400</xdr:rowOff>
    </xdr:from>
    <xdr:to>
      <xdr:col>82</xdr:col>
      <xdr:colOff>196850</xdr:colOff>
      <xdr:row>52</xdr:row>
      <xdr:rowOff>152400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9067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25400</xdr:rowOff>
    </xdr:from>
    <xdr:to>
      <xdr:col>82</xdr:col>
      <xdr:colOff>107950</xdr:colOff>
      <xdr:row>56</xdr:row>
      <xdr:rowOff>63500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flipV="1">
          <a:off x="15671800" y="96266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54</xdr:row>
      <xdr:rowOff>99077</xdr:rowOff>
    </xdr:from>
    <xdr:ext cx="762000" cy="259045"/>
    <xdr:sp macro="" textlink="">
      <xdr:nvSpPr>
        <xdr:cNvPr id="248" name="その他平均値テキスト">
          <a:extLst>
            <a:ext uri="{FF2B5EF4-FFF2-40B4-BE49-F238E27FC236}">
              <a16:creationId xmlns:a16="http://schemas.microsoft.com/office/drawing/2014/main" id="{00000000-0008-0000-0400-0000F8000000}"/>
            </a:ext>
          </a:extLst>
        </xdr:cNvPr>
        <xdr:cNvSpPr txBox="1"/>
      </xdr:nvSpPr>
      <xdr:spPr>
        <a:xfrm>
          <a:off x="16598900" y="9357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82550</xdr:rowOff>
    </xdr:from>
    <xdr:to>
      <xdr:col>82</xdr:col>
      <xdr:colOff>158750</xdr:colOff>
      <xdr:row>56</xdr:row>
      <xdr:rowOff>12700</xdr:rowOff>
    </xdr:to>
    <xdr:sp macro="" textlink="">
      <xdr:nvSpPr>
        <xdr:cNvPr id="249" name="フローチャート: 判断 248">
          <a:extLst>
            <a:ext uri="{FF2B5EF4-FFF2-40B4-BE49-F238E27FC236}">
              <a16:creationId xmlns:a16="http://schemas.microsoft.com/office/drawing/2014/main" id="{00000000-0008-0000-0400-0000F9000000}"/>
            </a:ext>
          </a:extLst>
        </xdr:cNvPr>
        <xdr:cNvSpPr/>
      </xdr:nvSpPr>
      <xdr:spPr>
        <a:xfrm>
          <a:off x="16459200" y="951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63500</xdr:rowOff>
    </xdr:from>
    <xdr:to>
      <xdr:col>78</xdr:col>
      <xdr:colOff>69850</xdr:colOff>
      <xdr:row>56</xdr:row>
      <xdr:rowOff>88900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flipV="1">
          <a:off x="14782800" y="96647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55</xdr:row>
      <xdr:rowOff>120650</xdr:rowOff>
    </xdr:from>
    <xdr:to>
      <xdr:col>78</xdr:col>
      <xdr:colOff>120650</xdr:colOff>
      <xdr:row>56</xdr:row>
      <xdr:rowOff>50800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5621000" y="9550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60977</xdr:rowOff>
    </xdr:from>
    <xdr:ext cx="7366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5290800" y="9319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38100</xdr:rowOff>
    </xdr:from>
    <xdr:to>
      <xdr:col>73</xdr:col>
      <xdr:colOff>180975</xdr:colOff>
      <xdr:row>56</xdr:row>
      <xdr:rowOff>88900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3893800" y="96393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6350</xdr:rowOff>
    </xdr:from>
    <xdr:to>
      <xdr:col>74</xdr:col>
      <xdr:colOff>31750</xdr:colOff>
      <xdr:row>57</xdr:row>
      <xdr:rowOff>107950</xdr:rowOff>
    </xdr:to>
    <xdr:sp macro="" textlink="">
      <xdr:nvSpPr>
        <xdr:cNvPr id="254" name="フローチャート: 判断 253">
          <a:extLst>
            <a:ext uri="{FF2B5EF4-FFF2-40B4-BE49-F238E27FC236}">
              <a16:creationId xmlns:a16="http://schemas.microsoft.com/office/drawing/2014/main" id="{00000000-0008-0000-0400-0000FE000000}"/>
            </a:ext>
          </a:extLst>
        </xdr:cNvPr>
        <xdr:cNvSpPr/>
      </xdr:nvSpPr>
      <xdr:spPr>
        <a:xfrm>
          <a:off x="14732000" y="9779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92727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4401800" y="986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38100</xdr:rowOff>
    </xdr:from>
    <xdr:to>
      <xdr:col>69</xdr:col>
      <xdr:colOff>92075</xdr:colOff>
      <xdr:row>61</xdr:row>
      <xdr:rowOff>31750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flipV="1">
          <a:off x="13004800" y="9639300"/>
          <a:ext cx="889000" cy="850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57150</xdr:rowOff>
    </xdr:from>
    <xdr:to>
      <xdr:col>69</xdr:col>
      <xdr:colOff>142875</xdr:colOff>
      <xdr:row>57</xdr:row>
      <xdr:rowOff>158750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3843000" y="982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143527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3512800" y="991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57150</xdr:rowOff>
    </xdr:from>
    <xdr:to>
      <xdr:col>65</xdr:col>
      <xdr:colOff>53975</xdr:colOff>
      <xdr:row>57</xdr:row>
      <xdr:rowOff>158750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2954000" y="982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168927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2623800" y="959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146050</xdr:rowOff>
    </xdr:from>
    <xdr:to>
      <xdr:col>82</xdr:col>
      <xdr:colOff>158750</xdr:colOff>
      <xdr:row>56</xdr:row>
      <xdr:rowOff>76200</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6459200" y="957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118127</xdr:rowOff>
    </xdr:from>
    <xdr:ext cx="762000" cy="259045"/>
    <xdr:sp macro="" textlink="">
      <xdr:nvSpPr>
        <xdr:cNvPr id="267" name="その他該当値テキスト">
          <a:extLst>
            <a:ext uri="{FF2B5EF4-FFF2-40B4-BE49-F238E27FC236}">
              <a16:creationId xmlns:a16="http://schemas.microsoft.com/office/drawing/2014/main" id="{00000000-0008-0000-0400-00000B010000}"/>
            </a:ext>
          </a:extLst>
        </xdr:cNvPr>
        <xdr:cNvSpPr txBox="1"/>
      </xdr:nvSpPr>
      <xdr:spPr>
        <a:xfrm>
          <a:off x="16598900" y="9547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12700</xdr:rowOff>
    </xdr:from>
    <xdr:to>
      <xdr:col>78</xdr:col>
      <xdr:colOff>120650</xdr:colOff>
      <xdr:row>56</xdr:row>
      <xdr:rowOff>114300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5621000" y="961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99077</xdr:rowOff>
    </xdr:from>
    <xdr:ext cx="7366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5290800" y="9700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38100</xdr:rowOff>
    </xdr:from>
    <xdr:to>
      <xdr:col>74</xdr:col>
      <xdr:colOff>31750</xdr:colOff>
      <xdr:row>56</xdr:row>
      <xdr:rowOff>139700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47320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149877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44018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158750</xdr:rowOff>
    </xdr:from>
    <xdr:to>
      <xdr:col>69</xdr:col>
      <xdr:colOff>142875</xdr:colOff>
      <xdr:row>56</xdr:row>
      <xdr:rowOff>88900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3843000" y="958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99077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3512800" y="9357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60</xdr:row>
      <xdr:rowOff>152400</xdr:rowOff>
    </xdr:from>
    <xdr:to>
      <xdr:col>65</xdr:col>
      <xdr:colOff>53975</xdr:colOff>
      <xdr:row>61</xdr:row>
      <xdr:rowOff>82550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2954000" y="1043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61</xdr:row>
      <xdr:rowOff>67327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2623800" y="1052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当市は、消防・斎場・介護・清掃等の広域運営費について、一部事務組合へ負担しているため、補助費等が類似団体を上回る傾向にある。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平成</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30</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年度からは、下水道事業が法適用会計へ移行したことにより繰出金から補助費等へ性質区分変更されたため、比率が大きく上昇し、類似団体平均値との差が拡大した。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一部事務組合への負担金や保育所施設型給付費が経常経費の大部分を占めているが、農業及び商工業振興や地域活性化に係る各種市単独補助金が財政を逼迫する要因にもなっているため、今後は市単独補助金の目的・必要性・効果等を勘案し一層の縮減を図る。</a:t>
          </a:r>
        </a:p>
      </xdr:txBody>
    </xdr:sp>
    <xdr:clientData/>
  </xdr:twoCellAnchor>
  <xdr:oneCellAnchor>
    <xdr:from>
      <xdr:col>62</xdr:col>
      <xdr:colOff>6350</xdr:colOff>
      <xdr:row>29</xdr:row>
      <xdr:rowOff>107950</xdr:rowOff>
    </xdr:from>
    <xdr:ext cx="298543" cy="225703"/>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127000</xdr:rowOff>
    </xdr:from>
    <xdr:to>
      <xdr:col>85</xdr:col>
      <xdr:colOff>66675</xdr:colOff>
      <xdr:row>40</xdr:row>
      <xdr:rowOff>127000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156227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12700</xdr:rowOff>
    </xdr:from>
    <xdr:to>
      <xdr:col>85</xdr:col>
      <xdr:colOff>66675</xdr:colOff>
      <xdr:row>34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7" name="補助費等グラフ枠">
          <a:extLst>
            <a:ext uri="{FF2B5EF4-FFF2-40B4-BE49-F238E27FC236}">
              <a16:creationId xmlns:a16="http://schemas.microsoft.com/office/drawing/2014/main" id="{00000000-0008-0000-0400-000029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81280</xdr:rowOff>
    </xdr:from>
    <xdr:to>
      <xdr:col>82</xdr:col>
      <xdr:colOff>107950</xdr:colOff>
      <xdr:row>41</xdr:row>
      <xdr:rowOff>75565</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flipV="1">
          <a:off x="16510000" y="5910580"/>
          <a:ext cx="0" cy="1194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47642</xdr:rowOff>
    </xdr:from>
    <xdr:ext cx="762000" cy="259045"/>
    <xdr:sp macro="" textlink="">
      <xdr:nvSpPr>
        <xdr:cNvPr id="299" name="補助費等最小値テキスト">
          <a:extLst>
            <a:ext uri="{FF2B5EF4-FFF2-40B4-BE49-F238E27FC236}">
              <a16:creationId xmlns:a16="http://schemas.microsoft.com/office/drawing/2014/main" id="{00000000-0008-0000-0400-00002B010000}"/>
            </a:ext>
          </a:extLst>
        </xdr:cNvPr>
        <xdr:cNvSpPr txBox="1"/>
      </xdr:nvSpPr>
      <xdr:spPr>
        <a:xfrm>
          <a:off x="16598900" y="7077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75565</xdr:rowOff>
    </xdr:from>
    <xdr:to>
      <xdr:col>82</xdr:col>
      <xdr:colOff>196850</xdr:colOff>
      <xdr:row>41</xdr:row>
      <xdr:rowOff>75565</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6421100" y="7105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167657</xdr:rowOff>
    </xdr:from>
    <xdr:ext cx="762000" cy="259045"/>
    <xdr:sp macro="" textlink="">
      <xdr:nvSpPr>
        <xdr:cNvPr id="301" name="補助費等最大値テキスト">
          <a:extLst>
            <a:ext uri="{FF2B5EF4-FFF2-40B4-BE49-F238E27FC236}">
              <a16:creationId xmlns:a16="http://schemas.microsoft.com/office/drawing/2014/main" id="{00000000-0008-0000-0400-00002D010000}"/>
            </a:ext>
          </a:extLst>
        </xdr:cNvPr>
        <xdr:cNvSpPr txBox="1"/>
      </xdr:nvSpPr>
      <xdr:spPr>
        <a:xfrm>
          <a:off x="16598900" y="565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81280</xdr:rowOff>
    </xdr:from>
    <xdr:to>
      <xdr:col>82</xdr:col>
      <xdr:colOff>196850</xdr:colOff>
      <xdr:row>34</xdr:row>
      <xdr:rowOff>81280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6421100" y="5910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40</xdr:row>
      <xdr:rowOff>75565</xdr:rowOff>
    </xdr:from>
    <xdr:to>
      <xdr:col>82</xdr:col>
      <xdr:colOff>107950</xdr:colOff>
      <xdr:row>40</xdr:row>
      <xdr:rowOff>155575</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flipV="1">
          <a:off x="15671800" y="6933565"/>
          <a:ext cx="8382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149877</xdr:rowOff>
    </xdr:from>
    <xdr:ext cx="762000" cy="259045"/>
    <xdr:sp macro="" textlink="">
      <xdr:nvSpPr>
        <xdr:cNvPr id="304" name="補助費等平均値テキスト">
          <a:extLst>
            <a:ext uri="{FF2B5EF4-FFF2-40B4-BE49-F238E27FC236}">
              <a16:creationId xmlns:a16="http://schemas.microsoft.com/office/drawing/2014/main" id="{00000000-0008-0000-0400-000030010000}"/>
            </a:ext>
          </a:extLst>
        </xdr:cNvPr>
        <xdr:cNvSpPr txBox="1"/>
      </xdr:nvSpPr>
      <xdr:spPr>
        <a:xfrm>
          <a:off x="16598900" y="6322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133350</xdr:rowOff>
    </xdr:from>
    <xdr:to>
      <xdr:col>82</xdr:col>
      <xdr:colOff>158750</xdr:colOff>
      <xdr:row>38</xdr:row>
      <xdr:rowOff>63500</xdr:rowOff>
    </xdr:to>
    <xdr:sp macro="" textlink="">
      <xdr:nvSpPr>
        <xdr:cNvPr id="305" name="フローチャート: 判断 304">
          <a:extLst>
            <a:ext uri="{FF2B5EF4-FFF2-40B4-BE49-F238E27FC236}">
              <a16:creationId xmlns:a16="http://schemas.microsoft.com/office/drawing/2014/main" id="{00000000-0008-0000-0400-000031010000}"/>
            </a:ext>
          </a:extLst>
        </xdr:cNvPr>
        <xdr:cNvSpPr/>
      </xdr:nvSpPr>
      <xdr:spPr>
        <a:xfrm>
          <a:off x="16459200" y="647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40</xdr:row>
      <xdr:rowOff>155575</xdr:rowOff>
    </xdr:from>
    <xdr:to>
      <xdr:col>78</xdr:col>
      <xdr:colOff>69850</xdr:colOff>
      <xdr:row>40</xdr:row>
      <xdr:rowOff>161290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flipV="1">
          <a:off x="14782800" y="7013575"/>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127635</xdr:rowOff>
    </xdr:from>
    <xdr:to>
      <xdr:col>78</xdr:col>
      <xdr:colOff>120650</xdr:colOff>
      <xdr:row>38</xdr:row>
      <xdr:rowOff>57785</xdr:rowOff>
    </xdr:to>
    <xdr:sp macro="" textlink="">
      <xdr:nvSpPr>
        <xdr:cNvPr id="307" name="フローチャート: 判断 306">
          <a:extLst>
            <a:ext uri="{FF2B5EF4-FFF2-40B4-BE49-F238E27FC236}">
              <a16:creationId xmlns:a16="http://schemas.microsoft.com/office/drawing/2014/main" id="{00000000-0008-0000-0400-000033010000}"/>
            </a:ext>
          </a:extLst>
        </xdr:cNvPr>
        <xdr:cNvSpPr/>
      </xdr:nvSpPr>
      <xdr:spPr>
        <a:xfrm>
          <a:off x="15621000" y="6471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67962</xdr:rowOff>
    </xdr:from>
    <xdr:ext cx="736600" cy="259045"/>
    <xdr:sp macro="" textlink="">
      <xdr:nvSpPr>
        <xdr:cNvPr id="308" name="テキスト ボックス 307">
          <a:extLst>
            <a:ext uri="{FF2B5EF4-FFF2-40B4-BE49-F238E27FC236}">
              <a16:creationId xmlns:a16="http://schemas.microsoft.com/office/drawing/2014/main" id="{00000000-0008-0000-0400-000034010000}"/>
            </a:ext>
          </a:extLst>
        </xdr:cNvPr>
        <xdr:cNvSpPr txBox="1"/>
      </xdr:nvSpPr>
      <xdr:spPr>
        <a:xfrm>
          <a:off x="15290800" y="62401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40</xdr:row>
      <xdr:rowOff>149860</xdr:rowOff>
    </xdr:from>
    <xdr:to>
      <xdr:col>73</xdr:col>
      <xdr:colOff>180975</xdr:colOff>
      <xdr:row>40</xdr:row>
      <xdr:rowOff>161290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3893800" y="700786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47625</xdr:rowOff>
    </xdr:from>
    <xdr:to>
      <xdr:col>74</xdr:col>
      <xdr:colOff>31750</xdr:colOff>
      <xdr:row>37</xdr:row>
      <xdr:rowOff>149225</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4732000" y="6391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159402</xdr:rowOff>
    </xdr:from>
    <xdr:ext cx="762000" cy="259045"/>
    <xdr:sp macro="" textlink="">
      <xdr:nvSpPr>
        <xdr:cNvPr id="311" name="テキスト ボックス 310">
          <a:extLst>
            <a:ext uri="{FF2B5EF4-FFF2-40B4-BE49-F238E27FC236}">
              <a16:creationId xmlns:a16="http://schemas.microsoft.com/office/drawing/2014/main" id="{00000000-0008-0000-0400-000037010000}"/>
            </a:ext>
          </a:extLst>
        </xdr:cNvPr>
        <xdr:cNvSpPr txBox="1"/>
      </xdr:nvSpPr>
      <xdr:spPr>
        <a:xfrm>
          <a:off x="14401800" y="6160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39</xdr:row>
      <xdr:rowOff>41275</xdr:rowOff>
    </xdr:from>
    <xdr:to>
      <xdr:col>69</xdr:col>
      <xdr:colOff>92075</xdr:colOff>
      <xdr:row>40</xdr:row>
      <xdr:rowOff>149860</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a:off x="13004800" y="6727825"/>
          <a:ext cx="889000" cy="280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24765</xdr:rowOff>
    </xdr:from>
    <xdr:to>
      <xdr:col>69</xdr:col>
      <xdr:colOff>142875</xdr:colOff>
      <xdr:row>37</xdr:row>
      <xdr:rowOff>126365</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3843000" y="6368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136542</xdr:rowOff>
    </xdr:from>
    <xdr:ext cx="7620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3512800" y="6137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13335</xdr:rowOff>
    </xdr:from>
    <xdr:to>
      <xdr:col>65</xdr:col>
      <xdr:colOff>53975</xdr:colOff>
      <xdr:row>37</xdr:row>
      <xdr:rowOff>114935</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2954000" y="635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125112</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2623800" y="6125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40</xdr:row>
      <xdr:rowOff>24765</xdr:rowOff>
    </xdr:from>
    <xdr:to>
      <xdr:col>82</xdr:col>
      <xdr:colOff>158750</xdr:colOff>
      <xdr:row>40</xdr:row>
      <xdr:rowOff>126365</xdr:rowOff>
    </xdr:to>
    <xdr:sp macro="" textlink="">
      <xdr:nvSpPr>
        <xdr:cNvPr id="322" name="楕円 321">
          <a:extLst>
            <a:ext uri="{FF2B5EF4-FFF2-40B4-BE49-F238E27FC236}">
              <a16:creationId xmlns:a16="http://schemas.microsoft.com/office/drawing/2014/main" id="{00000000-0008-0000-0400-000042010000}"/>
            </a:ext>
          </a:extLst>
        </xdr:cNvPr>
        <xdr:cNvSpPr/>
      </xdr:nvSpPr>
      <xdr:spPr>
        <a:xfrm>
          <a:off x="16459200" y="6882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39</xdr:row>
      <xdr:rowOff>168292</xdr:rowOff>
    </xdr:from>
    <xdr:ext cx="762000" cy="259045"/>
    <xdr:sp macro="" textlink="">
      <xdr:nvSpPr>
        <xdr:cNvPr id="323" name="補助費等該当値テキスト">
          <a:extLst>
            <a:ext uri="{FF2B5EF4-FFF2-40B4-BE49-F238E27FC236}">
              <a16:creationId xmlns:a16="http://schemas.microsoft.com/office/drawing/2014/main" id="{00000000-0008-0000-0400-000043010000}"/>
            </a:ext>
          </a:extLst>
        </xdr:cNvPr>
        <xdr:cNvSpPr txBox="1"/>
      </xdr:nvSpPr>
      <xdr:spPr>
        <a:xfrm>
          <a:off x="16598900" y="6854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40</xdr:row>
      <xdr:rowOff>104775</xdr:rowOff>
    </xdr:from>
    <xdr:to>
      <xdr:col>78</xdr:col>
      <xdr:colOff>120650</xdr:colOff>
      <xdr:row>41</xdr:row>
      <xdr:rowOff>34925</xdr:rowOff>
    </xdr:to>
    <xdr:sp macro="" textlink="">
      <xdr:nvSpPr>
        <xdr:cNvPr id="324" name="楕円 323">
          <a:extLst>
            <a:ext uri="{FF2B5EF4-FFF2-40B4-BE49-F238E27FC236}">
              <a16:creationId xmlns:a16="http://schemas.microsoft.com/office/drawing/2014/main" id="{00000000-0008-0000-0400-000044010000}"/>
            </a:ext>
          </a:extLst>
        </xdr:cNvPr>
        <xdr:cNvSpPr/>
      </xdr:nvSpPr>
      <xdr:spPr>
        <a:xfrm>
          <a:off x="15621000" y="6962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41</xdr:row>
      <xdr:rowOff>19702</xdr:rowOff>
    </xdr:from>
    <xdr:ext cx="7366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290800" y="70491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40</xdr:row>
      <xdr:rowOff>110490</xdr:rowOff>
    </xdr:from>
    <xdr:to>
      <xdr:col>74</xdr:col>
      <xdr:colOff>31750</xdr:colOff>
      <xdr:row>41</xdr:row>
      <xdr:rowOff>40640</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4732000" y="6968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41</xdr:row>
      <xdr:rowOff>25417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4401800" y="7054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40</xdr:row>
      <xdr:rowOff>99060</xdr:rowOff>
    </xdr:from>
    <xdr:to>
      <xdr:col>69</xdr:col>
      <xdr:colOff>142875</xdr:colOff>
      <xdr:row>41</xdr:row>
      <xdr:rowOff>29210</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3843000" y="6957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41</xdr:row>
      <xdr:rowOff>13987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3512800" y="7043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161925</xdr:rowOff>
    </xdr:from>
    <xdr:to>
      <xdr:col>65</xdr:col>
      <xdr:colOff>53975</xdr:colOff>
      <xdr:row>39</xdr:row>
      <xdr:rowOff>92075</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2954000" y="6677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39</xdr:row>
      <xdr:rowOff>76852</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2623800" y="6763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公債費については、分子となる経常経費充当一般財源等が前年度より</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87,741</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千円の増となったものの、分母となる経常一般財源が</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1,124,252</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千円増となったため、比率は前年度より</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0.3</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ポイント低下した。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第</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次大仙市総合計画の実施計画の見直し等による地方債発行額の抑制や任意繰上償還を行っているが、花火伝統文化継承資料館建設事業や広域消防本部改築事業に係る元金償還が開始するなど、今後も地方債償還額の大幅な減少は見込めないため、地方債発行額の抑制を図り、着実に公債費の縮減に努める。</a:t>
          </a:r>
        </a:p>
      </xdr:txBody>
    </xdr:sp>
    <xdr:clientData/>
  </xdr:twoCellAnchor>
  <xdr:oneCellAnchor>
    <xdr:from>
      <xdr:col>3</xdr:col>
      <xdr:colOff>123825</xdr:colOff>
      <xdr:row>69</xdr:row>
      <xdr:rowOff>107950</xdr:rowOff>
    </xdr:from>
    <xdr:ext cx="298543" cy="225703"/>
    <xdr:sp macro="" textlink="">
      <xdr:nvSpPr>
        <xdr:cNvPr id="343" name="テキスト ボックス 342">
          <a:extLst>
            <a:ext uri="{FF2B5EF4-FFF2-40B4-BE49-F238E27FC236}">
              <a16:creationId xmlns:a16="http://schemas.microsoft.com/office/drawing/2014/main" id="{00000000-0008-0000-0400-000057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4" name="直線コネクタ 343">
          <a:extLst>
            <a:ext uri="{FF2B5EF4-FFF2-40B4-BE49-F238E27FC236}">
              <a16:creationId xmlns:a16="http://schemas.microsoft.com/office/drawing/2014/main" id="{00000000-0008-0000-0400-000058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5" name="テキスト ボックス 344">
          <a:extLst>
            <a:ext uri="{FF2B5EF4-FFF2-40B4-BE49-F238E27FC236}">
              <a16:creationId xmlns:a16="http://schemas.microsoft.com/office/drawing/2014/main" id="{00000000-0008-0000-0400-000059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46" name="直線コネクタ 345">
          <a:extLst>
            <a:ext uri="{FF2B5EF4-FFF2-40B4-BE49-F238E27FC236}">
              <a16:creationId xmlns:a16="http://schemas.microsoft.com/office/drawing/2014/main" id="{00000000-0008-0000-0400-00005A010000}"/>
            </a:ext>
          </a:extLst>
        </xdr:cNvPr>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0" name="公債費グラフ枠">
          <a:extLst>
            <a:ext uri="{FF2B5EF4-FFF2-40B4-BE49-F238E27FC236}">
              <a16:creationId xmlns:a16="http://schemas.microsoft.com/office/drawing/2014/main" id="{00000000-0008-0000-0400-000068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143328</xdr:rowOff>
    </xdr:from>
    <xdr:to>
      <xdr:col>24</xdr:col>
      <xdr:colOff>25400</xdr:colOff>
      <xdr:row>80</xdr:row>
      <xdr:rowOff>132443</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flipV="1">
          <a:off x="4826000" y="12487728"/>
          <a:ext cx="0" cy="13607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104520</xdr:rowOff>
    </xdr:from>
    <xdr:ext cx="762000" cy="259045"/>
    <xdr:sp macro="" textlink="">
      <xdr:nvSpPr>
        <xdr:cNvPr id="362" name="公債費最小値テキスト">
          <a:extLst>
            <a:ext uri="{FF2B5EF4-FFF2-40B4-BE49-F238E27FC236}">
              <a16:creationId xmlns:a16="http://schemas.microsoft.com/office/drawing/2014/main" id="{00000000-0008-0000-0400-00006A010000}"/>
            </a:ext>
          </a:extLst>
        </xdr:cNvPr>
        <xdr:cNvSpPr txBox="1"/>
      </xdr:nvSpPr>
      <xdr:spPr>
        <a:xfrm>
          <a:off x="4914900" y="13820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132443</xdr:rowOff>
    </xdr:from>
    <xdr:to>
      <xdr:col>24</xdr:col>
      <xdr:colOff>114300</xdr:colOff>
      <xdr:row>80</xdr:row>
      <xdr:rowOff>132443</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4737100" y="13848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58255</xdr:rowOff>
    </xdr:from>
    <xdr:ext cx="762000" cy="259045"/>
    <xdr:sp macro="" textlink="">
      <xdr:nvSpPr>
        <xdr:cNvPr id="364" name="公債費最大値テキスト">
          <a:extLst>
            <a:ext uri="{FF2B5EF4-FFF2-40B4-BE49-F238E27FC236}">
              <a16:creationId xmlns:a16="http://schemas.microsoft.com/office/drawing/2014/main" id="{00000000-0008-0000-0400-00006C010000}"/>
            </a:ext>
          </a:extLst>
        </xdr:cNvPr>
        <xdr:cNvSpPr txBox="1"/>
      </xdr:nvSpPr>
      <xdr:spPr>
        <a:xfrm>
          <a:off x="4914900" y="12231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143328</xdr:rowOff>
    </xdr:from>
    <xdr:to>
      <xdr:col>24</xdr:col>
      <xdr:colOff>114300</xdr:colOff>
      <xdr:row>72</xdr:row>
      <xdr:rowOff>143328</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4737100" y="12487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78014</xdr:rowOff>
    </xdr:from>
    <xdr:to>
      <xdr:col>24</xdr:col>
      <xdr:colOff>25400</xdr:colOff>
      <xdr:row>76</xdr:row>
      <xdr:rowOff>110671</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flipV="1">
          <a:off x="3987800" y="13108214"/>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31948</xdr:rowOff>
    </xdr:from>
    <xdr:ext cx="762000" cy="259045"/>
    <xdr:sp macro="" textlink="">
      <xdr:nvSpPr>
        <xdr:cNvPr id="367" name="公債費平均値テキスト">
          <a:extLst>
            <a:ext uri="{FF2B5EF4-FFF2-40B4-BE49-F238E27FC236}">
              <a16:creationId xmlns:a16="http://schemas.microsoft.com/office/drawing/2014/main" id="{00000000-0008-0000-0400-00006F010000}"/>
            </a:ext>
          </a:extLst>
        </xdr:cNvPr>
        <xdr:cNvSpPr txBox="1"/>
      </xdr:nvSpPr>
      <xdr:spPr>
        <a:xfrm>
          <a:off x="4914900" y="130621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59871</xdr:rowOff>
    </xdr:from>
    <xdr:to>
      <xdr:col>24</xdr:col>
      <xdr:colOff>76200</xdr:colOff>
      <xdr:row>76</xdr:row>
      <xdr:rowOff>161471</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4775200" y="13090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110671</xdr:rowOff>
    </xdr:from>
    <xdr:to>
      <xdr:col>19</xdr:col>
      <xdr:colOff>187325</xdr:colOff>
      <xdr:row>76</xdr:row>
      <xdr:rowOff>143329</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flipV="1">
          <a:off x="3098800" y="13140871"/>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48986</xdr:rowOff>
    </xdr:from>
    <xdr:to>
      <xdr:col>20</xdr:col>
      <xdr:colOff>38100</xdr:colOff>
      <xdr:row>76</xdr:row>
      <xdr:rowOff>150586</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3937000" y="13079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160762</xdr:rowOff>
    </xdr:from>
    <xdr:ext cx="7366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3606800" y="128480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143329</xdr:rowOff>
    </xdr:from>
    <xdr:to>
      <xdr:col>15</xdr:col>
      <xdr:colOff>98425</xdr:colOff>
      <xdr:row>76</xdr:row>
      <xdr:rowOff>165100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2209800" y="13173529"/>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48986</xdr:rowOff>
    </xdr:from>
    <xdr:to>
      <xdr:col>15</xdr:col>
      <xdr:colOff>149225</xdr:colOff>
      <xdr:row>76</xdr:row>
      <xdr:rowOff>150586</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3048000" y="13079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160762</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2717800" y="12848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165100</xdr:rowOff>
    </xdr:from>
    <xdr:to>
      <xdr:col>11</xdr:col>
      <xdr:colOff>9525</xdr:colOff>
      <xdr:row>77</xdr:row>
      <xdr:rowOff>15421</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flipV="1">
          <a:off x="1320800" y="13195300"/>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59871</xdr:rowOff>
    </xdr:from>
    <xdr:to>
      <xdr:col>11</xdr:col>
      <xdr:colOff>60325</xdr:colOff>
      <xdr:row>76</xdr:row>
      <xdr:rowOff>161471</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2159000" y="13090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199</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1828800" y="12858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70757</xdr:rowOff>
    </xdr:from>
    <xdr:to>
      <xdr:col>6</xdr:col>
      <xdr:colOff>171450</xdr:colOff>
      <xdr:row>77</xdr:row>
      <xdr:rowOff>907</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1270000" y="13100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11084</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939800" y="12869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27214</xdr:rowOff>
    </xdr:from>
    <xdr:to>
      <xdr:col>24</xdr:col>
      <xdr:colOff>76200</xdr:colOff>
      <xdr:row>76</xdr:row>
      <xdr:rowOff>128814</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4775200" y="13057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43742</xdr:rowOff>
    </xdr:from>
    <xdr:ext cx="762000" cy="259045"/>
    <xdr:sp macro="" textlink="">
      <xdr:nvSpPr>
        <xdr:cNvPr id="386" name="公債費該当値テキスト">
          <a:extLst>
            <a:ext uri="{FF2B5EF4-FFF2-40B4-BE49-F238E27FC236}">
              <a16:creationId xmlns:a16="http://schemas.microsoft.com/office/drawing/2014/main" id="{00000000-0008-0000-0400-000082010000}"/>
            </a:ext>
          </a:extLst>
        </xdr:cNvPr>
        <xdr:cNvSpPr txBox="1"/>
      </xdr:nvSpPr>
      <xdr:spPr>
        <a:xfrm>
          <a:off x="4914900" y="12902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59871</xdr:rowOff>
    </xdr:from>
    <xdr:to>
      <xdr:col>20</xdr:col>
      <xdr:colOff>38100</xdr:colOff>
      <xdr:row>76</xdr:row>
      <xdr:rowOff>161471</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3937000" y="13090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146248</xdr:rowOff>
    </xdr:from>
    <xdr:ext cx="7366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3606800" y="131764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92529</xdr:rowOff>
    </xdr:from>
    <xdr:to>
      <xdr:col>15</xdr:col>
      <xdr:colOff>149225</xdr:colOff>
      <xdr:row>77</xdr:row>
      <xdr:rowOff>22679</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3048000" y="13122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7456</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2717800" y="132091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114300</xdr:rowOff>
    </xdr:from>
    <xdr:to>
      <xdr:col>11</xdr:col>
      <xdr:colOff>60325</xdr:colOff>
      <xdr:row>77</xdr:row>
      <xdr:rowOff>44450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2159000" y="1314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29227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1828800" y="1323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136071</xdr:rowOff>
    </xdr:from>
    <xdr:to>
      <xdr:col>6</xdr:col>
      <xdr:colOff>171450</xdr:colOff>
      <xdr:row>77</xdr:row>
      <xdr:rowOff>66221</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1270000" y="13166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50998</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939800" y="13252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5" name="テキスト ボックス 404">
          <a:extLst>
            <a:ext uri="{FF2B5EF4-FFF2-40B4-BE49-F238E27FC236}">
              <a16:creationId xmlns:a16="http://schemas.microsoft.com/office/drawing/2014/main" id="{00000000-0008-0000-0400-000095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物件費・維持補修費・繰出金に係る経常経費は前年度より増となったが、人件費・扶助費・補助費等は前年度より減となったため、分子が前年度比</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368,904</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千円減少した。また、分母は経常一般財源となる地方消費税交付金等の増により</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939,185</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千円増加した。比率は前年度より</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3.6</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ﾎﾟｲﾝﾄ低下し、類似団体平均値を下回った。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当市では、市単独補助金や公共施設の統廃合等による見直しが、経常経費削減の喫緊の課題であり、事業の見直しや大仙市公共施設等総合管理計画に沿い、これら施設に係る経費の抜本的な見直しに努める。</a:t>
          </a:r>
        </a:p>
      </xdr:txBody>
    </xdr:sp>
    <xdr:clientData/>
  </xdr:twoCellAnchor>
  <xdr:oneCellAnchor>
    <xdr:from>
      <xdr:col>62</xdr:col>
      <xdr:colOff>6350</xdr:colOff>
      <xdr:row>69</xdr:row>
      <xdr:rowOff>107950</xdr:rowOff>
    </xdr:from>
    <xdr:ext cx="298543" cy="225703"/>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1" name="公債費以外グラフ枠">
          <a:extLst>
            <a:ext uri="{FF2B5EF4-FFF2-40B4-BE49-F238E27FC236}">
              <a16:creationId xmlns:a16="http://schemas.microsoft.com/office/drawing/2014/main" id="{00000000-0008-0000-0400-0000A5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12700</xdr:rowOff>
    </xdr:from>
    <xdr:to>
      <xdr:col>82</xdr:col>
      <xdr:colOff>107950</xdr:colOff>
      <xdr:row>82</xdr:row>
      <xdr:rowOff>43180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flipV="1">
          <a:off x="16510000" y="12700000"/>
          <a:ext cx="0" cy="14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82</xdr:row>
      <xdr:rowOff>15257</xdr:rowOff>
    </xdr:from>
    <xdr:ext cx="762000" cy="259045"/>
    <xdr:sp macro="" textlink="">
      <xdr:nvSpPr>
        <xdr:cNvPr id="423" name="公債費以外最小値テキスト">
          <a:extLst>
            <a:ext uri="{FF2B5EF4-FFF2-40B4-BE49-F238E27FC236}">
              <a16:creationId xmlns:a16="http://schemas.microsoft.com/office/drawing/2014/main" id="{00000000-0008-0000-0400-0000A7010000}"/>
            </a:ext>
          </a:extLst>
        </xdr:cNvPr>
        <xdr:cNvSpPr txBox="1"/>
      </xdr:nvSpPr>
      <xdr:spPr>
        <a:xfrm>
          <a:off x="16598900" y="14074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82</xdr:row>
      <xdr:rowOff>43180</xdr:rowOff>
    </xdr:from>
    <xdr:to>
      <xdr:col>82</xdr:col>
      <xdr:colOff>196850</xdr:colOff>
      <xdr:row>82</xdr:row>
      <xdr:rowOff>43180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4102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99077</xdr:rowOff>
    </xdr:from>
    <xdr:ext cx="762000" cy="259045"/>
    <xdr:sp macro="" textlink="">
      <xdr:nvSpPr>
        <xdr:cNvPr id="425" name="公債費以外最大値テキスト">
          <a:extLst>
            <a:ext uri="{FF2B5EF4-FFF2-40B4-BE49-F238E27FC236}">
              <a16:creationId xmlns:a16="http://schemas.microsoft.com/office/drawing/2014/main" id="{00000000-0008-0000-0400-0000A9010000}"/>
            </a:ext>
          </a:extLst>
        </xdr:cNvPr>
        <xdr:cNvSpPr txBox="1"/>
      </xdr:nvSpPr>
      <xdr:spPr>
        <a:xfrm>
          <a:off x="16598900" y="1244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12700</xdr:rowOff>
    </xdr:from>
    <xdr:to>
      <xdr:col>82</xdr:col>
      <xdr:colOff>196850</xdr:colOff>
      <xdr:row>74</xdr:row>
      <xdr:rowOff>12700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270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165100</xdr:rowOff>
    </xdr:from>
    <xdr:to>
      <xdr:col>82</xdr:col>
      <xdr:colOff>107950</xdr:colOff>
      <xdr:row>78</xdr:row>
      <xdr:rowOff>96520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flipV="1">
          <a:off x="15671800" y="13195300"/>
          <a:ext cx="838200" cy="274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13988</xdr:rowOff>
    </xdr:from>
    <xdr:ext cx="762000" cy="259045"/>
    <xdr:sp macro="" textlink="">
      <xdr:nvSpPr>
        <xdr:cNvPr id="428" name="公債費以外平均値テキスト">
          <a:extLst>
            <a:ext uri="{FF2B5EF4-FFF2-40B4-BE49-F238E27FC236}">
              <a16:creationId xmlns:a16="http://schemas.microsoft.com/office/drawing/2014/main" id="{00000000-0008-0000-0400-0000AC010000}"/>
            </a:ext>
          </a:extLst>
        </xdr:cNvPr>
        <xdr:cNvSpPr txBox="1"/>
      </xdr:nvSpPr>
      <xdr:spPr>
        <a:xfrm>
          <a:off x="16598900" y="132156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41911</xdr:rowOff>
    </xdr:from>
    <xdr:to>
      <xdr:col>82</xdr:col>
      <xdr:colOff>158750</xdr:colOff>
      <xdr:row>77</xdr:row>
      <xdr:rowOff>143511</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64592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96520</xdr:rowOff>
    </xdr:from>
    <xdr:to>
      <xdr:col>78</xdr:col>
      <xdr:colOff>69850</xdr:colOff>
      <xdr:row>79</xdr:row>
      <xdr:rowOff>54611</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flipV="1">
          <a:off x="14782800" y="13469620"/>
          <a:ext cx="889000" cy="129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144780</xdr:rowOff>
    </xdr:from>
    <xdr:to>
      <xdr:col>78</xdr:col>
      <xdr:colOff>120650</xdr:colOff>
      <xdr:row>79</xdr:row>
      <xdr:rowOff>74930</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5621000" y="13517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59707</xdr:rowOff>
    </xdr:from>
    <xdr:ext cx="7366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5290800" y="13604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58420</xdr:rowOff>
    </xdr:from>
    <xdr:to>
      <xdr:col>73</xdr:col>
      <xdr:colOff>180975</xdr:colOff>
      <xdr:row>79</xdr:row>
      <xdr:rowOff>54611</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a:off x="13893800" y="13431520"/>
          <a:ext cx="889000" cy="167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79</xdr:row>
      <xdr:rowOff>26670</xdr:rowOff>
    </xdr:from>
    <xdr:to>
      <xdr:col>74</xdr:col>
      <xdr:colOff>31750</xdr:colOff>
      <xdr:row>79</xdr:row>
      <xdr:rowOff>128270</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4732000" y="1357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113047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4401800" y="13657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58420</xdr:rowOff>
    </xdr:from>
    <xdr:to>
      <xdr:col>69</xdr:col>
      <xdr:colOff>92075</xdr:colOff>
      <xdr:row>78</xdr:row>
      <xdr:rowOff>134620</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flipV="1">
          <a:off x="13004800" y="1343152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144780</xdr:rowOff>
    </xdr:from>
    <xdr:to>
      <xdr:col>69</xdr:col>
      <xdr:colOff>142875</xdr:colOff>
      <xdr:row>79</xdr:row>
      <xdr:rowOff>74930</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3843000" y="13517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59707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3512800" y="13604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83820</xdr:rowOff>
    </xdr:from>
    <xdr:to>
      <xdr:col>65</xdr:col>
      <xdr:colOff>53975</xdr:colOff>
      <xdr:row>79</xdr:row>
      <xdr:rowOff>13970</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2954000" y="13456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24147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2623800" y="1322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114300</xdr:rowOff>
    </xdr:from>
    <xdr:to>
      <xdr:col>82</xdr:col>
      <xdr:colOff>158750</xdr:colOff>
      <xdr:row>77</xdr:row>
      <xdr:rowOff>44450</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6459200" y="1314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130827</xdr:rowOff>
    </xdr:from>
    <xdr:ext cx="762000" cy="259045"/>
    <xdr:sp macro="" textlink="">
      <xdr:nvSpPr>
        <xdr:cNvPr id="447" name="公債費以外該当値テキスト">
          <a:extLst>
            <a:ext uri="{FF2B5EF4-FFF2-40B4-BE49-F238E27FC236}">
              <a16:creationId xmlns:a16="http://schemas.microsoft.com/office/drawing/2014/main" id="{00000000-0008-0000-0400-0000BF010000}"/>
            </a:ext>
          </a:extLst>
        </xdr:cNvPr>
        <xdr:cNvSpPr txBox="1"/>
      </xdr:nvSpPr>
      <xdr:spPr>
        <a:xfrm>
          <a:off x="165989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45720</xdr:rowOff>
    </xdr:from>
    <xdr:to>
      <xdr:col>78</xdr:col>
      <xdr:colOff>120650</xdr:colOff>
      <xdr:row>78</xdr:row>
      <xdr:rowOff>147320</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5621000" y="13418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157497</xdr:rowOff>
    </xdr:from>
    <xdr:ext cx="7366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5290800" y="13187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3811</xdr:rowOff>
    </xdr:from>
    <xdr:to>
      <xdr:col>74</xdr:col>
      <xdr:colOff>31750</xdr:colOff>
      <xdr:row>79</xdr:row>
      <xdr:rowOff>105411</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4732000" y="13548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115588</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4401800" y="13317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7620</xdr:rowOff>
    </xdr:from>
    <xdr:to>
      <xdr:col>69</xdr:col>
      <xdr:colOff>142875</xdr:colOff>
      <xdr:row>78</xdr:row>
      <xdr:rowOff>109220</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3843000" y="1338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119397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3512800" y="1314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83820</xdr:rowOff>
    </xdr:from>
    <xdr:to>
      <xdr:col>65</xdr:col>
      <xdr:colOff>53975</xdr:colOff>
      <xdr:row>79</xdr:row>
      <xdr:rowOff>13970</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2954000" y="13456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170197</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2623800" y="13543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秋田県大仙市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21</xdr:row>
      <xdr:rowOff>3175</xdr:rowOff>
    </xdr:from>
    <xdr:to>
      <xdr:col>33</xdr:col>
      <xdr:colOff>114300</xdr:colOff>
      <xdr:row>21</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51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20</xdr:row>
      <xdr:rowOff>32402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50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117475</xdr:rowOff>
    </xdr:from>
    <xdr:to>
      <xdr:col>33</xdr:col>
      <xdr:colOff>114300</xdr:colOff>
      <xdr:row>17</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3079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93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60325</xdr:rowOff>
    </xdr:from>
    <xdr:to>
      <xdr:col>33</xdr:col>
      <xdr:colOff>114300</xdr:colOff>
      <xdr:row>14</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508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89552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3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3175</xdr:rowOff>
    </xdr:from>
    <xdr:to>
      <xdr:col>33</xdr:col>
      <xdr:colOff>114300</xdr:colOff>
      <xdr:row>11</xdr:row>
      <xdr:rowOff>3175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936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32402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794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7" name="テキスト ボックス 46">
          <a:extLst>
            <a:ext uri="{FF2B5EF4-FFF2-40B4-BE49-F238E27FC236}">
              <a16:creationId xmlns:a16="http://schemas.microsoft.com/office/drawing/2014/main" id="{00000000-0008-0000-0500-00002F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8" name="人口1人当たり決算額の推移グラフ枠130">
          <a:extLst>
            <a:ext uri="{FF2B5EF4-FFF2-40B4-BE49-F238E27FC236}">
              <a16:creationId xmlns:a16="http://schemas.microsoft.com/office/drawing/2014/main" id="{00000000-0008-0000-0500-000030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121976</xdr:rowOff>
    </xdr:from>
    <xdr:to>
      <xdr:col>29</xdr:col>
      <xdr:colOff>127000</xdr:colOff>
      <xdr:row>19</xdr:row>
      <xdr:rowOff>168353</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flipV="1">
          <a:off x="5651500" y="2055551"/>
          <a:ext cx="0" cy="141797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140430</xdr:rowOff>
    </xdr:from>
    <xdr:ext cx="762000" cy="259045"/>
    <xdr:sp macro="" textlink="">
      <xdr:nvSpPr>
        <xdr:cNvPr id="50" name="人口1人当たり決算額の推移最小値テキスト130">
          <a:extLst>
            <a:ext uri="{FF2B5EF4-FFF2-40B4-BE49-F238E27FC236}">
              <a16:creationId xmlns:a16="http://schemas.microsoft.com/office/drawing/2014/main" id="{00000000-0008-0000-0500-000032000000}"/>
            </a:ext>
          </a:extLst>
        </xdr:cNvPr>
        <xdr:cNvSpPr txBox="1"/>
      </xdr:nvSpPr>
      <xdr:spPr>
        <a:xfrm>
          <a:off x="5740400" y="3445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52,439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168353</xdr:rowOff>
    </xdr:from>
    <xdr:to>
      <xdr:col>30</xdr:col>
      <xdr:colOff>25400</xdr:colOff>
      <xdr:row>19</xdr:row>
      <xdr:rowOff>168353</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347352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36903</xdr:rowOff>
    </xdr:from>
    <xdr:ext cx="762000" cy="259045"/>
    <xdr:sp macro="" textlink="">
      <xdr:nvSpPr>
        <xdr:cNvPr id="52" name="人口1人当たり決算額の推移最大値テキスト130">
          <a:extLst>
            <a:ext uri="{FF2B5EF4-FFF2-40B4-BE49-F238E27FC236}">
              <a16:creationId xmlns:a16="http://schemas.microsoft.com/office/drawing/2014/main" id="{00000000-0008-0000-0500-000034000000}"/>
            </a:ext>
          </a:extLst>
        </xdr:cNvPr>
        <xdr:cNvSpPr txBox="1"/>
      </xdr:nvSpPr>
      <xdr:spPr>
        <a:xfrm>
          <a:off x="5740400" y="17990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151,685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121976</xdr:rowOff>
    </xdr:from>
    <xdr:to>
      <xdr:col>30</xdr:col>
      <xdr:colOff>25400</xdr:colOff>
      <xdr:row>11</xdr:row>
      <xdr:rowOff>121976</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a:off x="5562600" y="205555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150108</xdr:rowOff>
    </xdr:from>
    <xdr:to>
      <xdr:col>29</xdr:col>
      <xdr:colOff>127000</xdr:colOff>
      <xdr:row>15</xdr:row>
      <xdr:rowOff>156594</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flipV="1">
          <a:off x="5003800" y="2769483"/>
          <a:ext cx="647700" cy="64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22879</xdr:rowOff>
    </xdr:from>
    <xdr:ext cx="762000" cy="259045"/>
    <xdr:sp macro="" textlink="">
      <xdr:nvSpPr>
        <xdr:cNvPr id="55" name="人口1人当たり決算額の推移平均値テキスト130">
          <a:extLst>
            <a:ext uri="{FF2B5EF4-FFF2-40B4-BE49-F238E27FC236}">
              <a16:creationId xmlns:a16="http://schemas.microsoft.com/office/drawing/2014/main" id="{00000000-0008-0000-0500-000037000000}"/>
            </a:ext>
          </a:extLst>
        </xdr:cNvPr>
        <xdr:cNvSpPr txBox="1"/>
      </xdr:nvSpPr>
      <xdr:spPr>
        <a:xfrm>
          <a:off x="5740400" y="281370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50802</xdr:rowOff>
    </xdr:from>
    <xdr:to>
      <xdr:col>29</xdr:col>
      <xdr:colOff>177800</xdr:colOff>
      <xdr:row>16</xdr:row>
      <xdr:rowOff>152402</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5600700" y="284162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15</xdr:row>
      <xdr:rowOff>156594</xdr:rowOff>
    </xdr:from>
    <xdr:to>
      <xdr:col>26</xdr:col>
      <xdr:colOff>50800</xdr:colOff>
      <xdr:row>16</xdr:row>
      <xdr:rowOff>28264</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flipV="1">
          <a:off x="4305300" y="2775969"/>
          <a:ext cx="698500" cy="431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147299</xdr:rowOff>
    </xdr:from>
    <xdr:to>
      <xdr:col>26</xdr:col>
      <xdr:colOff>101600</xdr:colOff>
      <xdr:row>17</xdr:row>
      <xdr:rowOff>77449</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4953000" y="29381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62226</xdr:rowOff>
    </xdr:from>
    <xdr:ext cx="7366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4622800" y="30245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28264</xdr:rowOff>
    </xdr:from>
    <xdr:to>
      <xdr:col>22</xdr:col>
      <xdr:colOff>114300</xdr:colOff>
      <xdr:row>16</xdr:row>
      <xdr:rowOff>64226</xdr:rowOff>
    </xdr:to>
    <xdr:cxnSp macro="">
      <xdr:nvCxnSpPr>
        <xdr:cNvPr id="60" name="直線コネクタ 59">
          <a:extLst>
            <a:ext uri="{FF2B5EF4-FFF2-40B4-BE49-F238E27FC236}">
              <a16:creationId xmlns:a16="http://schemas.microsoft.com/office/drawing/2014/main" id="{00000000-0008-0000-0500-00003C000000}"/>
            </a:ext>
          </a:extLst>
        </xdr:cNvPr>
        <xdr:cNvCxnSpPr/>
      </xdr:nvCxnSpPr>
      <xdr:spPr bwMode="auto">
        <a:xfrm flipV="1">
          <a:off x="3606800" y="2819089"/>
          <a:ext cx="698500" cy="359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9725</xdr:rowOff>
    </xdr:from>
    <xdr:to>
      <xdr:col>22</xdr:col>
      <xdr:colOff>165100</xdr:colOff>
      <xdr:row>17</xdr:row>
      <xdr:rowOff>111325</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4254500" y="29720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96102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3924300" y="305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64226</xdr:rowOff>
    </xdr:from>
    <xdr:to>
      <xdr:col>18</xdr:col>
      <xdr:colOff>177800</xdr:colOff>
      <xdr:row>16</xdr:row>
      <xdr:rowOff>75970</xdr:rowOff>
    </xdr:to>
    <xdr:cxnSp macro="">
      <xdr:nvCxnSpPr>
        <xdr:cNvPr id="63" name="直線コネクタ 62">
          <a:extLst>
            <a:ext uri="{FF2B5EF4-FFF2-40B4-BE49-F238E27FC236}">
              <a16:creationId xmlns:a16="http://schemas.microsoft.com/office/drawing/2014/main" id="{00000000-0008-0000-0500-00003F000000}"/>
            </a:ext>
          </a:extLst>
        </xdr:cNvPr>
        <xdr:cNvCxnSpPr/>
      </xdr:nvCxnSpPr>
      <xdr:spPr bwMode="auto">
        <a:xfrm flipV="1">
          <a:off x="2908300" y="2855051"/>
          <a:ext cx="698500" cy="117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25956</xdr:rowOff>
    </xdr:from>
    <xdr:to>
      <xdr:col>19</xdr:col>
      <xdr:colOff>38100</xdr:colOff>
      <xdr:row>17</xdr:row>
      <xdr:rowOff>127556</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3556000" y="298823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112333</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225800" y="30746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25298</xdr:rowOff>
    </xdr:from>
    <xdr:to>
      <xdr:col>15</xdr:col>
      <xdr:colOff>101600</xdr:colOff>
      <xdr:row>17</xdr:row>
      <xdr:rowOff>126898</xdr:rowOff>
    </xdr:to>
    <xdr:sp macro="" textlink="">
      <xdr:nvSpPr>
        <xdr:cNvPr id="66" name="フローチャート: 判断 65">
          <a:extLst>
            <a:ext uri="{FF2B5EF4-FFF2-40B4-BE49-F238E27FC236}">
              <a16:creationId xmlns:a16="http://schemas.microsoft.com/office/drawing/2014/main" id="{00000000-0008-0000-0500-000042000000}"/>
            </a:ext>
          </a:extLst>
        </xdr:cNvPr>
        <xdr:cNvSpPr/>
      </xdr:nvSpPr>
      <xdr:spPr bwMode="auto">
        <a:xfrm>
          <a:off x="2857500" y="298757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111675</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2527300" y="30739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99308</xdr:rowOff>
    </xdr:from>
    <xdr:to>
      <xdr:col>29</xdr:col>
      <xdr:colOff>177800</xdr:colOff>
      <xdr:row>16</xdr:row>
      <xdr:rowOff>29458</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5600700" y="271868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115835</xdr:rowOff>
    </xdr:from>
    <xdr:ext cx="762000" cy="259045"/>
    <xdr:sp macro="" textlink="">
      <xdr:nvSpPr>
        <xdr:cNvPr id="74" name="人口1人当たり決算額の推移該当値テキスト130">
          <a:extLst>
            <a:ext uri="{FF2B5EF4-FFF2-40B4-BE49-F238E27FC236}">
              <a16:creationId xmlns:a16="http://schemas.microsoft.com/office/drawing/2014/main" id="{00000000-0008-0000-0500-00004A000000}"/>
            </a:ext>
          </a:extLst>
        </xdr:cNvPr>
        <xdr:cNvSpPr txBox="1"/>
      </xdr:nvSpPr>
      <xdr:spPr>
        <a:xfrm>
          <a:off x="5740400" y="2563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15</xdr:row>
      <xdr:rowOff>105794</xdr:rowOff>
    </xdr:from>
    <xdr:to>
      <xdr:col>26</xdr:col>
      <xdr:colOff>101600</xdr:colOff>
      <xdr:row>16</xdr:row>
      <xdr:rowOff>35944</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953000" y="272516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46121</xdr:rowOff>
    </xdr:from>
    <xdr:ext cx="7366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4622800" y="24940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15</xdr:row>
      <xdr:rowOff>148914</xdr:rowOff>
    </xdr:from>
    <xdr:to>
      <xdr:col>22</xdr:col>
      <xdr:colOff>165100</xdr:colOff>
      <xdr:row>16</xdr:row>
      <xdr:rowOff>79064</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4254500" y="27682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89241</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924300" y="2537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13426</xdr:rowOff>
    </xdr:from>
    <xdr:to>
      <xdr:col>19</xdr:col>
      <xdr:colOff>38100</xdr:colOff>
      <xdr:row>16</xdr:row>
      <xdr:rowOff>115026</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3556000" y="28042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125203</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3225800" y="25731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25170</xdr:rowOff>
    </xdr:from>
    <xdr:to>
      <xdr:col>15</xdr:col>
      <xdr:colOff>101600</xdr:colOff>
      <xdr:row>16</xdr:row>
      <xdr:rowOff>126770</xdr:rowOff>
    </xdr:to>
    <xdr:sp macro="" textlink="">
      <xdr:nvSpPr>
        <xdr:cNvPr id="81" name="楕円 80">
          <a:extLst>
            <a:ext uri="{FF2B5EF4-FFF2-40B4-BE49-F238E27FC236}">
              <a16:creationId xmlns:a16="http://schemas.microsoft.com/office/drawing/2014/main" id="{00000000-0008-0000-0500-000051000000}"/>
            </a:ext>
          </a:extLst>
        </xdr:cNvPr>
        <xdr:cNvSpPr/>
      </xdr:nvSpPr>
      <xdr:spPr bwMode="auto">
        <a:xfrm>
          <a:off x="2857500" y="28159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136947</xdr:rowOff>
    </xdr:from>
    <xdr:ext cx="762000" cy="259045"/>
    <xdr:sp macro="" textlink="">
      <xdr:nvSpPr>
        <xdr:cNvPr id="82" name="テキスト ボックス 81">
          <a:extLst>
            <a:ext uri="{FF2B5EF4-FFF2-40B4-BE49-F238E27FC236}">
              <a16:creationId xmlns:a16="http://schemas.microsoft.com/office/drawing/2014/main" id="{00000000-0008-0000-0500-000052000000}"/>
            </a:ext>
          </a:extLst>
        </xdr:cNvPr>
        <xdr:cNvSpPr txBox="1"/>
      </xdr:nvSpPr>
      <xdr:spPr>
        <a:xfrm>
          <a:off x="2527300" y="25848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4" name="角丸四角形 83">
          <a:extLst>
            <a:ext uri="{FF2B5EF4-FFF2-40B4-BE49-F238E27FC236}">
              <a16:creationId xmlns:a16="http://schemas.microsoft.com/office/drawing/2014/main" id="{00000000-0008-0000-0500-000054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6" name="正方形/長方形 85">
          <a:extLst>
            <a:ext uri="{FF2B5EF4-FFF2-40B4-BE49-F238E27FC236}">
              <a16:creationId xmlns:a16="http://schemas.microsoft.com/office/drawing/2014/main" id="{00000000-0008-0000-0500-000056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7" name="正方形/長方形 86">
          <a:extLst>
            <a:ext uri="{FF2B5EF4-FFF2-40B4-BE49-F238E27FC236}">
              <a16:creationId xmlns:a16="http://schemas.microsoft.com/office/drawing/2014/main" id="{00000000-0008-0000-0500-000057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3" name="楕円 92">
          <a:extLst>
            <a:ext uri="{FF2B5EF4-FFF2-40B4-BE49-F238E27FC236}">
              <a16:creationId xmlns:a16="http://schemas.microsoft.com/office/drawing/2014/main" id="{00000000-0008-0000-0500-00005D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4" name="フローチャート: 判断 93">
          <a:extLst>
            <a:ext uri="{FF2B5EF4-FFF2-40B4-BE49-F238E27FC236}">
              <a16:creationId xmlns:a16="http://schemas.microsoft.com/office/drawing/2014/main" id="{00000000-0008-0000-0500-00005E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5" name="正方形/長方形 94">
          <a:extLst>
            <a:ext uri="{FF2B5EF4-FFF2-40B4-BE49-F238E27FC236}">
              <a16:creationId xmlns:a16="http://schemas.microsoft.com/office/drawing/2014/main" id="{00000000-0008-0000-0500-00005F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7" name="テキスト ボックス 106">
          <a:extLst>
            <a:ext uri="{FF2B5EF4-FFF2-40B4-BE49-F238E27FC236}">
              <a16:creationId xmlns:a16="http://schemas.microsoft.com/office/drawing/2014/main" id="{00000000-0008-0000-0500-00006B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9" name="テキスト ボックス 108">
          <a:extLst>
            <a:ext uri="{FF2B5EF4-FFF2-40B4-BE49-F238E27FC236}">
              <a16:creationId xmlns:a16="http://schemas.microsoft.com/office/drawing/2014/main" id="{00000000-0008-0000-0500-00006D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11" name="テキスト ボックス 110">
          <a:extLst>
            <a:ext uri="{FF2B5EF4-FFF2-40B4-BE49-F238E27FC236}">
              <a16:creationId xmlns:a16="http://schemas.microsoft.com/office/drawing/2014/main" id="{00000000-0008-0000-0500-00006F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12" name="人口1人当たり決算額の推移グラフ枠445">
          <a:extLst>
            <a:ext uri="{FF2B5EF4-FFF2-40B4-BE49-F238E27FC236}">
              <a16:creationId xmlns:a16="http://schemas.microsoft.com/office/drawing/2014/main" id="{00000000-0008-0000-0500-000070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146202</xdr:rowOff>
    </xdr:from>
    <xdr:to>
      <xdr:col>29</xdr:col>
      <xdr:colOff>127000</xdr:colOff>
      <xdr:row>38</xdr:row>
      <xdr:rowOff>100581</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5651500" y="6070752"/>
          <a:ext cx="0" cy="149742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72658</xdr:rowOff>
    </xdr:from>
    <xdr:ext cx="762000" cy="259045"/>
    <xdr:sp macro="" textlink="">
      <xdr:nvSpPr>
        <xdr:cNvPr id="114" name="人口1人当たり決算額の推移最小値テキスト445">
          <a:extLst>
            <a:ext uri="{FF2B5EF4-FFF2-40B4-BE49-F238E27FC236}">
              <a16:creationId xmlns:a16="http://schemas.microsoft.com/office/drawing/2014/main" id="{00000000-0008-0000-0500-000072000000}"/>
            </a:ext>
          </a:extLst>
        </xdr:cNvPr>
        <xdr:cNvSpPr txBox="1"/>
      </xdr:nvSpPr>
      <xdr:spPr>
        <a:xfrm>
          <a:off x="5740400" y="75402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100581</xdr:rowOff>
    </xdr:from>
    <xdr:to>
      <xdr:col>30</xdr:col>
      <xdr:colOff>25400</xdr:colOff>
      <xdr:row>38</xdr:row>
      <xdr:rowOff>100581</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a:off x="5562600" y="756818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61129</xdr:rowOff>
    </xdr:from>
    <xdr:ext cx="762000" cy="259045"/>
    <xdr:sp macro="" textlink="">
      <xdr:nvSpPr>
        <xdr:cNvPr id="116" name="人口1人当たり決算額の推移最大値テキスト445">
          <a:extLst>
            <a:ext uri="{FF2B5EF4-FFF2-40B4-BE49-F238E27FC236}">
              <a16:creationId xmlns:a16="http://schemas.microsoft.com/office/drawing/2014/main" id="{00000000-0008-0000-0500-000074000000}"/>
            </a:ext>
          </a:extLst>
        </xdr:cNvPr>
        <xdr:cNvSpPr txBox="1"/>
      </xdr:nvSpPr>
      <xdr:spPr>
        <a:xfrm>
          <a:off x="5740400" y="5814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146202</xdr:rowOff>
    </xdr:from>
    <xdr:to>
      <xdr:col>30</xdr:col>
      <xdr:colOff>25400</xdr:colOff>
      <xdr:row>33</xdr:row>
      <xdr:rowOff>146202</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5562600" y="607075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34</xdr:row>
      <xdr:rowOff>274349</xdr:rowOff>
    </xdr:from>
    <xdr:to>
      <xdr:col>29</xdr:col>
      <xdr:colOff>127000</xdr:colOff>
      <xdr:row>35</xdr:row>
      <xdr:rowOff>18219</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5003800" y="6541799"/>
          <a:ext cx="647700" cy="8677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237133</xdr:rowOff>
    </xdr:from>
    <xdr:ext cx="762000" cy="259045"/>
    <xdr:sp macro="" textlink="">
      <xdr:nvSpPr>
        <xdr:cNvPr id="119" name="人口1人当たり決算額の推移平均値テキスト445">
          <a:extLst>
            <a:ext uri="{FF2B5EF4-FFF2-40B4-BE49-F238E27FC236}">
              <a16:creationId xmlns:a16="http://schemas.microsoft.com/office/drawing/2014/main" id="{00000000-0008-0000-0500-000077000000}"/>
            </a:ext>
          </a:extLst>
        </xdr:cNvPr>
        <xdr:cNvSpPr txBox="1"/>
      </xdr:nvSpPr>
      <xdr:spPr>
        <a:xfrm>
          <a:off x="5740400" y="68474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265056</xdr:rowOff>
    </xdr:from>
    <xdr:to>
      <xdr:col>29</xdr:col>
      <xdr:colOff>177800</xdr:colOff>
      <xdr:row>36</xdr:row>
      <xdr:rowOff>23756</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5600700" y="68754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18023</xdr:rowOff>
    </xdr:from>
    <xdr:to>
      <xdr:col>26</xdr:col>
      <xdr:colOff>50800</xdr:colOff>
      <xdr:row>35</xdr:row>
      <xdr:rowOff>18219</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a:off x="4305300" y="6628373"/>
          <a:ext cx="698500" cy="1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35085</xdr:rowOff>
    </xdr:from>
    <xdr:to>
      <xdr:col>26</xdr:col>
      <xdr:colOff>101600</xdr:colOff>
      <xdr:row>36</xdr:row>
      <xdr:rowOff>136685</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4953000" y="69883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121462</xdr:rowOff>
    </xdr:from>
    <xdr:ext cx="7366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4622800" y="70747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34</xdr:row>
      <xdr:rowOff>339239</xdr:rowOff>
    </xdr:from>
    <xdr:to>
      <xdr:col>22</xdr:col>
      <xdr:colOff>114300</xdr:colOff>
      <xdr:row>35</xdr:row>
      <xdr:rowOff>18023</xdr:rowOff>
    </xdr:to>
    <xdr:cxnSp macro="">
      <xdr:nvCxnSpPr>
        <xdr:cNvPr id="124" name="直線コネクタ 123">
          <a:extLst>
            <a:ext uri="{FF2B5EF4-FFF2-40B4-BE49-F238E27FC236}">
              <a16:creationId xmlns:a16="http://schemas.microsoft.com/office/drawing/2014/main" id="{00000000-0008-0000-0500-00007C000000}"/>
            </a:ext>
          </a:extLst>
        </xdr:cNvPr>
        <xdr:cNvCxnSpPr/>
      </xdr:nvCxnSpPr>
      <xdr:spPr bwMode="auto">
        <a:xfrm>
          <a:off x="3606800" y="6606689"/>
          <a:ext cx="698500" cy="2168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29794</xdr:rowOff>
    </xdr:from>
    <xdr:to>
      <xdr:col>22</xdr:col>
      <xdr:colOff>165100</xdr:colOff>
      <xdr:row>36</xdr:row>
      <xdr:rowOff>131394</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4254500" y="69830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116171</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924300" y="7069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34</xdr:row>
      <xdr:rowOff>187906</xdr:rowOff>
    </xdr:from>
    <xdr:to>
      <xdr:col>18</xdr:col>
      <xdr:colOff>177800</xdr:colOff>
      <xdr:row>34</xdr:row>
      <xdr:rowOff>339239</xdr:rowOff>
    </xdr:to>
    <xdr:cxnSp macro="">
      <xdr:nvCxnSpPr>
        <xdr:cNvPr id="127" name="直線コネクタ 126">
          <a:extLst>
            <a:ext uri="{FF2B5EF4-FFF2-40B4-BE49-F238E27FC236}">
              <a16:creationId xmlns:a16="http://schemas.microsoft.com/office/drawing/2014/main" id="{00000000-0008-0000-0500-00007F000000}"/>
            </a:ext>
          </a:extLst>
        </xdr:cNvPr>
        <xdr:cNvCxnSpPr/>
      </xdr:nvCxnSpPr>
      <xdr:spPr bwMode="auto">
        <a:xfrm>
          <a:off x="2908300" y="6455356"/>
          <a:ext cx="698500" cy="1513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44033</xdr:rowOff>
    </xdr:from>
    <xdr:to>
      <xdr:col>19</xdr:col>
      <xdr:colOff>38100</xdr:colOff>
      <xdr:row>36</xdr:row>
      <xdr:rowOff>145633</xdr:rowOff>
    </xdr:to>
    <xdr:sp macro="" textlink="">
      <xdr:nvSpPr>
        <xdr:cNvPr id="128" name="フローチャート: 判断 127">
          <a:extLst>
            <a:ext uri="{FF2B5EF4-FFF2-40B4-BE49-F238E27FC236}">
              <a16:creationId xmlns:a16="http://schemas.microsoft.com/office/drawing/2014/main" id="{00000000-0008-0000-0500-000080000000}"/>
            </a:ext>
          </a:extLst>
        </xdr:cNvPr>
        <xdr:cNvSpPr/>
      </xdr:nvSpPr>
      <xdr:spPr bwMode="auto">
        <a:xfrm>
          <a:off x="3556000" y="699728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130410</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3225800" y="7083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9743</xdr:rowOff>
    </xdr:from>
    <xdr:to>
      <xdr:col>15</xdr:col>
      <xdr:colOff>101600</xdr:colOff>
      <xdr:row>36</xdr:row>
      <xdr:rowOff>111343</xdr:rowOff>
    </xdr:to>
    <xdr:sp macro="" textlink="">
      <xdr:nvSpPr>
        <xdr:cNvPr id="130" name="フローチャート: 判断 129">
          <a:extLst>
            <a:ext uri="{FF2B5EF4-FFF2-40B4-BE49-F238E27FC236}">
              <a16:creationId xmlns:a16="http://schemas.microsoft.com/office/drawing/2014/main" id="{00000000-0008-0000-0500-000082000000}"/>
            </a:ext>
          </a:extLst>
        </xdr:cNvPr>
        <xdr:cNvSpPr/>
      </xdr:nvSpPr>
      <xdr:spPr bwMode="auto">
        <a:xfrm>
          <a:off x="2857500" y="69629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96120</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527300" y="7049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34</xdr:row>
      <xdr:rowOff>223549</xdr:rowOff>
    </xdr:from>
    <xdr:to>
      <xdr:col>29</xdr:col>
      <xdr:colOff>177800</xdr:colOff>
      <xdr:row>34</xdr:row>
      <xdr:rowOff>325149</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5600700" y="64909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68626</xdr:rowOff>
    </xdr:from>
    <xdr:ext cx="762000" cy="259045"/>
    <xdr:sp macro="" textlink="">
      <xdr:nvSpPr>
        <xdr:cNvPr id="138" name="人口1人当たり決算額の推移該当値テキスト445">
          <a:extLst>
            <a:ext uri="{FF2B5EF4-FFF2-40B4-BE49-F238E27FC236}">
              <a16:creationId xmlns:a16="http://schemas.microsoft.com/office/drawing/2014/main" id="{00000000-0008-0000-0500-00008A000000}"/>
            </a:ext>
          </a:extLst>
        </xdr:cNvPr>
        <xdr:cNvSpPr txBox="1"/>
      </xdr:nvSpPr>
      <xdr:spPr>
        <a:xfrm>
          <a:off x="5740400" y="63360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34</xdr:row>
      <xdr:rowOff>310319</xdr:rowOff>
    </xdr:from>
    <xdr:to>
      <xdr:col>26</xdr:col>
      <xdr:colOff>101600</xdr:colOff>
      <xdr:row>35</xdr:row>
      <xdr:rowOff>69019</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4953000" y="657776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79196</xdr:rowOff>
    </xdr:from>
    <xdr:ext cx="7366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4622800" y="63466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34</xdr:row>
      <xdr:rowOff>310123</xdr:rowOff>
    </xdr:from>
    <xdr:to>
      <xdr:col>22</xdr:col>
      <xdr:colOff>165100</xdr:colOff>
      <xdr:row>35</xdr:row>
      <xdr:rowOff>68823</xdr:rowOff>
    </xdr:to>
    <xdr:sp macro="" textlink="">
      <xdr:nvSpPr>
        <xdr:cNvPr id="141" name="楕円 140">
          <a:extLst>
            <a:ext uri="{FF2B5EF4-FFF2-40B4-BE49-F238E27FC236}">
              <a16:creationId xmlns:a16="http://schemas.microsoft.com/office/drawing/2014/main" id="{00000000-0008-0000-0500-00008D000000}"/>
            </a:ext>
          </a:extLst>
        </xdr:cNvPr>
        <xdr:cNvSpPr/>
      </xdr:nvSpPr>
      <xdr:spPr bwMode="auto">
        <a:xfrm>
          <a:off x="4254500" y="65775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79000</xdr:rowOff>
    </xdr:from>
    <xdr:ext cx="762000" cy="259045"/>
    <xdr:sp macro="" textlink="">
      <xdr:nvSpPr>
        <xdr:cNvPr id="142" name="テキスト ボックス 141">
          <a:extLst>
            <a:ext uri="{FF2B5EF4-FFF2-40B4-BE49-F238E27FC236}">
              <a16:creationId xmlns:a16="http://schemas.microsoft.com/office/drawing/2014/main" id="{00000000-0008-0000-0500-00008E000000}"/>
            </a:ext>
          </a:extLst>
        </xdr:cNvPr>
        <xdr:cNvSpPr txBox="1"/>
      </xdr:nvSpPr>
      <xdr:spPr>
        <a:xfrm>
          <a:off x="3924300" y="63464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34</xdr:row>
      <xdr:rowOff>288439</xdr:rowOff>
    </xdr:from>
    <xdr:to>
      <xdr:col>19</xdr:col>
      <xdr:colOff>38100</xdr:colOff>
      <xdr:row>35</xdr:row>
      <xdr:rowOff>47139</xdr:rowOff>
    </xdr:to>
    <xdr:sp macro="" textlink="">
      <xdr:nvSpPr>
        <xdr:cNvPr id="143" name="楕円 142">
          <a:extLst>
            <a:ext uri="{FF2B5EF4-FFF2-40B4-BE49-F238E27FC236}">
              <a16:creationId xmlns:a16="http://schemas.microsoft.com/office/drawing/2014/main" id="{00000000-0008-0000-0500-00008F000000}"/>
            </a:ext>
          </a:extLst>
        </xdr:cNvPr>
        <xdr:cNvSpPr/>
      </xdr:nvSpPr>
      <xdr:spPr bwMode="auto">
        <a:xfrm>
          <a:off x="3556000" y="65558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57316</xdr:rowOff>
    </xdr:from>
    <xdr:ext cx="762000" cy="259045"/>
    <xdr:sp macro="" textlink="">
      <xdr:nvSpPr>
        <xdr:cNvPr id="144" name="テキスト ボックス 143">
          <a:extLst>
            <a:ext uri="{FF2B5EF4-FFF2-40B4-BE49-F238E27FC236}">
              <a16:creationId xmlns:a16="http://schemas.microsoft.com/office/drawing/2014/main" id="{00000000-0008-0000-0500-000090000000}"/>
            </a:ext>
          </a:extLst>
        </xdr:cNvPr>
        <xdr:cNvSpPr txBox="1"/>
      </xdr:nvSpPr>
      <xdr:spPr>
        <a:xfrm>
          <a:off x="3225800" y="6324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137106</xdr:rowOff>
    </xdr:from>
    <xdr:to>
      <xdr:col>15</xdr:col>
      <xdr:colOff>101600</xdr:colOff>
      <xdr:row>34</xdr:row>
      <xdr:rowOff>238706</xdr:rowOff>
    </xdr:to>
    <xdr:sp macro="" textlink="">
      <xdr:nvSpPr>
        <xdr:cNvPr id="145" name="楕円 144">
          <a:extLst>
            <a:ext uri="{FF2B5EF4-FFF2-40B4-BE49-F238E27FC236}">
              <a16:creationId xmlns:a16="http://schemas.microsoft.com/office/drawing/2014/main" id="{00000000-0008-0000-0500-000091000000}"/>
            </a:ext>
          </a:extLst>
        </xdr:cNvPr>
        <xdr:cNvSpPr/>
      </xdr:nvSpPr>
      <xdr:spPr bwMode="auto">
        <a:xfrm>
          <a:off x="2857500" y="64045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33</xdr:row>
      <xdr:rowOff>248883</xdr:rowOff>
    </xdr:from>
    <xdr:ext cx="762000" cy="259045"/>
    <xdr:sp macro="" textlink="">
      <xdr:nvSpPr>
        <xdr:cNvPr id="146" name="テキスト ボックス 145">
          <a:extLst>
            <a:ext uri="{FF2B5EF4-FFF2-40B4-BE49-F238E27FC236}">
              <a16:creationId xmlns:a16="http://schemas.microsoft.com/office/drawing/2014/main" id="{00000000-0008-0000-0500-000092000000}"/>
            </a:ext>
          </a:extLst>
        </xdr:cNvPr>
        <xdr:cNvSpPr txBox="1"/>
      </xdr:nvSpPr>
      <xdr:spPr>
        <a:xfrm>
          <a:off x="2527300" y="6173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秋田県大仙市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77,946
77,681
866.79
52,455,602
50,030,096
2,282,380
28,840,174
50,001,859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10.6
93.8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52222</xdr:rowOff>
    </xdr:from>
    <xdr:to>
      <xdr:col>24</xdr:col>
      <xdr:colOff>62865</xdr:colOff>
      <xdr:row>37</xdr:row>
      <xdr:rowOff>125692</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195722"/>
          <a:ext cx="1270" cy="1273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129519</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473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50,603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125692</xdr:rowOff>
    </xdr:from>
    <xdr:to>
      <xdr:col>24</xdr:col>
      <xdr:colOff>152400</xdr:colOff>
      <xdr:row>37</xdr:row>
      <xdr:rowOff>125692</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4693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170349</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49709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52222</xdr:rowOff>
    </xdr:from>
    <xdr:to>
      <xdr:col>24</xdr:col>
      <xdr:colOff>152400</xdr:colOff>
      <xdr:row>30</xdr:row>
      <xdr:rowOff>52222</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195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144412</xdr:rowOff>
    </xdr:from>
    <xdr:to>
      <xdr:col>24</xdr:col>
      <xdr:colOff>63500</xdr:colOff>
      <xdr:row>34</xdr:row>
      <xdr:rowOff>161277</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3797300" y="5973712"/>
          <a:ext cx="838200" cy="16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121937</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59512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143510</xdr:rowOff>
    </xdr:from>
    <xdr:to>
      <xdr:col>24</xdr:col>
      <xdr:colOff>114300</xdr:colOff>
      <xdr:row>35</xdr:row>
      <xdr:rowOff>73660</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5972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144412</xdr:rowOff>
    </xdr:from>
    <xdr:to>
      <xdr:col>19</xdr:col>
      <xdr:colOff>177800</xdr:colOff>
      <xdr:row>35</xdr:row>
      <xdr:rowOff>85357</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5973712"/>
          <a:ext cx="889000" cy="112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29235</xdr:rowOff>
    </xdr:from>
    <xdr:to>
      <xdr:col>20</xdr:col>
      <xdr:colOff>38100</xdr:colOff>
      <xdr:row>35</xdr:row>
      <xdr:rowOff>130835</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029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121962</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122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85357</xdr:rowOff>
    </xdr:from>
    <xdr:to>
      <xdr:col>15</xdr:col>
      <xdr:colOff>50800</xdr:colOff>
      <xdr:row>35</xdr:row>
      <xdr:rowOff>142456</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086107"/>
          <a:ext cx="889000" cy="57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131864</xdr:rowOff>
    </xdr:from>
    <xdr:to>
      <xdr:col>15</xdr:col>
      <xdr:colOff>101600</xdr:colOff>
      <xdr:row>36</xdr:row>
      <xdr:rowOff>62014</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132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53141</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225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124904</xdr:rowOff>
    </xdr:from>
    <xdr:to>
      <xdr:col>10</xdr:col>
      <xdr:colOff>114300</xdr:colOff>
      <xdr:row>35</xdr:row>
      <xdr:rowOff>142456</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a:off x="1130300" y="6125654"/>
          <a:ext cx="889000" cy="17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135230</xdr:rowOff>
    </xdr:from>
    <xdr:to>
      <xdr:col>10</xdr:col>
      <xdr:colOff>165100</xdr:colOff>
      <xdr:row>36</xdr:row>
      <xdr:rowOff>65380</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13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56507</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228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135534</xdr:rowOff>
    </xdr:from>
    <xdr:to>
      <xdr:col>6</xdr:col>
      <xdr:colOff>38100</xdr:colOff>
      <xdr:row>36</xdr:row>
      <xdr:rowOff>65684</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136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56811</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229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110477</xdr:rowOff>
    </xdr:from>
    <xdr:to>
      <xdr:col>24</xdr:col>
      <xdr:colOff>114300</xdr:colOff>
      <xdr:row>35</xdr:row>
      <xdr:rowOff>40627</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5939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133354</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791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93612</xdr:rowOff>
    </xdr:from>
    <xdr:to>
      <xdr:col>20</xdr:col>
      <xdr:colOff>38100</xdr:colOff>
      <xdr:row>35</xdr:row>
      <xdr:rowOff>23762</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5922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40289</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5698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34557</xdr:rowOff>
    </xdr:from>
    <xdr:to>
      <xdr:col>15</xdr:col>
      <xdr:colOff>101600</xdr:colOff>
      <xdr:row>35</xdr:row>
      <xdr:rowOff>136157</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035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152684</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5810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91656</xdr:rowOff>
    </xdr:from>
    <xdr:to>
      <xdr:col>10</xdr:col>
      <xdr:colOff>165100</xdr:colOff>
      <xdr:row>36</xdr:row>
      <xdr:rowOff>21806</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092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38333</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5867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74104</xdr:rowOff>
    </xdr:from>
    <xdr:to>
      <xdr:col>6</xdr:col>
      <xdr:colOff>38100</xdr:colOff>
      <xdr:row>36</xdr:row>
      <xdr:rowOff>4254</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074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20781</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5850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56637</xdr:rowOff>
    </xdr:from>
    <xdr:to>
      <xdr:col>24</xdr:col>
      <xdr:colOff>62865</xdr:colOff>
      <xdr:row>58</xdr:row>
      <xdr:rowOff>67332</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800587"/>
          <a:ext cx="1270" cy="12108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71159</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015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52,432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67332</xdr:rowOff>
    </xdr:from>
    <xdr:to>
      <xdr:col>24</xdr:col>
      <xdr:colOff>152400</xdr:colOff>
      <xdr:row>58</xdr:row>
      <xdr:rowOff>67332</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10011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3314</xdr:rowOff>
    </xdr:from>
    <xdr:ext cx="599010"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5758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56637</xdr:rowOff>
    </xdr:from>
    <xdr:to>
      <xdr:col>24</xdr:col>
      <xdr:colOff>152400</xdr:colOff>
      <xdr:row>51</xdr:row>
      <xdr:rowOff>56637</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8005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88265</xdr:rowOff>
    </xdr:from>
    <xdr:to>
      <xdr:col>24</xdr:col>
      <xdr:colOff>63500</xdr:colOff>
      <xdr:row>56</xdr:row>
      <xdr:rowOff>153400</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3797300" y="9689465"/>
          <a:ext cx="838200" cy="65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82761</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3410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59884</xdr:rowOff>
    </xdr:from>
    <xdr:to>
      <xdr:col>24</xdr:col>
      <xdr:colOff>114300</xdr:colOff>
      <xdr:row>55</xdr:row>
      <xdr:rowOff>161484</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489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153400</xdr:rowOff>
    </xdr:from>
    <xdr:to>
      <xdr:col>19</xdr:col>
      <xdr:colOff>177800</xdr:colOff>
      <xdr:row>57</xdr:row>
      <xdr:rowOff>25253</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908300" y="9754600"/>
          <a:ext cx="889000" cy="43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49450</xdr:rowOff>
    </xdr:from>
    <xdr:to>
      <xdr:col>20</xdr:col>
      <xdr:colOff>38100</xdr:colOff>
      <xdr:row>56</xdr:row>
      <xdr:rowOff>151050</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650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167577</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9425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18966</xdr:rowOff>
    </xdr:from>
    <xdr:to>
      <xdr:col>15</xdr:col>
      <xdr:colOff>50800</xdr:colOff>
      <xdr:row>57</xdr:row>
      <xdr:rowOff>25253</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a:off x="2019300" y="9791616"/>
          <a:ext cx="889000" cy="6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96901</xdr:rowOff>
    </xdr:from>
    <xdr:to>
      <xdr:col>15</xdr:col>
      <xdr:colOff>101600</xdr:colOff>
      <xdr:row>57</xdr:row>
      <xdr:rowOff>27051</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698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43578</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9473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18966</xdr:rowOff>
    </xdr:from>
    <xdr:to>
      <xdr:col>10</xdr:col>
      <xdr:colOff>114300</xdr:colOff>
      <xdr:row>57</xdr:row>
      <xdr:rowOff>23963</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flipV="1">
          <a:off x="1130300" y="9791616"/>
          <a:ext cx="889000" cy="4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171310</xdr:rowOff>
    </xdr:from>
    <xdr:to>
      <xdr:col>10</xdr:col>
      <xdr:colOff>165100</xdr:colOff>
      <xdr:row>57</xdr:row>
      <xdr:rowOff>101460</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9772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92587</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9865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25349</xdr:rowOff>
    </xdr:from>
    <xdr:to>
      <xdr:col>6</xdr:col>
      <xdr:colOff>38100</xdr:colOff>
      <xdr:row>57</xdr:row>
      <xdr:rowOff>126949</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9797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118076</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9890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37465</xdr:rowOff>
    </xdr:from>
    <xdr:to>
      <xdr:col>24</xdr:col>
      <xdr:colOff>114300</xdr:colOff>
      <xdr:row>56</xdr:row>
      <xdr:rowOff>139065</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9638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15892</xdr:rowOff>
    </xdr:from>
    <xdr:ext cx="534377"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9617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102600</xdr:rowOff>
    </xdr:from>
    <xdr:to>
      <xdr:col>20</xdr:col>
      <xdr:colOff>38100</xdr:colOff>
      <xdr:row>57</xdr:row>
      <xdr:rowOff>32750</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970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23877</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530111" y="9796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145903</xdr:rowOff>
    </xdr:from>
    <xdr:to>
      <xdr:col>15</xdr:col>
      <xdr:colOff>101600</xdr:colOff>
      <xdr:row>57</xdr:row>
      <xdr:rowOff>76053</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9747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67180</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41111" y="9839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139616</xdr:rowOff>
    </xdr:from>
    <xdr:to>
      <xdr:col>10</xdr:col>
      <xdr:colOff>165100</xdr:colOff>
      <xdr:row>57</xdr:row>
      <xdr:rowOff>69766</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9740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86293</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52111" y="9516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144613</xdr:rowOff>
    </xdr:from>
    <xdr:to>
      <xdr:col>6</xdr:col>
      <xdr:colOff>38100</xdr:colOff>
      <xdr:row>57</xdr:row>
      <xdr:rowOff>74763</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9745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91290</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63111" y="9521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a:extLst>
            <a:ext uri="{FF2B5EF4-FFF2-40B4-BE49-F238E27FC236}">
              <a16:creationId xmlns:a16="http://schemas.microsoft.com/office/drawing/2014/main" id="{00000000-0008-0000-06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36220</xdr:rowOff>
    </xdr:from>
    <xdr:to>
      <xdr:col>24</xdr:col>
      <xdr:colOff>62865</xdr:colOff>
      <xdr:row>79</xdr:row>
      <xdr:rowOff>4941</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4633595" y="12209170"/>
          <a:ext cx="1270" cy="1340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8768</xdr:rowOff>
    </xdr:from>
    <xdr:ext cx="469744" cy="259045"/>
    <xdr:sp macro="" textlink="">
      <xdr:nvSpPr>
        <xdr:cNvPr id="174" name="維持補修費最小値テキスト">
          <a:extLst>
            <a:ext uri="{FF2B5EF4-FFF2-40B4-BE49-F238E27FC236}">
              <a16:creationId xmlns:a16="http://schemas.microsoft.com/office/drawing/2014/main" id="{00000000-0008-0000-0600-0000AE000000}"/>
            </a:ext>
          </a:extLst>
        </xdr:cNvPr>
        <xdr:cNvSpPr txBox="1"/>
      </xdr:nvSpPr>
      <xdr:spPr>
        <a:xfrm>
          <a:off x="4686300" y="13553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4941</xdr:rowOff>
    </xdr:from>
    <xdr:to>
      <xdr:col>24</xdr:col>
      <xdr:colOff>152400</xdr:colOff>
      <xdr:row>79</xdr:row>
      <xdr:rowOff>4941</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35494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154347</xdr:rowOff>
    </xdr:from>
    <xdr:ext cx="534377" cy="259045"/>
    <xdr:sp macro="" textlink="">
      <xdr:nvSpPr>
        <xdr:cNvPr id="176" name="維持補修費最大値テキスト">
          <a:extLst>
            <a:ext uri="{FF2B5EF4-FFF2-40B4-BE49-F238E27FC236}">
              <a16:creationId xmlns:a16="http://schemas.microsoft.com/office/drawing/2014/main" id="{00000000-0008-0000-0600-0000B0000000}"/>
            </a:ext>
          </a:extLst>
        </xdr:cNvPr>
        <xdr:cNvSpPr txBox="1"/>
      </xdr:nvSpPr>
      <xdr:spPr>
        <a:xfrm>
          <a:off x="4686300" y="11984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36220</xdr:rowOff>
    </xdr:from>
    <xdr:to>
      <xdr:col>24</xdr:col>
      <xdr:colOff>152400</xdr:colOff>
      <xdr:row>71</xdr:row>
      <xdr:rowOff>36220</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2209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117983</xdr:rowOff>
    </xdr:from>
    <xdr:to>
      <xdr:col>24</xdr:col>
      <xdr:colOff>63500</xdr:colOff>
      <xdr:row>73</xdr:row>
      <xdr:rowOff>132880</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3797300" y="12633833"/>
          <a:ext cx="838200" cy="14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134535</xdr:rowOff>
    </xdr:from>
    <xdr:ext cx="469744" cy="259045"/>
    <xdr:sp macro="" textlink="">
      <xdr:nvSpPr>
        <xdr:cNvPr id="179" name="維持補修費平均値テキスト">
          <a:extLst>
            <a:ext uri="{FF2B5EF4-FFF2-40B4-BE49-F238E27FC236}">
              <a16:creationId xmlns:a16="http://schemas.microsoft.com/office/drawing/2014/main" id="{00000000-0008-0000-0600-0000B3000000}"/>
            </a:ext>
          </a:extLst>
        </xdr:cNvPr>
        <xdr:cNvSpPr txBox="1"/>
      </xdr:nvSpPr>
      <xdr:spPr>
        <a:xfrm>
          <a:off x="4686300" y="1316473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156108</xdr:rowOff>
    </xdr:from>
    <xdr:to>
      <xdr:col>24</xdr:col>
      <xdr:colOff>114300</xdr:colOff>
      <xdr:row>77</xdr:row>
      <xdr:rowOff>86258</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4584700" y="13186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73</xdr:row>
      <xdr:rowOff>117983</xdr:rowOff>
    </xdr:from>
    <xdr:to>
      <xdr:col>19</xdr:col>
      <xdr:colOff>177800</xdr:colOff>
      <xdr:row>76</xdr:row>
      <xdr:rowOff>12636</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908300" y="12633833"/>
          <a:ext cx="889000" cy="409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33007</xdr:rowOff>
    </xdr:from>
    <xdr:to>
      <xdr:col>20</xdr:col>
      <xdr:colOff>38100</xdr:colOff>
      <xdr:row>77</xdr:row>
      <xdr:rowOff>134607</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3746500" y="13234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125734</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3562428" y="13327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17628</xdr:rowOff>
    </xdr:from>
    <xdr:to>
      <xdr:col>15</xdr:col>
      <xdr:colOff>50800</xdr:colOff>
      <xdr:row>76</xdr:row>
      <xdr:rowOff>12636</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a:off x="2019300" y="12876378"/>
          <a:ext cx="889000" cy="166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107798</xdr:rowOff>
    </xdr:from>
    <xdr:to>
      <xdr:col>15</xdr:col>
      <xdr:colOff>101600</xdr:colOff>
      <xdr:row>78</xdr:row>
      <xdr:rowOff>37948</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2857500" y="13309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29075</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2673428" y="13402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73</xdr:row>
      <xdr:rowOff>86437</xdr:rowOff>
    </xdr:from>
    <xdr:to>
      <xdr:col>10</xdr:col>
      <xdr:colOff>114300</xdr:colOff>
      <xdr:row>75</xdr:row>
      <xdr:rowOff>17628</xdr:rowOff>
    </xdr:to>
    <xdr:cxnSp macro="">
      <xdr:nvCxnSpPr>
        <xdr:cNvPr id="187" name="直線コネクタ 186">
          <a:extLst>
            <a:ext uri="{FF2B5EF4-FFF2-40B4-BE49-F238E27FC236}">
              <a16:creationId xmlns:a16="http://schemas.microsoft.com/office/drawing/2014/main" id="{00000000-0008-0000-0600-0000BB000000}"/>
            </a:ext>
          </a:extLst>
        </xdr:cNvPr>
        <xdr:cNvCxnSpPr/>
      </xdr:nvCxnSpPr>
      <xdr:spPr>
        <a:xfrm>
          <a:off x="1130300" y="12602287"/>
          <a:ext cx="889000" cy="274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70459</xdr:rowOff>
    </xdr:from>
    <xdr:to>
      <xdr:col>10</xdr:col>
      <xdr:colOff>165100</xdr:colOff>
      <xdr:row>78</xdr:row>
      <xdr:rowOff>609</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968500" y="13272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163186</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784428" y="133648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31674</xdr:rowOff>
    </xdr:from>
    <xdr:to>
      <xdr:col>6</xdr:col>
      <xdr:colOff>38100</xdr:colOff>
      <xdr:row>77</xdr:row>
      <xdr:rowOff>133274</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079500" y="13233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124401</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895428" y="13326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82080</xdr:rowOff>
    </xdr:from>
    <xdr:to>
      <xdr:col>24</xdr:col>
      <xdr:colOff>114300</xdr:colOff>
      <xdr:row>74</xdr:row>
      <xdr:rowOff>12230</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4584700" y="12597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104957</xdr:rowOff>
    </xdr:from>
    <xdr:ext cx="534377" cy="259045"/>
    <xdr:sp macro="" textlink="">
      <xdr:nvSpPr>
        <xdr:cNvPr id="198" name="維持補修費該当値テキスト">
          <a:extLst>
            <a:ext uri="{FF2B5EF4-FFF2-40B4-BE49-F238E27FC236}">
              <a16:creationId xmlns:a16="http://schemas.microsoft.com/office/drawing/2014/main" id="{00000000-0008-0000-0600-0000C6000000}"/>
            </a:ext>
          </a:extLst>
        </xdr:cNvPr>
        <xdr:cNvSpPr txBox="1"/>
      </xdr:nvSpPr>
      <xdr:spPr>
        <a:xfrm>
          <a:off x="4686300" y="12449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67183</xdr:rowOff>
    </xdr:from>
    <xdr:to>
      <xdr:col>20</xdr:col>
      <xdr:colOff>38100</xdr:colOff>
      <xdr:row>73</xdr:row>
      <xdr:rowOff>168783</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3746500" y="12583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72</xdr:row>
      <xdr:rowOff>13860</xdr:rowOff>
    </xdr:from>
    <xdr:ext cx="534377"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3530111" y="12358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133286</xdr:rowOff>
    </xdr:from>
    <xdr:to>
      <xdr:col>15</xdr:col>
      <xdr:colOff>101600</xdr:colOff>
      <xdr:row>76</xdr:row>
      <xdr:rowOff>63436</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2857500" y="12992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74</xdr:row>
      <xdr:rowOff>79963</xdr:rowOff>
    </xdr:from>
    <xdr:ext cx="534377"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2641111" y="12767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138278</xdr:rowOff>
    </xdr:from>
    <xdr:to>
      <xdr:col>10</xdr:col>
      <xdr:colOff>165100</xdr:colOff>
      <xdr:row>75</xdr:row>
      <xdr:rowOff>68428</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968500" y="12825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73</xdr:row>
      <xdr:rowOff>84955</xdr:rowOff>
    </xdr:from>
    <xdr:ext cx="534377"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1752111" y="12600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73</xdr:row>
      <xdr:rowOff>35637</xdr:rowOff>
    </xdr:from>
    <xdr:to>
      <xdr:col>6</xdr:col>
      <xdr:colOff>38100</xdr:colOff>
      <xdr:row>73</xdr:row>
      <xdr:rowOff>137237</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079500" y="12551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71</xdr:row>
      <xdr:rowOff>153764</xdr:rowOff>
    </xdr:from>
    <xdr:ext cx="534377"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863111" y="12326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6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扶助費グラフ枠">
          <a:extLst>
            <a:ext uri="{FF2B5EF4-FFF2-40B4-BE49-F238E27FC236}">
              <a16:creationId xmlns:a16="http://schemas.microsoft.com/office/drawing/2014/main" id="{00000000-0008-0000-06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72797</xdr:rowOff>
    </xdr:from>
    <xdr:to>
      <xdr:col>24</xdr:col>
      <xdr:colOff>62865</xdr:colOff>
      <xdr:row>98</xdr:row>
      <xdr:rowOff>85544</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4633595" y="15503297"/>
          <a:ext cx="1270" cy="13843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89371</xdr:rowOff>
    </xdr:from>
    <xdr:ext cx="534377" cy="259045"/>
    <xdr:sp macro="" textlink="">
      <xdr:nvSpPr>
        <xdr:cNvPr id="234" name="扶助費最小値テキスト">
          <a:extLst>
            <a:ext uri="{FF2B5EF4-FFF2-40B4-BE49-F238E27FC236}">
              <a16:creationId xmlns:a16="http://schemas.microsoft.com/office/drawing/2014/main" id="{00000000-0008-0000-0600-0000EA000000}"/>
            </a:ext>
          </a:extLst>
        </xdr:cNvPr>
        <xdr:cNvSpPr txBox="1"/>
      </xdr:nvSpPr>
      <xdr:spPr>
        <a:xfrm>
          <a:off x="4686300" y="16891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85544</xdr:rowOff>
    </xdr:from>
    <xdr:to>
      <xdr:col>24</xdr:col>
      <xdr:colOff>152400</xdr:colOff>
      <xdr:row>98</xdr:row>
      <xdr:rowOff>85544</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6887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19474</xdr:rowOff>
    </xdr:from>
    <xdr:ext cx="599010" cy="259045"/>
    <xdr:sp macro="" textlink="">
      <xdr:nvSpPr>
        <xdr:cNvPr id="236" name="扶助費最大値テキスト">
          <a:extLst>
            <a:ext uri="{FF2B5EF4-FFF2-40B4-BE49-F238E27FC236}">
              <a16:creationId xmlns:a16="http://schemas.microsoft.com/office/drawing/2014/main" id="{00000000-0008-0000-0600-0000EC000000}"/>
            </a:ext>
          </a:extLst>
        </xdr:cNvPr>
        <xdr:cNvSpPr txBox="1"/>
      </xdr:nvSpPr>
      <xdr:spPr>
        <a:xfrm>
          <a:off x="4686300" y="152785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204,146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72797</xdr:rowOff>
    </xdr:from>
    <xdr:to>
      <xdr:col>24</xdr:col>
      <xdr:colOff>152400</xdr:colOff>
      <xdr:row>90</xdr:row>
      <xdr:rowOff>72797</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4546600" y="15503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13915</xdr:rowOff>
    </xdr:from>
    <xdr:to>
      <xdr:col>24</xdr:col>
      <xdr:colOff>63500</xdr:colOff>
      <xdr:row>98</xdr:row>
      <xdr:rowOff>72045</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3797300" y="16644565"/>
          <a:ext cx="838200" cy="229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62444</xdr:rowOff>
    </xdr:from>
    <xdr:ext cx="599010" cy="259045"/>
    <xdr:sp macro="" textlink="">
      <xdr:nvSpPr>
        <xdr:cNvPr id="239" name="扶助費平均値テキスト">
          <a:extLst>
            <a:ext uri="{FF2B5EF4-FFF2-40B4-BE49-F238E27FC236}">
              <a16:creationId xmlns:a16="http://schemas.microsoft.com/office/drawing/2014/main" id="{00000000-0008-0000-0600-0000EF000000}"/>
            </a:ext>
          </a:extLst>
        </xdr:cNvPr>
        <xdr:cNvSpPr txBox="1"/>
      </xdr:nvSpPr>
      <xdr:spPr>
        <a:xfrm>
          <a:off x="4686300" y="1617874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39567</xdr:rowOff>
    </xdr:from>
    <xdr:to>
      <xdr:col>24</xdr:col>
      <xdr:colOff>114300</xdr:colOff>
      <xdr:row>95</xdr:row>
      <xdr:rowOff>141167</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4584700" y="16327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72045</xdr:rowOff>
    </xdr:from>
    <xdr:to>
      <xdr:col>19</xdr:col>
      <xdr:colOff>177800</xdr:colOff>
      <xdr:row>98</xdr:row>
      <xdr:rowOff>107370</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2908300" y="16874145"/>
          <a:ext cx="889000" cy="35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87354</xdr:rowOff>
    </xdr:from>
    <xdr:to>
      <xdr:col>20</xdr:col>
      <xdr:colOff>38100</xdr:colOff>
      <xdr:row>97</xdr:row>
      <xdr:rowOff>17504</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3746500" y="16546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34031</xdr:rowOff>
    </xdr:from>
    <xdr:ext cx="59901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3497795" y="163217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107370</xdr:rowOff>
    </xdr:from>
    <xdr:to>
      <xdr:col>15</xdr:col>
      <xdr:colOff>50800</xdr:colOff>
      <xdr:row>98</xdr:row>
      <xdr:rowOff>128912</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flipV="1">
          <a:off x="2019300" y="16909470"/>
          <a:ext cx="889000" cy="21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119543</xdr:rowOff>
    </xdr:from>
    <xdr:to>
      <xdr:col>15</xdr:col>
      <xdr:colOff>101600</xdr:colOff>
      <xdr:row>97</xdr:row>
      <xdr:rowOff>49693</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2857500" y="16578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66220</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2608795" y="163539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101763</xdr:rowOff>
    </xdr:from>
    <xdr:to>
      <xdr:col>10</xdr:col>
      <xdr:colOff>114300</xdr:colOff>
      <xdr:row>98</xdr:row>
      <xdr:rowOff>128912</xdr:rowOff>
    </xdr:to>
    <xdr:cxnSp macro="">
      <xdr:nvCxnSpPr>
        <xdr:cNvPr id="247" name="直線コネクタ 246">
          <a:extLst>
            <a:ext uri="{FF2B5EF4-FFF2-40B4-BE49-F238E27FC236}">
              <a16:creationId xmlns:a16="http://schemas.microsoft.com/office/drawing/2014/main" id="{00000000-0008-0000-0600-0000F7000000}"/>
            </a:ext>
          </a:extLst>
        </xdr:cNvPr>
        <xdr:cNvCxnSpPr/>
      </xdr:nvCxnSpPr>
      <xdr:spPr>
        <a:xfrm>
          <a:off x="1130300" y="16903863"/>
          <a:ext cx="889000" cy="27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162913</xdr:rowOff>
    </xdr:from>
    <xdr:to>
      <xdr:col>10</xdr:col>
      <xdr:colOff>165100</xdr:colOff>
      <xdr:row>97</xdr:row>
      <xdr:rowOff>93063</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968500" y="16622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109590</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1752111" y="16397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164773</xdr:rowOff>
    </xdr:from>
    <xdr:to>
      <xdr:col>6</xdr:col>
      <xdr:colOff>38100</xdr:colOff>
      <xdr:row>97</xdr:row>
      <xdr:rowOff>94923</xdr:rowOff>
    </xdr:to>
    <xdr:sp macro="" textlink="">
      <xdr:nvSpPr>
        <xdr:cNvPr id="250" name="フローチャート: 判断 249">
          <a:extLst>
            <a:ext uri="{FF2B5EF4-FFF2-40B4-BE49-F238E27FC236}">
              <a16:creationId xmlns:a16="http://schemas.microsoft.com/office/drawing/2014/main" id="{00000000-0008-0000-0600-0000FA000000}"/>
            </a:ext>
          </a:extLst>
        </xdr:cNvPr>
        <xdr:cNvSpPr/>
      </xdr:nvSpPr>
      <xdr:spPr>
        <a:xfrm>
          <a:off x="1079500" y="16623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111450</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863111" y="16399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134565</xdr:rowOff>
    </xdr:from>
    <xdr:to>
      <xdr:col>24</xdr:col>
      <xdr:colOff>114300</xdr:colOff>
      <xdr:row>97</xdr:row>
      <xdr:rowOff>64715</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4584700" y="16593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112992</xdr:rowOff>
    </xdr:from>
    <xdr:ext cx="534377" cy="259045"/>
    <xdr:sp macro="" textlink="">
      <xdr:nvSpPr>
        <xdr:cNvPr id="258" name="扶助費該当値テキスト">
          <a:extLst>
            <a:ext uri="{FF2B5EF4-FFF2-40B4-BE49-F238E27FC236}">
              <a16:creationId xmlns:a16="http://schemas.microsoft.com/office/drawing/2014/main" id="{00000000-0008-0000-0600-000002010000}"/>
            </a:ext>
          </a:extLst>
        </xdr:cNvPr>
        <xdr:cNvSpPr txBox="1"/>
      </xdr:nvSpPr>
      <xdr:spPr>
        <a:xfrm>
          <a:off x="4686300" y="16572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21245</xdr:rowOff>
    </xdr:from>
    <xdr:to>
      <xdr:col>20</xdr:col>
      <xdr:colOff>38100</xdr:colOff>
      <xdr:row>98</xdr:row>
      <xdr:rowOff>122845</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3746500" y="16823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113972</xdr:rowOff>
    </xdr:from>
    <xdr:ext cx="534377"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3530111" y="16916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56570</xdr:rowOff>
    </xdr:from>
    <xdr:to>
      <xdr:col>15</xdr:col>
      <xdr:colOff>101600</xdr:colOff>
      <xdr:row>98</xdr:row>
      <xdr:rowOff>158170</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2857500" y="16858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149297</xdr:rowOff>
    </xdr:from>
    <xdr:ext cx="534377"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2641111" y="16951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78112</xdr:rowOff>
    </xdr:from>
    <xdr:to>
      <xdr:col>10</xdr:col>
      <xdr:colOff>165100</xdr:colOff>
      <xdr:row>99</xdr:row>
      <xdr:rowOff>8262</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968500" y="16880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170839</xdr:rowOff>
    </xdr:from>
    <xdr:ext cx="534377"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1752111" y="16972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50963</xdr:rowOff>
    </xdr:from>
    <xdr:to>
      <xdr:col>6</xdr:col>
      <xdr:colOff>38100</xdr:colOff>
      <xdr:row>98</xdr:row>
      <xdr:rowOff>152563</xdr:rowOff>
    </xdr:to>
    <xdr:sp macro="" textlink="">
      <xdr:nvSpPr>
        <xdr:cNvPr id="265" name="楕円 264">
          <a:extLst>
            <a:ext uri="{FF2B5EF4-FFF2-40B4-BE49-F238E27FC236}">
              <a16:creationId xmlns:a16="http://schemas.microsoft.com/office/drawing/2014/main" id="{00000000-0008-0000-0600-000009010000}"/>
            </a:ext>
          </a:extLst>
        </xdr:cNvPr>
        <xdr:cNvSpPr/>
      </xdr:nvSpPr>
      <xdr:spPr>
        <a:xfrm>
          <a:off x="1079500" y="16853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143690</xdr:rowOff>
    </xdr:from>
    <xdr:ext cx="534377" cy="259045"/>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863111" y="16945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a:extLst>
            <a:ext uri="{FF2B5EF4-FFF2-40B4-BE49-F238E27FC236}">
              <a16:creationId xmlns:a16="http://schemas.microsoft.com/office/drawing/2014/main" id="{00000000-0008-0000-06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34</xdr:row>
      <xdr:rowOff>131105</xdr:rowOff>
    </xdr:from>
    <xdr:to>
      <xdr:col>54</xdr:col>
      <xdr:colOff>189865</xdr:colOff>
      <xdr:row>38</xdr:row>
      <xdr:rowOff>13476</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10475595" y="5960405"/>
          <a:ext cx="1270" cy="5681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17303</xdr:rowOff>
    </xdr:from>
    <xdr:ext cx="534377" cy="259045"/>
    <xdr:sp macro="" textlink="">
      <xdr:nvSpPr>
        <xdr:cNvPr id="289" name="補助費等最小値テキスト">
          <a:extLst>
            <a:ext uri="{FF2B5EF4-FFF2-40B4-BE49-F238E27FC236}">
              <a16:creationId xmlns:a16="http://schemas.microsoft.com/office/drawing/2014/main" id="{00000000-0008-0000-0600-000021010000}"/>
            </a:ext>
          </a:extLst>
        </xdr:cNvPr>
        <xdr:cNvSpPr txBox="1"/>
      </xdr:nvSpPr>
      <xdr:spPr>
        <a:xfrm>
          <a:off x="10528300" y="6532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13476</xdr:rowOff>
    </xdr:from>
    <xdr:to>
      <xdr:col>55</xdr:col>
      <xdr:colOff>88900</xdr:colOff>
      <xdr:row>38</xdr:row>
      <xdr:rowOff>13476</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6528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77782</xdr:rowOff>
    </xdr:from>
    <xdr:ext cx="599010" cy="259045"/>
    <xdr:sp macro="" textlink="">
      <xdr:nvSpPr>
        <xdr:cNvPr id="291" name="補助費等最大値テキスト">
          <a:extLst>
            <a:ext uri="{FF2B5EF4-FFF2-40B4-BE49-F238E27FC236}">
              <a16:creationId xmlns:a16="http://schemas.microsoft.com/office/drawing/2014/main" id="{00000000-0008-0000-0600-000023010000}"/>
            </a:ext>
          </a:extLst>
        </xdr:cNvPr>
        <xdr:cNvSpPr txBox="1"/>
      </xdr:nvSpPr>
      <xdr:spPr>
        <a:xfrm>
          <a:off x="10528300" y="57356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151,880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131105</xdr:rowOff>
    </xdr:from>
    <xdr:to>
      <xdr:col>55</xdr:col>
      <xdr:colOff>88900</xdr:colOff>
      <xdr:row>34</xdr:row>
      <xdr:rowOff>131105</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59604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32</xdr:row>
      <xdr:rowOff>81197</xdr:rowOff>
    </xdr:from>
    <xdr:to>
      <xdr:col>55</xdr:col>
      <xdr:colOff>0</xdr:colOff>
      <xdr:row>34</xdr:row>
      <xdr:rowOff>153558</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9639300" y="5567597"/>
          <a:ext cx="838200" cy="415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54690</xdr:rowOff>
    </xdr:from>
    <xdr:ext cx="534377" cy="259045"/>
    <xdr:sp macro="" textlink="">
      <xdr:nvSpPr>
        <xdr:cNvPr id="294" name="補助費等平均値テキスト">
          <a:extLst>
            <a:ext uri="{FF2B5EF4-FFF2-40B4-BE49-F238E27FC236}">
              <a16:creationId xmlns:a16="http://schemas.microsoft.com/office/drawing/2014/main" id="{00000000-0008-0000-0600-000026010000}"/>
            </a:ext>
          </a:extLst>
        </xdr:cNvPr>
        <xdr:cNvSpPr txBox="1"/>
      </xdr:nvSpPr>
      <xdr:spPr>
        <a:xfrm>
          <a:off x="10528300" y="62268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76263</xdr:rowOff>
    </xdr:from>
    <xdr:to>
      <xdr:col>55</xdr:col>
      <xdr:colOff>50800</xdr:colOff>
      <xdr:row>37</xdr:row>
      <xdr:rowOff>6413</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10426700" y="6248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32</xdr:row>
      <xdr:rowOff>81197</xdr:rowOff>
    </xdr:from>
    <xdr:to>
      <xdr:col>50</xdr:col>
      <xdr:colOff>114300</xdr:colOff>
      <xdr:row>35</xdr:row>
      <xdr:rowOff>68930</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8750300" y="5567597"/>
          <a:ext cx="889000" cy="502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33</xdr:row>
      <xdr:rowOff>147920</xdr:rowOff>
    </xdr:from>
    <xdr:to>
      <xdr:col>50</xdr:col>
      <xdr:colOff>165100</xdr:colOff>
      <xdr:row>34</xdr:row>
      <xdr:rowOff>78070</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9588500" y="5805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34</xdr:row>
      <xdr:rowOff>69197</xdr:rowOff>
    </xdr:from>
    <xdr:ext cx="599010"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9339795" y="58984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38988</xdr:rowOff>
    </xdr:from>
    <xdr:to>
      <xdr:col>45</xdr:col>
      <xdr:colOff>177800</xdr:colOff>
      <xdr:row>35</xdr:row>
      <xdr:rowOff>68930</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7861300" y="6039738"/>
          <a:ext cx="889000" cy="29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10769</xdr:rowOff>
    </xdr:from>
    <xdr:to>
      <xdr:col>46</xdr:col>
      <xdr:colOff>38100</xdr:colOff>
      <xdr:row>37</xdr:row>
      <xdr:rowOff>112369</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8699500" y="6354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103496</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8483111" y="6447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38988</xdr:rowOff>
    </xdr:from>
    <xdr:to>
      <xdr:col>41</xdr:col>
      <xdr:colOff>50800</xdr:colOff>
      <xdr:row>35</xdr:row>
      <xdr:rowOff>150348</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6972300" y="6039738"/>
          <a:ext cx="889000" cy="111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28092</xdr:rowOff>
    </xdr:from>
    <xdr:to>
      <xdr:col>41</xdr:col>
      <xdr:colOff>101600</xdr:colOff>
      <xdr:row>37</xdr:row>
      <xdr:rowOff>129692</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7810500" y="6371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120819</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594111" y="6464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32139</xdr:rowOff>
    </xdr:from>
    <xdr:to>
      <xdr:col>36</xdr:col>
      <xdr:colOff>165100</xdr:colOff>
      <xdr:row>37</xdr:row>
      <xdr:rowOff>133739</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6921500" y="6375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124865</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05111" y="6468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102758</xdr:rowOff>
    </xdr:from>
    <xdr:to>
      <xdr:col>55</xdr:col>
      <xdr:colOff>50800</xdr:colOff>
      <xdr:row>35</xdr:row>
      <xdr:rowOff>32908</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10426700" y="5932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33332</xdr:rowOff>
    </xdr:from>
    <xdr:ext cx="599010" cy="259045"/>
    <xdr:sp macro="" textlink="">
      <xdr:nvSpPr>
        <xdr:cNvPr id="313" name="補助費等該当値テキスト">
          <a:extLst>
            <a:ext uri="{FF2B5EF4-FFF2-40B4-BE49-F238E27FC236}">
              <a16:creationId xmlns:a16="http://schemas.microsoft.com/office/drawing/2014/main" id="{00000000-0008-0000-0600-000039010000}"/>
            </a:ext>
          </a:extLst>
        </xdr:cNvPr>
        <xdr:cNvSpPr txBox="1"/>
      </xdr:nvSpPr>
      <xdr:spPr>
        <a:xfrm>
          <a:off x="10528300" y="58626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32</xdr:row>
      <xdr:rowOff>30397</xdr:rowOff>
    </xdr:from>
    <xdr:to>
      <xdr:col>50</xdr:col>
      <xdr:colOff>165100</xdr:colOff>
      <xdr:row>32</xdr:row>
      <xdr:rowOff>131997</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9588500" y="5516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30</xdr:row>
      <xdr:rowOff>148524</xdr:rowOff>
    </xdr:from>
    <xdr:ext cx="59901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9339795" y="52920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18130</xdr:rowOff>
    </xdr:from>
    <xdr:to>
      <xdr:col>46</xdr:col>
      <xdr:colOff>38100</xdr:colOff>
      <xdr:row>35</xdr:row>
      <xdr:rowOff>119730</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8699500" y="6018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33</xdr:row>
      <xdr:rowOff>136257</xdr:rowOff>
    </xdr:from>
    <xdr:ext cx="59901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8450795" y="5794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34</xdr:row>
      <xdr:rowOff>159638</xdr:rowOff>
    </xdr:from>
    <xdr:to>
      <xdr:col>41</xdr:col>
      <xdr:colOff>101600</xdr:colOff>
      <xdr:row>35</xdr:row>
      <xdr:rowOff>89788</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7810500" y="5988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33</xdr:row>
      <xdr:rowOff>106315</xdr:rowOff>
    </xdr:from>
    <xdr:ext cx="599010"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7561795" y="57641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99548</xdr:rowOff>
    </xdr:from>
    <xdr:to>
      <xdr:col>36</xdr:col>
      <xdr:colOff>165100</xdr:colOff>
      <xdr:row>36</xdr:row>
      <xdr:rowOff>29698</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6921500" y="6100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34</xdr:row>
      <xdr:rowOff>46225</xdr:rowOff>
    </xdr:from>
    <xdr:ext cx="599010"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6672795" y="58755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普通建設事業費グラフ枠">
          <a:extLst>
            <a:ext uri="{FF2B5EF4-FFF2-40B4-BE49-F238E27FC236}">
              <a16:creationId xmlns:a16="http://schemas.microsoft.com/office/drawing/2014/main" id="{00000000-0008-0000-06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27174</xdr:rowOff>
    </xdr:from>
    <xdr:to>
      <xdr:col>54</xdr:col>
      <xdr:colOff>189865</xdr:colOff>
      <xdr:row>58</xdr:row>
      <xdr:rowOff>13874</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flipV="1">
          <a:off x="10475595" y="8771124"/>
          <a:ext cx="1270" cy="1186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17701</xdr:rowOff>
    </xdr:from>
    <xdr:ext cx="534377" cy="259045"/>
    <xdr:sp macro="" textlink="">
      <xdr:nvSpPr>
        <xdr:cNvPr id="344" name="普通建設事業費最小値テキスト">
          <a:extLst>
            <a:ext uri="{FF2B5EF4-FFF2-40B4-BE49-F238E27FC236}">
              <a16:creationId xmlns:a16="http://schemas.microsoft.com/office/drawing/2014/main" id="{00000000-0008-0000-0600-000058010000}"/>
            </a:ext>
          </a:extLst>
        </xdr:cNvPr>
        <xdr:cNvSpPr txBox="1"/>
      </xdr:nvSpPr>
      <xdr:spPr>
        <a:xfrm>
          <a:off x="10528300" y="9961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27,521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13874</xdr:rowOff>
    </xdr:from>
    <xdr:to>
      <xdr:col>55</xdr:col>
      <xdr:colOff>88900</xdr:colOff>
      <xdr:row>58</xdr:row>
      <xdr:rowOff>13874</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9957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145301</xdr:rowOff>
    </xdr:from>
    <xdr:ext cx="599010" cy="259045"/>
    <xdr:sp macro="" textlink="">
      <xdr:nvSpPr>
        <xdr:cNvPr id="346" name="普通建設事業費最大値テキスト">
          <a:extLst>
            <a:ext uri="{FF2B5EF4-FFF2-40B4-BE49-F238E27FC236}">
              <a16:creationId xmlns:a16="http://schemas.microsoft.com/office/drawing/2014/main" id="{00000000-0008-0000-0600-00005A010000}"/>
            </a:ext>
          </a:extLst>
        </xdr:cNvPr>
        <xdr:cNvSpPr txBox="1"/>
      </xdr:nvSpPr>
      <xdr:spPr>
        <a:xfrm>
          <a:off x="10528300" y="85463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27174</xdr:rowOff>
    </xdr:from>
    <xdr:to>
      <xdr:col>55</xdr:col>
      <xdr:colOff>88900</xdr:colOff>
      <xdr:row>51</xdr:row>
      <xdr:rowOff>27174</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10388600" y="8771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76360</xdr:rowOff>
    </xdr:from>
    <xdr:to>
      <xdr:col>55</xdr:col>
      <xdr:colOff>0</xdr:colOff>
      <xdr:row>57</xdr:row>
      <xdr:rowOff>78687</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flipV="1">
          <a:off x="9639300" y="9849010"/>
          <a:ext cx="838200" cy="2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126083</xdr:rowOff>
    </xdr:from>
    <xdr:ext cx="534377" cy="259045"/>
    <xdr:sp macro="" textlink="">
      <xdr:nvSpPr>
        <xdr:cNvPr id="349" name="普通建設事業費平均値テキスト">
          <a:extLst>
            <a:ext uri="{FF2B5EF4-FFF2-40B4-BE49-F238E27FC236}">
              <a16:creationId xmlns:a16="http://schemas.microsoft.com/office/drawing/2014/main" id="{00000000-0008-0000-0600-00005D010000}"/>
            </a:ext>
          </a:extLst>
        </xdr:cNvPr>
        <xdr:cNvSpPr txBox="1"/>
      </xdr:nvSpPr>
      <xdr:spPr>
        <a:xfrm>
          <a:off x="10528300" y="95558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103206</xdr:rowOff>
    </xdr:from>
    <xdr:to>
      <xdr:col>55</xdr:col>
      <xdr:colOff>50800</xdr:colOff>
      <xdr:row>57</xdr:row>
      <xdr:rowOff>33356</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10426700" y="9704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68824</xdr:rowOff>
    </xdr:from>
    <xdr:to>
      <xdr:col>50</xdr:col>
      <xdr:colOff>114300</xdr:colOff>
      <xdr:row>57</xdr:row>
      <xdr:rowOff>78687</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8750300" y="9841474"/>
          <a:ext cx="889000" cy="9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110256</xdr:rowOff>
    </xdr:from>
    <xdr:to>
      <xdr:col>50</xdr:col>
      <xdr:colOff>165100</xdr:colOff>
      <xdr:row>57</xdr:row>
      <xdr:rowOff>40406</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9588500" y="9711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56933</xdr:rowOff>
    </xdr:from>
    <xdr:ext cx="534377"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9372111" y="9486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53609</xdr:rowOff>
    </xdr:from>
    <xdr:to>
      <xdr:col>45</xdr:col>
      <xdr:colOff>177800</xdr:colOff>
      <xdr:row>57</xdr:row>
      <xdr:rowOff>68824</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7861300" y="9826259"/>
          <a:ext cx="889000" cy="15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111001</xdr:rowOff>
    </xdr:from>
    <xdr:to>
      <xdr:col>46</xdr:col>
      <xdr:colOff>38100</xdr:colOff>
      <xdr:row>57</xdr:row>
      <xdr:rowOff>41151</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8699500" y="9712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57678</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8483111" y="9487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53609</xdr:rowOff>
    </xdr:from>
    <xdr:to>
      <xdr:col>41</xdr:col>
      <xdr:colOff>50800</xdr:colOff>
      <xdr:row>57</xdr:row>
      <xdr:rowOff>58748</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flipV="1">
          <a:off x="6972300" y="9826259"/>
          <a:ext cx="889000" cy="5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115486</xdr:rowOff>
    </xdr:from>
    <xdr:to>
      <xdr:col>41</xdr:col>
      <xdr:colOff>101600</xdr:colOff>
      <xdr:row>57</xdr:row>
      <xdr:rowOff>45636</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7810500" y="9716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62163</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7594111" y="9491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108948</xdr:rowOff>
    </xdr:from>
    <xdr:to>
      <xdr:col>36</xdr:col>
      <xdr:colOff>165100</xdr:colOff>
      <xdr:row>57</xdr:row>
      <xdr:rowOff>39098</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6921500" y="9710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55625</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6705111" y="94853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25560</xdr:rowOff>
    </xdr:from>
    <xdr:to>
      <xdr:col>55</xdr:col>
      <xdr:colOff>50800</xdr:colOff>
      <xdr:row>57</xdr:row>
      <xdr:rowOff>127160</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10426700" y="9798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111937</xdr:rowOff>
    </xdr:from>
    <xdr:ext cx="534377" cy="259045"/>
    <xdr:sp macro="" textlink="">
      <xdr:nvSpPr>
        <xdr:cNvPr id="368" name="普通建設事業費該当値テキスト">
          <a:extLst>
            <a:ext uri="{FF2B5EF4-FFF2-40B4-BE49-F238E27FC236}">
              <a16:creationId xmlns:a16="http://schemas.microsoft.com/office/drawing/2014/main" id="{00000000-0008-0000-0600-000070010000}"/>
            </a:ext>
          </a:extLst>
        </xdr:cNvPr>
        <xdr:cNvSpPr txBox="1"/>
      </xdr:nvSpPr>
      <xdr:spPr>
        <a:xfrm>
          <a:off x="10528300" y="9713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27887</xdr:rowOff>
    </xdr:from>
    <xdr:to>
      <xdr:col>50</xdr:col>
      <xdr:colOff>165100</xdr:colOff>
      <xdr:row>57</xdr:row>
      <xdr:rowOff>129487</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9588500" y="9800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120614</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9372111" y="9893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18024</xdr:rowOff>
    </xdr:from>
    <xdr:to>
      <xdr:col>46</xdr:col>
      <xdr:colOff>38100</xdr:colOff>
      <xdr:row>57</xdr:row>
      <xdr:rowOff>119624</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8699500" y="9790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110751</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8483111" y="9883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2809</xdr:rowOff>
    </xdr:from>
    <xdr:to>
      <xdr:col>41</xdr:col>
      <xdr:colOff>101600</xdr:colOff>
      <xdr:row>57</xdr:row>
      <xdr:rowOff>104409</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7810500" y="9775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95536</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7594111" y="9868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7948</xdr:rowOff>
    </xdr:from>
    <xdr:to>
      <xdr:col>36</xdr:col>
      <xdr:colOff>165100</xdr:colOff>
      <xdr:row>57</xdr:row>
      <xdr:rowOff>109548</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6921500" y="9780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100675</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6705111" y="9873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25400</xdr:rowOff>
    </xdr:from>
    <xdr:to>
      <xdr:col>59</xdr:col>
      <xdr:colOff>50800</xdr:colOff>
      <xdr:row>78</xdr:row>
      <xdr:rowOff>25400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54627</xdr:rowOff>
    </xdr:from>
    <xdr:ext cx="248786"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355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82550</xdr:rowOff>
    </xdr:from>
    <xdr:to>
      <xdr:col>59</xdr:col>
      <xdr:colOff>50800</xdr:colOff>
      <xdr:row>71</xdr:row>
      <xdr:rowOff>82550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70</xdr:row>
      <xdr:rowOff>111777</xdr:rowOff>
    </xdr:from>
    <xdr:ext cx="59541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08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普通建設事業費 （ うち新規整備　）グラフ枠">
          <a:extLst>
            <a:ext uri="{FF2B5EF4-FFF2-40B4-BE49-F238E27FC236}">
              <a16:creationId xmlns:a16="http://schemas.microsoft.com/office/drawing/2014/main" id="{00000000-0008-0000-0600-00008B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103084</xdr:rowOff>
    </xdr:from>
    <xdr:to>
      <xdr:col>54</xdr:col>
      <xdr:colOff>189865</xdr:colOff>
      <xdr:row>78</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flipV="1">
          <a:off x="10475595" y="12104584"/>
          <a:ext cx="1270" cy="12939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29227</xdr:rowOff>
    </xdr:from>
    <xdr:ext cx="249299" cy="259045"/>
    <xdr:sp macro="" textlink="">
      <xdr:nvSpPr>
        <xdr:cNvPr id="397" name="普通建設事業費 （ うち新規整備　）最小値テキスト">
          <a:extLst>
            <a:ext uri="{FF2B5EF4-FFF2-40B4-BE49-F238E27FC236}">
              <a16:creationId xmlns:a16="http://schemas.microsoft.com/office/drawing/2014/main" id="{00000000-0008-0000-0600-00008D010000}"/>
            </a:ext>
          </a:extLst>
        </xdr:cNvPr>
        <xdr:cNvSpPr txBox="1"/>
      </xdr:nvSpPr>
      <xdr:spPr>
        <a:xfrm>
          <a:off x="10528300" y="13402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25400</xdr:rowOff>
    </xdr:from>
    <xdr:to>
      <xdr:col>55</xdr:col>
      <xdr:colOff>88900</xdr:colOff>
      <xdr:row>78</xdr:row>
      <xdr:rowOff>25400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10388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49761</xdr:rowOff>
    </xdr:from>
    <xdr:ext cx="599010" cy="259045"/>
    <xdr:sp macro="" textlink="">
      <xdr:nvSpPr>
        <xdr:cNvPr id="399" name="普通建設事業費 （ うち新規整備　）最大値テキスト">
          <a:extLst>
            <a:ext uri="{FF2B5EF4-FFF2-40B4-BE49-F238E27FC236}">
              <a16:creationId xmlns:a16="http://schemas.microsoft.com/office/drawing/2014/main" id="{00000000-0008-0000-0600-00008F010000}"/>
            </a:ext>
          </a:extLst>
        </xdr:cNvPr>
        <xdr:cNvSpPr txBox="1"/>
      </xdr:nvSpPr>
      <xdr:spPr>
        <a:xfrm>
          <a:off x="10528300" y="118798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226,407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103084</xdr:rowOff>
    </xdr:from>
    <xdr:to>
      <xdr:col>55</xdr:col>
      <xdr:colOff>88900</xdr:colOff>
      <xdr:row>70</xdr:row>
      <xdr:rowOff>103084</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10388600" y="121045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9009</xdr:rowOff>
    </xdr:from>
    <xdr:to>
      <xdr:col>55</xdr:col>
      <xdr:colOff>0</xdr:colOff>
      <xdr:row>78</xdr:row>
      <xdr:rowOff>11244</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9639300" y="13382109"/>
          <a:ext cx="838200" cy="2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74178</xdr:rowOff>
    </xdr:from>
    <xdr:ext cx="534377" cy="259045"/>
    <xdr:sp macro="" textlink="">
      <xdr:nvSpPr>
        <xdr:cNvPr id="402" name="普通建設事業費 （ うち新規整備　）平均値テキスト">
          <a:extLst>
            <a:ext uri="{FF2B5EF4-FFF2-40B4-BE49-F238E27FC236}">
              <a16:creationId xmlns:a16="http://schemas.microsoft.com/office/drawing/2014/main" id="{00000000-0008-0000-0600-000092010000}"/>
            </a:ext>
          </a:extLst>
        </xdr:cNvPr>
        <xdr:cNvSpPr txBox="1"/>
      </xdr:nvSpPr>
      <xdr:spPr>
        <a:xfrm>
          <a:off x="10528300" y="131043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51301</xdr:rowOff>
    </xdr:from>
    <xdr:to>
      <xdr:col>55</xdr:col>
      <xdr:colOff>50800</xdr:colOff>
      <xdr:row>77</xdr:row>
      <xdr:rowOff>152901</xdr:rowOff>
    </xdr:to>
    <xdr:sp macro="" textlink="">
      <xdr:nvSpPr>
        <xdr:cNvPr id="403" name="フローチャート: 判断 402">
          <a:extLst>
            <a:ext uri="{FF2B5EF4-FFF2-40B4-BE49-F238E27FC236}">
              <a16:creationId xmlns:a16="http://schemas.microsoft.com/office/drawing/2014/main" id="{00000000-0008-0000-0600-000093010000}"/>
            </a:ext>
          </a:extLst>
        </xdr:cNvPr>
        <xdr:cNvSpPr/>
      </xdr:nvSpPr>
      <xdr:spPr>
        <a:xfrm>
          <a:off x="10426700" y="13252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11244</xdr:rowOff>
    </xdr:from>
    <xdr:to>
      <xdr:col>50</xdr:col>
      <xdr:colOff>114300</xdr:colOff>
      <xdr:row>78</xdr:row>
      <xdr:rowOff>19090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8750300" y="13384344"/>
          <a:ext cx="889000" cy="7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42900</xdr:rowOff>
    </xdr:from>
    <xdr:to>
      <xdr:col>50</xdr:col>
      <xdr:colOff>165100</xdr:colOff>
      <xdr:row>77</xdr:row>
      <xdr:rowOff>144500</xdr:rowOff>
    </xdr:to>
    <xdr:sp macro="" textlink="">
      <xdr:nvSpPr>
        <xdr:cNvPr id="405" name="フローチャート: 判断 404">
          <a:extLst>
            <a:ext uri="{FF2B5EF4-FFF2-40B4-BE49-F238E27FC236}">
              <a16:creationId xmlns:a16="http://schemas.microsoft.com/office/drawing/2014/main" id="{00000000-0008-0000-0600-000095010000}"/>
            </a:ext>
          </a:extLst>
        </xdr:cNvPr>
        <xdr:cNvSpPr/>
      </xdr:nvSpPr>
      <xdr:spPr>
        <a:xfrm>
          <a:off x="9588500" y="13244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161027</xdr:rowOff>
    </xdr:from>
    <xdr:ext cx="534377" cy="259045"/>
    <xdr:sp macro="" textlink="">
      <xdr:nvSpPr>
        <xdr:cNvPr id="406" name="テキスト ボックス 405">
          <a:extLst>
            <a:ext uri="{FF2B5EF4-FFF2-40B4-BE49-F238E27FC236}">
              <a16:creationId xmlns:a16="http://schemas.microsoft.com/office/drawing/2014/main" id="{00000000-0008-0000-0600-000096010000}"/>
            </a:ext>
          </a:extLst>
        </xdr:cNvPr>
        <xdr:cNvSpPr txBox="1"/>
      </xdr:nvSpPr>
      <xdr:spPr>
        <a:xfrm>
          <a:off x="9372111" y="13019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17335</xdr:rowOff>
    </xdr:from>
    <xdr:to>
      <xdr:col>45</xdr:col>
      <xdr:colOff>177800</xdr:colOff>
      <xdr:row>78</xdr:row>
      <xdr:rowOff>19090</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7861300" y="13390435"/>
          <a:ext cx="889000" cy="1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49478</xdr:rowOff>
    </xdr:from>
    <xdr:to>
      <xdr:col>46</xdr:col>
      <xdr:colOff>38100</xdr:colOff>
      <xdr:row>77</xdr:row>
      <xdr:rowOff>151078</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8699500" y="13251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167605</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8483111" y="13026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6809</xdr:rowOff>
    </xdr:from>
    <xdr:to>
      <xdr:col>41</xdr:col>
      <xdr:colOff>50800</xdr:colOff>
      <xdr:row>78</xdr:row>
      <xdr:rowOff>17335</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6972300" y="13379909"/>
          <a:ext cx="889000" cy="10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28853</xdr:rowOff>
    </xdr:from>
    <xdr:to>
      <xdr:col>41</xdr:col>
      <xdr:colOff>101600</xdr:colOff>
      <xdr:row>77</xdr:row>
      <xdr:rowOff>130453</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7810500" y="13230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146980</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7594111" y="13005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43476</xdr:rowOff>
    </xdr:from>
    <xdr:to>
      <xdr:col>36</xdr:col>
      <xdr:colOff>165100</xdr:colOff>
      <xdr:row>77</xdr:row>
      <xdr:rowOff>145076</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6921500" y="13245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161603</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6705111" y="13020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129659</xdr:rowOff>
    </xdr:from>
    <xdr:to>
      <xdr:col>55</xdr:col>
      <xdr:colOff>50800</xdr:colOff>
      <xdr:row>78</xdr:row>
      <xdr:rowOff>59809</xdr:rowOff>
    </xdr:to>
    <xdr:sp macro="" textlink="">
      <xdr:nvSpPr>
        <xdr:cNvPr id="420" name="楕円 419">
          <a:extLst>
            <a:ext uri="{FF2B5EF4-FFF2-40B4-BE49-F238E27FC236}">
              <a16:creationId xmlns:a16="http://schemas.microsoft.com/office/drawing/2014/main" id="{00000000-0008-0000-0600-0000A4010000}"/>
            </a:ext>
          </a:extLst>
        </xdr:cNvPr>
        <xdr:cNvSpPr/>
      </xdr:nvSpPr>
      <xdr:spPr>
        <a:xfrm>
          <a:off x="10426700" y="13331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44586</xdr:rowOff>
    </xdr:from>
    <xdr:ext cx="469744" cy="259045"/>
    <xdr:sp macro="" textlink="">
      <xdr:nvSpPr>
        <xdr:cNvPr id="421" name="普通建設事業費 （ うち新規整備　）該当値テキスト">
          <a:extLst>
            <a:ext uri="{FF2B5EF4-FFF2-40B4-BE49-F238E27FC236}">
              <a16:creationId xmlns:a16="http://schemas.microsoft.com/office/drawing/2014/main" id="{00000000-0008-0000-0600-0000A5010000}"/>
            </a:ext>
          </a:extLst>
        </xdr:cNvPr>
        <xdr:cNvSpPr txBox="1"/>
      </xdr:nvSpPr>
      <xdr:spPr>
        <a:xfrm>
          <a:off x="10528300" y="13246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131894</xdr:rowOff>
    </xdr:from>
    <xdr:to>
      <xdr:col>50</xdr:col>
      <xdr:colOff>165100</xdr:colOff>
      <xdr:row>78</xdr:row>
      <xdr:rowOff>62044</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9588500" y="13333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53171</xdr:rowOff>
    </xdr:from>
    <xdr:ext cx="469744"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9404428" y="13426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139740</xdr:rowOff>
    </xdr:from>
    <xdr:to>
      <xdr:col>46</xdr:col>
      <xdr:colOff>38100</xdr:colOff>
      <xdr:row>78</xdr:row>
      <xdr:rowOff>69890</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8699500" y="13341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61017</xdr:rowOff>
    </xdr:from>
    <xdr:ext cx="469744"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8515428" y="13434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137985</xdr:rowOff>
    </xdr:from>
    <xdr:to>
      <xdr:col>41</xdr:col>
      <xdr:colOff>101600</xdr:colOff>
      <xdr:row>78</xdr:row>
      <xdr:rowOff>68135</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7810500" y="13339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59262</xdr:rowOff>
    </xdr:from>
    <xdr:ext cx="469744"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7626428" y="134323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127459</xdr:rowOff>
    </xdr:from>
    <xdr:to>
      <xdr:col>36</xdr:col>
      <xdr:colOff>165100</xdr:colOff>
      <xdr:row>78</xdr:row>
      <xdr:rowOff>57609</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6921500" y="13329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48736</xdr:rowOff>
    </xdr:from>
    <xdr:ext cx="469744"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6737428" y="134218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普通建設事業費 （ うち更新整備　）グラフ枠">
          <a:extLst>
            <a:ext uri="{FF2B5EF4-FFF2-40B4-BE49-F238E27FC236}">
              <a16:creationId xmlns:a16="http://schemas.microsoft.com/office/drawing/2014/main" id="{00000000-0008-0000-0600-0000C4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139636</xdr:rowOff>
    </xdr:from>
    <xdr:to>
      <xdr:col>54</xdr:col>
      <xdr:colOff>189865</xdr:colOff>
      <xdr:row>98</xdr:row>
      <xdr:rowOff>40920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flipV="1">
          <a:off x="10475595" y="15570136"/>
          <a:ext cx="1270" cy="12728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44747</xdr:rowOff>
    </xdr:from>
    <xdr:ext cx="534377" cy="259045"/>
    <xdr:sp macro="" textlink="">
      <xdr:nvSpPr>
        <xdr:cNvPr id="454" name="普通建設事業費 （ うち更新整備　）最小値テキスト">
          <a:extLst>
            <a:ext uri="{FF2B5EF4-FFF2-40B4-BE49-F238E27FC236}">
              <a16:creationId xmlns:a16="http://schemas.microsoft.com/office/drawing/2014/main" id="{00000000-0008-0000-0600-0000C6010000}"/>
            </a:ext>
          </a:extLst>
        </xdr:cNvPr>
        <xdr:cNvSpPr txBox="1"/>
      </xdr:nvSpPr>
      <xdr:spPr>
        <a:xfrm>
          <a:off x="10528300" y="16846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40920</xdr:rowOff>
    </xdr:from>
    <xdr:to>
      <xdr:col>55</xdr:col>
      <xdr:colOff>88900</xdr:colOff>
      <xdr:row>98</xdr:row>
      <xdr:rowOff>40920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10388600" y="16843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86313</xdr:rowOff>
    </xdr:from>
    <xdr:ext cx="599010" cy="259045"/>
    <xdr:sp macro="" textlink="">
      <xdr:nvSpPr>
        <xdr:cNvPr id="456" name="普通建設事業費 （ うち更新整備　）最大値テキスト">
          <a:extLst>
            <a:ext uri="{FF2B5EF4-FFF2-40B4-BE49-F238E27FC236}">
              <a16:creationId xmlns:a16="http://schemas.microsoft.com/office/drawing/2014/main" id="{00000000-0008-0000-0600-0000C8010000}"/>
            </a:ext>
          </a:extLst>
        </xdr:cNvPr>
        <xdr:cNvSpPr txBox="1"/>
      </xdr:nvSpPr>
      <xdr:spPr>
        <a:xfrm>
          <a:off x="10528300" y="153453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139636</xdr:rowOff>
    </xdr:from>
    <xdr:to>
      <xdr:col>55</xdr:col>
      <xdr:colOff>88900</xdr:colOff>
      <xdr:row>90</xdr:row>
      <xdr:rowOff>139636</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10388600" y="15570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133502</xdr:rowOff>
    </xdr:from>
    <xdr:to>
      <xdr:col>55</xdr:col>
      <xdr:colOff>0</xdr:colOff>
      <xdr:row>96</xdr:row>
      <xdr:rowOff>149352</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9639300" y="16592702"/>
          <a:ext cx="838200" cy="15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158894</xdr:rowOff>
    </xdr:from>
    <xdr:ext cx="534377" cy="259045"/>
    <xdr:sp macro="" textlink="">
      <xdr:nvSpPr>
        <xdr:cNvPr id="459" name="普通建設事業費 （ うち更新整備　）平均値テキスト">
          <a:extLst>
            <a:ext uri="{FF2B5EF4-FFF2-40B4-BE49-F238E27FC236}">
              <a16:creationId xmlns:a16="http://schemas.microsoft.com/office/drawing/2014/main" id="{00000000-0008-0000-0600-0000CB010000}"/>
            </a:ext>
          </a:extLst>
        </xdr:cNvPr>
        <xdr:cNvSpPr txBox="1"/>
      </xdr:nvSpPr>
      <xdr:spPr>
        <a:xfrm>
          <a:off x="10528300" y="162751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136017</xdr:rowOff>
    </xdr:from>
    <xdr:to>
      <xdr:col>55</xdr:col>
      <xdr:colOff>50800</xdr:colOff>
      <xdr:row>96</xdr:row>
      <xdr:rowOff>66167</xdr:rowOff>
    </xdr:to>
    <xdr:sp macro="" textlink="">
      <xdr:nvSpPr>
        <xdr:cNvPr id="460" name="フローチャート: 判断 459">
          <a:extLst>
            <a:ext uri="{FF2B5EF4-FFF2-40B4-BE49-F238E27FC236}">
              <a16:creationId xmlns:a16="http://schemas.microsoft.com/office/drawing/2014/main" id="{00000000-0008-0000-0600-0000CC010000}"/>
            </a:ext>
          </a:extLst>
        </xdr:cNvPr>
        <xdr:cNvSpPr/>
      </xdr:nvSpPr>
      <xdr:spPr>
        <a:xfrm>
          <a:off x="10426700" y="16423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80124</xdr:rowOff>
    </xdr:from>
    <xdr:to>
      <xdr:col>50</xdr:col>
      <xdr:colOff>114300</xdr:colOff>
      <xdr:row>96</xdr:row>
      <xdr:rowOff>133502</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8750300" y="16539324"/>
          <a:ext cx="889000" cy="53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161886</xdr:rowOff>
    </xdr:from>
    <xdr:to>
      <xdr:col>50</xdr:col>
      <xdr:colOff>165100</xdr:colOff>
      <xdr:row>96</xdr:row>
      <xdr:rowOff>92036</xdr:rowOff>
    </xdr:to>
    <xdr:sp macro="" textlink="">
      <xdr:nvSpPr>
        <xdr:cNvPr id="462" name="フローチャート: 判断 461">
          <a:extLst>
            <a:ext uri="{FF2B5EF4-FFF2-40B4-BE49-F238E27FC236}">
              <a16:creationId xmlns:a16="http://schemas.microsoft.com/office/drawing/2014/main" id="{00000000-0008-0000-0600-0000CE010000}"/>
            </a:ext>
          </a:extLst>
        </xdr:cNvPr>
        <xdr:cNvSpPr/>
      </xdr:nvSpPr>
      <xdr:spPr>
        <a:xfrm>
          <a:off x="9588500" y="16449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108563</xdr:rowOff>
    </xdr:from>
    <xdr:ext cx="534377"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9372111" y="16224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80124</xdr:rowOff>
    </xdr:from>
    <xdr:to>
      <xdr:col>45</xdr:col>
      <xdr:colOff>177800</xdr:colOff>
      <xdr:row>96</xdr:row>
      <xdr:rowOff>152476</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7861300" y="16539324"/>
          <a:ext cx="889000" cy="72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168263</xdr:rowOff>
    </xdr:from>
    <xdr:to>
      <xdr:col>46</xdr:col>
      <xdr:colOff>38100</xdr:colOff>
      <xdr:row>96</xdr:row>
      <xdr:rowOff>98413</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8699500" y="16456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114940</xdr:rowOff>
    </xdr:from>
    <xdr:ext cx="534377"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8483111" y="16231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152476</xdr:rowOff>
    </xdr:from>
    <xdr:to>
      <xdr:col>41</xdr:col>
      <xdr:colOff>50800</xdr:colOff>
      <xdr:row>97</xdr:row>
      <xdr:rowOff>17081</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flipV="1">
          <a:off x="6972300" y="16611676"/>
          <a:ext cx="889000" cy="36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40081</xdr:rowOff>
    </xdr:from>
    <xdr:to>
      <xdr:col>41</xdr:col>
      <xdr:colOff>101600</xdr:colOff>
      <xdr:row>96</xdr:row>
      <xdr:rowOff>141681</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7810500" y="16499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158208</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7594111" y="16274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13666</xdr:rowOff>
    </xdr:from>
    <xdr:to>
      <xdr:col>36</xdr:col>
      <xdr:colOff>165100</xdr:colOff>
      <xdr:row>96</xdr:row>
      <xdr:rowOff>115266</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6921500" y="1647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131793</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6705111" y="16248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98552</xdr:rowOff>
    </xdr:from>
    <xdr:to>
      <xdr:col>55</xdr:col>
      <xdr:colOff>50800</xdr:colOff>
      <xdr:row>97</xdr:row>
      <xdr:rowOff>28702</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10426700" y="16557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76979</xdr:rowOff>
    </xdr:from>
    <xdr:ext cx="534377" cy="259045"/>
    <xdr:sp macro="" textlink="">
      <xdr:nvSpPr>
        <xdr:cNvPr id="478" name="普通建設事業費 （ うち更新整備　）該当値テキスト">
          <a:extLst>
            <a:ext uri="{FF2B5EF4-FFF2-40B4-BE49-F238E27FC236}">
              <a16:creationId xmlns:a16="http://schemas.microsoft.com/office/drawing/2014/main" id="{00000000-0008-0000-0600-0000DE010000}"/>
            </a:ext>
          </a:extLst>
        </xdr:cNvPr>
        <xdr:cNvSpPr txBox="1"/>
      </xdr:nvSpPr>
      <xdr:spPr>
        <a:xfrm>
          <a:off x="10528300" y="16536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82702</xdr:rowOff>
    </xdr:from>
    <xdr:to>
      <xdr:col>50</xdr:col>
      <xdr:colOff>165100</xdr:colOff>
      <xdr:row>97</xdr:row>
      <xdr:rowOff>12852</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9588500" y="16541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3979</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9372111" y="16634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29324</xdr:rowOff>
    </xdr:from>
    <xdr:to>
      <xdr:col>46</xdr:col>
      <xdr:colOff>38100</xdr:colOff>
      <xdr:row>96</xdr:row>
      <xdr:rowOff>130924</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8699500" y="16488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122051</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8483111" y="16581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101676</xdr:rowOff>
    </xdr:from>
    <xdr:to>
      <xdr:col>41</xdr:col>
      <xdr:colOff>101600</xdr:colOff>
      <xdr:row>97</xdr:row>
      <xdr:rowOff>31826</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7810500" y="16560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22953</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7594111" y="16653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137731</xdr:rowOff>
    </xdr:from>
    <xdr:to>
      <xdr:col>36</xdr:col>
      <xdr:colOff>165100</xdr:colOff>
      <xdr:row>97</xdr:row>
      <xdr:rowOff>67881</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6921500" y="16596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59008</xdr:rowOff>
    </xdr:from>
    <xdr:ext cx="534377"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6705111" y="16689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9" name="災害復旧事業費グラフ枠">
          <a:extLst>
            <a:ext uri="{FF2B5EF4-FFF2-40B4-BE49-F238E27FC236}">
              <a16:creationId xmlns:a16="http://schemas.microsoft.com/office/drawing/2014/main" id="{00000000-0008-0000-0600-0000FD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20003</xdr:rowOff>
    </xdr:from>
    <xdr:to>
      <xdr:col>85</xdr:col>
      <xdr:colOff>126364</xdr:colOff>
      <xdr:row>39</xdr:row>
      <xdr:rowOff>44450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flipV="1">
          <a:off x="16317595" y="5163503"/>
          <a:ext cx="1269" cy="15674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1" name="災害復旧事業費最小値テキスト">
          <a:extLst>
            <a:ext uri="{FF2B5EF4-FFF2-40B4-BE49-F238E27FC236}">
              <a16:creationId xmlns:a16="http://schemas.microsoft.com/office/drawing/2014/main" id="{00000000-0008-0000-0600-0000FF01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138130</xdr:rowOff>
    </xdr:from>
    <xdr:ext cx="599010" cy="259045"/>
    <xdr:sp macro="" textlink="">
      <xdr:nvSpPr>
        <xdr:cNvPr id="513" name="災害復旧事業費最大値テキスト">
          <a:extLst>
            <a:ext uri="{FF2B5EF4-FFF2-40B4-BE49-F238E27FC236}">
              <a16:creationId xmlns:a16="http://schemas.microsoft.com/office/drawing/2014/main" id="{00000000-0008-0000-0600-000001020000}"/>
            </a:ext>
          </a:extLst>
        </xdr:cNvPr>
        <xdr:cNvSpPr txBox="1"/>
      </xdr:nvSpPr>
      <xdr:spPr>
        <a:xfrm>
          <a:off x="16370300" y="49387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123,425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20003</xdr:rowOff>
    </xdr:from>
    <xdr:to>
      <xdr:col>86</xdr:col>
      <xdr:colOff>25400</xdr:colOff>
      <xdr:row>30</xdr:row>
      <xdr:rowOff>20003</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6230600" y="51635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8357</xdr:rowOff>
    </xdr:from>
    <xdr:to>
      <xdr:col>85</xdr:col>
      <xdr:colOff>127000</xdr:colOff>
      <xdr:row>39</xdr:row>
      <xdr:rowOff>8496</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flipV="1">
          <a:off x="15481300" y="6694907"/>
          <a:ext cx="838200" cy="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61371</xdr:rowOff>
    </xdr:from>
    <xdr:ext cx="469744" cy="259045"/>
    <xdr:sp macro="" textlink="">
      <xdr:nvSpPr>
        <xdr:cNvPr id="516" name="災害復旧事業費平均値テキスト">
          <a:extLst>
            <a:ext uri="{FF2B5EF4-FFF2-40B4-BE49-F238E27FC236}">
              <a16:creationId xmlns:a16="http://schemas.microsoft.com/office/drawing/2014/main" id="{00000000-0008-0000-0600-000004020000}"/>
            </a:ext>
          </a:extLst>
        </xdr:cNvPr>
        <xdr:cNvSpPr txBox="1"/>
      </xdr:nvSpPr>
      <xdr:spPr>
        <a:xfrm>
          <a:off x="16370300" y="64050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38494</xdr:rowOff>
    </xdr:from>
    <xdr:to>
      <xdr:col>85</xdr:col>
      <xdr:colOff>177800</xdr:colOff>
      <xdr:row>38</xdr:row>
      <xdr:rowOff>140094</xdr:rowOff>
    </xdr:to>
    <xdr:sp macro="" textlink="">
      <xdr:nvSpPr>
        <xdr:cNvPr id="517" name="フローチャート: 判断 516">
          <a:extLst>
            <a:ext uri="{FF2B5EF4-FFF2-40B4-BE49-F238E27FC236}">
              <a16:creationId xmlns:a16="http://schemas.microsoft.com/office/drawing/2014/main" id="{00000000-0008-0000-0600-000005020000}"/>
            </a:ext>
          </a:extLst>
        </xdr:cNvPr>
        <xdr:cNvSpPr/>
      </xdr:nvSpPr>
      <xdr:spPr>
        <a:xfrm>
          <a:off x="16268700" y="6553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147498</xdr:rowOff>
    </xdr:from>
    <xdr:to>
      <xdr:col>81</xdr:col>
      <xdr:colOff>50800</xdr:colOff>
      <xdr:row>39</xdr:row>
      <xdr:rowOff>8496</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4592300" y="6662598"/>
          <a:ext cx="889000" cy="32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66154</xdr:rowOff>
    </xdr:from>
    <xdr:to>
      <xdr:col>81</xdr:col>
      <xdr:colOff>101600</xdr:colOff>
      <xdr:row>38</xdr:row>
      <xdr:rowOff>167754</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5430500" y="6581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12831</xdr:rowOff>
    </xdr:from>
    <xdr:ext cx="469744"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5246428" y="6356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46965</xdr:rowOff>
    </xdr:from>
    <xdr:to>
      <xdr:col>76</xdr:col>
      <xdr:colOff>114300</xdr:colOff>
      <xdr:row>38</xdr:row>
      <xdr:rowOff>147498</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3703300" y="6390615"/>
          <a:ext cx="889000" cy="271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66561</xdr:rowOff>
    </xdr:from>
    <xdr:to>
      <xdr:col>76</xdr:col>
      <xdr:colOff>165100</xdr:colOff>
      <xdr:row>38</xdr:row>
      <xdr:rowOff>168161</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4541500" y="6581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13238</xdr:rowOff>
    </xdr:from>
    <xdr:ext cx="469744"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4357428" y="6356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46965</xdr:rowOff>
    </xdr:from>
    <xdr:to>
      <xdr:col>71</xdr:col>
      <xdr:colOff>177800</xdr:colOff>
      <xdr:row>38</xdr:row>
      <xdr:rowOff>40843</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flipV="1">
          <a:off x="12814300" y="6390615"/>
          <a:ext cx="889000" cy="165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90322</xdr:rowOff>
    </xdr:from>
    <xdr:to>
      <xdr:col>72</xdr:col>
      <xdr:colOff>38100</xdr:colOff>
      <xdr:row>39</xdr:row>
      <xdr:rowOff>20472</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3652500" y="6605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11599</xdr:rowOff>
    </xdr:from>
    <xdr:ext cx="469744"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3468428" y="66981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118249</xdr:rowOff>
    </xdr:from>
    <xdr:to>
      <xdr:col>67</xdr:col>
      <xdr:colOff>101600</xdr:colOff>
      <xdr:row>39</xdr:row>
      <xdr:rowOff>48399</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2763500" y="6633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39526</xdr:rowOff>
    </xdr:from>
    <xdr:ext cx="469744"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2579428" y="6726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129007</xdr:rowOff>
    </xdr:from>
    <xdr:to>
      <xdr:col>85</xdr:col>
      <xdr:colOff>177800</xdr:colOff>
      <xdr:row>39</xdr:row>
      <xdr:rowOff>59157</xdr:rowOff>
    </xdr:to>
    <xdr:sp macro="" textlink="">
      <xdr:nvSpPr>
        <xdr:cNvPr id="534" name="楕円 533">
          <a:extLst>
            <a:ext uri="{FF2B5EF4-FFF2-40B4-BE49-F238E27FC236}">
              <a16:creationId xmlns:a16="http://schemas.microsoft.com/office/drawing/2014/main" id="{00000000-0008-0000-0600-000016020000}"/>
            </a:ext>
          </a:extLst>
        </xdr:cNvPr>
        <xdr:cNvSpPr/>
      </xdr:nvSpPr>
      <xdr:spPr>
        <a:xfrm>
          <a:off x="16268700" y="6644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43934</xdr:rowOff>
    </xdr:from>
    <xdr:ext cx="469744" cy="259045"/>
    <xdr:sp macro="" textlink="">
      <xdr:nvSpPr>
        <xdr:cNvPr id="535" name="災害復旧事業費該当値テキスト">
          <a:extLst>
            <a:ext uri="{FF2B5EF4-FFF2-40B4-BE49-F238E27FC236}">
              <a16:creationId xmlns:a16="http://schemas.microsoft.com/office/drawing/2014/main" id="{00000000-0008-0000-0600-000017020000}"/>
            </a:ext>
          </a:extLst>
        </xdr:cNvPr>
        <xdr:cNvSpPr txBox="1"/>
      </xdr:nvSpPr>
      <xdr:spPr>
        <a:xfrm>
          <a:off x="16370300" y="6559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129146</xdr:rowOff>
    </xdr:from>
    <xdr:to>
      <xdr:col>81</xdr:col>
      <xdr:colOff>101600</xdr:colOff>
      <xdr:row>39</xdr:row>
      <xdr:rowOff>59296</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5430500" y="6644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50423</xdr:rowOff>
    </xdr:from>
    <xdr:ext cx="469744"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5246428" y="6736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96698</xdr:rowOff>
    </xdr:from>
    <xdr:to>
      <xdr:col>76</xdr:col>
      <xdr:colOff>165100</xdr:colOff>
      <xdr:row>39</xdr:row>
      <xdr:rowOff>26848</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4541500" y="6611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17975</xdr:rowOff>
    </xdr:from>
    <xdr:ext cx="469744"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4357428" y="6704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167615</xdr:rowOff>
    </xdr:from>
    <xdr:to>
      <xdr:col>72</xdr:col>
      <xdr:colOff>38100</xdr:colOff>
      <xdr:row>37</xdr:row>
      <xdr:rowOff>97765</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3652500" y="6339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114292</xdr:rowOff>
    </xdr:from>
    <xdr:ext cx="534377"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3436111" y="6115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161493</xdr:rowOff>
    </xdr:from>
    <xdr:to>
      <xdr:col>67</xdr:col>
      <xdr:colOff>101600</xdr:colOff>
      <xdr:row>38</xdr:row>
      <xdr:rowOff>91643</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2763500" y="6505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108170</xdr:rowOff>
    </xdr:from>
    <xdr:ext cx="534377"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2547111" y="6280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8" name="失業対策事業費グラフ枠">
          <a:extLst>
            <a:ext uri="{FF2B5EF4-FFF2-40B4-BE49-F238E27FC236}">
              <a16:creationId xmlns:a16="http://schemas.microsoft.com/office/drawing/2014/main" id="{00000000-0008-0000-0600-00002E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0" name="失業対策事業費最小値テキスト">
          <a:extLst>
            <a:ext uri="{FF2B5EF4-FFF2-40B4-BE49-F238E27FC236}">
              <a16:creationId xmlns:a16="http://schemas.microsoft.com/office/drawing/2014/main" id="{00000000-0008-0000-0600-000030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2" name="失業対策事業費最大値テキスト">
          <a:extLst>
            <a:ext uri="{FF2B5EF4-FFF2-40B4-BE49-F238E27FC236}">
              <a16:creationId xmlns:a16="http://schemas.microsoft.com/office/drawing/2014/main" id="{00000000-0008-0000-0600-000032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5" name="失業対策事業費平均値テキスト">
          <a:extLst>
            <a:ext uri="{FF2B5EF4-FFF2-40B4-BE49-F238E27FC236}">
              <a16:creationId xmlns:a16="http://schemas.microsoft.com/office/drawing/2014/main" id="{00000000-0008-0000-0600-000035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6" name="フローチャート: 判断 565">
          <a:extLst>
            <a:ext uri="{FF2B5EF4-FFF2-40B4-BE49-F238E27FC236}">
              <a16:creationId xmlns:a16="http://schemas.microsoft.com/office/drawing/2014/main" id="{00000000-0008-0000-0600-000036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3" name="楕円 582">
          <a:extLst>
            <a:ext uri="{FF2B5EF4-FFF2-40B4-BE49-F238E27FC236}">
              <a16:creationId xmlns:a16="http://schemas.microsoft.com/office/drawing/2014/main" id="{00000000-0008-0000-0600-000047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4" name="失業対策事業費該当値テキスト">
          <a:extLst>
            <a:ext uri="{FF2B5EF4-FFF2-40B4-BE49-F238E27FC236}">
              <a16:creationId xmlns:a16="http://schemas.microsoft.com/office/drawing/2014/main" id="{00000000-0008-0000-0600-000048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5" name="公債費グラフ枠">
          <a:extLst>
            <a:ext uri="{FF2B5EF4-FFF2-40B4-BE49-F238E27FC236}">
              <a16:creationId xmlns:a16="http://schemas.microsoft.com/office/drawing/2014/main" id="{00000000-0008-0000-0600-000067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109082</xdr:rowOff>
    </xdr:from>
    <xdr:to>
      <xdr:col>85</xdr:col>
      <xdr:colOff>126364</xdr:colOff>
      <xdr:row>78</xdr:row>
      <xdr:rowOff>1969</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flipV="1">
          <a:off x="16317595" y="12110582"/>
          <a:ext cx="1269" cy="1264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5796</xdr:rowOff>
    </xdr:from>
    <xdr:ext cx="534377" cy="259045"/>
    <xdr:sp macro="" textlink="">
      <xdr:nvSpPr>
        <xdr:cNvPr id="617" name="公債費最小値テキスト">
          <a:extLst>
            <a:ext uri="{FF2B5EF4-FFF2-40B4-BE49-F238E27FC236}">
              <a16:creationId xmlns:a16="http://schemas.microsoft.com/office/drawing/2014/main" id="{00000000-0008-0000-0600-000069020000}"/>
            </a:ext>
          </a:extLst>
        </xdr:cNvPr>
        <xdr:cNvSpPr txBox="1"/>
      </xdr:nvSpPr>
      <xdr:spPr>
        <a:xfrm>
          <a:off x="16370300" y="13378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28,075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1969</xdr:rowOff>
    </xdr:from>
    <xdr:to>
      <xdr:col>86</xdr:col>
      <xdr:colOff>25400</xdr:colOff>
      <xdr:row>78</xdr:row>
      <xdr:rowOff>1969</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6230600" y="133750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55759</xdr:rowOff>
    </xdr:from>
    <xdr:ext cx="599010" cy="259045"/>
    <xdr:sp macro="" textlink="">
      <xdr:nvSpPr>
        <xdr:cNvPr id="619" name="公債費最大値テキスト">
          <a:extLst>
            <a:ext uri="{FF2B5EF4-FFF2-40B4-BE49-F238E27FC236}">
              <a16:creationId xmlns:a16="http://schemas.microsoft.com/office/drawing/2014/main" id="{00000000-0008-0000-0600-00006B020000}"/>
            </a:ext>
          </a:extLst>
        </xdr:cNvPr>
        <xdr:cNvSpPr txBox="1"/>
      </xdr:nvSpPr>
      <xdr:spPr>
        <a:xfrm>
          <a:off x="16370300" y="11885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109082</xdr:rowOff>
    </xdr:from>
    <xdr:to>
      <xdr:col>86</xdr:col>
      <xdr:colOff>25400</xdr:colOff>
      <xdr:row>70</xdr:row>
      <xdr:rowOff>109082</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6230600" y="12110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33263</xdr:rowOff>
    </xdr:from>
    <xdr:to>
      <xdr:col>85</xdr:col>
      <xdr:colOff>127000</xdr:colOff>
      <xdr:row>76</xdr:row>
      <xdr:rowOff>49555</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flipV="1">
          <a:off x="15481300" y="13063463"/>
          <a:ext cx="838200" cy="16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7799</xdr:rowOff>
    </xdr:from>
    <xdr:ext cx="534377" cy="259045"/>
    <xdr:sp macro="" textlink="">
      <xdr:nvSpPr>
        <xdr:cNvPr id="622" name="公債費平均値テキスト">
          <a:extLst>
            <a:ext uri="{FF2B5EF4-FFF2-40B4-BE49-F238E27FC236}">
              <a16:creationId xmlns:a16="http://schemas.microsoft.com/office/drawing/2014/main" id="{00000000-0008-0000-0600-00006E020000}"/>
            </a:ext>
          </a:extLst>
        </xdr:cNvPr>
        <xdr:cNvSpPr txBox="1"/>
      </xdr:nvSpPr>
      <xdr:spPr>
        <a:xfrm>
          <a:off x="16370300" y="130379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29372</xdr:rowOff>
    </xdr:from>
    <xdr:to>
      <xdr:col>85</xdr:col>
      <xdr:colOff>177800</xdr:colOff>
      <xdr:row>76</xdr:row>
      <xdr:rowOff>130972</xdr:rowOff>
    </xdr:to>
    <xdr:sp macro="" textlink="">
      <xdr:nvSpPr>
        <xdr:cNvPr id="623" name="フローチャート: 判断 622">
          <a:extLst>
            <a:ext uri="{FF2B5EF4-FFF2-40B4-BE49-F238E27FC236}">
              <a16:creationId xmlns:a16="http://schemas.microsoft.com/office/drawing/2014/main" id="{00000000-0008-0000-0600-00006F020000}"/>
            </a:ext>
          </a:extLst>
        </xdr:cNvPr>
        <xdr:cNvSpPr/>
      </xdr:nvSpPr>
      <xdr:spPr>
        <a:xfrm>
          <a:off x="16268700" y="1305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34217</xdr:rowOff>
    </xdr:from>
    <xdr:to>
      <xdr:col>81</xdr:col>
      <xdr:colOff>50800</xdr:colOff>
      <xdr:row>76</xdr:row>
      <xdr:rowOff>49555</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4592300" y="13064417"/>
          <a:ext cx="889000" cy="15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90027</xdr:rowOff>
    </xdr:from>
    <xdr:to>
      <xdr:col>81</xdr:col>
      <xdr:colOff>101600</xdr:colOff>
      <xdr:row>77</xdr:row>
      <xdr:rowOff>20177</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5430500" y="13120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11304</xdr:rowOff>
    </xdr:from>
    <xdr:ext cx="534377"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5214111" y="13212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34217</xdr:rowOff>
    </xdr:from>
    <xdr:to>
      <xdr:col>76</xdr:col>
      <xdr:colOff>114300</xdr:colOff>
      <xdr:row>76</xdr:row>
      <xdr:rowOff>44137</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flipV="1">
          <a:off x="13703300" y="13064417"/>
          <a:ext cx="889000" cy="9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92314</xdr:rowOff>
    </xdr:from>
    <xdr:to>
      <xdr:col>76</xdr:col>
      <xdr:colOff>165100</xdr:colOff>
      <xdr:row>77</xdr:row>
      <xdr:rowOff>22464</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4541500" y="13122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13591</xdr:rowOff>
    </xdr:from>
    <xdr:ext cx="534377"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4325111" y="13215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20219</xdr:rowOff>
    </xdr:from>
    <xdr:to>
      <xdr:col>71</xdr:col>
      <xdr:colOff>177800</xdr:colOff>
      <xdr:row>76</xdr:row>
      <xdr:rowOff>44137</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a:off x="12814300" y="13050419"/>
          <a:ext cx="889000" cy="23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94867</xdr:rowOff>
    </xdr:from>
    <xdr:to>
      <xdr:col>72</xdr:col>
      <xdr:colOff>38100</xdr:colOff>
      <xdr:row>77</xdr:row>
      <xdr:rowOff>25017</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3652500" y="1312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16144</xdr:rowOff>
    </xdr:from>
    <xdr:ext cx="534377"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3436111" y="13217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87376</xdr:rowOff>
    </xdr:from>
    <xdr:to>
      <xdr:col>67</xdr:col>
      <xdr:colOff>101600</xdr:colOff>
      <xdr:row>77</xdr:row>
      <xdr:rowOff>17526</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2763500" y="13117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8653</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2547111" y="13210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153913</xdr:rowOff>
    </xdr:from>
    <xdr:to>
      <xdr:col>85</xdr:col>
      <xdr:colOff>177800</xdr:colOff>
      <xdr:row>76</xdr:row>
      <xdr:rowOff>84063</xdr:rowOff>
    </xdr:to>
    <xdr:sp macro="" textlink="">
      <xdr:nvSpPr>
        <xdr:cNvPr id="640" name="楕円 639">
          <a:extLst>
            <a:ext uri="{FF2B5EF4-FFF2-40B4-BE49-F238E27FC236}">
              <a16:creationId xmlns:a16="http://schemas.microsoft.com/office/drawing/2014/main" id="{00000000-0008-0000-0600-000080020000}"/>
            </a:ext>
          </a:extLst>
        </xdr:cNvPr>
        <xdr:cNvSpPr/>
      </xdr:nvSpPr>
      <xdr:spPr>
        <a:xfrm>
          <a:off x="16268700" y="13012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5341</xdr:rowOff>
    </xdr:from>
    <xdr:ext cx="534377" cy="259045"/>
    <xdr:sp macro="" textlink="">
      <xdr:nvSpPr>
        <xdr:cNvPr id="641" name="公債費該当値テキスト">
          <a:extLst>
            <a:ext uri="{FF2B5EF4-FFF2-40B4-BE49-F238E27FC236}">
              <a16:creationId xmlns:a16="http://schemas.microsoft.com/office/drawing/2014/main" id="{00000000-0008-0000-0600-000081020000}"/>
            </a:ext>
          </a:extLst>
        </xdr:cNvPr>
        <xdr:cNvSpPr txBox="1"/>
      </xdr:nvSpPr>
      <xdr:spPr>
        <a:xfrm>
          <a:off x="16370300" y="12864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170205</xdr:rowOff>
    </xdr:from>
    <xdr:to>
      <xdr:col>81</xdr:col>
      <xdr:colOff>101600</xdr:colOff>
      <xdr:row>76</xdr:row>
      <xdr:rowOff>100355</xdr:rowOff>
    </xdr:to>
    <xdr:sp macro="" textlink="">
      <xdr:nvSpPr>
        <xdr:cNvPr id="642" name="楕円 641">
          <a:extLst>
            <a:ext uri="{FF2B5EF4-FFF2-40B4-BE49-F238E27FC236}">
              <a16:creationId xmlns:a16="http://schemas.microsoft.com/office/drawing/2014/main" id="{00000000-0008-0000-0600-000082020000}"/>
            </a:ext>
          </a:extLst>
        </xdr:cNvPr>
        <xdr:cNvSpPr/>
      </xdr:nvSpPr>
      <xdr:spPr>
        <a:xfrm>
          <a:off x="15430500" y="13028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116882</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5214111" y="12804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154867</xdr:rowOff>
    </xdr:from>
    <xdr:to>
      <xdr:col>76</xdr:col>
      <xdr:colOff>165100</xdr:colOff>
      <xdr:row>76</xdr:row>
      <xdr:rowOff>85017</xdr:rowOff>
    </xdr:to>
    <xdr:sp macro="" textlink="">
      <xdr:nvSpPr>
        <xdr:cNvPr id="644" name="楕円 643">
          <a:extLst>
            <a:ext uri="{FF2B5EF4-FFF2-40B4-BE49-F238E27FC236}">
              <a16:creationId xmlns:a16="http://schemas.microsoft.com/office/drawing/2014/main" id="{00000000-0008-0000-0600-000084020000}"/>
            </a:ext>
          </a:extLst>
        </xdr:cNvPr>
        <xdr:cNvSpPr/>
      </xdr:nvSpPr>
      <xdr:spPr>
        <a:xfrm>
          <a:off x="14541500" y="13013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101544</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4325111" y="12788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164787</xdr:rowOff>
    </xdr:from>
    <xdr:to>
      <xdr:col>72</xdr:col>
      <xdr:colOff>38100</xdr:colOff>
      <xdr:row>76</xdr:row>
      <xdr:rowOff>94937</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3652500" y="13023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111465</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3436111" y="12798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140868</xdr:rowOff>
    </xdr:from>
    <xdr:to>
      <xdr:col>67</xdr:col>
      <xdr:colOff>101600</xdr:colOff>
      <xdr:row>76</xdr:row>
      <xdr:rowOff>71019</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2763500" y="1299961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87545</xdr:rowOff>
    </xdr:from>
    <xdr:ext cx="534377"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2547111" y="12774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2" name="積立金グラフ枠">
          <a:extLst>
            <a:ext uri="{FF2B5EF4-FFF2-40B4-BE49-F238E27FC236}">
              <a16:creationId xmlns:a16="http://schemas.microsoft.com/office/drawing/2014/main" id="{00000000-0008-0000-0600-0000A0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22631</xdr:rowOff>
    </xdr:from>
    <xdr:to>
      <xdr:col>85</xdr:col>
      <xdr:colOff>126364</xdr:colOff>
      <xdr:row>99</xdr:row>
      <xdr:rowOff>18111</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flipV="1">
          <a:off x="16317595" y="15624581"/>
          <a:ext cx="1269" cy="1367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21938</xdr:rowOff>
    </xdr:from>
    <xdr:ext cx="469744" cy="259045"/>
    <xdr:sp macro="" textlink="">
      <xdr:nvSpPr>
        <xdr:cNvPr id="674" name="積立金最小値テキスト">
          <a:extLst>
            <a:ext uri="{FF2B5EF4-FFF2-40B4-BE49-F238E27FC236}">
              <a16:creationId xmlns:a16="http://schemas.microsoft.com/office/drawing/2014/main" id="{00000000-0008-0000-0600-0000A2020000}"/>
            </a:ext>
          </a:extLst>
        </xdr:cNvPr>
        <xdr:cNvSpPr txBox="1"/>
      </xdr:nvSpPr>
      <xdr:spPr>
        <a:xfrm>
          <a:off x="16370300" y="16995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18111</xdr:rowOff>
    </xdr:from>
    <xdr:to>
      <xdr:col>86</xdr:col>
      <xdr:colOff>25400</xdr:colOff>
      <xdr:row>99</xdr:row>
      <xdr:rowOff>18111</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6230600" y="16991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140758</xdr:rowOff>
    </xdr:from>
    <xdr:ext cx="599010" cy="259045"/>
    <xdr:sp macro="" textlink="">
      <xdr:nvSpPr>
        <xdr:cNvPr id="676" name="積立金最大値テキスト">
          <a:extLst>
            <a:ext uri="{FF2B5EF4-FFF2-40B4-BE49-F238E27FC236}">
              <a16:creationId xmlns:a16="http://schemas.microsoft.com/office/drawing/2014/main" id="{00000000-0008-0000-0600-0000A4020000}"/>
            </a:ext>
          </a:extLst>
        </xdr:cNvPr>
        <xdr:cNvSpPr txBox="1"/>
      </xdr:nvSpPr>
      <xdr:spPr>
        <a:xfrm>
          <a:off x="16370300" y="153998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109,718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22631</xdr:rowOff>
    </xdr:from>
    <xdr:to>
      <xdr:col>86</xdr:col>
      <xdr:colOff>25400</xdr:colOff>
      <xdr:row>91</xdr:row>
      <xdr:rowOff>22631</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6230600" y="156245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160313</xdr:rowOff>
    </xdr:from>
    <xdr:to>
      <xdr:col>85</xdr:col>
      <xdr:colOff>127000</xdr:colOff>
      <xdr:row>97</xdr:row>
      <xdr:rowOff>135623</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5481300" y="16619513"/>
          <a:ext cx="838200" cy="146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88752</xdr:rowOff>
    </xdr:from>
    <xdr:ext cx="534377" cy="259045"/>
    <xdr:sp macro="" textlink="">
      <xdr:nvSpPr>
        <xdr:cNvPr id="679" name="積立金平均値テキスト">
          <a:extLst>
            <a:ext uri="{FF2B5EF4-FFF2-40B4-BE49-F238E27FC236}">
              <a16:creationId xmlns:a16="http://schemas.microsoft.com/office/drawing/2014/main" id="{00000000-0008-0000-0600-0000A7020000}"/>
            </a:ext>
          </a:extLst>
        </xdr:cNvPr>
        <xdr:cNvSpPr txBox="1"/>
      </xdr:nvSpPr>
      <xdr:spPr>
        <a:xfrm>
          <a:off x="16370300" y="165479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110325</xdr:rowOff>
    </xdr:from>
    <xdr:to>
      <xdr:col>85</xdr:col>
      <xdr:colOff>177800</xdr:colOff>
      <xdr:row>97</xdr:row>
      <xdr:rowOff>40475</xdr:rowOff>
    </xdr:to>
    <xdr:sp macro="" textlink="">
      <xdr:nvSpPr>
        <xdr:cNvPr id="680" name="フローチャート: 判断 679">
          <a:extLst>
            <a:ext uri="{FF2B5EF4-FFF2-40B4-BE49-F238E27FC236}">
              <a16:creationId xmlns:a16="http://schemas.microsoft.com/office/drawing/2014/main" id="{00000000-0008-0000-0600-0000A8020000}"/>
            </a:ext>
          </a:extLst>
        </xdr:cNvPr>
        <xdr:cNvSpPr/>
      </xdr:nvSpPr>
      <xdr:spPr>
        <a:xfrm>
          <a:off x="16268700" y="1656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135623</xdr:rowOff>
    </xdr:from>
    <xdr:to>
      <xdr:col>81</xdr:col>
      <xdr:colOff>50800</xdr:colOff>
      <xdr:row>98</xdr:row>
      <xdr:rowOff>13360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flipV="1">
          <a:off x="14592300" y="16766273"/>
          <a:ext cx="889000" cy="49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135573</xdr:rowOff>
    </xdr:from>
    <xdr:to>
      <xdr:col>81</xdr:col>
      <xdr:colOff>101600</xdr:colOff>
      <xdr:row>98</xdr:row>
      <xdr:rowOff>65723</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5430500" y="16766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56850</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5214111" y="16858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13360</xdr:rowOff>
    </xdr:from>
    <xdr:to>
      <xdr:col>76</xdr:col>
      <xdr:colOff>114300</xdr:colOff>
      <xdr:row>98</xdr:row>
      <xdr:rowOff>17171</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3703300" y="16815460"/>
          <a:ext cx="8890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151905</xdr:rowOff>
    </xdr:from>
    <xdr:to>
      <xdr:col>76</xdr:col>
      <xdr:colOff>165100</xdr:colOff>
      <xdr:row>98</xdr:row>
      <xdr:rowOff>82055</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4541500" y="16782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73182</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4325111" y="16875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17171</xdr:rowOff>
    </xdr:from>
    <xdr:to>
      <xdr:col>71</xdr:col>
      <xdr:colOff>177800</xdr:colOff>
      <xdr:row>98</xdr:row>
      <xdr:rowOff>82538</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flipV="1">
          <a:off x="12814300" y="16819271"/>
          <a:ext cx="889000" cy="65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147841</xdr:rowOff>
    </xdr:from>
    <xdr:to>
      <xdr:col>72</xdr:col>
      <xdr:colOff>38100</xdr:colOff>
      <xdr:row>98</xdr:row>
      <xdr:rowOff>77991</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3652500" y="16778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69118</xdr:rowOff>
    </xdr:from>
    <xdr:ext cx="534377"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3436111" y="16871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128042</xdr:rowOff>
    </xdr:from>
    <xdr:to>
      <xdr:col>67</xdr:col>
      <xdr:colOff>101600</xdr:colOff>
      <xdr:row>98</xdr:row>
      <xdr:rowOff>58192</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2763500" y="1675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74719</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2547111" y="16533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109513</xdr:rowOff>
    </xdr:from>
    <xdr:to>
      <xdr:col>85</xdr:col>
      <xdr:colOff>177800</xdr:colOff>
      <xdr:row>97</xdr:row>
      <xdr:rowOff>39663</xdr:rowOff>
    </xdr:to>
    <xdr:sp macro="" textlink="">
      <xdr:nvSpPr>
        <xdr:cNvPr id="697" name="楕円 696">
          <a:extLst>
            <a:ext uri="{FF2B5EF4-FFF2-40B4-BE49-F238E27FC236}">
              <a16:creationId xmlns:a16="http://schemas.microsoft.com/office/drawing/2014/main" id="{00000000-0008-0000-0600-0000B9020000}"/>
            </a:ext>
          </a:extLst>
        </xdr:cNvPr>
        <xdr:cNvSpPr/>
      </xdr:nvSpPr>
      <xdr:spPr>
        <a:xfrm>
          <a:off x="16268700" y="16568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132390</xdr:rowOff>
    </xdr:from>
    <xdr:ext cx="534377" cy="259045"/>
    <xdr:sp macro="" textlink="">
      <xdr:nvSpPr>
        <xdr:cNvPr id="698" name="積立金該当値テキスト">
          <a:extLst>
            <a:ext uri="{FF2B5EF4-FFF2-40B4-BE49-F238E27FC236}">
              <a16:creationId xmlns:a16="http://schemas.microsoft.com/office/drawing/2014/main" id="{00000000-0008-0000-0600-0000BA020000}"/>
            </a:ext>
          </a:extLst>
        </xdr:cNvPr>
        <xdr:cNvSpPr txBox="1"/>
      </xdr:nvSpPr>
      <xdr:spPr>
        <a:xfrm>
          <a:off x="16370300" y="16420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84823</xdr:rowOff>
    </xdr:from>
    <xdr:to>
      <xdr:col>81</xdr:col>
      <xdr:colOff>101600</xdr:colOff>
      <xdr:row>98</xdr:row>
      <xdr:rowOff>14973</xdr:rowOff>
    </xdr:to>
    <xdr:sp macro="" textlink="">
      <xdr:nvSpPr>
        <xdr:cNvPr id="699" name="楕円 698">
          <a:extLst>
            <a:ext uri="{FF2B5EF4-FFF2-40B4-BE49-F238E27FC236}">
              <a16:creationId xmlns:a16="http://schemas.microsoft.com/office/drawing/2014/main" id="{00000000-0008-0000-0600-0000BB020000}"/>
            </a:ext>
          </a:extLst>
        </xdr:cNvPr>
        <xdr:cNvSpPr/>
      </xdr:nvSpPr>
      <xdr:spPr>
        <a:xfrm>
          <a:off x="15430500" y="16715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31500</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5214111" y="16490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134010</xdr:rowOff>
    </xdr:from>
    <xdr:to>
      <xdr:col>76</xdr:col>
      <xdr:colOff>165100</xdr:colOff>
      <xdr:row>98</xdr:row>
      <xdr:rowOff>64160</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4541500" y="16764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80687</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4325111" y="16539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137821</xdr:rowOff>
    </xdr:from>
    <xdr:to>
      <xdr:col>72</xdr:col>
      <xdr:colOff>38100</xdr:colOff>
      <xdr:row>98</xdr:row>
      <xdr:rowOff>67971</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3652500" y="16768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84498</xdr:rowOff>
    </xdr:from>
    <xdr:ext cx="534377"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3436111" y="16543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31738</xdr:rowOff>
    </xdr:from>
    <xdr:to>
      <xdr:col>67</xdr:col>
      <xdr:colOff>101600</xdr:colOff>
      <xdr:row>98</xdr:row>
      <xdr:rowOff>133338</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2763500" y="16833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124465</xdr:rowOff>
    </xdr:from>
    <xdr:ext cx="534377"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2547111" y="16926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7" name="投資及び出資金グラフ枠">
          <a:extLst>
            <a:ext uri="{FF2B5EF4-FFF2-40B4-BE49-F238E27FC236}">
              <a16:creationId xmlns:a16="http://schemas.microsoft.com/office/drawing/2014/main" id="{00000000-0008-0000-0600-0000D7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47574</xdr:rowOff>
    </xdr:from>
    <xdr:to>
      <xdr:col>116</xdr:col>
      <xdr:colOff>62864</xdr:colOff>
      <xdr:row>38</xdr:row>
      <xdr:rowOff>139700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flipV="1">
          <a:off x="22159595" y="5533974"/>
          <a:ext cx="1269" cy="11208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9" name="投資及び出資金最小値テキスト">
          <a:extLst>
            <a:ext uri="{FF2B5EF4-FFF2-40B4-BE49-F238E27FC236}">
              <a16:creationId xmlns:a16="http://schemas.microsoft.com/office/drawing/2014/main" id="{00000000-0008-0000-0600-0000D9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165701</xdr:rowOff>
    </xdr:from>
    <xdr:ext cx="534377" cy="259045"/>
    <xdr:sp macro="" textlink="">
      <xdr:nvSpPr>
        <xdr:cNvPr id="731" name="投資及び出資金最大値テキスト">
          <a:extLst>
            <a:ext uri="{FF2B5EF4-FFF2-40B4-BE49-F238E27FC236}">
              <a16:creationId xmlns:a16="http://schemas.microsoft.com/office/drawing/2014/main" id="{00000000-0008-0000-0600-0000DB020000}"/>
            </a:ext>
          </a:extLst>
        </xdr:cNvPr>
        <xdr:cNvSpPr txBox="1"/>
      </xdr:nvSpPr>
      <xdr:spPr>
        <a:xfrm>
          <a:off x="22212300" y="5309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47574</xdr:rowOff>
    </xdr:from>
    <xdr:to>
      <xdr:col>116</xdr:col>
      <xdr:colOff>152400</xdr:colOff>
      <xdr:row>32</xdr:row>
      <xdr:rowOff>47574</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22072600" y="5533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41780</xdr:rowOff>
    </xdr:from>
    <xdr:ext cx="469744" cy="259045"/>
    <xdr:sp macro="" textlink="">
      <xdr:nvSpPr>
        <xdr:cNvPr id="734" name="投資及び出資金平均値テキスト">
          <a:extLst>
            <a:ext uri="{FF2B5EF4-FFF2-40B4-BE49-F238E27FC236}">
              <a16:creationId xmlns:a16="http://schemas.microsoft.com/office/drawing/2014/main" id="{00000000-0008-0000-0600-0000DE020000}"/>
            </a:ext>
          </a:extLst>
        </xdr:cNvPr>
        <xdr:cNvSpPr txBox="1"/>
      </xdr:nvSpPr>
      <xdr:spPr>
        <a:xfrm>
          <a:off x="22212300" y="62139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18903</xdr:rowOff>
    </xdr:from>
    <xdr:to>
      <xdr:col>116</xdr:col>
      <xdr:colOff>114300</xdr:colOff>
      <xdr:row>37</xdr:row>
      <xdr:rowOff>120503</xdr:rowOff>
    </xdr:to>
    <xdr:sp macro="" textlink="">
      <xdr:nvSpPr>
        <xdr:cNvPr id="735" name="フローチャート: 判断 734">
          <a:extLst>
            <a:ext uri="{FF2B5EF4-FFF2-40B4-BE49-F238E27FC236}">
              <a16:creationId xmlns:a16="http://schemas.microsoft.com/office/drawing/2014/main" id="{00000000-0008-0000-0600-0000DF020000}"/>
            </a:ext>
          </a:extLst>
        </xdr:cNvPr>
        <xdr:cNvSpPr/>
      </xdr:nvSpPr>
      <xdr:spPr>
        <a:xfrm>
          <a:off x="22110700" y="6362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76738</xdr:rowOff>
    </xdr:from>
    <xdr:to>
      <xdr:col>112</xdr:col>
      <xdr:colOff>38100</xdr:colOff>
      <xdr:row>38</xdr:row>
      <xdr:rowOff>6888</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21272500" y="6420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23415</xdr:rowOff>
    </xdr:from>
    <xdr:ext cx="469744"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21088428" y="6195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151765</xdr:rowOff>
    </xdr:from>
    <xdr:to>
      <xdr:col>107</xdr:col>
      <xdr:colOff>101600</xdr:colOff>
      <xdr:row>38</xdr:row>
      <xdr:rowOff>81915</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0383500" y="6495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98442</xdr:rowOff>
    </xdr:from>
    <xdr:ext cx="469744"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0199428" y="62706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166212</xdr:rowOff>
    </xdr:from>
    <xdr:to>
      <xdr:col>102</xdr:col>
      <xdr:colOff>165100</xdr:colOff>
      <xdr:row>38</xdr:row>
      <xdr:rowOff>96362</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19494500" y="6509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112889</xdr:rowOff>
    </xdr:from>
    <xdr:ext cx="469744"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9310428" y="6285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6376</xdr:rowOff>
    </xdr:from>
    <xdr:to>
      <xdr:col>98</xdr:col>
      <xdr:colOff>38100</xdr:colOff>
      <xdr:row>38</xdr:row>
      <xdr:rowOff>107976</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18605500" y="6521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124503</xdr:rowOff>
    </xdr:from>
    <xdr:ext cx="469744"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18421428" y="6296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2" name="楕円 751">
          <a:extLst>
            <a:ext uri="{FF2B5EF4-FFF2-40B4-BE49-F238E27FC236}">
              <a16:creationId xmlns:a16="http://schemas.microsoft.com/office/drawing/2014/main" id="{00000000-0008-0000-0600-0000F0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53" name="投資及び出資金該当値テキスト">
          <a:extLst>
            <a:ext uri="{FF2B5EF4-FFF2-40B4-BE49-F238E27FC236}">
              <a16:creationId xmlns:a16="http://schemas.microsoft.com/office/drawing/2014/main" id="{00000000-0008-0000-0600-0000F102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4" name="楕円 753">
          <a:extLst>
            <a:ext uri="{FF2B5EF4-FFF2-40B4-BE49-F238E27FC236}">
              <a16:creationId xmlns:a16="http://schemas.microsoft.com/office/drawing/2014/main" id="{00000000-0008-0000-0600-0000F2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6" name="楕円 755">
          <a:extLst>
            <a:ext uri="{FF2B5EF4-FFF2-40B4-BE49-F238E27FC236}">
              <a16:creationId xmlns:a16="http://schemas.microsoft.com/office/drawing/2014/main" id="{00000000-0008-0000-0600-0000F4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2" name="貸付金グラフ枠">
          <a:extLst>
            <a:ext uri="{FF2B5EF4-FFF2-40B4-BE49-F238E27FC236}">
              <a16:creationId xmlns:a16="http://schemas.microsoft.com/office/drawing/2014/main" id="{00000000-0008-0000-0600-00000E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86162</xdr:rowOff>
    </xdr:from>
    <xdr:to>
      <xdr:col>116</xdr:col>
      <xdr:colOff>62864</xdr:colOff>
      <xdr:row>58</xdr:row>
      <xdr:rowOff>139700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flipV="1">
          <a:off x="22159595" y="8658662"/>
          <a:ext cx="1269" cy="14251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84" name="貸付金最小値テキスト">
          <a:extLst>
            <a:ext uri="{FF2B5EF4-FFF2-40B4-BE49-F238E27FC236}">
              <a16:creationId xmlns:a16="http://schemas.microsoft.com/office/drawing/2014/main" id="{00000000-0008-0000-0600-000010030000}"/>
            </a:ext>
          </a:extLst>
        </xdr:cNvPr>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32839</xdr:rowOff>
    </xdr:from>
    <xdr:ext cx="534377" cy="259045"/>
    <xdr:sp macro="" textlink="">
      <xdr:nvSpPr>
        <xdr:cNvPr id="786" name="貸付金最大値テキスト">
          <a:extLst>
            <a:ext uri="{FF2B5EF4-FFF2-40B4-BE49-F238E27FC236}">
              <a16:creationId xmlns:a16="http://schemas.microsoft.com/office/drawing/2014/main" id="{00000000-0008-0000-0600-000012030000}"/>
            </a:ext>
          </a:extLst>
        </xdr:cNvPr>
        <xdr:cNvSpPr txBox="1"/>
      </xdr:nvSpPr>
      <xdr:spPr>
        <a:xfrm>
          <a:off x="22212300" y="8433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86162</xdr:rowOff>
    </xdr:from>
    <xdr:to>
      <xdr:col>116</xdr:col>
      <xdr:colOff>152400</xdr:colOff>
      <xdr:row>50</xdr:row>
      <xdr:rowOff>86162</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22072600" y="86586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55</xdr:row>
      <xdr:rowOff>148570</xdr:rowOff>
    </xdr:from>
    <xdr:to>
      <xdr:col>116</xdr:col>
      <xdr:colOff>63500</xdr:colOff>
      <xdr:row>56</xdr:row>
      <xdr:rowOff>87488</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21323300" y="9578320"/>
          <a:ext cx="838200" cy="110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85889</xdr:rowOff>
    </xdr:from>
    <xdr:ext cx="469744" cy="259045"/>
    <xdr:sp macro="" textlink="">
      <xdr:nvSpPr>
        <xdr:cNvPr id="789" name="貸付金平均値テキスト">
          <a:extLst>
            <a:ext uri="{FF2B5EF4-FFF2-40B4-BE49-F238E27FC236}">
              <a16:creationId xmlns:a16="http://schemas.microsoft.com/office/drawing/2014/main" id="{00000000-0008-0000-0600-000015030000}"/>
            </a:ext>
          </a:extLst>
        </xdr:cNvPr>
        <xdr:cNvSpPr txBox="1"/>
      </xdr:nvSpPr>
      <xdr:spPr>
        <a:xfrm>
          <a:off x="22212300" y="96870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107462</xdr:rowOff>
    </xdr:from>
    <xdr:to>
      <xdr:col>116</xdr:col>
      <xdr:colOff>114300</xdr:colOff>
      <xdr:row>57</xdr:row>
      <xdr:rowOff>37612</xdr:rowOff>
    </xdr:to>
    <xdr:sp macro="" textlink="">
      <xdr:nvSpPr>
        <xdr:cNvPr id="790" name="フローチャート: 判断 789">
          <a:extLst>
            <a:ext uri="{FF2B5EF4-FFF2-40B4-BE49-F238E27FC236}">
              <a16:creationId xmlns:a16="http://schemas.microsoft.com/office/drawing/2014/main" id="{00000000-0008-0000-0600-000016030000}"/>
            </a:ext>
          </a:extLst>
        </xdr:cNvPr>
        <xdr:cNvSpPr/>
      </xdr:nvSpPr>
      <xdr:spPr>
        <a:xfrm>
          <a:off x="22110700" y="9708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55</xdr:row>
      <xdr:rowOff>148570</xdr:rowOff>
    </xdr:from>
    <xdr:to>
      <xdr:col>111</xdr:col>
      <xdr:colOff>177800</xdr:colOff>
      <xdr:row>56</xdr:row>
      <xdr:rowOff>110576</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flipV="1">
          <a:off x="20434300" y="9578320"/>
          <a:ext cx="889000" cy="133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6696</xdr:rowOff>
    </xdr:from>
    <xdr:to>
      <xdr:col>112</xdr:col>
      <xdr:colOff>38100</xdr:colOff>
      <xdr:row>57</xdr:row>
      <xdr:rowOff>108296</xdr:rowOff>
    </xdr:to>
    <xdr:sp macro="" textlink="">
      <xdr:nvSpPr>
        <xdr:cNvPr id="792" name="フローチャート: 判断 791">
          <a:extLst>
            <a:ext uri="{FF2B5EF4-FFF2-40B4-BE49-F238E27FC236}">
              <a16:creationId xmlns:a16="http://schemas.microsoft.com/office/drawing/2014/main" id="{00000000-0008-0000-0600-000018030000}"/>
            </a:ext>
          </a:extLst>
        </xdr:cNvPr>
        <xdr:cNvSpPr/>
      </xdr:nvSpPr>
      <xdr:spPr>
        <a:xfrm>
          <a:off x="21272500" y="9779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99423</xdr:rowOff>
    </xdr:from>
    <xdr:ext cx="469744"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21088428" y="9872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56</xdr:row>
      <xdr:rowOff>107879</xdr:rowOff>
    </xdr:from>
    <xdr:to>
      <xdr:col>107</xdr:col>
      <xdr:colOff>50800</xdr:colOff>
      <xdr:row>56</xdr:row>
      <xdr:rowOff>110576</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9545300" y="9709079"/>
          <a:ext cx="889000" cy="2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17349</xdr:rowOff>
    </xdr:from>
    <xdr:to>
      <xdr:col>107</xdr:col>
      <xdr:colOff>101600</xdr:colOff>
      <xdr:row>57</xdr:row>
      <xdr:rowOff>118949</xdr:rowOff>
    </xdr:to>
    <xdr:sp macro="" textlink="">
      <xdr:nvSpPr>
        <xdr:cNvPr id="795" name="フローチャート: 判断 794">
          <a:extLst>
            <a:ext uri="{FF2B5EF4-FFF2-40B4-BE49-F238E27FC236}">
              <a16:creationId xmlns:a16="http://schemas.microsoft.com/office/drawing/2014/main" id="{00000000-0008-0000-0600-00001B030000}"/>
            </a:ext>
          </a:extLst>
        </xdr:cNvPr>
        <xdr:cNvSpPr/>
      </xdr:nvSpPr>
      <xdr:spPr>
        <a:xfrm>
          <a:off x="20383500" y="9789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110076</xdr:rowOff>
    </xdr:from>
    <xdr:ext cx="469744"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20199428" y="9882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55</xdr:row>
      <xdr:rowOff>170332</xdr:rowOff>
    </xdr:from>
    <xdr:to>
      <xdr:col>102</xdr:col>
      <xdr:colOff>114300</xdr:colOff>
      <xdr:row>56</xdr:row>
      <xdr:rowOff>107879</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18656300" y="9600082"/>
          <a:ext cx="889000" cy="108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11222</xdr:rowOff>
    </xdr:from>
    <xdr:to>
      <xdr:col>102</xdr:col>
      <xdr:colOff>165100</xdr:colOff>
      <xdr:row>57</xdr:row>
      <xdr:rowOff>112822</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19494500" y="9783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103949</xdr:rowOff>
    </xdr:from>
    <xdr:ext cx="469744"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19310428" y="9876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1712</xdr:rowOff>
    </xdr:from>
    <xdr:to>
      <xdr:col>98</xdr:col>
      <xdr:colOff>38100</xdr:colOff>
      <xdr:row>57</xdr:row>
      <xdr:rowOff>103312</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18605500" y="9774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94439</xdr:rowOff>
    </xdr:from>
    <xdr:ext cx="469744"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18421428" y="9867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36688</xdr:rowOff>
    </xdr:from>
    <xdr:to>
      <xdr:col>116</xdr:col>
      <xdr:colOff>114300</xdr:colOff>
      <xdr:row>56</xdr:row>
      <xdr:rowOff>138288</xdr:rowOff>
    </xdr:to>
    <xdr:sp macro="" textlink="">
      <xdr:nvSpPr>
        <xdr:cNvPr id="807" name="楕円 806">
          <a:extLst>
            <a:ext uri="{FF2B5EF4-FFF2-40B4-BE49-F238E27FC236}">
              <a16:creationId xmlns:a16="http://schemas.microsoft.com/office/drawing/2014/main" id="{00000000-0008-0000-0600-000027030000}"/>
            </a:ext>
          </a:extLst>
        </xdr:cNvPr>
        <xdr:cNvSpPr/>
      </xdr:nvSpPr>
      <xdr:spPr>
        <a:xfrm>
          <a:off x="22110700" y="9637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55</xdr:row>
      <xdr:rowOff>59565</xdr:rowOff>
    </xdr:from>
    <xdr:ext cx="469744" cy="259045"/>
    <xdr:sp macro="" textlink="">
      <xdr:nvSpPr>
        <xdr:cNvPr id="808" name="貸付金該当値テキスト">
          <a:extLst>
            <a:ext uri="{FF2B5EF4-FFF2-40B4-BE49-F238E27FC236}">
              <a16:creationId xmlns:a16="http://schemas.microsoft.com/office/drawing/2014/main" id="{00000000-0008-0000-0600-000028030000}"/>
            </a:ext>
          </a:extLst>
        </xdr:cNvPr>
        <xdr:cNvSpPr txBox="1"/>
      </xdr:nvSpPr>
      <xdr:spPr>
        <a:xfrm>
          <a:off x="22212300" y="9489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55</xdr:row>
      <xdr:rowOff>97770</xdr:rowOff>
    </xdr:from>
    <xdr:to>
      <xdr:col>112</xdr:col>
      <xdr:colOff>38100</xdr:colOff>
      <xdr:row>56</xdr:row>
      <xdr:rowOff>27920</xdr:rowOff>
    </xdr:to>
    <xdr:sp macro="" textlink="">
      <xdr:nvSpPr>
        <xdr:cNvPr id="809" name="楕円 808">
          <a:extLst>
            <a:ext uri="{FF2B5EF4-FFF2-40B4-BE49-F238E27FC236}">
              <a16:creationId xmlns:a16="http://schemas.microsoft.com/office/drawing/2014/main" id="{00000000-0008-0000-0600-000029030000}"/>
            </a:ext>
          </a:extLst>
        </xdr:cNvPr>
        <xdr:cNvSpPr/>
      </xdr:nvSpPr>
      <xdr:spPr>
        <a:xfrm>
          <a:off x="21272500" y="9527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54</xdr:row>
      <xdr:rowOff>44447</xdr:rowOff>
    </xdr:from>
    <xdr:ext cx="534377"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056111" y="9302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56</xdr:row>
      <xdr:rowOff>59776</xdr:rowOff>
    </xdr:from>
    <xdr:to>
      <xdr:col>107</xdr:col>
      <xdr:colOff>101600</xdr:colOff>
      <xdr:row>56</xdr:row>
      <xdr:rowOff>161376</xdr:rowOff>
    </xdr:to>
    <xdr:sp macro="" textlink="">
      <xdr:nvSpPr>
        <xdr:cNvPr id="811" name="楕円 810">
          <a:extLst>
            <a:ext uri="{FF2B5EF4-FFF2-40B4-BE49-F238E27FC236}">
              <a16:creationId xmlns:a16="http://schemas.microsoft.com/office/drawing/2014/main" id="{00000000-0008-0000-0600-00002B030000}"/>
            </a:ext>
          </a:extLst>
        </xdr:cNvPr>
        <xdr:cNvSpPr/>
      </xdr:nvSpPr>
      <xdr:spPr>
        <a:xfrm>
          <a:off x="20383500" y="9660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6453</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0199428" y="9436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56</xdr:row>
      <xdr:rowOff>57079</xdr:rowOff>
    </xdr:from>
    <xdr:to>
      <xdr:col>102</xdr:col>
      <xdr:colOff>165100</xdr:colOff>
      <xdr:row>56</xdr:row>
      <xdr:rowOff>158679</xdr:rowOff>
    </xdr:to>
    <xdr:sp macro="" textlink="">
      <xdr:nvSpPr>
        <xdr:cNvPr id="813" name="楕円 812">
          <a:extLst>
            <a:ext uri="{FF2B5EF4-FFF2-40B4-BE49-F238E27FC236}">
              <a16:creationId xmlns:a16="http://schemas.microsoft.com/office/drawing/2014/main" id="{00000000-0008-0000-0600-00002D030000}"/>
            </a:ext>
          </a:extLst>
        </xdr:cNvPr>
        <xdr:cNvSpPr/>
      </xdr:nvSpPr>
      <xdr:spPr>
        <a:xfrm>
          <a:off x="19494500" y="9658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3756</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9310428" y="9433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55</xdr:row>
      <xdr:rowOff>119532</xdr:rowOff>
    </xdr:from>
    <xdr:to>
      <xdr:col>98</xdr:col>
      <xdr:colOff>38100</xdr:colOff>
      <xdr:row>56</xdr:row>
      <xdr:rowOff>49682</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18605500" y="9549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54</xdr:row>
      <xdr:rowOff>66209</xdr:rowOff>
    </xdr:from>
    <xdr:ext cx="534377"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8389111" y="9324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6" name="直線コネクタ 825">
          <a:extLst>
            <a:ext uri="{FF2B5EF4-FFF2-40B4-BE49-F238E27FC236}">
              <a16:creationId xmlns:a16="http://schemas.microsoft.com/office/drawing/2014/main" id="{00000000-0008-0000-0600-00003A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0" name="繰出金グラフ枠">
          <a:extLst>
            <a:ext uri="{FF2B5EF4-FFF2-40B4-BE49-F238E27FC236}">
              <a16:creationId xmlns:a16="http://schemas.microsoft.com/office/drawing/2014/main" id="{00000000-0008-0000-0600-000048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139814</xdr:rowOff>
    </xdr:from>
    <xdr:to>
      <xdr:col>116</xdr:col>
      <xdr:colOff>62864</xdr:colOff>
      <xdr:row>78</xdr:row>
      <xdr:rowOff>88112</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flipV="1">
          <a:off x="22159595" y="12312764"/>
          <a:ext cx="1269" cy="11484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91939</xdr:rowOff>
    </xdr:from>
    <xdr:ext cx="534377" cy="259045"/>
    <xdr:sp macro="" textlink="">
      <xdr:nvSpPr>
        <xdr:cNvPr id="842" name="繰出金最小値テキスト">
          <a:extLst>
            <a:ext uri="{FF2B5EF4-FFF2-40B4-BE49-F238E27FC236}">
              <a16:creationId xmlns:a16="http://schemas.microsoft.com/office/drawing/2014/main" id="{00000000-0008-0000-0600-00004A030000}"/>
            </a:ext>
          </a:extLst>
        </xdr:cNvPr>
        <xdr:cNvSpPr txBox="1"/>
      </xdr:nvSpPr>
      <xdr:spPr>
        <a:xfrm>
          <a:off x="22212300" y="13465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33,354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88112</xdr:rowOff>
    </xdr:from>
    <xdr:to>
      <xdr:col>116</xdr:col>
      <xdr:colOff>152400</xdr:colOff>
      <xdr:row>78</xdr:row>
      <xdr:rowOff>88112</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22072600" y="134612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86491</xdr:rowOff>
    </xdr:from>
    <xdr:ext cx="534377" cy="259045"/>
    <xdr:sp macro="" textlink="">
      <xdr:nvSpPr>
        <xdr:cNvPr id="844" name="繰出金最大値テキスト">
          <a:extLst>
            <a:ext uri="{FF2B5EF4-FFF2-40B4-BE49-F238E27FC236}">
              <a16:creationId xmlns:a16="http://schemas.microsoft.com/office/drawing/2014/main" id="{00000000-0008-0000-0600-00004C030000}"/>
            </a:ext>
          </a:extLst>
        </xdr:cNvPr>
        <xdr:cNvSpPr txBox="1"/>
      </xdr:nvSpPr>
      <xdr:spPr>
        <a:xfrm>
          <a:off x="22212300" y="12087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63,497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139814</xdr:rowOff>
    </xdr:from>
    <xdr:to>
      <xdr:col>116</xdr:col>
      <xdr:colOff>152400</xdr:colOff>
      <xdr:row>71</xdr:row>
      <xdr:rowOff>139814</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22072600" y="123127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68949</xdr:rowOff>
    </xdr:from>
    <xdr:to>
      <xdr:col>116</xdr:col>
      <xdr:colOff>63500</xdr:colOff>
      <xdr:row>75</xdr:row>
      <xdr:rowOff>72339</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21323300" y="12927699"/>
          <a:ext cx="838200" cy="3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65270</xdr:rowOff>
    </xdr:from>
    <xdr:ext cx="534377" cy="259045"/>
    <xdr:sp macro="" textlink="">
      <xdr:nvSpPr>
        <xdr:cNvPr id="847" name="繰出金平均値テキスト">
          <a:extLst>
            <a:ext uri="{FF2B5EF4-FFF2-40B4-BE49-F238E27FC236}">
              <a16:creationId xmlns:a16="http://schemas.microsoft.com/office/drawing/2014/main" id="{00000000-0008-0000-0600-00004F030000}"/>
            </a:ext>
          </a:extLst>
        </xdr:cNvPr>
        <xdr:cNvSpPr txBox="1"/>
      </xdr:nvSpPr>
      <xdr:spPr>
        <a:xfrm>
          <a:off x="22212300" y="129240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86843</xdr:rowOff>
    </xdr:from>
    <xdr:to>
      <xdr:col>116</xdr:col>
      <xdr:colOff>114300</xdr:colOff>
      <xdr:row>76</xdr:row>
      <xdr:rowOff>16993</xdr:rowOff>
    </xdr:to>
    <xdr:sp macro="" textlink="">
      <xdr:nvSpPr>
        <xdr:cNvPr id="848" name="フローチャート: 判断 847">
          <a:extLst>
            <a:ext uri="{FF2B5EF4-FFF2-40B4-BE49-F238E27FC236}">
              <a16:creationId xmlns:a16="http://schemas.microsoft.com/office/drawing/2014/main" id="{00000000-0008-0000-0600-000050030000}"/>
            </a:ext>
          </a:extLst>
        </xdr:cNvPr>
        <xdr:cNvSpPr/>
      </xdr:nvSpPr>
      <xdr:spPr>
        <a:xfrm>
          <a:off x="22110700" y="12945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68949</xdr:rowOff>
    </xdr:from>
    <xdr:to>
      <xdr:col>111</xdr:col>
      <xdr:colOff>177800</xdr:colOff>
      <xdr:row>75</xdr:row>
      <xdr:rowOff>90322</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20434300" y="12927699"/>
          <a:ext cx="889000" cy="21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25197</xdr:rowOff>
    </xdr:from>
    <xdr:to>
      <xdr:col>112</xdr:col>
      <xdr:colOff>38100</xdr:colOff>
      <xdr:row>76</xdr:row>
      <xdr:rowOff>126797</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21272500" y="13055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117924</xdr:rowOff>
    </xdr:from>
    <xdr:ext cx="534377"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21056111" y="13148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90322</xdr:rowOff>
    </xdr:from>
    <xdr:to>
      <xdr:col>107</xdr:col>
      <xdr:colOff>50800</xdr:colOff>
      <xdr:row>75</xdr:row>
      <xdr:rowOff>161646</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flipV="1">
          <a:off x="19545300" y="12949072"/>
          <a:ext cx="889000" cy="71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143764</xdr:rowOff>
    </xdr:from>
    <xdr:to>
      <xdr:col>107</xdr:col>
      <xdr:colOff>101600</xdr:colOff>
      <xdr:row>75</xdr:row>
      <xdr:rowOff>73914</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20383500" y="12831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90441</xdr:rowOff>
    </xdr:from>
    <xdr:ext cx="534377"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20167111" y="12606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70</xdr:row>
      <xdr:rowOff>3493</xdr:rowOff>
    </xdr:from>
    <xdr:to>
      <xdr:col>102</xdr:col>
      <xdr:colOff>114300</xdr:colOff>
      <xdr:row>75</xdr:row>
      <xdr:rowOff>161646</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18656300" y="12004993"/>
          <a:ext cx="889000" cy="1015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138964</xdr:rowOff>
    </xdr:from>
    <xdr:to>
      <xdr:col>102</xdr:col>
      <xdr:colOff>165100</xdr:colOff>
      <xdr:row>75</xdr:row>
      <xdr:rowOff>69114</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19494500" y="12826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85641</xdr:rowOff>
    </xdr:from>
    <xdr:ext cx="534377"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9278111" y="12601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83338</xdr:rowOff>
    </xdr:from>
    <xdr:to>
      <xdr:col>98</xdr:col>
      <xdr:colOff>38100</xdr:colOff>
      <xdr:row>75</xdr:row>
      <xdr:rowOff>13488</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18605500" y="12770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4615</xdr:rowOff>
    </xdr:from>
    <xdr:ext cx="534377"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8389111" y="12863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21539</xdr:rowOff>
    </xdr:from>
    <xdr:to>
      <xdr:col>116</xdr:col>
      <xdr:colOff>114300</xdr:colOff>
      <xdr:row>75</xdr:row>
      <xdr:rowOff>123139</xdr:rowOff>
    </xdr:to>
    <xdr:sp macro="" textlink="">
      <xdr:nvSpPr>
        <xdr:cNvPr id="865" name="楕円 864">
          <a:extLst>
            <a:ext uri="{FF2B5EF4-FFF2-40B4-BE49-F238E27FC236}">
              <a16:creationId xmlns:a16="http://schemas.microsoft.com/office/drawing/2014/main" id="{00000000-0008-0000-0600-000061030000}"/>
            </a:ext>
          </a:extLst>
        </xdr:cNvPr>
        <xdr:cNvSpPr/>
      </xdr:nvSpPr>
      <xdr:spPr>
        <a:xfrm>
          <a:off x="22110700" y="12880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44416</xdr:rowOff>
    </xdr:from>
    <xdr:ext cx="534377" cy="259045"/>
    <xdr:sp macro="" textlink="">
      <xdr:nvSpPr>
        <xdr:cNvPr id="866" name="繰出金該当値テキスト">
          <a:extLst>
            <a:ext uri="{FF2B5EF4-FFF2-40B4-BE49-F238E27FC236}">
              <a16:creationId xmlns:a16="http://schemas.microsoft.com/office/drawing/2014/main" id="{00000000-0008-0000-0600-000062030000}"/>
            </a:ext>
          </a:extLst>
        </xdr:cNvPr>
        <xdr:cNvSpPr txBox="1"/>
      </xdr:nvSpPr>
      <xdr:spPr>
        <a:xfrm>
          <a:off x="22212300" y="12731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18149</xdr:rowOff>
    </xdr:from>
    <xdr:to>
      <xdr:col>112</xdr:col>
      <xdr:colOff>38100</xdr:colOff>
      <xdr:row>75</xdr:row>
      <xdr:rowOff>119749</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1272500" y="12876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136276</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056111" y="12652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39522</xdr:rowOff>
    </xdr:from>
    <xdr:to>
      <xdr:col>107</xdr:col>
      <xdr:colOff>101600</xdr:colOff>
      <xdr:row>75</xdr:row>
      <xdr:rowOff>141122</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20383500" y="12898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132250</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0167111" y="12991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110846</xdr:rowOff>
    </xdr:from>
    <xdr:to>
      <xdr:col>102</xdr:col>
      <xdr:colOff>165100</xdr:colOff>
      <xdr:row>76</xdr:row>
      <xdr:rowOff>40996</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19494500" y="12969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32123</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9278111" y="13062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69</xdr:row>
      <xdr:rowOff>124143</xdr:rowOff>
    </xdr:from>
    <xdr:to>
      <xdr:col>98</xdr:col>
      <xdr:colOff>38100</xdr:colOff>
      <xdr:row>70</xdr:row>
      <xdr:rowOff>54293</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18605500" y="11954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68</xdr:row>
      <xdr:rowOff>70820</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8389111" y="11729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4" name="直線コネクタ 883">
          <a:extLst>
            <a:ext uri="{FF2B5EF4-FFF2-40B4-BE49-F238E27FC236}">
              <a16:creationId xmlns:a16="http://schemas.microsoft.com/office/drawing/2014/main" id="{00000000-0008-0000-0600-000074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9" name="前年度繰上充用金グラフ枠">
          <a:extLst>
            <a:ext uri="{FF2B5EF4-FFF2-40B4-BE49-F238E27FC236}">
              <a16:creationId xmlns:a16="http://schemas.microsoft.com/office/drawing/2014/main" id="{00000000-0008-0000-0600-000079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1" name="前年度繰上充用金最小値テキスト">
          <a:extLst>
            <a:ext uri="{FF2B5EF4-FFF2-40B4-BE49-F238E27FC236}">
              <a16:creationId xmlns:a16="http://schemas.microsoft.com/office/drawing/2014/main" id="{00000000-0008-0000-0600-00007B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3" name="前年度繰上充用金最大値テキスト">
          <a:extLst>
            <a:ext uri="{FF2B5EF4-FFF2-40B4-BE49-F238E27FC236}">
              <a16:creationId xmlns:a16="http://schemas.microsoft.com/office/drawing/2014/main" id="{00000000-0008-0000-0600-00007D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6" name="前年度繰上充用金平均値テキスト">
          <a:extLst>
            <a:ext uri="{FF2B5EF4-FFF2-40B4-BE49-F238E27FC236}">
              <a16:creationId xmlns:a16="http://schemas.microsoft.com/office/drawing/2014/main" id="{00000000-0008-0000-0600-000080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7" name="フローチャート: 判断 896">
          <a:extLst>
            <a:ext uri="{FF2B5EF4-FFF2-40B4-BE49-F238E27FC236}">
              <a16:creationId xmlns:a16="http://schemas.microsoft.com/office/drawing/2014/main" id="{00000000-0008-0000-0600-000081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4" name="楕円 913">
          <a:extLst>
            <a:ext uri="{FF2B5EF4-FFF2-40B4-BE49-F238E27FC236}">
              <a16:creationId xmlns:a16="http://schemas.microsoft.com/office/drawing/2014/main" id="{00000000-0008-0000-0600-000092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5" name="前年度繰上充用金該当値テキスト">
          <a:extLst>
            <a:ext uri="{FF2B5EF4-FFF2-40B4-BE49-F238E27FC236}">
              <a16:creationId xmlns:a16="http://schemas.microsoft.com/office/drawing/2014/main" id="{00000000-0008-0000-0600-000093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4" name="正方形/長方形 923">
          <a:extLst>
            <a:ext uri="{FF2B5EF4-FFF2-40B4-BE49-F238E27FC236}">
              <a16:creationId xmlns:a16="http://schemas.microsoft.com/office/drawing/2014/main" id="{00000000-0008-0000-0600-00009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5" name="正方形/長方形 924">
          <a:extLst>
            <a:ext uri="{FF2B5EF4-FFF2-40B4-BE49-F238E27FC236}">
              <a16:creationId xmlns:a16="http://schemas.microsoft.com/office/drawing/2014/main" id="{00000000-0008-0000-0600-00009D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・住民一人当たりのコストは</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641,855</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円となっている。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・人件費については、正職員数や再任用職員の減少や期末手当マイナスの人事院勧告等により、住民一人当たりの人件費は前年度より</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1,328</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円減少し、類似団体平均値との乖離は縮小した。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・維持補修費については、除排雪経費が降雪量によって大きく変動することから、類似団体との単純比較は難しい。除排雪経費（</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1,555,671</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千円）を除いた住民一人当たりの維持補修費は</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4,720</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円となり、前年度に比べ</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156</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円減少している。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補助費等については、県が地方創生臨時交付金を活用して県内市町村において実施した地域商品券発行事業のほか、市独自の経済対策として、主食用米次期作支援事業や消費拡大商品券事業などを実施したものの、国の特別定額給付金の終了が大きく起因し、住民一人当たりの補助費等は前年度に比べ、</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90,827</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千円減少している。また、消防・清掃等の広域運営分を一部事務組合へ負担（</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2,359,364</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千円）していることから、例年、類似団体中上位となっているが、この分を除いても住民一人当たりの補助費等は</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116,699</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円と高い。財政圧迫の要因となっている市単独補助金について、目的と効果を照らし合わせ見直しを図る。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・普通建設事業費については、大綱交流館整備事業の終了等により普通建設事業費全体では</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26,151</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千円の減となったが、人口が減少したことにより、住民一人当たりのコストは前年度に比べ</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509</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円増加した。類似団体平均値より低い水準にある。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・公債費については、前年度比で</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2,138</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増加し、類似団体平均を上回る状況が続いている。改善には地方債残高を縮減する方策しかなく、今後は事業の見直しによる地方債発行額の抑制を基本に、交付税算入率の高い地方債の選択や繰上償還の実施により着実に公債費の縮減に努め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秋田県大仙市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77,946
77,681
866.79
52,455,602
50,030,096
2,282,380
28,840,174
50,001,859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10.6
93.8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6198</xdr:rowOff>
    </xdr:from>
    <xdr:to>
      <xdr:col>24</xdr:col>
      <xdr:colOff>62865</xdr:colOff>
      <xdr:row>37</xdr:row>
      <xdr:rowOff>146558</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149698"/>
          <a:ext cx="1270" cy="13405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150385</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494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146558</xdr:rowOff>
    </xdr:from>
    <xdr:to>
      <xdr:col>24</xdr:col>
      <xdr:colOff>152400</xdr:colOff>
      <xdr:row>37</xdr:row>
      <xdr:rowOff>146558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490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124325</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4924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5,292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6198</xdr:rowOff>
    </xdr:from>
    <xdr:to>
      <xdr:col>24</xdr:col>
      <xdr:colOff>152400</xdr:colOff>
      <xdr:row>30</xdr:row>
      <xdr:rowOff>6198</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1496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157074</xdr:rowOff>
    </xdr:from>
    <xdr:to>
      <xdr:col>24</xdr:col>
      <xdr:colOff>63500</xdr:colOff>
      <xdr:row>34</xdr:row>
      <xdr:rowOff>93523</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3797300" y="5814924"/>
          <a:ext cx="838200" cy="107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139564</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9688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161137</xdr:rowOff>
    </xdr:from>
    <xdr:to>
      <xdr:col>24</xdr:col>
      <xdr:colOff>114300</xdr:colOff>
      <xdr:row>35</xdr:row>
      <xdr:rowOff>91287</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5990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103581</xdr:rowOff>
    </xdr:from>
    <xdr:to>
      <xdr:col>19</xdr:col>
      <xdr:colOff>177800</xdr:colOff>
      <xdr:row>33</xdr:row>
      <xdr:rowOff>157074</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2908300" y="5761431"/>
          <a:ext cx="889000" cy="53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141478</xdr:rowOff>
    </xdr:from>
    <xdr:to>
      <xdr:col>20</xdr:col>
      <xdr:colOff>38100</xdr:colOff>
      <xdr:row>35</xdr:row>
      <xdr:rowOff>71628</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5970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62755</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6063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72492</xdr:rowOff>
    </xdr:from>
    <xdr:to>
      <xdr:col>15</xdr:col>
      <xdr:colOff>50800</xdr:colOff>
      <xdr:row>33</xdr:row>
      <xdr:rowOff>103581</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019300" y="5730342"/>
          <a:ext cx="889000" cy="31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94386</xdr:rowOff>
    </xdr:from>
    <xdr:to>
      <xdr:col>15</xdr:col>
      <xdr:colOff>101600</xdr:colOff>
      <xdr:row>35</xdr:row>
      <xdr:rowOff>24536</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5923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15663</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6016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72492</xdr:rowOff>
    </xdr:from>
    <xdr:to>
      <xdr:col>10</xdr:col>
      <xdr:colOff>114300</xdr:colOff>
      <xdr:row>33</xdr:row>
      <xdr:rowOff>135585</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flipV="1">
          <a:off x="1130300" y="5730342"/>
          <a:ext cx="889000" cy="63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83871</xdr:rowOff>
    </xdr:from>
    <xdr:to>
      <xdr:col>10</xdr:col>
      <xdr:colOff>165100</xdr:colOff>
      <xdr:row>35</xdr:row>
      <xdr:rowOff>14021</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5913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5148</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6005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71984</xdr:rowOff>
    </xdr:from>
    <xdr:to>
      <xdr:col>6</xdr:col>
      <xdr:colOff>38100</xdr:colOff>
      <xdr:row>35</xdr:row>
      <xdr:rowOff>2134</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5901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164711</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5994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42723</xdr:rowOff>
    </xdr:from>
    <xdr:to>
      <xdr:col>24</xdr:col>
      <xdr:colOff>114300</xdr:colOff>
      <xdr:row>34</xdr:row>
      <xdr:rowOff>144323</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5872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65600</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7234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106274</xdr:rowOff>
    </xdr:from>
    <xdr:to>
      <xdr:col>20</xdr:col>
      <xdr:colOff>38100</xdr:colOff>
      <xdr:row>34</xdr:row>
      <xdr:rowOff>36424</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5764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52951</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5393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52781</xdr:rowOff>
    </xdr:from>
    <xdr:to>
      <xdr:col>15</xdr:col>
      <xdr:colOff>101600</xdr:colOff>
      <xdr:row>33</xdr:row>
      <xdr:rowOff>154381</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5710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31</xdr:row>
      <xdr:rowOff>170908</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485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21692</xdr:rowOff>
    </xdr:from>
    <xdr:to>
      <xdr:col>10</xdr:col>
      <xdr:colOff>165100</xdr:colOff>
      <xdr:row>33</xdr:row>
      <xdr:rowOff>123292</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5679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31</xdr:row>
      <xdr:rowOff>139819</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4547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84785</xdr:rowOff>
    </xdr:from>
    <xdr:to>
      <xdr:col>6</xdr:col>
      <xdr:colOff>38100</xdr:colOff>
      <xdr:row>34</xdr:row>
      <xdr:rowOff>14935</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5742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31462</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5517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7005</xdr:rowOff>
    </xdr:from>
    <xdr:to>
      <xdr:col>24</xdr:col>
      <xdr:colOff>62865</xdr:colOff>
      <xdr:row>58</xdr:row>
      <xdr:rowOff>2990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750955"/>
          <a:ext cx="1270" cy="11961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6817</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9950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2990</xdr:rowOff>
    </xdr:from>
    <xdr:to>
      <xdr:col>24</xdr:col>
      <xdr:colOff>152400</xdr:colOff>
      <xdr:row>58</xdr:row>
      <xdr:rowOff>2990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947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125132</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5261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184,914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7005</xdr:rowOff>
    </xdr:from>
    <xdr:to>
      <xdr:col>24</xdr:col>
      <xdr:colOff>152400</xdr:colOff>
      <xdr:row>51</xdr:row>
      <xdr:rowOff>7005</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750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51</xdr:row>
      <xdr:rowOff>138488</xdr:rowOff>
    </xdr:from>
    <xdr:to>
      <xdr:col>24</xdr:col>
      <xdr:colOff>63500</xdr:colOff>
      <xdr:row>55</xdr:row>
      <xdr:rowOff>112718</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3797300" y="8882438"/>
          <a:ext cx="838200" cy="660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157794</xdr:rowOff>
    </xdr:from>
    <xdr:ext cx="534377"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2446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134917</xdr:rowOff>
    </xdr:from>
    <xdr:to>
      <xdr:col>24</xdr:col>
      <xdr:colOff>114300</xdr:colOff>
      <xdr:row>55</xdr:row>
      <xdr:rowOff>65067</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393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51</xdr:row>
      <xdr:rowOff>138488</xdr:rowOff>
    </xdr:from>
    <xdr:to>
      <xdr:col>19</xdr:col>
      <xdr:colOff>177800</xdr:colOff>
      <xdr:row>56</xdr:row>
      <xdr:rowOff>66228</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2908300" y="8882438"/>
          <a:ext cx="889000" cy="784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51</xdr:row>
      <xdr:rowOff>33350</xdr:rowOff>
    </xdr:from>
    <xdr:to>
      <xdr:col>20</xdr:col>
      <xdr:colOff>38100</xdr:colOff>
      <xdr:row>51</xdr:row>
      <xdr:rowOff>134950</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877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49</xdr:row>
      <xdr:rowOff>151477</xdr:rowOff>
    </xdr:from>
    <xdr:ext cx="599010"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497795" y="85525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66228</xdr:rowOff>
    </xdr:from>
    <xdr:to>
      <xdr:col>15</xdr:col>
      <xdr:colOff>50800</xdr:colOff>
      <xdr:row>56</xdr:row>
      <xdr:rowOff>98948</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flipV="1">
          <a:off x="2019300" y="9667428"/>
          <a:ext cx="889000" cy="32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151871</xdr:rowOff>
    </xdr:from>
    <xdr:to>
      <xdr:col>15</xdr:col>
      <xdr:colOff>101600</xdr:colOff>
      <xdr:row>56</xdr:row>
      <xdr:rowOff>82021</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581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98548</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41111" y="9356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98948</xdr:rowOff>
    </xdr:from>
    <xdr:to>
      <xdr:col>10</xdr:col>
      <xdr:colOff>114300</xdr:colOff>
      <xdr:row>56</xdr:row>
      <xdr:rowOff>110713</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1130300" y="9700148"/>
          <a:ext cx="889000" cy="11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4882</xdr:rowOff>
    </xdr:from>
    <xdr:to>
      <xdr:col>10</xdr:col>
      <xdr:colOff>165100</xdr:colOff>
      <xdr:row>56</xdr:row>
      <xdr:rowOff>106482</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9606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123009</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52111" y="9381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3571</xdr:rowOff>
    </xdr:from>
    <xdr:to>
      <xdr:col>6</xdr:col>
      <xdr:colOff>38100</xdr:colOff>
      <xdr:row>56</xdr:row>
      <xdr:rowOff>105171</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604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121698</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63111" y="9379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61918</xdr:rowOff>
    </xdr:from>
    <xdr:to>
      <xdr:col>24</xdr:col>
      <xdr:colOff>114300</xdr:colOff>
      <xdr:row>55</xdr:row>
      <xdr:rowOff>163518</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491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40345</xdr:rowOff>
    </xdr:from>
    <xdr:ext cx="534377"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470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51</xdr:row>
      <xdr:rowOff>87688</xdr:rowOff>
    </xdr:from>
    <xdr:to>
      <xdr:col>20</xdr:col>
      <xdr:colOff>38100</xdr:colOff>
      <xdr:row>52</xdr:row>
      <xdr:rowOff>17838</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8831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52</xdr:row>
      <xdr:rowOff>8965</xdr:rowOff>
    </xdr:from>
    <xdr:ext cx="59901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497795" y="8924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15428</xdr:rowOff>
    </xdr:from>
    <xdr:to>
      <xdr:col>15</xdr:col>
      <xdr:colOff>101600</xdr:colOff>
      <xdr:row>56</xdr:row>
      <xdr:rowOff>117028</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616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108155</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41111" y="9709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48148</xdr:rowOff>
    </xdr:from>
    <xdr:to>
      <xdr:col>10</xdr:col>
      <xdr:colOff>165100</xdr:colOff>
      <xdr:row>56</xdr:row>
      <xdr:rowOff>149748</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649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140875</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52111" y="9742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59913</xdr:rowOff>
    </xdr:from>
    <xdr:to>
      <xdr:col>6</xdr:col>
      <xdr:colOff>38100</xdr:colOff>
      <xdr:row>56</xdr:row>
      <xdr:rowOff>161513</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661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152640</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63111" y="9753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24029</xdr:rowOff>
    </xdr:from>
    <xdr:to>
      <xdr:col>24</xdr:col>
      <xdr:colOff>62865</xdr:colOff>
      <xdr:row>78</xdr:row>
      <xdr:rowOff>65836</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025529"/>
          <a:ext cx="1270" cy="14134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69663</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4427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161,816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65836</xdr:rowOff>
    </xdr:from>
    <xdr:to>
      <xdr:col>24</xdr:col>
      <xdr:colOff>152400</xdr:colOff>
      <xdr:row>78</xdr:row>
      <xdr:rowOff>65836</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438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142156</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8007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273,108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24029</xdr:rowOff>
    </xdr:from>
    <xdr:to>
      <xdr:col>24</xdr:col>
      <xdr:colOff>152400</xdr:colOff>
      <xdr:row>70</xdr:row>
      <xdr:rowOff>24029</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025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46038</xdr:rowOff>
    </xdr:from>
    <xdr:to>
      <xdr:col>24</xdr:col>
      <xdr:colOff>63500</xdr:colOff>
      <xdr:row>76</xdr:row>
      <xdr:rowOff>124828</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797300" y="12904788"/>
          <a:ext cx="838200" cy="250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169054</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285635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19177</xdr:rowOff>
    </xdr:from>
    <xdr:to>
      <xdr:col>24</xdr:col>
      <xdr:colOff>114300</xdr:colOff>
      <xdr:row>75</xdr:row>
      <xdr:rowOff>120777</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2877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124828</xdr:rowOff>
    </xdr:from>
    <xdr:to>
      <xdr:col>19</xdr:col>
      <xdr:colOff>177800</xdr:colOff>
      <xdr:row>77</xdr:row>
      <xdr:rowOff>61264</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2908300" y="13155028"/>
          <a:ext cx="889000" cy="107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11545</xdr:rowOff>
    </xdr:from>
    <xdr:to>
      <xdr:col>20</xdr:col>
      <xdr:colOff>38100</xdr:colOff>
      <xdr:row>77</xdr:row>
      <xdr:rowOff>113145</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3213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104272</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3305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32829</xdr:rowOff>
    </xdr:from>
    <xdr:to>
      <xdr:col>15</xdr:col>
      <xdr:colOff>50800</xdr:colOff>
      <xdr:row>77</xdr:row>
      <xdr:rowOff>61264</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a:off x="2019300" y="13234479"/>
          <a:ext cx="889000" cy="28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79336</xdr:rowOff>
    </xdr:from>
    <xdr:to>
      <xdr:col>15</xdr:col>
      <xdr:colOff>101600</xdr:colOff>
      <xdr:row>78</xdr:row>
      <xdr:rowOff>9486</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3280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613</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33737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32829</xdr:rowOff>
    </xdr:from>
    <xdr:to>
      <xdr:col>10</xdr:col>
      <xdr:colOff>114300</xdr:colOff>
      <xdr:row>77</xdr:row>
      <xdr:rowOff>119405</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1130300" y="13234479"/>
          <a:ext cx="889000" cy="8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149467</xdr:rowOff>
    </xdr:from>
    <xdr:to>
      <xdr:col>10</xdr:col>
      <xdr:colOff>165100</xdr:colOff>
      <xdr:row>78</xdr:row>
      <xdr:rowOff>79617</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351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70744</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34438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148323</xdr:rowOff>
    </xdr:from>
    <xdr:to>
      <xdr:col>6</xdr:col>
      <xdr:colOff>38100</xdr:colOff>
      <xdr:row>78</xdr:row>
      <xdr:rowOff>78473</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349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69600</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34427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166688</xdr:rowOff>
    </xdr:from>
    <xdr:to>
      <xdr:col>24</xdr:col>
      <xdr:colOff>114300</xdr:colOff>
      <xdr:row>75</xdr:row>
      <xdr:rowOff>96838</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2853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18115</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27054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203,875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74028</xdr:rowOff>
    </xdr:from>
    <xdr:to>
      <xdr:col>20</xdr:col>
      <xdr:colOff>38100</xdr:colOff>
      <xdr:row>77</xdr:row>
      <xdr:rowOff>4178</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3104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20705</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28794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10464</xdr:rowOff>
    </xdr:from>
    <xdr:to>
      <xdr:col>15</xdr:col>
      <xdr:colOff>101600</xdr:colOff>
      <xdr:row>77</xdr:row>
      <xdr:rowOff>112064</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3212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128591</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29873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153479</xdr:rowOff>
    </xdr:from>
    <xdr:to>
      <xdr:col>10</xdr:col>
      <xdr:colOff>165100</xdr:colOff>
      <xdr:row>77</xdr:row>
      <xdr:rowOff>83629</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3183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100157</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2958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68605</xdr:rowOff>
    </xdr:from>
    <xdr:to>
      <xdr:col>6</xdr:col>
      <xdr:colOff>38100</xdr:colOff>
      <xdr:row>77</xdr:row>
      <xdr:rowOff>170205</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3270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15282</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30454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98290</xdr:rowOff>
    </xdr:from>
    <xdr:to>
      <xdr:col>24</xdr:col>
      <xdr:colOff>62865</xdr:colOff>
      <xdr:row>98</xdr:row>
      <xdr:rowOff>106683</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357340"/>
          <a:ext cx="1270" cy="15514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110510</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6912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106683</xdr:rowOff>
    </xdr:from>
    <xdr:to>
      <xdr:col>24</xdr:col>
      <xdr:colOff>152400</xdr:colOff>
      <xdr:row>98</xdr:row>
      <xdr:rowOff>106683</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69087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44967</xdr:rowOff>
    </xdr:from>
    <xdr:ext cx="599010"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1325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125,036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98290</xdr:rowOff>
    </xdr:from>
    <xdr:to>
      <xdr:col>24</xdr:col>
      <xdr:colOff>152400</xdr:colOff>
      <xdr:row>89</xdr:row>
      <xdr:rowOff>98290</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357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69782</xdr:rowOff>
    </xdr:from>
    <xdr:to>
      <xdr:col>24</xdr:col>
      <xdr:colOff>63500</xdr:colOff>
      <xdr:row>97</xdr:row>
      <xdr:rowOff>164553</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flipV="1">
          <a:off x="3797300" y="16700432"/>
          <a:ext cx="838200" cy="94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50953</xdr:rowOff>
    </xdr:from>
    <xdr:ext cx="534377"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3387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28076</xdr:rowOff>
    </xdr:from>
    <xdr:to>
      <xdr:col>24</xdr:col>
      <xdr:colOff>114300</xdr:colOff>
      <xdr:row>96</xdr:row>
      <xdr:rowOff>129676</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48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164553</xdr:rowOff>
    </xdr:from>
    <xdr:to>
      <xdr:col>19</xdr:col>
      <xdr:colOff>177800</xdr:colOff>
      <xdr:row>98</xdr:row>
      <xdr:rowOff>35606</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908300" y="16795203"/>
          <a:ext cx="889000" cy="42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135975</xdr:rowOff>
    </xdr:from>
    <xdr:to>
      <xdr:col>20</xdr:col>
      <xdr:colOff>38100</xdr:colOff>
      <xdr:row>97</xdr:row>
      <xdr:rowOff>66125</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59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82652</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530111" y="16370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9333</xdr:rowOff>
    </xdr:from>
    <xdr:to>
      <xdr:col>15</xdr:col>
      <xdr:colOff>50800</xdr:colOff>
      <xdr:row>98</xdr:row>
      <xdr:rowOff>35606</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a:off x="2019300" y="16811433"/>
          <a:ext cx="889000" cy="26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17952</xdr:rowOff>
    </xdr:from>
    <xdr:to>
      <xdr:col>15</xdr:col>
      <xdr:colOff>101600</xdr:colOff>
      <xdr:row>97</xdr:row>
      <xdr:rowOff>119552</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648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136079</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41111" y="16423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9333</xdr:rowOff>
    </xdr:from>
    <xdr:to>
      <xdr:col>10</xdr:col>
      <xdr:colOff>114300</xdr:colOff>
      <xdr:row>98</xdr:row>
      <xdr:rowOff>10328</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1130300" y="16811433"/>
          <a:ext cx="889000" cy="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50561</xdr:rowOff>
    </xdr:from>
    <xdr:to>
      <xdr:col>10</xdr:col>
      <xdr:colOff>165100</xdr:colOff>
      <xdr:row>97</xdr:row>
      <xdr:rowOff>152161</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681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168688</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52111" y="16456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78842</xdr:rowOff>
    </xdr:from>
    <xdr:to>
      <xdr:col>6</xdr:col>
      <xdr:colOff>38100</xdr:colOff>
      <xdr:row>98</xdr:row>
      <xdr:rowOff>8992</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709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25519</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63111" y="16484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18982</xdr:rowOff>
    </xdr:from>
    <xdr:to>
      <xdr:col>24</xdr:col>
      <xdr:colOff>114300</xdr:colOff>
      <xdr:row>97</xdr:row>
      <xdr:rowOff>120582</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649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168859</xdr:rowOff>
    </xdr:from>
    <xdr:ext cx="534377"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6628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113753</xdr:rowOff>
    </xdr:from>
    <xdr:to>
      <xdr:col>20</xdr:col>
      <xdr:colOff>38100</xdr:colOff>
      <xdr:row>98</xdr:row>
      <xdr:rowOff>43903</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6744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35030</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530111" y="16837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156256</xdr:rowOff>
    </xdr:from>
    <xdr:to>
      <xdr:col>15</xdr:col>
      <xdr:colOff>101600</xdr:colOff>
      <xdr:row>98</xdr:row>
      <xdr:rowOff>86406</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6786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77533</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41111" y="16879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129983</xdr:rowOff>
    </xdr:from>
    <xdr:to>
      <xdr:col>10</xdr:col>
      <xdr:colOff>165100</xdr:colOff>
      <xdr:row>98</xdr:row>
      <xdr:rowOff>60133</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6760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51260</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52111" y="16853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130978</xdr:rowOff>
    </xdr:from>
    <xdr:to>
      <xdr:col>6</xdr:col>
      <xdr:colOff>38100</xdr:colOff>
      <xdr:row>98</xdr:row>
      <xdr:rowOff>61128</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6761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52255</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63111" y="16854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労働費グラフ枠">
          <a:extLst>
            <a:ext uri="{FF2B5EF4-FFF2-40B4-BE49-F238E27FC236}">
              <a16:creationId xmlns:a16="http://schemas.microsoft.com/office/drawing/2014/main" id="{00000000-0008-0000-07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12370</xdr:rowOff>
    </xdr:from>
    <xdr:to>
      <xdr:col>54</xdr:col>
      <xdr:colOff>189865</xdr:colOff>
      <xdr:row>38</xdr:row>
      <xdr:rowOff>139700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flipV="1">
          <a:off x="10475595" y="5498770"/>
          <a:ext cx="1270" cy="11560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5" name="労働費最小値テキスト">
          <a:extLst>
            <a:ext uri="{FF2B5EF4-FFF2-40B4-BE49-F238E27FC236}">
              <a16:creationId xmlns:a16="http://schemas.microsoft.com/office/drawing/2014/main" id="{00000000-0008-0000-0700-00001D010000}"/>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130497</xdr:rowOff>
    </xdr:from>
    <xdr:ext cx="469744" cy="259045"/>
    <xdr:sp macro="" textlink="">
      <xdr:nvSpPr>
        <xdr:cNvPr id="287" name="労働費最大値テキスト">
          <a:extLst>
            <a:ext uri="{FF2B5EF4-FFF2-40B4-BE49-F238E27FC236}">
              <a16:creationId xmlns:a16="http://schemas.microsoft.com/office/drawing/2014/main" id="{00000000-0008-0000-0700-00001F010000}"/>
            </a:ext>
          </a:extLst>
        </xdr:cNvPr>
        <xdr:cNvSpPr txBox="1"/>
      </xdr:nvSpPr>
      <xdr:spPr>
        <a:xfrm>
          <a:off x="10528300" y="5273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5,057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32</xdr:row>
      <xdr:rowOff>12370</xdr:rowOff>
    </xdr:from>
    <xdr:to>
      <xdr:col>55</xdr:col>
      <xdr:colOff>88900</xdr:colOff>
      <xdr:row>32</xdr:row>
      <xdr:rowOff>12370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5498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31115</xdr:rowOff>
    </xdr:from>
    <xdr:to>
      <xdr:col>55</xdr:col>
      <xdr:colOff>0</xdr:colOff>
      <xdr:row>37</xdr:row>
      <xdr:rowOff>37059</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flipV="1">
          <a:off x="9639300" y="6374765"/>
          <a:ext cx="838200" cy="5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98874</xdr:rowOff>
    </xdr:from>
    <xdr:ext cx="378565" cy="259045"/>
    <xdr:sp macro="" textlink="">
      <xdr:nvSpPr>
        <xdr:cNvPr id="290" name="労働費平均値テキスト">
          <a:extLst>
            <a:ext uri="{FF2B5EF4-FFF2-40B4-BE49-F238E27FC236}">
              <a16:creationId xmlns:a16="http://schemas.microsoft.com/office/drawing/2014/main" id="{00000000-0008-0000-0700-000022010000}"/>
            </a:ext>
          </a:extLst>
        </xdr:cNvPr>
        <xdr:cNvSpPr txBox="1"/>
      </xdr:nvSpPr>
      <xdr:spPr>
        <a:xfrm>
          <a:off x="10528300" y="644252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120447</xdr:rowOff>
    </xdr:from>
    <xdr:to>
      <xdr:col>55</xdr:col>
      <xdr:colOff>50800</xdr:colOff>
      <xdr:row>38</xdr:row>
      <xdr:rowOff>50597</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10426700" y="6464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37059</xdr:rowOff>
    </xdr:from>
    <xdr:to>
      <xdr:col>50</xdr:col>
      <xdr:colOff>114300</xdr:colOff>
      <xdr:row>37</xdr:row>
      <xdr:rowOff>85065</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flipV="1">
          <a:off x="8750300" y="6380709"/>
          <a:ext cx="8890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51181</xdr:rowOff>
    </xdr:from>
    <xdr:to>
      <xdr:col>50</xdr:col>
      <xdr:colOff>165100</xdr:colOff>
      <xdr:row>37</xdr:row>
      <xdr:rowOff>152781</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9588500" y="6394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143908</xdr:rowOff>
    </xdr:from>
    <xdr:ext cx="378565"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9450017" y="64875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94894</xdr:rowOff>
    </xdr:from>
    <xdr:to>
      <xdr:col>45</xdr:col>
      <xdr:colOff>177800</xdr:colOff>
      <xdr:row>37</xdr:row>
      <xdr:rowOff>85065</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7861300" y="6095644"/>
          <a:ext cx="889000" cy="3330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98273</xdr:rowOff>
    </xdr:from>
    <xdr:to>
      <xdr:col>46</xdr:col>
      <xdr:colOff>38100</xdr:colOff>
      <xdr:row>38</xdr:row>
      <xdr:rowOff>28423</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8699500" y="6441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19549</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8561017" y="65346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94894</xdr:rowOff>
    </xdr:from>
    <xdr:to>
      <xdr:col>41</xdr:col>
      <xdr:colOff>50800</xdr:colOff>
      <xdr:row>37</xdr:row>
      <xdr:rowOff>33172</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flipV="1">
          <a:off x="6972300" y="6095644"/>
          <a:ext cx="889000" cy="281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104673</xdr:rowOff>
    </xdr:from>
    <xdr:to>
      <xdr:col>41</xdr:col>
      <xdr:colOff>101600</xdr:colOff>
      <xdr:row>38</xdr:row>
      <xdr:rowOff>34823</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7810500" y="6448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25950</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7672017" y="65410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98730</xdr:rowOff>
    </xdr:from>
    <xdr:to>
      <xdr:col>36</xdr:col>
      <xdr:colOff>165100</xdr:colOff>
      <xdr:row>38</xdr:row>
      <xdr:rowOff>28880</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6921500" y="6442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20007</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6783017" y="65351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151765</xdr:rowOff>
    </xdr:from>
    <xdr:to>
      <xdr:col>55</xdr:col>
      <xdr:colOff>50800</xdr:colOff>
      <xdr:row>37</xdr:row>
      <xdr:rowOff>81915</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10426700" y="6323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3192</xdr:rowOff>
    </xdr:from>
    <xdr:ext cx="469744" cy="259045"/>
    <xdr:sp macro="" textlink="">
      <xdr:nvSpPr>
        <xdr:cNvPr id="309" name="労働費該当値テキスト">
          <a:extLst>
            <a:ext uri="{FF2B5EF4-FFF2-40B4-BE49-F238E27FC236}">
              <a16:creationId xmlns:a16="http://schemas.microsoft.com/office/drawing/2014/main" id="{00000000-0008-0000-0700-000035010000}"/>
            </a:ext>
          </a:extLst>
        </xdr:cNvPr>
        <xdr:cNvSpPr txBox="1"/>
      </xdr:nvSpPr>
      <xdr:spPr>
        <a:xfrm>
          <a:off x="10528300" y="61753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157709</xdr:rowOff>
    </xdr:from>
    <xdr:to>
      <xdr:col>50</xdr:col>
      <xdr:colOff>165100</xdr:colOff>
      <xdr:row>37</xdr:row>
      <xdr:rowOff>87859</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9588500" y="6329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35</xdr:row>
      <xdr:rowOff>104386</xdr:rowOff>
    </xdr:from>
    <xdr:ext cx="469744"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404428" y="61051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34265</xdr:rowOff>
    </xdr:from>
    <xdr:to>
      <xdr:col>46</xdr:col>
      <xdr:colOff>38100</xdr:colOff>
      <xdr:row>37</xdr:row>
      <xdr:rowOff>135865</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8699500" y="6377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152392</xdr:rowOff>
    </xdr:from>
    <xdr:ext cx="378565"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8561017" y="61531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44094</xdr:rowOff>
    </xdr:from>
    <xdr:to>
      <xdr:col>41</xdr:col>
      <xdr:colOff>101600</xdr:colOff>
      <xdr:row>35</xdr:row>
      <xdr:rowOff>145694</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7810500" y="6044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33</xdr:row>
      <xdr:rowOff>162221</xdr:rowOff>
    </xdr:from>
    <xdr:ext cx="469744"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7626428" y="5820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153822</xdr:rowOff>
    </xdr:from>
    <xdr:to>
      <xdr:col>36</xdr:col>
      <xdr:colOff>165100</xdr:colOff>
      <xdr:row>37</xdr:row>
      <xdr:rowOff>83972</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6921500" y="6326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35</xdr:row>
      <xdr:rowOff>100499</xdr:rowOff>
    </xdr:from>
    <xdr:ext cx="469744"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6737428" y="6101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00000000-0008-0000-07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67716</xdr:rowOff>
    </xdr:from>
    <xdr:to>
      <xdr:col>54</xdr:col>
      <xdr:colOff>189865</xdr:colOff>
      <xdr:row>58</xdr:row>
      <xdr:rowOff>118326</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10475595" y="8640216"/>
          <a:ext cx="1270" cy="14222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122153</xdr:rowOff>
    </xdr:from>
    <xdr:ext cx="469744" cy="25904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10528300" y="10066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118326</xdr:rowOff>
    </xdr:from>
    <xdr:to>
      <xdr:col>55</xdr:col>
      <xdr:colOff>88900</xdr:colOff>
      <xdr:row>58</xdr:row>
      <xdr:rowOff>118326</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100624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14393</xdr:rowOff>
    </xdr:from>
    <xdr:ext cx="599010" cy="259045"/>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10528300" y="84154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119,668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67716</xdr:rowOff>
    </xdr:from>
    <xdr:to>
      <xdr:col>55</xdr:col>
      <xdr:colOff>88900</xdr:colOff>
      <xdr:row>50</xdr:row>
      <xdr:rowOff>67716</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8640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92418</xdr:rowOff>
    </xdr:from>
    <xdr:to>
      <xdr:col>55</xdr:col>
      <xdr:colOff>0</xdr:colOff>
      <xdr:row>55</xdr:row>
      <xdr:rowOff>123596</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9639300" y="9522168"/>
          <a:ext cx="838200" cy="31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139323</xdr:rowOff>
    </xdr:from>
    <xdr:ext cx="534377" cy="25904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10528300" y="97405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160896</xdr:rowOff>
    </xdr:from>
    <xdr:to>
      <xdr:col>55</xdr:col>
      <xdr:colOff>50800</xdr:colOff>
      <xdr:row>57</xdr:row>
      <xdr:rowOff>91046</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10426700" y="9762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123596</xdr:rowOff>
    </xdr:from>
    <xdr:to>
      <xdr:col>50</xdr:col>
      <xdr:colOff>114300</xdr:colOff>
      <xdr:row>56</xdr:row>
      <xdr:rowOff>5512</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8750300" y="9553346"/>
          <a:ext cx="889000" cy="53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28587</xdr:rowOff>
    </xdr:from>
    <xdr:to>
      <xdr:col>50</xdr:col>
      <xdr:colOff>165100</xdr:colOff>
      <xdr:row>57</xdr:row>
      <xdr:rowOff>130187</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588500" y="9801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121314</xdr:rowOff>
    </xdr:from>
    <xdr:ext cx="534377"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372111" y="9893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142939</xdr:rowOff>
    </xdr:from>
    <xdr:to>
      <xdr:col>45</xdr:col>
      <xdr:colOff>177800</xdr:colOff>
      <xdr:row>56</xdr:row>
      <xdr:rowOff>5512</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7861300" y="9572689"/>
          <a:ext cx="889000" cy="34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40374</xdr:rowOff>
    </xdr:from>
    <xdr:to>
      <xdr:col>46</xdr:col>
      <xdr:colOff>38100</xdr:colOff>
      <xdr:row>57</xdr:row>
      <xdr:rowOff>141974</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8699500" y="9813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133101</xdr:rowOff>
    </xdr:from>
    <xdr:ext cx="534377"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483111" y="9905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32906</xdr:rowOff>
    </xdr:from>
    <xdr:to>
      <xdr:col>41</xdr:col>
      <xdr:colOff>50800</xdr:colOff>
      <xdr:row>55</xdr:row>
      <xdr:rowOff>142939</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6972300" y="9462656"/>
          <a:ext cx="889000" cy="110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37744</xdr:rowOff>
    </xdr:from>
    <xdr:to>
      <xdr:col>41</xdr:col>
      <xdr:colOff>101600</xdr:colOff>
      <xdr:row>57</xdr:row>
      <xdr:rowOff>139344</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810500" y="9810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130471</xdr:rowOff>
    </xdr:from>
    <xdr:ext cx="534377"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594111" y="9903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22111</xdr:rowOff>
    </xdr:from>
    <xdr:to>
      <xdr:col>36</xdr:col>
      <xdr:colOff>165100</xdr:colOff>
      <xdr:row>57</xdr:row>
      <xdr:rowOff>123711</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921500" y="9794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114838</xdr:rowOff>
    </xdr:from>
    <xdr:ext cx="534377"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705111" y="9887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41618</xdr:rowOff>
    </xdr:from>
    <xdr:to>
      <xdr:col>55</xdr:col>
      <xdr:colOff>50800</xdr:colOff>
      <xdr:row>55</xdr:row>
      <xdr:rowOff>143218</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0426700" y="9471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64495</xdr:rowOff>
    </xdr:from>
    <xdr:ext cx="534377" cy="259045"/>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10528300" y="9322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72796</xdr:rowOff>
    </xdr:from>
    <xdr:to>
      <xdr:col>50</xdr:col>
      <xdr:colOff>165100</xdr:colOff>
      <xdr:row>56</xdr:row>
      <xdr:rowOff>2946</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588500" y="9502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19473</xdr:rowOff>
    </xdr:from>
    <xdr:ext cx="534377"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372111" y="9277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126162</xdr:rowOff>
    </xdr:from>
    <xdr:to>
      <xdr:col>46</xdr:col>
      <xdr:colOff>38100</xdr:colOff>
      <xdr:row>56</xdr:row>
      <xdr:rowOff>56312</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699500" y="9555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72839</xdr:rowOff>
    </xdr:from>
    <xdr:ext cx="534377"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483111" y="9331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92139</xdr:rowOff>
    </xdr:from>
    <xdr:to>
      <xdr:col>41</xdr:col>
      <xdr:colOff>101600</xdr:colOff>
      <xdr:row>56</xdr:row>
      <xdr:rowOff>22289</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810500" y="9521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38816</xdr:rowOff>
    </xdr:from>
    <xdr:ext cx="534377"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594111" y="9297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153556</xdr:rowOff>
    </xdr:from>
    <xdr:to>
      <xdr:col>36</xdr:col>
      <xdr:colOff>165100</xdr:colOff>
      <xdr:row>55</xdr:row>
      <xdr:rowOff>83706</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921500" y="9411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100233</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705111" y="9187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商工費グラフ枠">
          <a:extLst>
            <a:ext uri="{FF2B5EF4-FFF2-40B4-BE49-F238E27FC236}">
              <a16:creationId xmlns:a16="http://schemas.microsoft.com/office/drawing/2014/main" id="{00000000-0008-0000-07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15570</xdr:rowOff>
    </xdr:from>
    <xdr:to>
      <xdr:col>54</xdr:col>
      <xdr:colOff>189865</xdr:colOff>
      <xdr:row>78</xdr:row>
      <xdr:rowOff>153912</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flipV="1">
          <a:off x="10475595" y="12188520"/>
          <a:ext cx="1270" cy="13384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157739</xdr:rowOff>
    </xdr:from>
    <xdr:ext cx="469744" cy="259045"/>
    <xdr:sp macro="" textlink="">
      <xdr:nvSpPr>
        <xdr:cNvPr id="399" name="商工費最小値テキスト">
          <a:extLst>
            <a:ext uri="{FF2B5EF4-FFF2-40B4-BE49-F238E27FC236}">
              <a16:creationId xmlns:a16="http://schemas.microsoft.com/office/drawing/2014/main" id="{00000000-0008-0000-0700-00008F010000}"/>
            </a:ext>
          </a:extLst>
        </xdr:cNvPr>
        <xdr:cNvSpPr txBox="1"/>
      </xdr:nvSpPr>
      <xdr:spPr>
        <a:xfrm>
          <a:off x="10528300" y="13530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153912</xdr:rowOff>
    </xdr:from>
    <xdr:to>
      <xdr:col>55</xdr:col>
      <xdr:colOff>88900</xdr:colOff>
      <xdr:row>78</xdr:row>
      <xdr:rowOff>153912</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3527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133697</xdr:rowOff>
    </xdr:from>
    <xdr:ext cx="534377" cy="259045"/>
    <xdr:sp macro="" textlink="">
      <xdr:nvSpPr>
        <xdr:cNvPr id="401" name="商工費最大値テキスト">
          <a:extLst>
            <a:ext uri="{FF2B5EF4-FFF2-40B4-BE49-F238E27FC236}">
              <a16:creationId xmlns:a16="http://schemas.microsoft.com/office/drawing/2014/main" id="{00000000-0008-0000-0700-000091010000}"/>
            </a:ext>
          </a:extLst>
        </xdr:cNvPr>
        <xdr:cNvSpPr txBox="1"/>
      </xdr:nvSpPr>
      <xdr:spPr>
        <a:xfrm>
          <a:off x="10528300" y="11963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73,516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15570</xdr:rowOff>
    </xdr:from>
    <xdr:to>
      <xdr:col>55</xdr:col>
      <xdr:colOff>88900</xdr:colOff>
      <xdr:row>71</xdr:row>
      <xdr:rowOff>15570</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218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111582</xdr:rowOff>
    </xdr:from>
    <xdr:to>
      <xdr:col>55</xdr:col>
      <xdr:colOff>0</xdr:colOff>
      <xdr:row>76</xdr:row>
      <xdr:rowOff>6998</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flipV="1">
          <a:off x="9639300" y="12970332"/>
          <a:ext cx="838200" cy="66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19759</xdr:rowOff>
    </xdr:from>
    <xdr:ext cx="534377" cy="259045"/>
    <xdr:sp macro="" textlink="">
      <xdr:nvSpPr>
        <xdr:cNvPr id="404" name="商工費平均値テキスト">
          <a:extLst>
            <a:ext uri="{FF2B5EF4-FFF2-40B4-BE49-F238E27FC236}">
              <a16:creationId xmlns:a16="http://schemas.microsoft.com/office/drawing/2014/main" id="{00000000-0008-0000-0700-000094010000}"/>
            </a:ext>
          </a:extLst>
        </xdr:cNvPr>
        <xdr:cNvSpPr txBox="1"/>
      </xdr:nvSpPr>
      <xdr:spPr>
        <a:xfrm>
          <a:off x="10528300" y="130499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41332</xdr:rowOff>
    </xdr:from>
    <xdr:to>
      <xdr:col>55</xdr:col>
      <xdr:colOff>50800</xdr:colOff>
      <xdr:row>76</xdr:row>
      <xdr:rowOff>142932</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10426700" y="1307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6998</xdr:rowOff>
    </xdr:from>
    <xdr:to>
      <xdr:col>50</xdr:col>
      <xdr:colOff>114300</xdr:colOff>
      <xdr:row>77</xdr:row>
      <xdr:rowOff>51346</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flipV="1">
          <a:off x="8750300" y="13037198"/>
          <a:ext cx="889000" cy="215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86747</xdr:rowOff>
    </xdr:from>
    <xdr:to>
      <xdr:col>50</xdr:col>
      <xdr:colOff>165100</xdr:colOff>
      <xdr:row>77</xdr:row>
      <xdr:rowOff>16897</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9588500" y="13116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8024</xdr:rowOff>
    </xdr:from>
    <xdr:ext cx="534377"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9372111" y="13209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51346</xdr:rowOff>
    </xdr:from>
    <xdr:to>
      <xdr:col>45</xdr:col>
      <xdr:colOff>177800</xdr:colOff>
      <xdr:row>77</xdr:row>
      <xdr:rowOff>52660</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7861300" y="13252996"/>
          <a:ext cx="889000" cy="1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93663</xdr:rowOff>
    </xdr:from>
    <xdr:to>
      <xdr:col>46</xdr:col>
      <xdr:colOff>38100</xdr:colOff>
      <xdr:row>78</xdr:row>
      <xdr:rowOff>23813</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8699500" y="13295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14940</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8483111" y="13388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169551</xdr:rowOff>
    </xdr:from>
    <xdr:to>
      <xdr:col>41</xdr:col>
      <xdr:colOff>50800</xdr:colOff>
      <xdr:row>77</xdr:row>
      <xdr:rowOff>52660</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6972300" y="13199751"/>
          <a:ext cx="889000" cy="54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92044</xdr:rowOff>
    </xdr:from>
    <xdr:to>
      <xdr:col>41</xdr:col>
      <xdr:colOff>101600</xdr:colOff>
      <xdr:row>78</xdr:row>
      <xdr:rowOff>22194</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7810500" y="13293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13321</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7594111" y="13386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84995</xdr:rowOff>
    </xdr:from>
    <xdr:to>
      <xdr:col>36</xdr:col>
      <xdr:colOff>165100</xdr:colOff>
      <xdr:row>78</xdr:row>
      <xdr:rowOff>15145</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6921500" y="13286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6272</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705111" y="13379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60782</xdr:rowOff>
    </xdr:from>
    <xdr:to>
      <xdr:col>55</xdr:col>
      <xdr:colOff>50800</xdr:colOff>
      <xdr:row>75</xdr:row>
      <xdr:rowOff>162382</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10426700" y="12919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83659</xdr:rowOff>
    </xdr:from>
    <xdr:ext cx="534377" cy="259045"/>
    <xdr:sp macro="" textlink="">
      <xdr:nvSpPr>
        <xdr:cNvPr id="423" name="商工費該当値テキスト">
          <a:extLst>
            <a:ext uri="{FF2B5EF4-FFF2-40B4-BE49-F238E27FC236}">
              <a16:creationId xmlns:a16="http://schemas.microsoft.com/office/drawing/2014/main" id="{00000000-0008-0000-0700-0000A7010000}"/>
            </a:ext>
          </a:extLst>
        </xdr:cNvPr>
        <xdr:cNvSpPr txBox="1"/>
      </xdr:nvSpPr>
      <xdr:spPr>
        <a:xfrm>
          <a:off x="10528300" y="12770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127648</xdr:rowOff>
    </xdr:from>
    <xdr:to>
      <xdr:col>50</xdr:col>
      <xdr:colOff>165100</xdr:colOff>
      <xdr:row>76</xdr:row>
      <xdr:rowOff>57798</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9588500" y="12986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74325</xdr:rowOff>
    </xdr:from>
    <xdr:ext cx="534377"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9372111" y="12761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546</xdr:rowOff>
    </xdr:from>
    <xdr:to>
      <xdr:col>46</xdr:col>
      <xdr:colOff>38100</xdr:colOff>
      <xdr:row>77</xdr:row>
      <xdr:rowOff>102146</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8699500" y="13202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118673</xdr:rowOff>
    </xdr:from>
    <xdr:ext cx="534377"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8483111" y="12977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1860</xdr:rowOff>
    </xdr:from>
    <xdr:to>
      <xdr:col>41</xdr:col>
      <xdr:colOff>101600</xdr:colOff>
      <xdr:row>77</xdr:row>
      <xdr:rowOff>103460</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7810500" y="13203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119987</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7594111" y="12978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118751</xdr:rowOff>
    </xdr:from>
    <xdr:to>
      <xdr:col>36</xdr:col>
      <xdr:colOff>165100</xdr:colOff>
      <xdr:row>77</xdr:row>
      <xdr:rowOff>48901</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6921500" y="13148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65429</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705111" y="12924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75,158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117822</xdr:rowOff>
    </xdr:from>
    <xdr:to>
      <xdr:col>54</xdr:col>
      <xdr:colOff>189865</xdr:colOff>
      <xdr:row>98</xdr:row>
      <xdr:rowOff>58303</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548322"/>
          <a:ext cx="1270" cy="13120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62130</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6864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58303</xdr:rowOff>
    </xdr:from>
    <xdr:to>
      <xdr:col>55</xdr:col>
      <xdr:colOff>88900</xdr:colOff>
      <xdr:row>98</xdr:row>
      <xdr:rowOff>58303</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68604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64499</xdr:rowOff>
    </xdr:from>
    <xdr:ext cx="599010"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3235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192,871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117822</xdr:rowOff>
    </xdr:from>
    <xdr:to>
      <xdr:col>55</xdr:col>
      <xdr:colOff>88900</xdr:colOff>
      <xdr:row>90</xdr:row>
      <xdr:rowOff>117822</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5483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54829</xdr:rowOff>
    </xdr:from>
    <xdr:to>
      <xdr:col>55</xdr:col>
      <xdr:colOff>0</xdr:colOff>
      <xdr:row>96</xdr:row>
      <xdr:rowOff>56330</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9639300" y="16514029"/>
          <a:ext cx="838200" cy="15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49762</xdr:rowOff>
    </xdr:from>
    <xdr:ext cx="534377"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5089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71335</xdr:rowOff>
    </xdr:from>
    <xdr:to>
      <xdr:col>55</xdr:col>
      <xdr:colOff>50800</xdr:colOff>
      <xdr:row>97</xdr:row>
      <xdr:rowOff>1485</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530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54829</xdr:rowOff>
    </xdr:from>
    <xdr:to>
      <xdr:col>50</xdr:col>
      <xdr:colOff>114300</xdr:colOff>
      <xdr:row>96</xdr:row>
      <xdr:rowOff>166095</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8750300" y="16514029"/>
          <a:ext cx="889000" cy="111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117528</xdr:rowOff>
    </xdr:from>
    <xdr:to>
      <xdr:col>50</xdr:col>
      <xdr:colOff>165100</xdr:colOff>
      <xdr:row>97</xdr:row>
      <xdr:rowOff>47678</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576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38805</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72111" y="16669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154460</xdr:rowOff>
    </xdr:from>
    <xdr:to>
      <xdr:col>45</xdr:col>
      <xdr:colOff>177800</xdr:colOff>
      <xdr:row>96</xdr:row>
      <xdr:rowOff>166095</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7861300" y="16613660"/>
          <a:ext cx="889000" cy="11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139915</xdr:rowOff>
    </xdr:from>
    <xdr:to>
      <xdr:col>46</xdr:col>
      <xdr:colOff>38100</xdr:colOff>
      <xdr:row>97</xdr:row>
      <xdr:rowOff>70065</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599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61192</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83111" y="16691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72599</xdr:rowOff>
    </xdr:from>
    <xdr:to>
      <xdr:col>41</xdr:col>
      <xdr:colOff>50800</xdr:colOff>
      <xdr:row>96</xdr:row>
      <xdr:rowOff>154460</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6972300" y="16531799"/>
          <a:ext cx="889000" cy="81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137058</xdr:rowOff>
    </xdr:from>
    <xdr:to>
      <xdr:col>41</xdr:col>
      <xdr:colOff>101600</xdr:colOff>
      <xdr:row>97</xdr:row>
      <xdr:rowOff>67208</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596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58335</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4111" y="16688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126550</xdr:rowOff>
    </xdr:from>
    <xdr:to>
      <xdr:col>36</xdr:col>
      <xdr:colOff>165100</xdr:colOff>
      <xdr:row>97</xdr:row>
      <xdr:rowOff>56700</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58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47827</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05111" y="16678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5530</xdr:rowOff>
    </xdr:from>
    <xdr:to>
      <xdr:col>55</xdr:col>
      <xdr:colOff>50800</xdr:colOff>
      <xdr:row>96</xdr:row>
      <xdr:rowOff>107130</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464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28407</xdr:rowOff>
    </xdr:from>
    <xdr:ext cx="534377"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316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4029</xdr:rowOff>
    </xdr:from>
    <xdr:to>
      <xdr:col>50</xdr:col>
      <xdr:colOff>165100</xdr:colOff>
      <xdr:row>96</xdr:row>
      <xdr:rowOff>105629</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463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122156</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72111" y="16238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115295</xdr:rowOff>
    </xdr:from>
    <xdr:to>
      <xdr:col>46</xdr:col>
      <xdr:colOff>38100</xdr:colOff>
      <xdr:row>97</xdr:row>
      <xdr:rowOff>45445</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574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61972</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83111" y="16349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103660</xdr:rowOff>
    </xdr:from>
    <xdr:to>
      <xdr:col>41</xdr:col>
      <xdr:colOff>101600</xdr:colOff>
      <xdr:row>97</xdr:row>
      <xdr:rowOff>33810</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562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50337</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94111" y="16338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21799</xdr:rowOff>
    </xdr:from>
    <xdr:to>
      <xdr:col>36</xdr:col>
      <xdr:colOff>165100</xdr:colOff>
      <xdr:row>96</xdr:row>
      <xdr:rowOff>123399</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480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139926</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05111" y="16256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消防費グラフ枠">
          <a:extLst>
            <a:ext uri="{FF2B5EF4-FFF2-40B4-BE49-F238E27FC236}">
              <a16:creationId xmlns:a16="http://schemas.microsoft.com/office/drawing/2014/main" id="{00000000-0008-0000-07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115773</xdr:rowOff>
    </xdr:from>
    <xdr:to>
      <xdr:col>85</xdr:col>
      <xdr:colOff>126364</xdr:colOff>
      <xdr:row>39</xdr:row>
      <xdr:rowOff>22085</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flipV="1">
          <a:off x="16317595" y="5259273"/>
          <a:ext cx="1269" cy="14493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25912</xdr:rowOff>
    </xdr:from>
    <xdr:ext cx="534377" cy="259045"/>
    <xdr:sp macro="" textlink="">
      <xdr:nvSpPr>
        <xdr:cNvPr id="514" name="消防費最小値テキスト">
          <a:extLst>
            <a:ext uri="{FF2B5EF4-FFF2-40B4-BE49-F238E27FC236}">
              <a16:creationId xmlns:a16="http://schemas.microsoft.com/office/drawing/2014/main" id="{00000000-0008-0000-0700-000002020000}"/>
            </a:ext>
          </a:extLst>
        </xdr:cNvPr>
        <xdr:cNvSpPr txBox="1"/>
      </xdr:nvSpPr>
      <xdr:spPr>
        <a:xfrm>
          <a:off x="16370300" y="6712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22085</xdr:rowOff>
    </xdr:from>
    <xdr:to>
      <xdr:col>86</xdr:col>
      <xdr:colOff>25400</xdr:colOff>
      <xdr:row>39</xdr:row>
      <xdr:rowOff>22085</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6230600" y="6708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62450</xdr:rowOff>
    </xdr:from>
    <xdr:ext cx="534377" cy="259045"/>
    <xdr:sp macro="" textlink="">
      <xdr:nvSpPr>
        <xdr:cNvPr id="516" name="消防費最大値テキスト">
          <a:extLst>
            <a:ext uri="{FF2B5EF4-FFF2-40B4-BE49-F238E27FC236}">
              <a16:creationId xmlns:a16="http://schemas.microsoft.com/office/drawing/2014/main" id="{00000000-0008-0000-0700-000004020000}"/>
            </a:ext>
          </a:extLst>
        </xdr:cNvPr>
        <xdr:cNvSpPr txBox="1"/>
      </xdr:nvSpPr>
      <xdr:spPr>
        <a:xfrm>
          <a:off x="16370300" y="5034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48,628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115773</xdr:rowOff>
    </xdr:from>
    <xdr:to>
      <xdr:col>86</xdr:col>
      <xdr:colOff>25400</xdr:colOff>
      <xdr:row>30</xdr:row>
      <xdr:rowOff>115773</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6230600" y="52592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157797</xdr:rowOff>
    </xdr:from>
    <xdr:to>
      <xdr:col>85</xdr:col>
      <xdr:colOff>127000</xdr:colOff>
      <xdr:row>36</xdr:row>
      <xdr:rowOff>138481</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flipV="1">
          <a:off x="15481300" y="6158547"/>
          <a:ext cx="838200" cy="152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82300</xdr:rowOff>
    </xdr:from>
    <xdr:ext cx="534377" cy="259045"/>
    <xdr:sp macro="" textlink="">
      <xdr:nvSpPr>
        <xdr:cNvPr id="519" name="消防費平均値テキスト">
          <a:extLst>
            <a:ext uri="{FF2B5EF4-FFF2-40B4-BE49-F238E27FC236}">
              <a16:creationId xmlns:a16="http://schemas.microsoft.com/office/drawing/2014/main" id="{00000000-0008-0000-0700-000007020000}"/>
            </a:ext>
          </a:extLst>
        </xdr:cNvPr>
        <xdr:cNvSpPr txBox="1"/>
      </xdr:nvSpPr>
      <xdr:spPr>
        <a:xfrm>
          <a:off x="16370300" y="62545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103873</xdr:rowOff>
    </xdr:from>
    <xdr:to>
      <xdr:col>85</xdr:col>
      <xdr:colOff>177800</xdr:colOff>
      <xdr:row>37</xdr:row>
      <xdr:rowOff>34023</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6268700" y="6276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167284</xdr:rowOff>
    </xdr:from>
    <xdr:to>
      <xdr:col>81</xdr:col>
      <xdr:colOff>50800</xdr:colOff>
      <xdr:row>36</xdr:row>
      <xdr:rowOff>138481</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4592300" y="6168034"/>
          <a:ext cx="889000" cy="142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82918</xdr:rowOff>
    </xdr:from>
    <xdr:to>
      <xdr:col>81</xdr:col>
      <xdr:colOff>101600</xdr:colOff>
      <xdr:row>37</xdr:row>
      <xdr:rowOff>13068</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5430500" y="6255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29595</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5214111" y="6030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4407</xdr:rowOff>
    </xdr:from>
    <xdr:to>
      <xdr:col>76</xdr:col>
      <xdr:colOff>114300</xdr:colOff>
      <xdr:row>35</xdr:row>
      <xdr:rowOff>167284</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3703300" y="6005157"/>
          <a:ext cx="889000" cy="162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153060</xdr:rowOff>
    </xdr:from>
    <xdr:to>
      <xdr:col>76</xdr:col>
      <xdr:colOff>165100</xdr:colOff>
      <xdr:row>37</xdr:row>
      <xdr:rowOff>83210</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4541500" y="6325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74337</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4325111" y="6417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34</xdr:row>
      <xdr:rowOff>34239</xdr:rowOff>
    </xdr:from>
    <xdr:to>
      <xdr:col>71</xdr:col>
      <xdr:colOff>177800</xdr:colOff>
      <xdr:row>35</xdr:row>
      <xdr:rowOff>4407</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a:off x="12814300" y="5863539"/>
          <a:ext cx="889000" cy="141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164643</xdr:rowOff>
    </xdr:from>
    <xdr:to>
      <xdr:col>72</xdr:col>
      <xdr:colOff>38100</xdr:colOff>
      <xdr:row>37</xdr:row>
      <xdr:rowOff>94793</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3652500" y="6336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85920</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3436111" y="6429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2908</xdr:rowOff>
    </xdr:from>
    <xdr:to>
      <xdr:col>67</xdr:col>
      <xdr:colOff>101600</xdr:colOff>
      <xdr:row>37</xdr:row>
      <xdr:rowOff>104508</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2763500" y="6346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95635</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2547111" y="6439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106997</xdr:rowOff>
    </xdr:from>
    <xdr:to>
      <xdr:col>85</xdr:col>
      <xdr:colOff>177800</xdr:colOff>
      <xdr:row>36</xdr:row>
      <xdr:rowOff>37147</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6268700" y="6107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129874</xdr:rowOff>
    </xdr:from>
    <xdr:ext cx="534377" cy="259045"/>
    <xdr:sp macro="" textlink="">
      <xdr:nvSpPr>
        <xdr:cNvPr id="538" name="消防費該当値テキスト">
          <a:extLst>
            <a:ext uri="{FF2B5EF4-FFF2-40B4-BE49-F238E27FC236}">
              <a16:creationId xmlns:a16="http://schemas.microsoft.com/office/drawing/2014/main" id="{00000000-0008-0000-0700-00001A020000}"/>
            </a:ext>
          </a:extLst>
        </xdr:cNvPr>
        <xdr:cNvSpPr txBox="1"/>
      </xdr:nvSpPr>
      <xdr:spPr>
        <a:xfrm>
          <a:off x="16370300" y="5959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87681</xdr:rowOff>
    </xdr:from>
    <xdr:to>
      <xdr:col>81</xdr:col>
      <xdr:colOff>101600</xdr:colOff>
      <xdr:row>37</xdr:row>
      <xdr:rowOff>17831</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5430500" y="6259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8958</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5214111" y="6352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116484</xdr:rowOff>
    </xdr:from>
    <xdr:to>
      <xdr:col>76</xdr:col>
      <xdr:colOff>165100</xdr:colOff>
      <xdr:row>36</xdr:row>
      <xdr:rowOff>46634</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4541500" y="6117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63161</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4325111" y="5892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34</xdr:row>
      <xdr:rowOff>125057</xdr:rowOff>
    </xdr:from>
    <xdr:to>
      <xdr:col>72</xdr:col>
      <xdr:colOff>38100</xdr:colOff>
      <xdr:row>35</xdr:row>
      <xdr:rowOff>55207</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3652500" y="5954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33</xdr:row>
      <xdr:rowOff>71734</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3436111" y="5729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33</xdr:row>
      <xdr:rowOff>154889</xdr:rowOff>
    </xdr:from>
    <xdr:to>
      <xdr:col>67</xdr:col>
      <xdr:colOff>101600</xdr:colOff>
      <xdr:row>34</xdr:row>
      <xdr:rowOff>85039</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2763500" y="5812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32</xdr:row>
      <xdr:rowOff>101566</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2547111" y="5587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2" name="教育費グラフ枠">
          <a:extLst>
            <a:ext uri="{FF2B5EF4-FFF2-40B4-BE49-F238E27FC236}">
              <a16:creationId xmlns:a16="http://schemas.microsoft.com/office/drawing/2014/main" id="{00000000-0008-0000-0700-00003C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728</xdr:rowOff>
    </xdr:from>
    <xdr:to>
      <xdr:col>85</xdr:col>
      <xdr:colOff>126364</xdr:colOff>
      <xdr:row>58</xdr:row>
      <xdr:rowOff>71708</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flipV="1">
          <a:off x="16317595" y="8744678"/>
          <a:ext cx="1269" cy="1271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75535</xdr:rowOff>
    </xdr:from>
    <xdr:ext cx="534377" cy="259045"/>
    <xdr:sp macro="" textlink="">
      <xdr:nvSpPr>
        <xdr:cNvPr id="574" name="教育費最小値テキスト">
          <a:extLst>
            <a:ext uri="{FF2B5EF4-FFF2-40B4-BE49-F238E27FC236}">
              <a16:creationId xmlns:a16="http://schemas.microsoft.com/office/drawing/2014/main" id="{00000000-0008-0000-0700-00003E020000}"/>
            </a:ext>
          </a:extLst>
        </xdr:cNvPr>
        <xdr:cNvSpPr txBox="1"/>
      </xdr:nvSpPr>
      <xdr:spPr>
        <a:xfrm>
          <a:off x="16370300" y="10019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71708</xdr:rowOff>
    </xdr:from>
    <xdr:to>
      <xdr:col>86</xdr:col>
      <xdr:colOff>25400</xdr:colOff>
      <xdr:row>58</xdr:row>
      <xdr:rowOff>71708</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6230600" y="100158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118855</xdr:rowOff>
    </xdr:from>
    <xdr:ext cx="599010" cy="259045"/>
    <xdr:sp macro="" textlink="">
      <xdr:nvSpPr>
        <xdr:cNvPr id="576" name="教育費最大値テキスト">
          <a:extLst>
            <a:ext uri="{FF2B5EF4-FFF2-40B4-BE49-F238E27FC236}">
              <a16:creationId xmlns:a16="http://schemas.microsoft.com/office/drawing/2014/main" id="{00000000-0008-0000-0700-000040020000}"/>
            </a:ext>
          </a:extLst>
        </xdr:cNvPr>
        <xdr:cNvSpPr txBox="1"/>
      </xdr:nvSpPr>
      <xdr:spPr>
        <a:xfrm>
          <a:off x="16370300" y="85199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110,011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728</xdr:rowOff>
    </xdr:from>
    <xdr:to>
      <xdr:col>86</xdr:col>
      <xdr:colOff>25400</xdr:colOff>
      <xdr:row>51</xdr:row>
      <xdr:rowOff>728</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6230600" y="87446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136385</xdr:rowOff>
    </xdr:from>
    <xdr:to>
      <xdr:col>85</xdr:col>
      <xdr:colOff>127000</xdr:colOff>
      <xdr:row>55</xdr:row>
      <xdr:rowOff>68556</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5481300" y="9394685"/>
          <a:ext cx="838200" cy="103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124199</xdr:rowOff>
    </xdr:from>
    <xdr:ext cx="534377" cy="259045"/>
    <xdr:sp macro="" textlink="">
      <xdr:nvSpPr>
        <xdr:cNvPr id="579" name="教育費平均値テキスト">
          <a:extLst>
            <a:ext uri="{FF2B5EF4-FFF2-40B4-BE49-F238E27FC236}">
              <a16:creationId xmlns:a16="http://schemas.microsoft.com/office/drawing/2014/main" id="{00000000-0008-0000-0700-000043020000}"/>
            </a:ext>
          </a:extLst>
        </xdr:cNvPr>
        <xdr:cNvSpPr txBox="1"/>
      </xdr:nvSpPr>
      <xdr:spPr>
        <a:xfrm>
          <a:off x="16370300" y="95539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145772</xdr:rowOff>
    </xdr:from>
    <xdr:to>
      <xdr:col>85</xdr:col>
      <xdr:colOff>177800</xdr:colOff>
      <xdr:row>56</xdr:row>
      <xdr:rowOff>75922</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6268700" y="9575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134720</xdr:rowOff>
    </xdr:from>
    <xdr:to>
      <xdr:col>81</xdr:col>
      <xdr:colOff>50800</xdr:colOff>
      <xdr:row>54</xdr:row>
      <xdr:rowOff>136385</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a:off x="14592300" y="9393020"/>
          <a:ext cx="889000" cy="1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122619</xdr:rowOff>
    </xdr:from>
    <xdr:to>
      <xdr:col>81</xdr:col>
      <xdr:colOff>101600</xdr:colOff>
      <xdr:row>56</xdr:row>
      <xdr:rowOff>52769</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5430500" y="9552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43896</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5214111" y="9645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134720</xdr:rowOff>
    </xdr:from>
    <xdr:to>
      <xdr:col>76</xdr:col>
      <xdr:colOff>114300</xdr:colOff>
      <xdr:row>55</xdr:row>
      <xdr:rowOff>19734</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flipV="1">
          <a:off x="13703300" y="9393020"/>
          <a:ext cx="889000" cy="56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15715</xdr:rowOff>
    </xdr:from>
    <xdr:to>
      <xdr:col>76</xdr:col>
      <xdr:colOff>165100</xdr:colOff>
      <xdr:row>56</xdr:row>
      <xdr:rowOff>117315</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4541500" y="9616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108442</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4325111" y="9709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19734</xdr:rowOff>
    </xdr:from>
    <xdr:to>
      <xdr:col>71</xdr:col>
      <xdr:colOff>177800</xdr:colOff>
      <xdr:row>55</xdr:row>
      <xdr:rowOff>134328</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flipV="1">
          <a:off x="12814300" y="9449484"/>
          <a:ext cx="889000" cy="114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46903</xdr:rowOff>
    </xdr:from>
    <xdr:to>
      <xdr:col>72</xdr:col>
      <xdr:colOff>38100</xdr:colOff>
      <xdr:row>56</xdr:row>
      <xdr:rowOff>148503</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3652500" y="9648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139630</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3436111" y="9740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24533</xdr:rowOff>
    </xdr:from>
    <xdr:to>
      <xdr:col>67</xdr:col>
      <xdr:colOff>101600</xdr:colOff>
      <xdr:row>56</xdr:row>
      <xdr:rowOff>126133</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2763500" y="9625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117260</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2547111" y="9718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17756</xdr:rowOff>
    </xdr:from>
    <xdr:to>
      <xdr:col>85</xdr:col>
      <xdr:colOff>177800</xdr:colOff>
      <xdr:row>55</xdr:row>
      <xdr:rowOff>119356</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6268700" y="9447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40633</xdr:rowOff>
    </xdr:from>
    <xdr:ext cx="534377" cy="259045"/>
    <xdr:sp macro="" textlink="">
      <xdr:nvSpPr>
        <xdr:cNvPr id="598" name="教育費該当値テキスト">
          <a:extLst>
            <a:ext uri="{FF2B5EF4-FFF2-40B4-BE49-F238E27FC236}">
              <a16:creationId xmlns:a16="http://schemas.microsoft.com/office/drawing/2014/main" id="{00000000-0008-0000-0700-000056020000}"/>
            </a:ext>
          </a:extLst>
        </xdr:cNvPr>
        <xdr:cNvSpPr txBox="1"/>
      </xdr:nvSpPr>
      <xdr:spPr>
        <a:xfrm>
          <a:off x="16370300" y="9298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85585</xdr:rowOff>
    </xdr:from>
    <xdr:to>
      <xdr:col>81</xdr:col>
      <xdr:colOff>101600</xdr:colOff>
      <xdr:row>55</xdr:row>
      <xdr:rowOff>15735</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5430500" y="9343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32262</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5214111" y="9119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83920</xdr:rowOff>
    </xdr:from>
    <xdr:to>
      <xdr:col>76</xdr:col>
      <xdr:colOff>165100</xdr:colOff>
      <xdr:row>55</xdr:row>
      <xdr:rowOff>14070</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4541500" y="9342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30597</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4325111" y="9117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140384</xdr:rowOff>
    </xdr:from>
    <xdr:to>
      <xdr:col>72</xdr:col>
      <xdr:colOff>38100</xdr:colOff>
      <xdr:row>55</xdr:row>
      <xdr:rowOff>70534</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3652500" y="9398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53</xdr:row>
      <xdr:rowOff>87061</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3436111" y="9173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83528</xdr:rowOff>
    </xdr:from>
    <xdr:to>
      <xdr:col>67</xdr:col>
      <xdr:colOff>101600</xdr:colOff>
      <xdr:row>56</xdr:row>
      <xdr:rowOff>13678</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2763500" y="9513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30205</xdr:rowOff>
    </xdr:from>
    <xdr:ext cx="534377"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2547111" y="9288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災害復旧費グラフ枠">
          <a:extLst>
            <a:ext uri="{FF2B5EF4-FFF2-40B4-BE49-F238E27FC236}">
              <a16:creationId xmlns:a16="http://schemas.microsoft.com/office/drawing/2014/main" id="{00000000-0008-0000-0700-00007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20003</xdr:rowOff>
    </xdr:from>
    <xdr:to>
      <xdr:col>85</xdr:col>
      <xdr:colOff>126364</xdr:colOff>
      <xdr:row>79</xdr:row>
      <xdr:rowOff>44450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flipV="1">
          <a:off x="16317595" y="12021503"/>
          <a:ext cx="1269" cy="15674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1" name="災害復旧費最小値テキスト">
          <a:extLst>
            <a:ext uri="{FF2B5EF4-FFF2-40B4-BE49-F238E27FC236}">
              <a16:creationId xmlns:a16="http://schemas.microsoft.com/office/drawing/2014/main" id="{00000000-0008-0000-0700-000077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138130</xdr:rowOff>
    </xdr:from>
    <xdr:ext cx="599010" cy="259045"/>
    <xdr:sp macro="" textlink="">
      <xdr:nvSpPr>
        <xdr:cNvPr id="633" name="災害復旧費最大値テキスト">
          <a:extLst>
            <a:ext uri="{FF2B5EF4-FFF2-40B4-BE49-F238E27FC236}">
              <a16:creationId xmlns:a16="http://schemas.microsoft.com/office/drawing/2014/main" id="{00000000-0008-0000-0700-000079020000}"/>
            </a:ext>
          </a:extLst>
        </xdr:cNvPr>
        <xdr:cNvSpPr txBox="1"/>
      </xdr:nvSpPr>
      <xdr:spPr>
        <a:xfrm>
          <a:off x="16370300" y="117967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123,425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20003</xdr:rowOff>
    </xdr:from>
    <xdr:to>
      <xdr:col>86</xdr:col>
      <xdr:colOff>25400</xdr:colOff>
      <xdr:row>70</xdr:row>
      <xdr:rowOff>20003</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6230600" y="120215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8356</xdr:rowOff>
    </xdr:from>
    <xdr:to>
      <xdr:col>85</xdr:col>
      <xdr:colOff>127000</xdr:colOff>
      <xdr:row>79</xdr:row>
      <xdr:rowOff>8496</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flipV="1">
          <a:off x="15481300" y="13552906"/>
          <a:ext cx="838200" cy="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61346</xdr:rowOff>
    </xdr:from>
    <xdr:ext cx="469744" cy="259045"/>
    <xdr:sp macro="" textlink="">
      <xdr:nvSpPr>
        <xdr:cNvPr id="636" name="災害復旧費平均値テキスト">
          <a:extLst>
            <a:ext uri="{FF2B5EF4-FFF2-40B4-BE49-F238E27FC236}">
              <a16:creationId xmlns:a16="http://schemas.microsoft.com/office/drawing/2014/main" id="{00000000-0008-0000-0700-00007C020000}"/>
            </a:ext>
          </a:extLst>
        </xdr:cNvPr>
        <xdr:cNvSpPr txBox="1"/>
      </xdr:nvSpPr>
      <xdr:spPr>
        <a:xfrm>
          <a:off x="16370300" y="132629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38469</xdr:rowOff>
    </xdr:from>
    <xdr:to>
      <xdr:col>85</xdr:col>
      <xdr:colOff>177800</xdr:colOff>
      <xdr:row>78</xdr:row>
      <xdr:rowOff>140069</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6268700" y="13411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147498</xdr:rowOff>
    </xdr:from>
    <xdr:to>
      <xdr:col>81</xdr:col>
      <xdr:colOff>50800</xdr:colOff>
      <xdr:row>79</xdr:row>
      <xdr:rowOff>8496</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4592300" y="13520598"/>
          <a:ext cx="889000" cy="32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66154</xdr:rowOff>
    </xdr:from>
    <xdr:to>
      <xdr:col>81</xdr:col>
      <xdr:colOff>101600</xdr:colOff>
      <xdr:row>78</xdr:row>
      <xdr:rowOff>167754</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5430500" y="13439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12831</xdr:rowOff>
    </xdr:from>
    <xdr:ext cx="469744"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5246428" y="13214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46965</xdr:rowOff>
    </xdr:from>
    <xdr:to>
      <xdr:col>76</xdr:col>
      <xdr:colOff>114300</xdr:colOff>
      <xdr:row>78</xdr:row>
      <xdr:rowOff>147498</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3703300" y="13248615"/>
          <a:ext cx="889000" cy="271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66560</xdr:rowOff>
    </xdr:from>
    <xdr:to>
      <xdr:col>76</xdr:col>
      <xdr:colOff>165100</xdr:colOff>
      <xdr:row>78</xdr:row>
      <xdr:rowOff>168160</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4541500" y="13439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13237</xdr:rowOff>
    </xdr:from>
    <xdr:ext cx="469744"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4357428" y="13214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46965</xdr:rowOff>
    </xdr:from>
    <xdr:to>
      <xdr:col>71</xdr:col>
      <xdr:colOff>177800</xdr:colOff>
      <xdr:row>78</xdr:row>
      <xdr:rowOff>40842</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flipV="1">
          <a:off x="12814300" y="13248615"/>
          <a:ext cx="889000" cy="165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90323</xdr:rowOff>
    </xdr:from>
    <xdr:to>
      <xdr:col>72</xdr:col>
      <xdr:colOff>38100</xdr:colOff>
      <xdr:row>79</xdr:row>
      <xdr:rowOff>20473</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3652500" y="13463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11600</xdr:rowOff>
    </xdr:from>
    <xdr:ext cx="469744"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3468428" y="135561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118250</xdr:rowOff>
    </xdr:from>
    <xdr:to>
      <xdr:col>67</xdr:col>
      <xdr:colOff>101600</xdr:colOff>
      <xdr:row>79</xdr:row>
      <xdr:rowOff>48400</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2763500" y="13491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39527</xdr:rowOff>
    </xdr:from>
    <xdr:ext cx="469744"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2579428" y="13584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129006</xdr:rowOff>
    </xdr:from>
    <xdr:to>
      <xdr:col>85</xdr:col>
      <xdr:colOff>177800</xdr:colOff>
      <xdr:row>79</xdr:row>
      <xdr:rowOff>59156</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6268700" y="13502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43933</xdr:rowOff>
    </xdr:from>
    <xdr:ext cx="469744" cy="259045"/>
    <xdr:sp macro="" textlink="">
      <xdr:nvSpPr>
        <xdr:cNvPr id="655" name="災害復旧費該当値テキスト">
          <a:extLst>
            <a:ext uri="{FF2B5EF4-FFF2-40B4-BE49-F238E27FC236}">
              <a16:creationId xmlns:a16="http://schemas.microsoft.com/office/drawing/2014/main" id="{00000000-0008-0000-0700-00008F020000}"/>
            </a:ext>
          </a:extLst>
        </xdr:cNvPr>
        <xdr:cNvSpPr txBox="1"/>
      </xdr:nvSpPr>
      <xdr:spPr>
        <a:xfrm>
          <a:off x="16370300" y="13417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129146</xdr:rowOff>
    </xdr:from>
    <xdr:to>
      <xdr:col>81</xdr:col>
      <xdr:colOff>101600</xdr:colOff>
      <xdr:row>79</xdr:row>
      <xdr:rowOff>59296</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5430500" y="13502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50423</xdr:rowOff>
    </xdr:from>
    <xdr:ext cx="469744"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246428" y="13594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96698</xdr:rowOff>
    </xdr:from>
    <xdr:to>
      <xdr:col>76</xdr:col>
      <xdr:colOff>165100</xdr:colOff>
      <xdr:row>79</xdr:row>
      <xdr:rowOff>26848</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4541500" y="13469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17975</xdr:rowOff>
    </xdr:from>
    <xdr:ext cx="469744"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4357428" y="13562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167615</xdr:rowOff>
    </xdr:from>
    <xdr:to>
      <xdr:col>72</xdr:col>
      <xdr:colOff>38100</xdr:colOff>
      <xdr:row>77</xdr:row>
      <xdr:rowOff>97765</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3652500" y="13197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114292</xdr:rowOff>
    </xdr:from>
    <xdr:ext cx="534377"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3436111" y="12973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161492</xdr:rowOff>
    </xdr:from>
    <xdr:to>
      <xdr:col>67</xdr:col>
      <xdr:colOff>101600</xdr:colOff>
      <xdr:row>78</xdr:row>
      <xdr:rowOff>91642</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2763500" y="13363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108169</xdr:rowOff>
    </xdr:from>
    <xdr:ext cx="534377"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2547111" y="13138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6" name="公債費グラフ枠">
          <a:extLst>
            <a:ext uri="{FF2B5EF4-FFF2-40B4-BE49-F238E27FC236}">
              <a16:creationId xmlns:a16="http://schemas.microsoft.com/office/drawing/2014/main" id="{00000000-0008-0000-0700-0000AE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84851</xdr:rowOff>
    </xdr:from>
    <xdr:to>
      <xdr:col>85</xdr:col>
      <xdr:colOff>126364</xdr:colOff>
      <xdr:row>98</xdr:row>
      <xdr:rowOff>1969</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flipV="1">
          <a:off x="16317595" y="15515351"/>
          <a:ext cx="1269" cy="12887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5796</xdr:rowOff>
    </xdr:from>
    <xdr:ext cx="534377" cy="259045"/>
    <xdr:sp macro="" textlink="">
      <xdr:nvSpPr>
        <xdr:cNvPr id="688" name="公債費最小値テキスト">
          <a:extLst>
            <a:ext uri="{FF2B5EF4-FFF2-40B4-BE49-F238E27FC236}">
              <a16:creationId xmlns:a16="http://schemas.microsoft.com/office/drawing/2014/main" id="{00000000-0008-0000-0700-0000B0020000}"/>
            </a:ext>
          </a:extLst>
        </xdr:cNvPr>
        <xdr:cNvSpPr txBox="1"/>
      </xdr:nvSpPr>
      <xdr:spPr>
        <a:xfrm>
          <a:off x="16370300" y="16807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28,075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1969</xdr:rowOff>
    </xdr:from>
    <xdr:to>
      <xdr:col>86</xdr:col>
      <xdr:colOff>25400</xdr:colOff>
      <xdr:row>98</xdr:row>
      <xdr:rowOff>1969</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6230600" y="168040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31528</xdr:rowOff>
    </xdr:from>
    <xdr:ext cx="599010" cy="259045"/>
    <xdr:sp macro="" textlink="">
      <xdr:nvSpPr>
        <xdr:cNvPr id="690" name="公債費最大値テキスト">
          <a:extLst>
            <a:ext uri="{FF2B5EF4-FFF2-40B4-BE49-F238E27FC236}">
              <a16:creationId xmlns:a16="http://schemas.microsoft.com/office/drawing/2014/main" id="{00000000-0008-0000-0700-0000B2020000}"/>
            </a:ext>
          </a:extLst>
        </xdr:cNvPr>
        <xdr:cNvSpPr txBox="1"/>
      </xdr:nvSpPr>
      <xdr:spPr>
        <a:xfrm>
          <a:off x="16370300" y="152905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197,198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84851</xdr:rowOff>
    </xdr:from>
    <xdr:to>
      <xdr:col>86</xdr:col>
      <xdr:colOff>25400</xdr:colOff>
      <xdr:row>90</xdr:row>
      <xdr:rowOff>84851</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6230600" y="155153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33263</xdr:rowOff>
    </xdr:from>
    <xdr:to>
      <xdr:col>85</xdr:col>
      <xdr:colOff>127000</xdr:colOff>
      <xdr:row>96</xdr:row>
      <xdr:rowOff>49555</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5481300" y="16492463"/>
          <a:ext cx="838200" cy="16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7746</xdr:rowOff>
    </xdr:from>
    <xdr:ext cx="534377" cy="259045"/>
    <xdr:sp macro="" textlink="">
      <xdr:nvSpPr>
        <xdr:cNvPr id="693" name="公債費平均値テキスト">
          <a:extLst>
            <a:ext uri="{FF2B5EF4-FFF2-40B4-BE49-F238E27FC236}">
              <a16:creationId xmlns:a16="http://schemas.microsoft.com/office/drawing/2014/main" id="{00000000-0008-0000-0700-0000B5020000}"/>
            </a:ext>
          </a:extLst>
        </xdr:cNvPr>
        <xdr:cNvSpPr txBox="1"/>
      </xdr:nvSpPr>
      <xdr:spPr>
        <a:xfrm>
          <a:off x="16370300" y="164669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29319</xdr:rowOff>
    </xdr:from>
    <xdr:to>
      <xdr:col>85</xdr:col>
      <xdr:colOff>177800</xdr:colOff>
      <xdr:row>96</xdr:row>
      <xdr:rowOff>130919</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6268700" y="16488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34217</xdr:rowOff>
    </xdr:from>
    <xdr:to>
      <xdr:col>81</xdr:col>
      <xdr:colOff>50800</xdr:colOff>
      <xdr:row>96</xdr:row>
      <xdr:rowOff>49555</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a:off x="14592300" y="16493417"/>
          <a:ext cx="889000" cy="15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89998</xdr:rowOff>
    </xdr:from>
    <xdr:to>
      <xdr:col>81</xdr:col>
      <xdr:colOff>101600</xdr:colOff>
      <xdr:row>97</xdr:row>
      <xdr:rowOff>20148</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5430500" y="16549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11275</xdr:rowOff>
    </xdr:from>
    <xdr:ext cx="534377"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5214111" y="16641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34217</xdr:rowOff>
    </xdr:from>
    <xdr:to>
      <xdr:col>76</xdr:col>
      <xdr:colOff>114300</xdr:colOff>
      <xdr:row>96</xdr:row>
      <xdr:rowOff>44084</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flipV="1">
          <a:off x="13703300" y="16493417"/>
          <a:ext cx="889000" cy="9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92275</xdr:rowOff>
    </xdr:from>
    <xdr:to>
      <xdr:col>76</xdr:col>
      <xdr:colOff>165100</xdr:colOff>
      <xdr:row>97</xdr:row>
      <xdr:rowOff>22425</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4541500" y="16551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13552</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4325111" y="16644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20219</xdr:rowOff>
    </xdr:from>
    <xdr:to>
      <xdr:col>71</xdr:col>
      <xdr:colOff>177800</xdr:colOff>
      <xdr:row>96</xdr:row>
      <xdr:rowOff>44084</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a:off x="12814300" y="16479419"/>
          <a:ext cx="889000" cy="23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94828</xdr:rowOff>
    </xdr:from>
    <xdr:to>
      <xdr:col>72</xdr:col>
      <xdr:colOff>38100</xdr:colOff>
      <xdr:row>97</xdr:row>
      <xdr:rowOff>24978</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3652500" y="16554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16105</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3436111" y="16646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87330</xdr:rowOff>
    </xdr:from>
    <xdr:to>
      <xdr:col>67</xdr:col>
      <xdr:colOff>101600</xdr:colOff>
      <xdr:row>97</xdr:row>
      <xdr:rowOff>17480</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2763500" y="16546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8607</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2547111" y="16639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153913</xdr:rowOff>
    </xdr:from>
    <xdr:to>
      <xdr:col>85</xdr:col>
      <xdr:colOff>177800</xdr:colOff>
      <xdr:row>96</xdr:row>
      <xdr:rowOff>84063</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6268700" y="16441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5340</xdr:rowOff>
    </xdr:from>
    <xdr:ext cx="534377" cy="259045"/>
    <xdr:sp macro="" textlink="">
      <xdr:nvSpPr>
        <xdr:cNvPr id="712" name="公債費該当値テキスト">
          <a:extLst>
            <a:ext uri="{FF2B5EF4-FFF2-40B4-BE49-F238E27FC236}">
              <a16:creationId xmlns:a16="http://schemas.microsoft.com/office/drawing/2014/main" id="{00000000-0008-0000-0700-0000C8020000}"/>
            </a:ext>
          </a:extLst>
        </xdr:cNvPr>
        <xdr:cNvSpPr txBox="1"/>
      </xdr:nvSpPr>
      <xdr:spPr>
        <a:xfrm>
          <a:off x="16370300" y="16293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170205</xdr:rowOff>
    </xdr:from>
    <xdr:to>
      <xdr:col>81</xdr:col>
      <xdr:colOff>101600</xdr:colOff>
      <xdr:row>96</xdr:row>
      <xdr:rowOff>100355</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5430500" y="16457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116882</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5214111" y="16233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154867</xdr:rowOff>
    </xdr:from>
    <xdr:to>
      <xdr:col>76</xdr:col>
      <xdr:colOff>165100</xdr:colOff>
      <xdr:row>96</xdr:row>
      <xdr:rowOff>85017</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4541500" y="16442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101544</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4325111" y="16217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164734</xdr:rowOff>
    </xdr:from>
    <xdr:to>
      <xdr:col>72</xdr:col>
      <xdr:colOff>38100</xdr:colOff>
      <xdr:row>96</xdr:row>
      <xdr:rowOff>94884</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3652500" y="16452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111411</xdr:rowOff>
    </xdr:from>
    <xdr:ext cx="534377"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3436111" y="16227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140869</xdr:rowOff>
    </xdr:from>
    <xdr:to>
      <xdr:col>67</xdr:col>
      <xdr:colOff>101600</xdr:colOff>
      <xdr:row>96</xdr:row>
      <xdr:rowOff>71019</xdr:rowOff>
    </xdr:to>
    <xdr:sp macro="" textlink="">
      <xdr:nvSpPr>
        <xdr:cNvPr id="719" name="楕円 718">
          <a:extLst>
            <a:ext uri="{FF2B5EF4-FFF2-40B4-BE49-F238E27FC236}">
              <a16:creationId xmlns:a16="http://schemas.microsoft.com/office/drawing/2014/main" id="{00000000-0008-0000-0700-0000CF020000}"/>
            </a:ext>
          </a:extLst>
        </xdr:cNvPr>
        <xdr:cNvSpPr/>
      </xdr:nvSpPr>
      <xdr:spPr>
        <a:xfrm>
          <a:off x="12763500" y="16428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87546</xdr:rowOff>
    </xdr:from>
    <xdr:ext cx="534377"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2547111" y="16203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5" name="諸支出金グラフ枠">
          <a:extLst>
            <a:ext uri="{FF2B5EF4-FFF2-40B4-BE49-F238E27FC236}">
              <a16:creationId xmlns:a16="http://schemas.microsoft.com/office/drawing/2014/main" id="{00000000-0008-0000-0700-0000E9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78196</xdr:rowOff>
    </xdr:from>
    <xdr:to>
      <xdr:col>116</xdr:col>
      <xdr:colOff>62864</xdr:colOff>
      <xdr:row>39</xdr:row>
      <xdr:rowOff>98878</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flipV="1">
          <a:off x="22159595" y="5221696"/>
          <a:ext cx="1269" cy="15637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7" name="諸支出金最小値テキスト">
          <a:extLst>
            <a:ext uri="{FF2B5EF4-FFF2-40B4-BE49-F238E27FC236}">
              <a16:creationId xmlns:a16="http://schemas.microsoft.com/office/drawing/2014/main" id="{00000000-0008-0000-0700-0000EB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24873</xdr:rowOff>
    </xdr:from>
    <xdr:ext cx="534377" cy="259045"/>
    <xdr:sp macro="" textlink="">
      <xdr:nvSpPr>
        <xdr:cNvPr id="749" name="諸支出金最大値テキスト">
          <a:extLst>
            <a:ext uri="{FF2B5EF4-FFF2-40B4-BE49-F238E27FC236}">
              <a16:creationId xmlns:a16="http://schemas.microsoft.com/office/drawing/2014/main" id="{00000000-0008-0000-0700-0000ED020000}"/>
            </a:ext>
          </a:extLst>
        </xdr:cNvPr>
        <xdr:cNvSpPr txBox="1"/>
      </xdr:nvSpPr>
      <xdr:spPr>
        <a:xfrm>
          <a:off x="22212300" y="4996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14,365</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78196</xdr:rowOff>
    </xdr:from>
    <xdr:to>
      <xdr:col>116</xdr:col>
      <xdr:colOff>152400</xdr:colOff>
      <xdr:row>30</xdr:row>
      <xdr:rowOff>78196</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22072600" y="52216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19139</xdr:rowOff>
    </xdr:from>
    <xdr:ext cx="378565" cy="259045"/>
    <xdr:sp macro="" textlink="">
      <xdr:nvSpPr>
        <xdr:cNvPr id="752" name="諸支出金平均値テキスト">
          <a:extLst>
            <a:ext uri="{FF2B5EF4-FFF2-40B4-BE49-F238E27FC236}">
              <a16:creationId xmlns:a16="http://schemas.microsoft.com/office/drawing/2014/main" id="{00000000-0008-0000-0700-0000F0020000}"/>
            </a:ext>
          </a:extLst>
        </xdr:cNvPr>
        <xdr:cNvSpPr txBox="1"/>
      </xdr:nvSpPr>
      <xdr:spPr>
        <a:xfrm>
          <a:off x="22212300" y="653423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167712</xdr:rowOff>
    </xdr:from>
    <xdr:to>
      <xdr:col>116</xdr:col>
      <xdr:colOff>114300</xdr:colOff>
      <xdr:row>39</xdr:row>
      <xdr:rowOff>97862</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2110700" y="6682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25545</xdr:rowOff>
    </xdr:from>
    <xdr:to>
      <xdr:col>112</xdr:col>
      <xdr:colOff>38100</xdr:colOff>
      <xdr:row>39</xdr:row>
      <xdr:rowOff>127145</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21272500" y="671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143672</xdr:rowOff>
    </xdr:from>
    <xdr:ext cx="378565"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1134017" y="64873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31859</xdr:rowOff>
    </xdr:from>
    <xdr:to>
      <xdr:col>107</xdr:col>
      <xdr:colOff>101600</xdr:colOff>
      <xdr:row>39</xdr:row>
      <xdr:rowOff>133459</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0383500" y="6718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149986</xdr:rowOff>
    </xdr:from>
    <xdr:ext cx="378565"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0245017" y="64936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37302</xdr:rowOff>
    </xdr:from>
    <xdr:to>
      <xdr:col>102</xdr:col>
      <xdr:colOff>165100</xdr:colOff>
      <xdr:row>39</xdr:row>
      <xdr:rowOff>138902</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19494500" y="6723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155429</xdr:rowOff>
    </xdr:from>
    <xdr:ext cx="313932"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9388333" y="649907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26198</xdr:rowOff>
    </xdr:from>
    <xdr:to>
      <xdr:col>98</xdr:col>
      <xdr:colOff>38100</xdr:colOff>
      <xdr:row>39</xdr:row>
      <xdr:rowOff>127798</xdr:rowOff>
    </xdr:to>
    <xdr:sp macro="" textlink="">
      <xdr:nvSpPr>
        <xdr:cNvPr id="763" name="フローチャート: 判断 762">
          <a:extLst>
            <a:ext uri="{FF2B5EF4-FFF2-40B4-BE49-F238E27FC236}">
              <a16:creationId xmlns:a16="http://schemas.microsoft.com/office/drawing/2014/main" id="{00000000-0008-0000-0700-0000FB020000}"/>
            </a:ext>
          </a:extLst>
        </xdr:cNvPr>
        <xdr:cNvSpPr/>
      </xdr:nvSpPr>
      <xdr:spPr>
        <a:xfrm>
          <a:off x="18605500" y="6712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144325</xdr:rowOff>
    </xdr:from>
    <xdr:ext cx="378565"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467017" y="64879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146139</xdr:rowOff>
    </xdr:from>
    <xdr:ext cx="249299" cy="259045"/>
    <xdr:sp macro="" textlink="">
      <xdr:nvSpPr>
        <xdr:cNvPr id="771" name="諸支出金該当値テキスト">
          <a:extLst>
            <a:ext uri="{FF2B5EF4-FFF2-40B4-BE49-F238E27FC236}">
              <a16:creationId xmlns:a16="http://schemas.microsoft.com/office/drawing/2014/main" id="{00000000-0008-0000-0700-000003030000}"/>
            </a:ext>
          </a:extLst>
        </xdr:cNvPr>
        <xdr:cNvSpPr txBox="1"/>
      </xdr:nvSpPr>
      <xdr:spPr>
        <a:xfrm>
          <a:off x="22212300" y="666123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6" name="楕円 775">
          <a:extLst>
            <a:ext uri="{FF2B5EF4-FFF2-40B4-BE49-F238E27FC236}">
              <a16:creationId xmlns:a16="http://schemas.microsoft.com/office/drawing/2014/main" id="{00000000-0008-0000-0700-000008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8" name="楕円 777">
          <a:extLst>
            <a:ext uri="{FF2B5EF4-FFF2-40B4-BE49-F238E27FC236}">
              <a16:creationId xmlns:a16="http://schemas.microsoft.com/office/drawing/2014/main" id="{00000000-0008-0000-0700-00000A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4" name="前年度繰上充用金グラフ枠">
          <a:extLst>
            <a:ext uri="{FF2B5EF4-FFF2-40B4-BE49-F238E27FC236}">
              <a16:creationId xmlns:a16="http://schemas.microsoft.com/office/drawing/2014/main" id="{00000000-0008-0000-0700-00001A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6" name="前年度繰上充用金最小値テキスト">
          <a:extLst>
            <a:ext uri="{FF2B5EF4-FFF2-40B4-BE49-F238E27FC236}">
              <a16:creationId xmlns:a16="http://schemas.microsoft.com/office/drawing/2014/main" id="{00000000-0008-0000-0700-00001C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8" name="前年度繰上充用金最大値テキスト">
          <a:extLst>
            <a:ext uri="{FF2B5EF4-FFF2-40B4-BE49-F238E27FC236}">
              <a16:creationId xmlns:a16="http://schemas.microsoft.com/office/drawing/2014/main" id="{00000000-0008-0000-0700-00001E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1" name="前年度繰上充用金平均値テキスト">
          <a:extLst>
            <a:ext uri="{FF2B5EF4-FFF2-40B4-BE49-F238E27FC236}">
              <a16:creationId xmlns:a16="http://schemas.microsoft.com/office/drawing/2014/main" id="{00000000-0008-0000-0700-000021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2" name="フローチャート: 判断 811">
          <a:extLst>
            <a:ext uri="{FF2B5EF4-FFF2-40B4-BE49-F238E27FC236}">
              <a16:creationId xmlns:a16="http://schemas.microsoft.com/office/drawing/2014/main" id="{00000000-0008-0000-0700-00002C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0" name="前年度繰上充用金該当値テキスト">
          <a:extLst>
            <a:ext uri="{FF2B5EF4-FFF2-40B4-BE49-F238E27FC236}">
              <a16:creationId xmlns:a16="http://schemas.microsoft.com/office/drawing/2014/main" id="{00000000-0008-0000-0700-000034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5" name="楕円 824">
          <a:extLst>
            <a:ext uri="{FF2B5EF4-FFF2-40B4-BE49-F238E27FC236}">
              <a16:creationId xmlns:a16="http://schemas.microsoft.com/office/drawing/2014/main" id="{00000000-0008-0000-0700-000039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7" name="楕円 826">
          <a:extLst>
            <a:ext uri="{FF2B5EF4-FFF2-40B4-BE49-F238E27FC236}">
              <a16:creationId xmlns:a16="http://schemas.microsoft.com/office/drawing/2014/main" id="{00000000-0008-0000-0700-00003B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9" name="正方形/長方形 828">
          <a:extLst>
            <a:ext uri="{FF2B5EF4-FFF2-40B4-BE49-F238E27FC236}">
              <a16:creationId xmlns:a16="http://schemas.microsoft.com/office/drawing/2014/main" id="{00000000-0008-0000-0700-00003D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0" name="正方形/長方形 829">
          <a:extLst>
            <a:ext uri="{FF2B5EF4-FFF2-40B4-BE49-F238E27FC236}">
              <a16:creationId xmlns:a16="http://schemas.microsoft.com/office/drawing/2014/main" id="{00000000-0008-0000-0700-00003E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・総務費については、公共施設適正管理基金や地域雇用基金、財政調整基金等への積立金の増があったものの、国の特別定額給付金事業の終了により、住民一人当たりの費用が</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86,618</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円低下し、前年度を大きく下回った。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民生費については、市独自の経済対策として実施した子育て支援地域商品券給付事業や民間保育所建設に対する補助金が減となったものの、子育て世帯や住民税非課税世帯等への臨時特別給付金支給事業などの実施により、住民一人当たりの費用は前年度より</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19,704</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円増加し、類似団体平均値を上回った。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・農林水産業費については、令和３年度産米の</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JA</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概算金の大幅下落を踏まえた主食用米次期作支援事業を実施したことなどにより、住民一人当たりの費用が</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2,455</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円増加した。農業は当市の基幹産業であるため、大きく縮減することはない。</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・商工費については、市独自の経済対策として実施したプレミアム付地域商品券発行事業などの減があったものの、全市民を対象とした地域商品券交付事業などの実施により、住民一人当たりの費用が</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3,510</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円上昇し、前年度を上回った。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・消防費については、排水ポンプ車導入及び常設ポンプ設置に係る経費が増となったことなどにより、住民一人当たりの費用は前年度より</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3,993</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円上昇した。</a:t>
          </a:r>
          <a:endPar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・教育費については、大綱交流館整備事業や花館小学校校舎増築事業の終了等により、住民一人当たりの費用は前年度より</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6,346</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円低下した。</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秋田県大仙市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ＭＳ ゴシック" pitchFamily="49" charset="-128"/>
              <a:ea typeface="ＭＳ ゴシック" pitchFamily="49" charset="-128"/>
              <a:cs typeface="+mn-cs"/>
            </a:rPr>
            <a:t>　</a:t>
          </a:r>
          <a:r>
            <a:rPr kumimoji="1" lang="ja-JP" altLang="en-US" sz="11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財政調整基金については、災害等の不測の事態の備えとして各年度の財政運営を勘案しながら積み増しを図っており、令和</a:t>
          </a:r>
          <a:r>
            <a:rPr kumimoji="1" lang="en-US" altLang="ja-JP" sz="11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3</a:t>
          </a:r>
          <a:r>
            <a:rPr kumimoji="1" lang="ja-JP" altLang="en-US" sz="11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年度においては、一般財源不足により</a:t>
          </a:r>
          <a:r>
            <a:rPr kumimoji="1" lang="en-US" altLang="ja-JP" sz="11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5</a:t>
          </a:r>
          <a:r>
            <a:rPr kumimoji="1" lang="ja-JP" altLang="en-US" sz="11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億円を取り崩したものの、年度末に</a:t>
          </a:r>
          <a:r>
            <a:rPr kumimoji="1" lang="en-US" altLang="ja-JP" sz="11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10</a:t>
          </a:r>
          <a:r>
            <a:rPr kumimoji="1" lang="ja-JP" altLang="en-US" sz="11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億円を積み増ししたことで、</a:t>
          </a:r>
          <a:r>
            <a:rPr kumimoji="1" lang="en-US" altLang="ja-JP" sz="11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38</a:t>
          </a:r>
          <a:r>
            <a:rPr kumimoji="1" lang="ja-JP" altLang="en-US" sz="11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億</a:t>
          </a:r>
          <a:r>
            <a:rPr kumimoji="1" lang="en-US" altLang="ja-JP" sz="11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6</a:t>
          </a:r>
          <a:r>
            <a:rPr kumimoji="1" lang="ja-JP" altLang="en-US" sz="11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千万円の残高を確保している。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　実質単年度収支は、前年度に比べ実質収支額が増加したこと、また、財政調整基金の取り崩し額を超える積み増しにより、</a:t>
          </a:r>
          <a:r>
            <a:rPr kumimoji="1" lang="en-US" altLang="ja-JP" sz="11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4</a:t>
          </a:r>
          <a:r>
            <a:rPr kumimoji="1" lang="ja-JP" altLang="en-US" sz="11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年連続の黒字決算となった。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　今後も財源不足を補うために基金取り崩しが見込まれるが、できる限りの積み増しを図り、安定した財源の確保に努める。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秋田県大仙市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　平成</a:t>
          </a:r>
          <a:r>
            <a:rPr kumimoji="1" lang="en-US" altLang="ja-JP" sz="13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21</a:t>
          </a:r>
          <a:r>
            <a:rPr kumimoji="1" lang="ja-JP" altLang="en-US" sz="13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年度以降、全会計で赤字が発生していない。</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  下水道事業会計については、一般会計からの基準外繰入により、黒字を保っている現状にある。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　簡易水道事業及び下水道事業は平成</a:t>
          </a:r>
          <a:r>
            <a:rPr kumimoji="1" lang="en-US" altLang="ja-JP" sz="13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30</a:t>
          </a:r>
          <a:r>
            <a:rPr kumimoji="1" lang="ja-JP" altLang="en-US" sz="13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年度までに法適用会計へ移行しており、独立採算性方式により、経営・資産等の正確な把握による経営管理の向上に努めている。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　一般会計の財政健全化の推進には、公営企業への基準外繰出の縮減が不可欠であるが、流動資産の少ない当市の公営企業会計においては、一般会計からの基準外繰出を安易に縮減すると公営企業が赤字となる可能性が高く、公営企業の経営収支を勘案した基準外繰出が重要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　基準外繰出については、その大部分が建設改良に係る公債費繰出である。下水道事業では、施設の老朽化に対応するため「長寿命化対策」に取り組むほか、農業集落排水事業における広域共同処理による施設の統廃合や改築更新、県が実施している流域下水道事業における幹線管渠及び処理場等の建設費負担などが予定されている。今後も適切に資金を確保するよう実施事業を精査しながら適切な規模の施設維持に努め、公営企業債の発行を抑制することで、基準外繰出の縮減を図る。また、接続率の向上による使用料収入確保のほか、維持管理費の削減といった経営改善に取り組み、事業運営の健全化を進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25" zeroHeight="1" x14ac:dyDescent="0.15"/>
  <cols>
    <col min="1" max="11" width="2.125" style="177" customWidth="1"/>
    <col min="12" max="12" width="2.25" style="177" customWidth="1"/>
    <col min="13" max="17" width="2.375" style="177" customWidth="1"/>
    <col min="18" max="119" width="2.125" style="177" customWidth="1"/>
    <col min="120" max="16384" width="0" style="177" hidden="1"/>
  </cols>
  <sheetData>
    <row r="1" spans="1:119" ht="33" customHeight="1" x14ac:dyDescent="0.15">
      <c r="B1" s="418" t="s">
        <v>77</v>
      </c>
      <c r="C1" s="418"/>
      <c r="D1" s="418"/>
      <c r="E1" s="418"/>
      <c r="F1" s="418"/>
      <c r="G1" s="418"/>
      <c r="H1" s="418"/>
      <c r="I1" s="418"/>
      <c r="J1" s="418"/>
      <c r="K1" s="418"/>
      <c r="L1" s="418"/>
      <c r="M1" s="418"/>
      <c r="N1" s="418"/>
      <c r="O1" s="418"/>
      <c r="P1" s="418"/>
      <c r="Q1" s="418"/>
      <c r="R1" s="418"/>
      <c r="S1" s="418"/>
      <c r="T1" s="418"/>
      <c r="U1" s="418"/>
      <c r="V1" s="418"/>
      <c r="W1" s="418"/>
      <c r="X1" s="418"/>
      <c r="Y1" s="418"/>
      <c r="Z1" s="418"/>
      <c r="AA1" s="418"/>
      <c r="AB1" s="418"/>
      <c r="AC1" s="418"/>
      <c r="AD1" s="418"/>
      <c r="AE1" s="418"/>
      <c r="AF1" s="418"/>
      <c r="AG1" s="418"/>
      <c r="AH1" s="418"/>
      <c r="AI1" s="418"/>
      <c r="AJ1" s="418"/>
      <c r="AK1" s="418"/>
      <c r="AL1" s="418"/>
      <c r="AM1" s="418"/>
      <c r="AN1" s="418"/>
      <c r="AO1" s="418"/>
      <c r="AP1" s="418"/>
      <c r="AQ1" s="418"/>
      <c r="AR1" s="418"/>
      <c r="AS1" s="418"/>
      <c r="AT1" s="418"/>
      <c r="AU1" s="418"/>
      <c r="AV1" s="418"/>
      <c r="AW1" s="418"/>
      <c r="AX1" s="418"/>
      <c r="AY1" s="418"/>
      <c r="AZ1" s="418"/>
      <c r="BA1" s="418"/>
      <c r="BB1" s="418"/>
      <c r="BC1" s="418"/>
      <c r="BD1" s="418"/>
      <c r="BE1" s="418"/>
      <c r="BF1" s="418"/>
      <c r="BG1" s="418"/>
      <c r="BH1" s="418"/>
      <c r="BI1" s="418"/>
      <c r="BJ1" s="418"/>
      <c r="BK1" s="418"/>
      <c r="BL1" s="418"/>
      <c r="BM1" s="418"/>
      <c r="BN1" s="418"/>
      <c r="BO1" s="418"/>
      <c r="BP1" s="418"/>
      <c r="BQ1" s="418"/>
      <c r="BR1" s="418"/>
      <c r="BS1" s="418"/>
      <c r="BT1" s="418"/>
      <c r="BU1" s="418"/>
      <c r="BV1" s="418"/>
      <c r="BW1" s="418"/>
      <c r="BX1" s="418"/>
      <c r="BY1" s="418"/>
      <c r="BZ1" s="418"/>
      <c r="CA1" s="418"/>
      <c r="CB1" s="418"/>
      <c r="CC1" s="418"/>
      <c r="CD1" s="418"/>
      <c r="CE1" s="418"/>
      <c r="CF1" s="418"/>
      <c r="CG1" s="418"/>
      <c r="CH1" s="418"/>
      <c r="CI1" s="418"/>
      <c r="CJ1" s="418"/>
      <c r="CK1" s="418"/>
      <c r="CL1" s="418"/>
      <c r="CM1" s="418"/>
      <c r="CN1" s="418"/>
      <c r="CO1" s="418"/>
      <c r="CP1" s="418"/>
      <c r="CQ1" s="418"/>
      <c r="CR1" s="418"/>
      <c r="CS1" s="418"/>
      <c r="CT1" s="418"/>
      <c r="CU1" s="418"/>
      <c r="CV1" s="418"/>
      <c r="CW1" s="418"/>
      <c r="CX1" s="418"/>
      <c r="CY1" s="418"/>
      <c r="CZ1" s="418"/>
      <c r="DA1" s="418"/>
      <c r="DB1" s="418"/>
      <c r="DC1" s="418"/>
      <c r="DD1" s="418"/>
      <c r="DE1" s="418"/>
      <c r="DF1" s="418"/>
      <c r="DG1" s="418"/>
      <c r="DH1" s="418"/>
      <c r="DI1" s="418"/>
      <c r="DJ1" s="178"/>
      <c r="DK1" s="178"/>
      <c r="DL1" s="178"/>
      <c r="DM1" s="178"/>
      <c r="DN1" s="178"/>
      <c r="DO1" s="178"/>
    </row>
    <row r="2" spans="1:119" ht="24.75" thickBot="1" x14ac:dyDescent="0.2">
      <c r="B2" s="179" t="s">
        <v>78</v>
      </c>
      <c r="C2" s="179"/>
      <c r="D2" s="180"/>
    </row>
    <row r="3" spans="1:119" ht="18.75" customHeight="1" thickBot="1" x14ac:dyDescent="0.2">
      <c r="A3" s="178"/>
      <c r="B3" s="419" t="s">
        <v>79</v>
      </c>
      <c r="C3" s="420"/>
      <c r="D3" s="420"/>
      <c r="E3" s="421"/>
      <c r="F3" s="421"/>
      <c r="G3" s="421"/>
      <c r="H3" s="421"/>
      <c r="I3" s="421"/>
      <c r="J3" s="421"/>
      <c r="K3" s="421"/>
      <c r="L3" s="421" t="s">
        <v>80</v>
      </c>
      <c r="M3" s="421"/>
      <c r="N3" s="421"/>
      <c r="O3" s="421"/>
      <c r="P3" s="421"/>
      <c r="Q3" s="421"/>
      <c r="R3" s="428"/>
      <c r="S3" s="428"/>
      <c r="T3" s="428"/>
      <c r="U3" s="428"/>
      <c r="V3" s="429"/>
      <c r="W3" s="403" t="s">
        <v>81</v>
      </c>
      <c r="X3" s="404"/>
      <c r="Y3" s="404"/>
      <c r="Z3" s="404"/>
      <c r="AA3" s="404"/>
      <c r="AB3" s="420"/>
      <c r="AC3" s="428" t="s">
        <v>82</v>
      </c>
      <c r="AD3" s="404"/>
      <c r="AE3" s="404"/>
      <c r="AF3" s="404"/>
      <c r="AG3" s="404"/>
      <c r="AH3" s="404"/>
      <c r="AI3" s="404"/>
      <c r="AJ3" s="404"/>
      <c r="AK3" s="404"/>
      <c r="AL3" s="405"/>
      <c r="AM3" s="403" t="s">
        <v>83</v>
      </c>
      <c r="AN3" s="404"/>
      <c r="AO3" s="404"/>
      <c r="AP3" s="404"/>
      <c r="AQ3" s="404"/>
      <c r="AR3" s="404"/>
      <c r="AS3" s="404"/>
      <c r="AT3" s="404"/>
      <c r="AU3" s="404"/>
      <c r="AV3" s="404"/>
      <c r="AW3" s="404"/>
      <c r="AX3" s="405"/>
      <c r="AY3" s="440" t="s">
        <v>1</v>
      </c>
      <c r="AZ3" s="441"/>
      <c r="BA3" s="441"/>
      <c r="BB3" s="441"/>
      <c r="BC3" s="441"/>
      <c r="BD3" s="441"/>
      <c r="BE3" s="441"/>
      <c r="BF3" s="441"/>
      <c r="BG3" s="441"/>
      <c r="BH3" s="441"/>
      <c r="BI3" s="441"/>
      <c r="BJ3" s="441"/>
      <c r="BK3" s="441"/>
      <c r="BL3" s="441"/>
      <c r="BM3" s="442"/>
      <c r="BN3" s="403" t="s">
        <v>84</v>
      </c>
      <c r="BO3" s="404"/>
      <c r="BP3" s="404"/>
      <c r="BQ3" s="404"/>
      <c r="BR3" s="404"/>
      <c r="BS3" s="404"/>
      <c r="BT3" s="404"/>
      <c r="BU3" s="405"/>
      <c r="BV3" s="403" t="s">
        <v>85</v>
      </c>
      <c r="BW3" s="404"/>
      <c r="BX3" s="404"/>
      <c r="BY3" s="404"/>
      <c r="BZ3" s="404"/>
      <c r="CA3" s="404"/>
      <c r="CB3" s="404"/>
      <c r="CC3" s="405"/>
      <c r="CD3" s="440" t="s">
        <v>1</v>
      </c>
      <c r="CE3" s="441"/>
      <c r="CF3" s="441"/>
      <c r="CG3" s="441"/>
      <c r="CH3" s="441"/>
      <c r="CI3" s="441"/>
      <c r="CJ3" s="441"/>
      <c r="CK3" s="441"/>
      <c r="CL3" s="441"/>
      <c r="CM3" s="441"/>
      <c r="CN3" s="441"/>
      <c r="CO3" s="441"/>
      <c r="CP3" s="441"/>
      <c r="CQ3" s="441"/>
      <c r="CR3" s="441"/>
      <c r="CS3" s="442"/>
      <c r="CT3" s="403" t="s">
        <v>86</v>
      </c>
      <c r="CU3" s="404"/>
      <c r="CV3" s="404"/>
      <c r="CW3" s="404"/>
      <c r="CX3" s="404"/>
      <c r="CY3" s="404"/>
      <c r="CZ3" s="404"/>
      <c r="DA3" s="405"/>
      <c r="DB3" s="403" t="s">
        <v>87</v>
      </c>
      <c r="DC3" s="404"/>
      <c r="DD3" s="404"/>
      <c r="DE3" s="404"/>
      <c r="DF3" s="404"/>
      <c r="DG3" s="404"/>
      <c r="DH3" s="404"/>
      <c r="DI3" s="405"/>
    </row>
    <row r="4" spans="1:119" ht="18.75" customHeight="1" x14ac:dyDescent="0.15">
      <c r="A4" s="178"/>
      <c r="B4" s="422"/>
      <c r="C4" s="423"/>
      <c r="D4" s="423"/>
      <c r="E4" s="424"/>
      <c r="F4" s="424"/>
      <c r="G4" s="424"/>
      <c r="H4" s="424"/>
      <c r="I4" s="424"/>
      <c r="J4" s="424"/>
      <c r="K4" s="424"/>
      <c r="L4" s="424"/>
      <c r="M4" s="424"/>
      <c r="N4" s="424"/>
      <c r="O4" s="424"/>
      <c r="P4" s="424"/>
      <c r="Q4" s="424"/>
      <c r="R4" s="430"/>
      <c r="S4" s="430"/>
      <c r="T4" s="430"/>
      <c r="U4" s="430"/>
      <c r="V4" s="431"/>
      <c r="W4" s="434"/>
      <c r="X4" s="435"/>
      <c r="Y4" s="435"/>
      <c r="Z4" s="435"/>
      <c r="AA4" s="435"/>
      <c r="AB4" s="423"/>
      <c r="AC4" s="430"/>
      <c r="AD4" s="435"/>
      <c r="AE4" s="435"/>
      <c r="AF4" s="435"/>
      <c r="AG4" s="435"/>
      <c r="AH4" s="435"/>
      <c r="AI4" s="435"/>
      <c r="AJ4" s="435"/>
      <c r="AK4" s="435"/>
      <c r="AL4" s="438"/>
      <c r="AM4" s="436"/>
      <c r="AN4" s="437"/>
      <c r="AO4" s="437"/>
      <c r="AP4" s="437"/>
      <c r="AQ4" s="437"/>
      <c r="AR4" s="437"/>
      <c r="AS4" s="437"/>
      <c r="AT4" s="437"/>
      <c r="AU4" s="437"/>
      <c r="AV4" s="437"/>
      <c r="AW4" s="437"/>
      <c r="AX4" s="439"/>
      <c r="AY4" s="406" t="s">
        <v>88</v>
      </c>
      <c r="AZ4" s="407"/>
      <c r="BA4" s="407"/>
      <c r="BB4" s="407"/>
      <c r="BC4" s="407"/>
      <c r="BD4" s="407"/>
      <c r="BE4" s="407"/>
      <c r="BF4" s="407"/>
      <c r="BG4" s="407"/>
      <c r="BH4" s="407"/>
      <c r="BI4" s="407"/>
      <c r="BJ4" s="407"/>
      <c r="BK4" s="407"/>
      <c r="BL4" s="407"/>
      <c r="BM4" s="408"/>
      <c r="BN4" s="409">
        <v>52455602</v>
      </c>
      <c r="BO4" s="410"/>
      <c r="BP4" s="410"/>
      <c r="BQ4" s="410"/>
      <c r="BR4" s="410"/>
      <c r="BS4" s="410"/>
      <c r="BT4" s="410"/>
      <c r="BU4" s="411"/>
      <c r="BV4" s="409">
        <v>57277241</v>
      </c>
      <c r="BW4" s="410"/>
      <c r="BX4" s="410"/>
      <c r="BY4" s="410"/>
      <c r="BZ4" s="410"/>
      <c r="CA4" s="410"/>
      <c r="CB4" s="410"/>
      <c r="CC4" s="411"/>
      <c r="CD4" s="412" t="s">
        <v>89</v>
      </c>
      <c r="CE4" s="413"/>
      <c r="CF4" s="413"/>
      <c r="CG4" s="413"/>
      <c r="CH4" s="413"/>
      <c r="CI4" s="413"/>
      <c r="CJ4" s="413"/>
      <c r="CK4" s="413"/>
      <c r="CL4" s="413"/>
      <c r="CM4" s="413"/>
      <c r="CN4" s="413"/>
      <c r="CO4" s="413"/>
      <c r="CP4" s="413"/>
      <c r="CQ4" s="413"/>
      <c r="CR4" s="413"/>
      <c r="CS4" s="414"/>
      <c r="CT4" s="415">
        <v>7.9</v>
      </c>
      <c r="CU4" s="416"/>
      <c r="CV4" s="416"/>
      <c r="CW4" s="416"/>
      <c r="CX4" s="416"/>
      <c r="CY4" s="416"/>
      <c r="CZ4" s="416"/>
      <c r="DA4" s="417"/>
      <c r="DB4" s="415">
        <v>6.7</v>
      </c>
      <c r="DC4" s="416"/>
      <c r="DD4" s="416"/>
      <c r="DE4" s="416"/>
      <c r="DF4" s="416"/>
      <c r="DG4" s="416"/>
      <c r="DH4" s="416"/>
      <c r="DI4" s="417"/>
    </row>
    <row r="5" spans="1:119" ht="18.75" customHeight="1" x14ac:dyDescent="0.15">
      <c r="A5" s="178"/>
      <c r="B5" s="425"/>
      <c r="C5" s="426"/>
      <c r="D5" s="426"/>
      <c r="E5" s="427"/>
      <c r="F5" s="427"/>
      <c r="G5" s="427"/>
      <c r="H5" s="427"/>
      <c r="I5" s="427"/>
      <c r="J5" s="427"/>
      <c r="K5" s="427"/>
      <c r="L5" s="427"/>
      <c r="M5" s="427"/>
      <c r="N5" s="427"/>
      <c r="O5" s="427"/>
      <c r="P5" s="427"/>
      <c r="Q5" s="427"/>
      <c r="R5" s="432"/>
      <c r="S5" s="432"/>
      <c r="T5" s="432"/>
      <c r="U5" s="432"/>
      <c r="V5" s="433"/>
      <c r="W5" s="436"/>
      <c r="X5" s="437"/>
      <c r="Y5" s="437"/>
      <c r="Z5" s="437"/>
      <c r="AA5" s="437"/>
      <c r="AB5" s="426"/>
      <c r="AC5" s="432"/>
      <c r="AD5" s="437"/>
      <c r="AE5" s="437"/>
      <c r="AF5" s="437"/>
      <c r="AG5" s="437"/>
      <c r="AH5" s="437"/>
      <c r="AI5" s="437"/>
      <c r="AJ5" s="437"/>
      <c r="AK5" s="437"/>
      <c r="AL5" s="439"/>
      <c r="AM5" s="475" t="s">
        <v>90</v>
      </c>
      <c r="AN5" s="476"/>
      <c r="AO5" s="476"/>
      <c r="AP5" s="476"/>
      <c r="AQ5" s="476"/>
      <c r="AR5" s="476"/>
      <c r="AS5" s="476"/>
      <c r="AT5" s="477"/>
      <c r="AU5" s="478" t="s">
        <v>91</v>
      </c>
      <c r="AV5" s="479"/>
      <c r="AW5" s="479"/>
      <c r="AX5" s="479"/>
      <c r="AY5" s="480" t="s">
        <v>92</v>
      </c>
      <c r="AZ5" s="481"/>
      <c r="BA5" s="481"/>
      <c r="BB5" s="481"/>
      <c r="BC5" s="481"/>
      <c r="BD5" s="481"/>
      <c r="BE5" s="481"/>
      <c r="BF5" s="481"/>
      <c r="BG5" s="481"/>
      <c r="BH5" s="481"/>
      <c r="BI5" s="481"/>
      <c r="BJ5" s="481"/>
      <c r="BK5" s="481"/>
      <c r="BL5" s="481"/>
      <c r="BM5" s="482"/>
      <c r="BN5" s="446">
        <v>50030096</v>
      </c>
      <c r="BO5" s="447"/>
      <c r="BP5" s="447"/>
      <c r="BQ5" s="447"/>
      <c r="BR5" s="447"/>
      <c r="BS5" s="447"/>
      <c r="BT5" s="447"/>
      <c r="BU5" s="448"/>
      <c r="BV5" s="446">
        <v>55279465</v>
      </c>
      <c r="BW5" s="447"/>
      <c r="BX5" s="447"/>
      <c r="BY5" s="447"/>
      <c r="BZ5" s="447"/>
      <c r="CA5" s="447"/>
      <c r="CB5" s="447"/>
      <c r="CC5" s="448"/>
      <c r="CD5" s="449" t="s">
        <v>93</v>
      </c>
      <c r="CE5" s="450"/>
      <c r="CF5" s="450"/>
      <c r="CG5" s="450"/>
      <c r="CH5" s="450"/>
      <c r="CI5" s="450"/>
      <c r="CJ5" s="450"/>
      <c r="CK5" s="450"/>
      <c r="CL5" s="450"/>
      <c r="CM5" s="450"/>
      <c r="CN5" s="450"/>
      <c r="CO5" s="450"/>
      <c r="CP5" s="450"/>
      <c r="CQ5" s="450"/>
      <c r="CR5" s="450"/>
      <c r="CS5" s="451"/>
      <c r="CT5" s="443">
        <v>87</v>
      </c>
      <c r="CU5" s="444"/>
      <c r="CV5" s="444"/>
      <c r="CW5" s="444"/>
      <c r="CX5" s="444"/>
      <c r="CY5" s="444"/>
      <c r="CZ5" s="444"/>
      <c r="DA5" s="445"/>
      <c r="DB5" s="443">
        <v>90.9</v>
      </c>
      <c r="DC5" s="444"/>
      <c r="DD5" s="444"/>
      <c r="DE5" s="444"/>
      <c r="DF5" s="444"/>
      <c r="DG5" s="444"/>
      <c r="DH5" s="444"/>
      <c r="DI5" s="445"/>
    </row>
    <row r="6" spans="1:119" ht="18.75" customHeight="1" x14ac:dyDescent="0.15">
      <c r="A6" s="178"/>
      <c r="B6" s="452" t="s">
        <v>94</v>
      </c>
      <c r="C6" s="453"/>
      <c r="D6" s="453"/>
      <c r="E6" s="454"/>
      <c r="F6" s="454"/>
      <c r="G6" s="454"/>
      <c r="H6" s="454"/>
      <c r="I6" s="454"/>
      <c r="J6" s="454"/>
      <c r="K6" s="454"/>
      <c r="L6" s="454" t="s">
        <v>95</v>
      </c>
      <c r="M6" s="454"/>
      <c r="N6" s="454"/>
      <c r="O6" s="454"/>
      <c r="P6" s="454"/>
      <c r="Q6" s="454"/>
      <c r="R6" s="458"/>
      <c r="S6" s="458"/>
      <c r="T6" s="458"/>
      <c r="U6" s="458"/>
      <c r="V6" s="459"/>
      <c r="W6" s="462" t="s">
        <v>96</v>
      </c>
      <c r="X6" s="463"/>
      <c r="Y6" s="463"/>
      <c r="Z6" s="463"/>
      <c r="AA6" s="463"/>
      <c r="AB6" s="453"/>
      <c r="AC6" s="466" t="s">
        <v>97</v>
      </c>
      <c r="AD6" s="467"/>
      <c r="AE6" s="467"/>
      <c r="AF6" s="467"/>
      <c r="AG6" s="467"/>
      <c r="AH6" s="467"/>
      <c r="AI6" s="467"/>
      <c r="AJ6" s="467"/>
      <c r="AK6" s="467"/>
      <c r="AL6" s="468"/>
      <c r="AM6" s="475" t="s">
        <v>98</v>
      </c>
      <c r="AN6" s="476"/>
      <c r="AO6" s="476"/>
      <c r="AP6" s="476"/>
      <c r="AQ6" s="476"/>
      <c r="AR6" s="476"/>
      <c r="AS6" s="476"/>
      <c r="AT6" s="477"/>
      <c r="AU6" s="478" t="s">
        <v>91</v>
      </c>
      <c r="AV6" s="479"/>
      <c r="AW6" s="479"/>
      <c r="AX6" s="479"/>
      <c r="AY6" s="480" t="s">
        <v>99</v>
      </c>
      <c r="AZ6" s="481"/>
      <c r="BA6" s="481"/>
      <c r="BB6" s="481"/>
      <c r="BC6" s="481"/>
      <c r="BD6" s="481"/>
      <c r="BE6" s="481"/>
      <c r="BF6" s="481"/>
      <c r="BG6" s="481"/>
      <c r="BH6" s="481"/>
      <c r="BI6" s="481"/>
      <c r="BJ6" s="481"/>
      <c r="BK6" s="481"/>
      <c r="BL6" s="481"/>
      <c r="BM6" s="482"/>
      <c r="BN6" s="446">
        <v>2425506</v>
      </c>
      <c r="BO6" s="447"/>
      <c r="BP6" s="447"/>
      <c r="BQ6" s="447"/>
      <c r="BR6" s="447"/>
      <c r="BS6" s="447"/>
      <c r="BT6" s="447"/>
      <c r="BU6" s="448"/>
      <c r="BV6" s="446">
        <v>1997776</v>
      </c>
      <c r="BW6" s="447"/>
      <c r="BX6" s="447"/>
      <c r="BY6" s="447"/>
      <c r="BZ6" s="447"/>
      <c r="CA6" s="447"/>
      <c r="CB6" s="447"/>
      <c r="CC6" s="448"/>
      <c r="CD6" s="449" t="s">
        <v>100</v>
      </c>
      <c r="CE6" s="450"/>
      <c r="CF6" s="450"/>
      <c r="CG6" s="450"/>
      <c r="CH6" s="450"/>
      <c r="CI6" s="450"/>
      <c r="CJ6" s="450"/>
      <c r="CK6" s="450"/>
      <c r="CL6" s="450"/>
      <c r="CM6" s="450"/>
      <c r="CN6" s="450"/>
      <c r="CO6" s="450"/>
      <c r="CP6" s="450"/>
      <c r="CQ6" s="450"/>
      <c r="CR6" s="450"/>
      <c r="CS6" s="451"/>
      <c r="CT6" s="483">
        <v>89.7</v>
      </c>
      <c r="CU6" s="484"/>
      <c r="CV6" s="484"/>
      <c r="CW6" s="484"/>
      <c r="CX6" s="484"/>
      <c r="CY6" s="484"/>
      <c r="CZ6" s="484"/>
      <c r="DA6" s="485"/>
      <c r="DB6" s="483">
        <v>94.4</v>
      </c>
      <c r="DC6" s="484"/>
      <c r="DD6" s="484"/>
      <c r="DE6" s="484"/>
      <c r="DF6" s="484"/>
      <c r="DG6" s="484"/>
      <c r="DH6" s="484"/>
      <c r="DI6" s="485"/>
    </row>
    <row r="7" spans="1:119" ht="18.75" customHeight="1" x14ac:dyDescent="0.15">
      <c r="A7" s="178"/>
      <c r="B7" s="422"/>
      <c r="C7" s="423"/>
      <c r="D7" s="423"/>
      <c r="E7" s="424"/>
      <c r="F7" s="424"/>
      <c r="G7" s="424"/>
      <c r="H7" s="424"/>
      <c r="I7" s="424"/>
      <c r="J7" s="424"/>
      <c r="K7" s="424"/>
      <c r="L7" s="424"/>
      <c r="M7" s="424"/>
      <c r="N7" s="424"/>
      <c r="O7" s="424"/>
      <c r="P7" s="424"/>
      <c r="Q7" s="424"/>
      <c r="R7" s="430"/>
      <c r="S7" s="430"/>
      <c r="T7" s="430"/>
      <c r="U7" s="430"/>
      <c r="V7" s="431"/>
      <c r="W7" s="434"/>
      <c r="X7" s="435"/>
      <c r="Y7" s="435"/>
      <c r="Z7" s="435"/>
      <c r="AA7" s="435"/>
      <c r="AB7" s="423"/>
      <c r="AC7" s="469"/>
      <c r="AD7" s="470"/>
      <c r="AE7" s="470"/>
      <c r="AF7" s="470"/>
      <c r="AG7" s="470"/>
      <c r="AH7" s="470"/>
      <c r="AI7" s="470"/>
      <c r="AJ7" s="470"/>
      <c r="AK7" s="470"/>
      <c r="AL7" s="471"/>
      <c r="AM7" s="475" t="s">
        <v>101</v>
      </c>
      <c r="AN7" s="476"/>
      <c r="AO7" s="476"/>
      <c r="AP7" s="476"/>
      <c r="AQ7" s="476"/>
      <c r="AR7" s="476"/>
      <c r="AS7" s="476"/>
      <c r="AT7" s="477"/>
      <c r="AU7" s="478" t="s">
        <v>102</v>
      </c>
      <c r="AV7" s="479"/>
      <c r="AW7" s="479"/>
      <c r="AX7" s="479"/>
      <c r="AY7" s="480" t="s">
        <v>103</v>
      </c>
      <c r="AZ7" s="481"/>
      <c r="BA7" s="481"/>
      <c r="BB7" s="481"/>
      <c r="BC7" s="481"/>
      <c r="BD7" s="481"/>
      <c r="BE7" s="481"/>
      <c r="BF7" s="481"/>
      <c r="BG7" s="481"/>
      <c r="BH7" s="481"/>
      <c r="BI7" s="481"/>
      <c r="BJ7" s="481"/>
      <c r="BK7" s="481"/>
      <c r="BL7" s="481"/>
      <c r="BM7" s="482"/>
      <c r="BN7" s="446">
        <v>143126</v>
      </c>
      <c r="BO7" s="447"/>
      <c r="BP7" s="447"/>
      <c r="BQ7" s="447"/>
      <c r="BR7" s="447"/>
      <c r="BS7" s="447"/>
      <c r="BT7" s="447"/>
      <c r="BU7" s="448"/>
      <c r="BV7" s="446">
        <v>113685</v>
      </c>
      <c r="BW7" s="447"/>
      <c r="BX7" s="447"/>
      <c r="BY7" s="447"/>
      <c r="BZ7" s="447"/>
      <c r="CA7" s="447"/>
      <c r="CB7" s="447"/>
      <c r="CC7" s="448"/>
      <c r="CD7" s="449" t="s">
        <v>104</v>
      </c>
      <c r="CE7" s="450"/>
      <c r="CF7" s="450"/>
      <c r="CG7" s="450"/>
      <c r="CH7" s="450"/>
      <c r="CI7" s="450"/>
      <c r="CJ7" s="450"/>
      <c r="CK7" s="450"/>
      <c r="CL7" s="450"/>
      <c r="CM7" s="450"/>
      <c r="CN7" s="450"/>
      <c r="CO7" s="450"/>
      <c r="CP7" s="450"/>
      <c r="CQ7" s="450"/>
      <c r="CR7" s="450"/>
      <c r="CS7" s="451"/>
      <c r="CT7" s="446">
        <v>28840174</v>
      </c>
      <c r="CU7" s="447"/>
      <c r="CV7" s="447"/>
      <c r="CW7" s="447"/>
      <c r="CX7" s="447"/>
      <c r="CY7" s="447"/>
      <c r="CZ7" s="447"/>
      <c r="DA7" s="448"/>
      <c r="DB7" s="446">
        <v>27976606</v>
      </c>
      <c r="DC7" s="447"/>
      <c r="DD7" s="447"/>
      <c r="DE7" s="447"/>
      <c r="DF7" s="447"/>
      <c r="DG7" s="447"/>
      <c r="DH7" s="447"/>
      <c r="DI7" s="448"/>
    </row>
    <row r="8" spans="1:119" ht="18.75" customHeight="1" thickBot="1" x14ac:dyDescent="0.2">
      <c r="A8" s="178"/>
      <c r="B8" s="455"/>
      <c r="C8" s="456"/>
      <c r="D8" s="456"/>
      <c r="E8" s="457"/>
      <c r="F8" s="457"/>
      <c r="G8" s="457"/>
      <c r="H8" s="457"/>
      <c r="I8" s="457"/>
      <c r="J8" s="457"/>
      <c r="K8" s="457"/>
      <c r="L8" s="457"/>
      <c r="M8" s="457"/>
      <c r="N8" s="457"/>
      <c r="O8" s="457"/>
      <c r="P8" s="457"/>
      <c r="Q8" s="457"/>
      <c r="R8" s="460"/>
      <c r="S8" s="460"/>
      <c r="T8" s="460"/>
      <c r="U8" s="460"/>
      <c r="V8" s="461"/>
      <c r="W8" s="464"/>
      <c r="X8" s="465"/>
      <c r="Y8" s="465"/>
      <c r="Z8" s="465"/>
      <c r="AA8" s="465"/>
      <c r="AB8" s="456"/>
      <c r="AC8" s="472"/>
      <c r="AD8" s="473"/>
      <c r="AE8" s="473"/>
      <c r="AF8" s="473"/>
      <c r="AG8" s="473"/>
      <c r="AH8" s="473"/>
      <c r="AI8" s="473"/>
      <c r="AJ8" s="473"/>
      <c r="AK8" s="473"/>
      <c r="AL8" s="474"/>
      <c r="AM8" s="475" t="s">
        <v>105</v>
      </c>
      <c r="AN8" s="476"/>
      <c r="AO8" s="476"/>
      <c r="AP8" s="476"/>
      <c r="AQ8" s="476"/>
      <c r="AR8" s="476"/>
      <c r="AS8" s="476"/>
      <c r="AT8" s="477"/>
      <c r="AU8" s="478" t="s">
        <v>102</v>
      </c>
      <c r="AV8" s="479"/>
      <c r="AW8" s="479"/>
      <c r="AX8" s="479"/>
      <c r="AY8" s="480" t="s">
        <v>106</v>
      </c>
      <c r="AZ8" s="481"/>
      <c r="BA8" s="481"/>
      <c r="BB8" s="481"/>
      <c r="BC8" s="481"/>
      <c r="BD8" s="481"/>
      <c r="BE8" s="481"/>
      <c r="BF8" s="481"/>
      <c r="BG8" s="481"/>
      <c r="BH8" s="481"/>
      <c r="BI8" s="481"/>
      <c r="BJ8" s="481"/>
      <c r="BK8" s="481"/>
      <c r="BL8" s="481"/>
      <c r="BM8" s="482"/>
      <c r="BN8" s="446">
        <v>2282380</v>
      </c>
      <c r="BO8" s="447"/>
      <c r="BP8" s="447"/>
      <c r="BQ8" s="447"/>
      <c r="BR8" s="447"/>
      <c r="BS8" s="447"/>
      <c r="BT8" s="447"/>
      <c r="BU8" s="448"/>
      <c r="BV8" s="446">
        <v>1884091</v>
      </c>
      <c r="BW8" s="447"/>
      <c r="BX8" s="447"/>
      <c r="BY8" s="447"/>
      <c r="BZ8" s="447"/>
      <c r="CA8" s="447"/>
      <c r="CB8" s="447"/>
      <c r="CC8" s="448"/>
      <c r="CD8" s="449" t="s">
        <v>107</v>
      </c>
      <c r="CE8" s="450"/>
      <c r="CF8" s="450"/>
      <c r="CG8" s="450"/>
      <c r="CH8" s="450"/>
      <c r="CI8" s="450"/>
      <c r="CJ8" s="450"/>
      <c r="CK8" s="450"/>
      <c r="CL8" s="450"/>
      <c r="CM8" s="450"/>
      <c r="CN8" s="450"/>
      <c r="CO8" s="450"/>
      <c r="CP8" s="450"/>
      <c r="CQ8" s="450"/>
      <c r="CR8" s="450"/>
      <c r="CS8" s="451"/>
      <c r="CT8" s="486">
        <v>0.34</v>
      </c>
      <c r="CU8" s="487"/>
      <c r="CV8" s="487"/>
      <c r="CW8" s="487"/>
      <c r="CX8" s="487"/>
      <c r="CY8" s="487"/>
      <c r="CZ8" s="487"/>
      <c r="DA8" s="488"/>
      <c r="DB8" s="486">
        <v>0.34</v>
      </c>
      <c r="DC8" s="487"/>
      <c r="DD8" s="487"/>
      <c r="DE8" s="487"/>
      <c r="DF8" s="487"/>
      <c r="DG8" s="487"/>
      <c r="DH8" s="487"/>
      <c r="DI8" s="488"/>
    </row>
    <row r="9" spans="1:119" ht="18.75" customHeight="1" thickBot="1" x14ac:dyDescent="0.2">
      <c r="A9" s="178"/>
      <c r="B9" s="440" t="s">
        <v>108</v>
      </c>
      <c r="C9" s="441"/>
      <c r="D9" s="441"/>
      <c r="E9" s="441"/>
      <c r="F9" s="441"/>
      <c r="G9" s="441"/>
      <c r="H9" s="441"/>
      <c r="I9" s="441"/>
      <c r="J9" s="441"/>
      <c r="K9" s="489"/>
      <c r="L9" s="490" t="s">
        <v>109</v>
      </c>
      <c r="M9" s="491"/>
      <c r="N9" s="491"/>
      <c r="O9" s="491"/>
      <c r="P9" s="491"/>
      <c r="Q9" s="492"/>
      <c r="R9" s="493">
        <v>77657</v>
      </c>
      <c r="S9" s="494"/>
      <c r="T9" s="494"/>
      <c r="U9" s="494"/>
      <c r="V9" s="495"/>
      <c r="W9" s="403" t="s">
        <v>110</v>
      </c>
      <c r="X9" s="404"/>
      <c r="Y9" s="404"/>
      <c r="Z9" s="404"/>
      <c r="AA9" s="404"/>
      <c r="AB9" s="404"/>
      <c r="AC9" s="404"/>
      <c r="AD9" s="404"/>
      <c r="AE9" s="404"/>
      <c r="AF9" s="404"/>
      <c r="AG9" s="404"/>
      <c r="AH9" s="404"/>
      <c r="AI9" s="404"/>
      <c r="AJ9" s="404"/>
      <c r="AK9" s="404"/>
      <c r="AL9" s="405"/>
      <c r="AM9" s="475" t="s">
        <v>111</v>
      </c>
      <c r="AN9" s="476"/>
      <c r="AO9" s="476"/>
      <c r="AP9" s="476"/>
      <c r="AQ9" s="476"/>
      <c r="AR9" s="476"/>
      <c r="AS9" s="476"/>
      <c r="AT9" s="477"/>
      <c r="AU9" s="478" t="s">
        <v>112</v>
      </c>
      <c r="AV9" s="479"/>
      <c r="AW9" s="479"/>
      <c r="AX9" s="479"/>
      <c r="AY9" s="480" t="s">
        <v>113</v>
      </c>
      <c r="AZ9" s="481"/>
      <c r="BA9" s="481"/>
      <c r="BB9" s="481"/>
      <c r="BC9" s="481"/>
      <c r="BD9" s="481"/>
      <c r="BE9" s="481"/>
      <c r="BF9" s="481"/>
      <c r="BG9" s="481"/>
      <c r="BH9" s="481"/>
      <c r="BI9" s="481"/>
      <c r="BJ9" s="481"/>
      <c r="BK9" s="481"/>
      <c r="BL9" s="481"/>
      <c r="BM9" s="482"/>
      <c r="BN9" s="446">
        <v>398289</v>
      </c>
      <c r="BO9" s="447"/>
      <c r="BP9" s="447"/>
      <c r="BQ9" s="447"/>
      <c r="BR9" s="447"/>
      <c r="BS9" s="447"/>
      <c r="BT9" s="447"/>
      <c r="BU9" s="448"/>
      <c r="BV9" s="446">
        <v>344630</v>
      </c>
      <c r="BW9" s="447"/>
      <c r="BX9" s="447"/>
      <c r="BY9" s="447"/>
      <c r="BZ9" s="447"/>
      <c r="CA9" s="447"/>
      <c r="CB9" s="447"/>
      <c r="CC9" s="448"/>
      <c r="CD9" s="449" t="s">
        <v>114</v>
      </c>
      <c r="CE9" s="450"/>
      <c r="CF9" s="450"/>
      <c r="CG9" s="450"/>
      <c r="CH9" s="450"/>
      <c r="CI9" s="450"/>
      <c r="CJ9" s="450"/>
      <c r="CK9" s="450"/>
      <c r="CL9" s="450"/>
      <c r="CM9" s="450"/>
      <c r="CN9" s="450"/>
      <c r="CO9" s="450"/>
      <c r="CP9" s="450"/>
      <c r="CQ9" s="450"/>
      <c r="CR9" s="450"/>
      <c r="CS9" s="451"/>
      <c r="CT9" s="443">
        <v>14.8</v>
      </c>
      <c r="CU9" s="444"/>
      <c r="CV9" s="444"/>
      <c r="CW9" s="444"/>
      <c r="CX9" s="444"/>
      <c r="CY9" s="444"/>
      <c r="CZ9" s="444"/>
      <c r="DA9" s="445"/>
      <c r="DB9" s="443">
        <v>15.1</v>
      </c>
      <c r="DC9" s="444"/>
      <c r="DD9" s="444"/>
      <c r="DE9" s="444"/>
      <c r="DF9" s="444"/>
      <c r="DG9" s="444"/>
      <c r="DH9" s="444"/>
      <c r="DI9" s="445"/>
    </row>
    <row r="10" spans="1:119" ht="18.75" customHeight="1" thickBot="1" x14ac:dyDescent="0.2">
      <c r="A10" s="178"/>
      <c r="B10" s="440"/>
      <c r="C10" s="441"/>
      <c r="D10" s="441"/>
      <c r="E10" s="441"/>
      <c r="F10" s="441"/>
      <c r="G10" s="441"/>
      <c r="H10" s="441"/>
      <c r="I10" s="441"/>
      <c r="J10" s="441"/>
      <c r="K10" s="489"/>
      <c r="L10" s="496" t="s">
        <v>115</v>
      </c>
      <c r="M10" s="476"/>
      <c r="N10" s="476"/>
      <c r="O10" s="476"/>
      <c r="P10" s="476"/>
      <c r="Q10" s="477"/>
      <c r="R10" s="497">
        <v>82783</v>
      </c>
      <c r="S10" s="498"/>
      <c r="T10" s="498"/>
      <c r="U10" s="498"/>
      <c r="V10" s="499"/>
      <c r="W10" s="434"/>
      <c r="X10" s="435"/>
      <c r="Y10" s="435"/>
      <c r="Z10" s="435"/>
      <c r="AA10" s="435"/>
      <c r="AB10" s="435"/>
      <c r="AC10" s="435"/>
      <c r="AD10" s="435"/>
      <c r="AE10" s="435"/>
      <c r="AF10" s="435"/>
      <c r="AG10" s="435"/>
      <c r="AH10" s="435"/>
      <c r="AI10" s="435"/>
      <c r="AJ10" s="435"/>
      <c r="AK10" s="435"/>
      <c r="AL10" s="438"/>
      <c r="AM10" s="475" t="s">
        <v>116</v>
      </c>
      <c r="AN10" s="476"/>
      <c r="AO10" s="476"/>
      <c r="AP10" s="476"/>
      <c r="AQ10" s="476"/>
      <c r="AR10" s="476"/>
      <c r="AS10" s="476"/>
      <c r="AT10" s="477"/>
      <c r="AU10" s="478" t="s">
        <v>117</v>
      </c>
      <c r="AV10" s="479"/>
      <c r="AW10" s="479"/>
      <c r="AX10" s="479"/>
      <c r="AY10" s="480" t="s">
        <v>118</v>
      </c>
      <c r="AZ10" s="481"/>
      <c r="BA10" s="481"/>
      <c r="BB10" s="481"/>
      <c r="BC10" s="481"/>
      <c r="BD10" s="481"/>
      <c r="BE10" s="481"/>
      <c r="BF10" s="481"/>
      <c r="BG10" s="481"/>
      <c r="BH10" s="481"/>
      <c r="BI10" s="481"/>
      <c r="BJ10" s="481"/>
      <c r="BK10" s="481"/>
      <c r="BL10" s="481"/>
      <c r="BM10" s="482"/>
      <c r="BN10" s="446">
        <v>1000114</v>
      </c>
      <c r="BO10" s="447"/>
      <c r="BP10" s="447"/>
      <c r="BQ10" s="447"/>
      <c r="BR10" s="447"/>
      <c r="BS10" s="447"/>
      <c r="BT10" s="447"/>
      <c r="BU10" s="448"/>
      <c r="BV10" s="446">
        <v>800349</v>
      </c>
      <c r="BW10" s="447"/>
      <c r="BX10" s="447"/>
      <c r="BY10" s="447"/>
      <c r="BZ10" s="447"/>
      <c r="CA10" s="447"/>
      <c r="CB10" s="447"/>
      <c r="CC10" s="448"/>
      <c r="CD10" s="181" t="s">
        <v>119</v>
      </c>
      <c r="CE10" s="182"/>
      <c r="CF10" s="182"/>
      <c r="CG10" s="182"/>
      <c r="CH10" s="182"/>
      <c r="CI10" s="182"/>
      <c r="CJ10" s="182"/>
      <c r="CK10" s="182"/>
      <c r="CL10" s="182"/>
      <c r="CM10" s="182"/>
      <c r="CN10" s="182"/>
      <c r="CO10" s="182"/>
      <c r="CP10" s="182"/>
      <c r="CQ10" s="182"/>
      <c r="CR10" s="182"/>
      <c r="CS10" s="183"/>
      <c r="CT10" s="184"/>
      <c r="CU10" s="185"/>
      <c r="CV10" s="185"/>
      <c r="CW10" s="185"/>
      <c r="CX10" s="185"/>
      <c r="CY10" s="185"/>
      <c r="CZ10" s="185"/>
      <c r="DA10" s="186"/>
      <c r="DB10" s="184"/>
      <c r="DC10" s="185"/>
      <c r="DD10" s="185"/>
      <c r="DE10" s="185"/>
      <c r="DF10" s="185"/>
      <c r="DG10" s="185"/>
      <c r="DH10" s="185"/>
      <c r="DI10" s="186"/>
    </row>
    <row r="11" spans="1:119" ht="18.75" customHeight="1" thickBot="1" x14ac:dyDescent="0.2">
      <c r="A11" s="178"/>
      <c r="B11" s="440"/>
      <c r="C11" s="441"/>
      <c r="D11" s="441"/>
      <c r="E11" s="441"/>
      <c r="F11" s="441"/>
      <c r="G11" s="441"/>
      <c r="H11" s="441"/>
      <c r="I11" s="441"/>
      <c r="J11" s="441"/>
      <c r="K11" s="489"/>
      <c r="L11" s="500" t="s">
        <v>120</v>
      </c>
      <c r="M11" s="501"/>
      <c r="N11" s="501"/>
      <c r="O11" s="501"/>
      <c r="P11" s="501"/>
      <c r="Q11" s="502"/>
      <c r="R11" s="503" t="s">
        <v>121</v>
      </c>
      <c r="S11" s="504"/>
      <c r="T11" s="504"/>
      <c r="U11" s="504"/>
      <c r="V11" s="505"/>
      <c r="W11" s="434"/>
      <c r="X11" s="435"/>
      <c r="Y11" s="435"/>
      <c r="Z11" s="435"/>
      <c r="AA11" s="435"/>
      <c r="AB11" s="435"/>
      <c r="AC11" s="435"/>
      <c r="AD11" s="435"/>
      <c r="AE11" s="435"/>
      <c r="AF11" s="435"/>
      <c r="AG11" s="435"/>
      <c r="AH11" s="435"/>
      <c r="AI11" s="435"/>
      <c r="AJ11" s="435"/>
      <c r="AK11" s="435"/>
      <c r="AL11" s="438"/>
      <c r="AM11" s="475" t="s">
        <v>122</v>
      </c>
      <c r="AN11" s="476"/>
      <c r="AO11" s="476"/>
      <c r="AP11" s="476"/>
      <c r="AQ11" s="476"/>
      <c r="AR11" s="476"/>
      <c r="AS11" s="476"/>
      <c r="AT11" s="477"/>
      <c r="AU11" s="478" t="s">
        <v>117</v>
      </c>
      <c r="AV11" s="479"/>
      <c r="AW11" s="479"/>
      <c r="AX11" s="479"/>
      <c r="AY11" s="480" t="s">
        <v>123</v>
      </c>
      <c r="AZ11" s="481"/>
      <c r="BA11" s="481"/>
      <c r="BB11" s="481"/>
      <c r="BC11" s="481"/>
      <c r="BD11" s="481"/>
      <c r="BE11" s="481"/>
      <c r="BF11" s="481"/>
      <c r="BG11" s="481"/>
      <c r="BH11" s="481"/>
      <c r="BI11" s="481"/>
      <c r="BJ11" s="481"/>
      <c r="BK11" s="481"/>
      <c r="BL11" s="481"/>
      <c r="BM11" s="482"/>
      <c r="BN11" s="446">
        <v>49</v>
      </c>
      <c r="BO11" s="447"/>
      <c r="BP11" s="447"/>
      <c r="BQ11" s="447"/>
      <c r="BR11" s="447"/>
      <c r="BS11" s="447"/>
      <c r="BT11" s="447"/>
      <c r="BU11" s="448"/>
      <c r="BV11" s="446">
        <v>85</v>
      </c>
      <c r="BW11" s="447"/>
      <c r="BX11" s="447"/>
      <c r="BY11" s="447"/>
      <c r="BZ11" s="447"/>
      <c r="CA11" s="447"/>
      <c r="CB11" s="447"/>
      <c r="CC11" s="448"/>
      <c r="CD11" s="449" t="s">
        <v>124</v>
      </c>
      <c r="CE11" s="450"/>
      <c r="CF11" s="450"/>
      <c r="CG11" s="450"/>
      <c r="CH11" s="450"/>
      <c r="CI11" s="450"/>
      <c r="CJ11" s="450"/>
      <c r="CK11" s="450"/>
      <c r="CL11" s="450"/>
      <c r="CM11" s="450"/>
      <c r="CN11" s="450"/>
      <c r="CO11" s="450"/>
      <c r="CP11" s="450"/>
      <c r="CQ11" s="450"/>
      <c r="CR11" s="450"/>
      <c r="CS11" s="451"/>
      <c r="CT11" s="486" t="s">
        <v>125</v>
      </c>
      <c r="CU11" s="487"/>
      <c r="CV11" s="487"/>
      <c r="CW11" s="487"/>
      <c r="CX11" s="487"/>
      <c r="CY11" s="487"/>
      <c r="CZ11" s="487"/>
      <c r="DA11" s="488"/>
      <c r="DB11" s="486" t="s">
        <v>125</v>
      </c>
      <c r="DC11" s="487"/>
      <c r="DD11" s="487"/>
      <c r="DE11" s="487"/>
      <c r="DF11" s="487"/>
      <c r="DG11" s="487"/>
      <c r="DH11" s="487"/>
      <c r="DI11" s="488"/>
    </row>
    <row r="12" spans="1:119" ht="18.75" customHeight="1" x14ac:dyDescent="0.15">
      <c r="A12" s="178"/>
      <c r="B12" s="506" t="s">
        <v>126</v>
      </c>
      <c r="C12" s="507"/>
      <c r="D12" s="507"/>
      <c r="E12" s="507"/>
      <c r="F12" s="507"/>
      <c r="G12" s="507"/>
      <c r="H12" s="507"/>
      <c r="I12" s="507"/>
      <c r="J12" s="507"/>
      <c r="K12" s="508"/>
      <c r="L12" s="515" t="s">
        <v>127</v>
      </c>
      <c r="M12" s="516"/>
      <c r="N12" s="516"/>
      <c r="O12" s="516"/>
      <c r="P12" s="516"/>
      <c r="Q12" s="517"/>
      <c r="R12" s="518">
        <v>77946</v>
      </c>
      <c r="S12" s="519"/>
      <c r="T12" s="519"/>
      <c r="U12" s="519"/>
      <c r="V12" s="520"/>
      <c r="W12" s="521" t="s">
        <v>1</v>
      </c>
      <c r="X12" s="479"/>
      <c r="Y12" s="479"/>
      <c r="Z12" s="479"/>
      <c r="AA12" s="479"/>
      <c r="AB12" s="522"/>
      <c r="AC12" s="523" t="s">
        <v>128</v>
      </c>
      <c r="AD12" s="524"/>
      <c r="AE12" s="524"/>
      <c r="AF12" s="524"/>
      <c r="AG12" s="525"/>
      <c r="AH12" s="523" t="s">
        <v>129</v>
      </c>
      <c r="AI12" s="524"/>
      <c r="AJ12" s="524"/>
      <c r="AK12" s="524"/>
      <c r="AL12" s="526"/>
      <c r="AM12" s="475" t="s">
        <v>130</v>
      </c>
      <c r="AN12" s="476"/>
      <c r="AO12" s="476"/>
      <c r="AP12" s="476"/>
      <c r="AQ12" s="476"/>
      <c r="AR12" s="476"/>
      <c r="AS12" s="476"/>
      <c r="AT12" s="477"/>
      <c r="AU12" s="478" t="s">
        <v>91</v>
      </c>
      <c r="AV12" s="479"/>
      <c r="AW12" s="479"/>
      <c r="AX12" s="479"/>
      <c r="AY12" s="480" t="s">
        <v>131</v>
      </c>
      <c r="AZ12" s="481"/>
      <c r="BA12" s="481"/>
      <c r="BB12" s="481"/>
      <c r="BC12" s="481"/>
      <c r="BD12" s="481"/>
      <c r="BE12" s="481"/>
      <c r="BF12" s="481"/>
      <c r="BG12" s="481"/>
      <c r="BH12" s="481"/>
      <c r="BI12" s="481"/>
      <c r="BJ12" s="481"/>
      <c r="BK12" s="481"/>
      <c r="BL12" s="481"/>
      <c r="BM12" s="482"/>
      <c r="BN12" s="446">
        <v>500000</v>
      </c>
      <c r="BO12" s="447"/>
      <c r="BP12" s="447"/>
      <c r="BQ12" s="447"/>
      <c r="BR12" s="447"/>
      <c r="BS12" s="447"/>
      <c r="BT12" s="447"/>
      <c r="BU12" s="448"/>
      <c r="BV12" s="446">
        <v>750000</v>
      </c>
      <c r="BW12" s="447"/>
      <c r="BX12" s="447"/>
      <c r="BY12" s="447"/>
      <c r="BZ12" s="447"/>
      <c r="CA12" s="447"/>
      <c r="CB12" s="447"/>
      <c r="CC12" s="448"/>
      <c r="CD12" s="449" t="s">
        <v>132</v>
      </c>
      <c r="CE12" s="450"/>
      <c r="CF12" s="450"/>
      <c r="CG12" s="450"/>
      <c r="CH12" s="450"/>
      <c r="CI12" s="450"/>
      <c r="CJ12" s="450"/>
      <c r="CK12" s="450"/>
      <c r="CL12" s="450"/>
      <c r="CM12" s="450"/>
      <c r="CN12" s="450"/>
      <c r="CO12" s="450"/>
      <c r="CP12" s="450"/>
      <c r="CQ12" s="450"/>
      <c r="CR12" s="450"/>
      <c r="CS12" s="451"/>
      <c r="CT12" s="486" t="s">
        <v>133</v>
      </c>
      <c r="CU12" s="487"/>
      <c r="CV12" s="487"/>
      <c r="CW12" s="487"/>
      <c r="CX12" s="487"/>
      <c r="CY12" s="487"/>
      <c r="CZ12" s="487"/>
      <c r="DA12" s="488"/>
      <c r="DB12" s="486" t="s">
        <v>134</v>
      </c>
      <c r="DC12" s="487"/>
      <c r="DD12" s="487"/>
      <c r="DE12" s="487"/>
      <c r="DF12" s="487"/>
      <c r="DG12" s="487"/>
      <c r="DH12" s="487"/>
      <c r="DI12" s="488"/>
    </row>
    <row r="13" spans="1:119" ht="18.75" customHeight="1" x14ac:dyDescent="0.15">
      <c r="A13" s="178"/>
      <c r="B13" s="509"/>
      <c r="C13" s="510"/>
      <c r="D13" s="510"/>
      <c r="E13" s="510"/>
      <c r="F13" s="510"/>
      <c r="G13" s="510"/>
      <c r="H13" s="510"/>
      <c r="I13" s="510"/>
      <c r="J13" s="510"/>
      <c r="K13" s="511"/>
      <c r="L13" s="187"/>
      <c r="M13" s="537" t="s">
        <v>135</v>
      </c>
      <c r="N13" s="538"/>
      <c r="O13" s="538"/>
      <c r="P13" s="538"/>
      <c r="Q13" s="539"/>
      <c r="R13" s="530">
        <v>77681</v>
      </c>
      <c r="S13" s="531"/>
      <c r="T13" s="531"/>
      <c r="U13" s="531"/>
      <c r="V13" s="532"/>
      <c r="W13" s="462" t="s">
        <v>136</v>
      </c>
      <c r="X13" s="463"/>
      <c r="Y13" s="463"/>
      <c r="Z13" s="463"/>
      <c r="AA13" s="463"/>
      <c r="AB13" s="453"/>
      <c r="AC13" s="497">
        <v>4803</v>
      </c>
      <c r="AD13" s="498"/>
      <c r="AE13" s="498"/>
      <c r="AF13" s="498"/>
      <c r="AG13" s="540"/>
      <c r="AH13" s="497">
        <v>5713</v>
      </c>
      <c r="AI13" s="498"/>
      <c r="AJ13" s="498"/>
      <c r="AK13" s="498"/>
      <c r="AL13" s="499"/>
      <c r="AM13" s="475" t="s">
        <v>137</v>
      </c>
      <c r="AN13" s="476"/>
      <c r="AO13" s="476"/>
      <c r="AP13" s="476"/>
      <c r="AQ13" s="476"/>
      <c r="AR13" s="476"/>
      <c r="AS13" s="476"/>
      <c r="AT13" s="477"/>
      <c r="AU13" s="478" t="s">
        <v>138</v>
      </c>
      <c r="AV13" s="479"/>
      <c r="AW13" s="479"/>
      <c r="AX13" s="479"/>
      <c r="AY13" s="480" t="s">
        <v>139</v>
      </c>
      <c r="AZ13" s="481"/>
      <c r="BA13" s="481"/>
      <c r="BB13" s="481"/>
      <c r="BC13" s="481"/>
      <c r="BD13" s="481"/>
      <c r="BE13" s="481"/>
      <c r="BF13" s="481"/>
      <c r="BG13" s="481"/>
      <c r="BH13" s="481"/>
      <c r="BI13" s="481"/>
      <c r="BJ13" s="481"/>
      <c r="BK13" s="481"/>
      <c r="BL13" s="481"/>
      <c r="BM13" s="482"/>
      <c r="BN13" s="446">
        <v>898452</v>
      </c>
      <c r="BO13" s="447"/>
      <c r="BP13" s="447"/>
      <c r="BQ13" s="447"/>
      <c r="BR13" s="447"/>
      <c r="BS13" s="447"/>
      <c r="BT13" s="447"/>
      <c r="BU13" s="448"/>
      <c r="BV13" s="446">
        <v>395064</v>
      </c>
      <c r="BW13" s="447"/>
      <c r="BX13" s="447"/>
      <c r="BY13" s="447"/>
      <c r="BZ13" s="447"/>
      <c r="CA13" s="447"/>
      <c r="CB13" s="447"/>
      <c r="CC13" s="448"/>
      <c r="CD13" s="449" t="s">
        <v>140</v>
      </c>
      <c r="CE13" s="450"/>
      <c r="CF13" s="450"/>
      <c r="CG13" s="450"/>
      <c r="CH13" s="450"/>
      <c r="CI13" s="450"/>
      <c r="CJ13" s="450"/>
      <c r="CK13" s="450"/>
      <c r="CL13" s="450"/>
      <c r="CM13" s="450"/>
      <c r="CN13" s="450"/>
      <c r="CO13" s="450"/>
      <c r="CP13" s="450"/>
      <c r="CQ13" s="450"/>
      <c r="CR13" s="450"/>
      <c r="CS13" s="451"/>
      <c r="CT13" s="443">
        <v>10.6</v>
      </c>
      <c r="CU13" s="444"/>
      <c r="CV13" s="444"/>
      <c r="CW13" s="444"/>
      <c r="CX13" s="444"/>
      <c r="CY13" s="444"/>
      <c r="CZ13" s="444"/>
      <c r="DA13" s="445"/>
      <c r="DB13" s="443">
        <v>10.6</v>
      </c>
      <c r="DC13" s="444"/>
      <c r="DD13" s="444"/>
      <c r="DE13" s="444"/>
      <c r="DF13" s="444"/>
      <c r="DG13" s="444"/>
      <c r="DH13" s="444"/>
      <c r="DI13" s="445"/>
    </row>
    <row r="14" spans="1:119" ht="18.75" customHeight="1" thickBot="1" x14ac:dyDescent="0.2">
      <c r="A14" s="178"/>
      <c r="B14" s="509"/>
      <c r="C14" s="510"/>
      <c r="D14" s="510"/>
      <c r="E14" s="510"/>
      <c r="F14" s="510"/>
      <c r="G14" s="510"/>
      <c r="H14" s="510"/>
      <c r="I14" s="510"/>
      <c r="J14" s="510"/>
      <c r="K14" s="511"/>
      <c r="L14" s="527" t="s">
        <v>141</v>
      </c>
      <c r="M14" s="528"/>
      <c r="N14" s="528"/>
      <c r="O14" s="528"/>
      <c r="P14" s="528"/>
      <c r="Q14" s="529"/>
      <c r="R14" s="530">
        <v>79241</v>
      </c>
      <c r="S14" s="531"/>
      <c r="T14" s="531"/>
      <c r="U14" s="531"/>
      <c r="V14" s="532"/>
      <c r="W14" s="436"/>
      <c r="X14" s="437"/>
      <c r="Y14" s="437"/>
      <c r="Z14" s="437"/>
      <c r="AA14" s="437"/>
      <c r="AB14" s="426"/>
      <c r="AC14" s="533">
        <v>12.3</v>
      </c>
      <c r="AD14" s="534"/>
      <c r="AE14" s="534"/>
      <c r="AF14" s="534"/>
      <c r="AG14" s="535"/>
      <c r="AH14" s="533">
        <v>13.9</v>
      </c>
      <c r="AI14" s="534"/>
      <c r="AJ14" s="534"/>
      <c r="AK14" s="534"/>
      <c r="AL14" s="536"/>
      <c r="AM14" s="475"/>
      <c r="AN14" s="476"/>
      <c r="AO14" s="476"/>
      <c r="AP14" s="476"/>
      <c r="AQ14" s="476"/>
      <c r="AR14" s="476"/>
      <c r="AS14" s="476"/>
      <c r="AT14" s="477"/>
      <c r="AU14" s="478"/>
      <c r="AV14" s="479"/>
      <c r="AW14" s="479"/>
      <c r="AX14" s="479"/>
      <c r="AY14" s="480"/>
      <c r="AZ14" s="481"/>
      <c r="BA14" s="481"/>
      <c r="BB14" s="481"/>
      <c r="BC14" s="481"/>
      <c r="BD14" s="481"/>
      <c r="BE14" s="481"/>
      <c r="BF14" s="481"/>
      <c r="BG14" s="481"/>
      <c r="BH14" s="481"/>
      <c r="BI14" s="481"/>
      <c r="BJ14" s="481"/>
      <c r="BK14" s="481"/>
      <c r="BL14" s="481"/>
      <c r="BM14" s="482"/>
      <c r="BN14" s="446"/>
      <c r="BO14" s="447"/>
      <c r="BP14" s="447"/>
      <c r="BQ14" s="447"/>
      <c r="BR14" s="447"/>
      <c r="BS14" s="447"/>
      <c r="BT14" s="447"/>
      <c r="BU14" s="448"/>
      <c r="BV14" s="446"/>
      <c r="BW14" s="447"/>
      <c r="BX14" s="447"/>
      <c r="BY14" s="447"/>
      <c r="BZ14" s="447"/>
      <c r="CA14" s="447"/>
      <c r="CB14" s="447"/>
      <c r="CC14" s="448"/>
      <c r="CD14" s="541" t="s">
        <v>142</v>
      </c>
      <c r="CE14" s="542"/>
      <c r="CF14" s="542"/>
      <c r="CG14" s="542"/>
      <c r="CH14" s="542"/>
      <c r="CI14" s="542"/>
      <c r="CJ14" s="542"/>
      <c r="CK14" s="542"/>
      <c r="CL14" s="542"/>
      <c r="CM14" s="542"/>
      <c r="CN14" s="542"/>
      <c r="CO14" s="542"/>
      <c r="CP14" s="542"/>
      <c r="CQ14" s="542"/>
      <c r="CR14" s="542"/>
      <c r="CS14" s="543"/>
      <c r="CT14" s="544">
        <v>93.8</v>
      </c>
      <c r="CU14" s="545"/>
      <c r="CV14" s="545"/>
      <c r="CW14" s="545"/>
      <c r="CX14" s="545"/>
      <c r="CY14" s="545"/>
      <c r="CZ14" s="545"/>
      <c r="DA14" s="546"/>
      <c r="DB14" s="544">
        <v>108.3</v>
      </c>
      <c r="DC14" s="545"/>
      <c r="DD14" s="545"/>
      <c r="DE14" s="545"/>
      <c r="DF14" s="545"/>
      <c r="DG14" s="545"/>
      <c r="DH14" s="545"/>
      <c r="DI14" s="546"/>
    </row>
    <row r="15" spans="1:119" ht="18.75" customHeight="1" x14ac:dyDescent="0.15">
      <c r="A15" s="178"/>
      <c r="B15" s="509"/>
      <c r="C15" s="510"/>
      <c r="D15" s="510"/>
      <c r="E15" s="510"/>
      <c r="F15" s="510"/>
      <c r="G15" s="510"/>
      <c r="H15" s="510"/>
      <c r="I15" s="510"/>
      <c r="J15" s="510"/>
      <c r="K15" s="511"/>
      <c r="L15" s="187"/>
      <c r="M15" s="537" t="s">
        <v>143</v>
      </c>
      <c r="N15" s="538"/>
      <c r="O15" s="538"/>
      <c r="P15" s="538"/>
      <c r="Q15" s="539"/>
      <c r="R15" s="530">
        <v>78976</v>
      </c>
      <c r="S15" s="531"/>
      <c r="T15" s="531"/>
      <c r="U15" s="531"/>
      <c r="V15" s="532"/>
      <c r="W15" s="462" t="s">
        <v>144</v>
      </c>
      <c r="X15" s="463"/>
      <c r="Y15" s="463"/>
      <c r="Z15" s="463"/>
      <c r="AA15" s="463"/>
      <c r="AB15" s="453"/>
      <c r="AC15" s="497">
        <v>10188</v>
      </c>
      <c r="AD15" s="498"/>
      <c r="AE15" s="498"/>
      <c r="AF15" s="498"/>
      <c r="AG15" s="540"/>
      <c r="AH15" s="497">
        <v>10617</v>
      </c>
      <c r="AI15" s="498"/>
      <c r="AJ15" s="498"/>
      <c r="AK15" s="498"/>
      <c r="AL15" s="499"/>
      <c r="AM15" s="475"/>
      <c r="AN15" s="476"/>
      <c r="AO15" s="476"/>
      <c r="AP15" s="476"/>
      <c r="AQ15" s="476"/>
      <c r="AR15" s="476"/>
      <c r="AS15" s="476"/>
      <c r="AT15" s="477"/>
      <c r="AU15" s="478"/>
      <c r="AV15" s="479"/>
      <c r="AW15" s="479"/>
      <c r="AX15" s="479"/>
      <c r="AY15" s="406" t="s">
        <v>145</v>
      </c>
      <c r="AZ15" s="407"/>
      <c r="BA15" s="407"/>
      <c r="BB15" s="407"/>
      <c r="BC15" s="407"/>
      <c r="BD15" s="407"/>
      <c r="BE15" s="407"/>
      <c r="BF15" s="407"/>
      <c r="BG15" s="407"/>
      <c r="BH15" s="407"/>
      <c r="BI15" s="407"/>
      <c r="BJ15" s="407"/>
      <c r="BK15" s="407"/>
      <c r="BL15" s="407"/>
      <c r="BM15" s="408"/>
      <c r="BN15" s="409">
        <v>8587292</v>
      </c>
      <c r="BO15" s="410"/>
      <c r="BP15" s="410"/>
      <c r="BQ15" s="410"/>
      <c r="BR15" s="410"/>
      <c r="BS15" s="410"/>
      <c r="BT15" s="410"/>
      <c r="BU15" s="411"/>
      <c r="BV15" s="409">
        <v>8824455</v>
      </c>
      <c r="BW15" s="410"/>
      <c r="BX15" s="410"/>
      <c r="BY15" s="410"/>
      <c r="BZ15" s="410"/>
      <c r="CA15" s="410"/>
      <c r="CB15" s="410"/>
      <c r="CC15" s="411"/>
      <c r="CD15" s="547" t="s">
        <v>146</v>
      </c>
      <c r="CE15" s="548"/>
      <c r="CF15" s="548"/>
      <c r="CG15" s="548"/>
      <c r="CH15" s="548"/>
      <c r="CI15" s="548"/>
      <c r="CJ15" s="548"/>
      <c r="CK15" s="548"/>
      <c r="CL15" s="548"/>
      <c r="CM15" s="548"/>
      <c r="CN15" s="548"/>
      <c r="CO15" s="548"/>
      <c r="CP15" s="548"/>
      <c r="CQ15" s="548"/>
      <c r="CR15" s="548"/>
      <c r="CS15" s="549"/>
      <c r="CT15" s="188"/>
      <c r="CU15" s="189"/>
      <c r="CV15" s="189"/>
      <c r="CW15" s="189"/>
      <c r="CX15" s="189"/>
      <c r="CY15" s="189"/>
      <c r="CZ15" s="189"/>
      <c r="DA15" s="190"/>
      <c r="DB15" s="188"/>
      <c r="DC15" s="189"/>
      <c r="DD15" s="189"/>
      <c r="DE15" s="189"/>
      <c r="DF15" s="189"/>
      <c r="DG15" s="189"/>
      <c r="DH15" s="189"/>
      <c r="DI15" s="190"/>
    </row>
    <row r="16" spans="1:119" ht="18.75" customHeight="1" x14ac:dyDescent="0.15">
      <c r="A16" s="178"/>
      <c r="B16" s="509"/>
      <c r="C16" s="510"/>
      <c r="D16" s="510"/>
      <c r="E16" s="510"/>
      <c r="F16" s="510"/>
      <c r="G16" s="510"/>
      <c r="H16" s="510"/>
      <c r="I16" s="510"/>
      <c r="J16" s="510"/>
      <c r="K16" s="511"/>
      <c r="L16" s="527" t="s">
        <v>147</v>
      </c>
      <c r="M16" s="550"/>
      <c r="N16" s="550"/>
      <c r="O16" s="550"/>
      <c r="P16" s="550"/>
      <c r="Q16" s="551"/>
      <c r="R16" s="552" t="s">
        <v>148</v>
      </c>
      <c r="S16" s="553"/>
      <c r="T16" s="553"/>
      <c r="U16" s="553"/>
      <c r="V16" s="554"/>
      <c r="W16" s="436"/>
      <c r="X16" s="437"/>
      <c r="Y16" s="437"/>
      <c r="Z16" s="437"/>
      <c r="AA16" s="437"/>
      <c r="AB16" s="426"/>
      <c r="AC16" s="533">
        <v>26.1</v>
      </c>
      <c r="AD16" s="534"/>
      <c r="AE16" s="534"/>
      <c r="AF16" s="534"/>
      <c r="AG16" s="535"/>
      <c r="AH16" s="533">
        <v>25.8</v>
      </c>
      <c r="AI16" s="534"/>
      <c r="AJ16" s="534"/>
      <c r="AK16" s="534"/>
      <c r="AL16" s="536"/>
      <c r="AM16" s="475"/>
      <c r="AN16" s="476"/>
      <c r="AO16" s="476"/>
      <c r="AP16" s="476"/>
      <c r="AQ16" s="476"/>
      <c r="AR16" s="476"/>
      <c r="AS16" s="476"/>
      <c r="AT16" s="477"/>
      <c r="AU16" s="478"/>
      <c r="AV16" s="479"/>
      <c r="AW16" s="479"/>
      <c r="AX16" s="479"/>
      <c r="AY16" s="480" t="s">
        <v>149</v>
      </c>
      <c r="AZ16" s="481"/>
      <c r="BA16" s="481"/>
      <c r="BB16" s="481"/>
      <c r="BC16" s="481"/>
      <c r="BD16" s="481"/>
      <c r="BE16" s="481"/>
      <c r="BF16" s="481"/>
      <c r="BG16" s="481"/>
      <c r="BH16" s="481"/>
      <c r="BI16" s="481"/>
      <c r="BJ16" s="481"/>
      <c r="BK16" s="481"/>
      <c r="BL16" s="481"/>
      <c r="BM16" s="482"/>
      <c r="BN16" s="446">
        <v>25613932</v>
      </c>
      <c r="BO16" s="447"/>
      <c r="BP16" s="447"/>
      <c r="BQ16" s="447"/>
      <c r="BR16" s="447"/>
      <c r="BS16" s="447"/>
      <c r="BT16" s="447"/>
      <c r="BU16" s="448"/>
      <c r="BV16" s="446">
        <v>24928436</v>
      </c>
      <c r="BW16" s="447"/>
      <c r="BX16" s="447"/>
      <c r="BY16" s="447"/>
      <c r="BZ16" s="447"/>
      <c r="CA16" s="447"/>
      <c r="CB16" s="447"/>
      <c r="CC16" s="448"/>
      <c r="CD16" s="191"/>
      <c r="CE16" s="560"/>
      <c r="CF16" s="560"/>
      <c r="CG16" s="560"/>
      <c r="CH16" s="560"/>
      <c r="CI16" s="560"/>
      <c r="CJ16" s="560"/>
      <c r="CK16" s="560"/>
      <c r="CL16" s="560"/>
      <c r="CM16" s="560"/>
      <c r="CN16" s="560"/>
      <c r="CO16" s="560"/>
      <c r="CP16" s="560"/>
      <c r="CQ16" s="560"/>
      <c r="CR16" s="560"/>
      <c r="CS16" s="561"/>
      <c r="CT16" s="443"/>
      <c r="CU16" s="444"/>
      <c r="CV16" s="444"/>
      <c r="CW16" s="444"/>
      <c r="CX16" s="444"/>
      <c r="CY16" s="444"/>
      <c r="CZ16" s="444"/>
      <c r="DA16" s="445"/>
      <c r="DB16" s="443"/>
      <c r="DC16" s="444"/>
      <c r="DD16" s="444"/>
      <c r="DE16" s="444"/>
      <c r="DF16" s="444"/>
      <c r="DG16" s="444"/>
      <c r="DH16" s="444"/>
      <c r="DI16" s="445"/>
    </row>
    <row r="17" spans="1:113" ht="18.75" customHeight="1" thickBot="1" x14ac:dyDescent="0.2">
      <c r="A17" s="178"/>
      <c r="B17" s="512"/>
      <c r="C17" s="513"/>
      <c r="D17" s="513"/>
      <c r="E17" s="513"/>
      <c r="F17" s="513"/>
      <c r="G17" s="513"/>
      <c r="H17" s="513"/>
      <c r="I17" s="513"/>
      <c r="J17" s="513"/>
      <c r="K17" s="514"/>
      <c r="L17" s="192"/>
      <c r="M17" s="557" t="s">
        <v>150</v>
      </c>
      <c r="N17" s="558"/>
      <c r="O17" s="558"/>
      <c r="P17" s="558"/>
      <c r="Q17" s="559"/>
      <c r="R17" s="552" t="s">
        <v>148</v>
      </c>
      <c r="S17" s="553"/>
      <c r="T17" s="553"/>
      <c r="U17" s="553"/>
      <c r="V17" s="554"/>
      <c r="W17" s="462" t="s">
        <v>151</v>
      </c>
      <c r="X17" s="463"/>
      <c r="Y17" s="463"/>
      <c r="Z17" s="463"/>
      <c r="AA17" s="463"/>
      <c r="AB17" s="453"/>
      <c r="AC17" s="497">
        <v>24078</v>
      </c>
      <c r="AD17" s="498"/>
      <c r="AE17" s="498"/>
      <c r="AF17" s="498"/>
      <c r="AG17" s="540"/>
      <c r="AH17" s="497">
        <v>24805</v>
      </c>
      <c r="AI17" s="498"/>
      <c r="AJ17" s="498"/>
      <c r="AK17" s="498"/>
      <c r="AL17" s="499"/>
      <c r="AM17" s="475"/>
      <c r="AN17" s="476"/>
      <c r="AO17" s="476"/>
      <c r="AP17" s="476"/>
      <c r="AQ17" s="476"/>
      <c r="AR17" s="476"/>
      <c r="AS17" s="476"/>
      <c r="AT17" s="477"/>
      <c r="AU17" s="478"/>
      <c r="AV17" s="479"/>
      <c r="AW17" s="479"/>
      <c r="AX17" s="479"/>
      <c r="AY17" s="480" t="s">
        <v>152</v>
      </c>
      <c r="AZ17" s="481"/>
      <c r="BA17" s="481"/>
      <c r="BB17" s="481"/>
      <c r="BC17" s="481"/>
      <c r="BD17" s="481"/>
      <c r="BE17" s="481"/>
      <c r="BF17" s="481"/>
      <c r="BG17" s="481"/>
      <c r="BH17" s="481"/>
      <c r="BI17" s="481"/>
      <c r="BJ17" s="481"/>
      <c r="BK17" s="481"/>
      <c r="BL17" s="481"/>
      <c r="BM17" s="482"/>
      <c r="BN17" s="446">
        <v>10635319</v>
      </c>
      <c r="BO17" s="447"/>
      <c r="BP17" s="447"/>
      <c r="BQ17" s="447"/>
      <c r="BR17" s="447"/>
      <c r="BS17" s="447"/>
      <c r="BT17" s="447"/>
      <c r="BU17" s="448"/>
      <c r="BV17" s="446">
        <v>10941549</v>
      </c>
      <c r="BW17" s="447"/>
      <c r="BX17" s="447"/>
      <c r="BY17" s="447"/>
      <c r="BZ17" s="447"/>
      <c r="CA17" s="447"/>
      <c r="CB17" s="447"/>
      <c r="CC17" s="448"/>
      <c r="CD17" s="191"/>
      <c r="CE17" s="560"/>
      <c r="CF17" s="560"/>
      <c r="CG17" s="560"/>
      <c r="CH17" s="560"/>
      <c r="CI17" s="560"/>
      <c r="CJ17" s="560"/>
      <c r="CK17" s="560"/>
      <c r="CL17" s="560"/>
      <c r="CM17" s="560"/>
      <c r="CN17" s="560"/>
      <c r="CO17" s="560"/>
      <c r="CP17" s="560"/>
      <c r="CQ17" s="560"/>
      <c r="CR17" s="560"/>
      <c r="CS17" s="561"/>
      <c r="CT17" s="443"/>
      <c r="CU17" s="444"/>
      <c r="CV17" s="444"/>
      <c r="CW17" s="444"/>
      <c r="CX17" s="444"/>
      <c r="CY17" s="444"/>
      <c r="CZ17" s="444"/>
      <c r="DA17" s="445"/>
      <c r="DB17" s="443"/>
      <c r="DC17" s="444"/>
      <c r="DD17" s="444"/>
      <c r="DE17" s="444"/>
      <c r="DF17" s="444"/>
      <c r="DG17" s="444"/>
      <c r="DH17" s="444"/>
      <c r="DI17" s="445"/>
    </row>
    <row r="18" spans="1:113" ht="18.75" customHeight="1" thickBot="1" x14ac:dyDescent="0.2">
      <c r="A18" s="178"/>
      <c r="B18" s="568" t="s">
        <v>153</v>
      </c>
      <c r="C18" s="489"/>
      <c r="D18" s="489"/>
      <c r="E18" s="569"/>
      <c r="F18" s="569"/>
      <c r="G18" s="569"/>
      <c r="H18" s="569"/>
      <c r="I18" s="569"/>
      <c r="J18" s="569"/>
      <c r="K18" s="569"/>
      <c r="L18" s="570">
        <v>866.79</v>
      </c>
      <c r="M18" s="570"/>
      <c r="N18" s="570"/>
      <c r="O18" s="570"/>
      <c r="P18" s="570"/>
      <c r="Q18" s="570"/>
      <c r="R18" s="571"/>
      <c r="S18" s="571"/>
      <c r="T18" s="571"/>
      <c r="U18" s="571"/>
      <c r="V18" s="572"/>
      <c r="W18" s="464"/>
      <c r="X18" s="465"/>
      <c r="Y18" s="465"/>
      <c r="Z18" s="465"/>
      <c r="AA18" s="465"/>
      <c r="AB18" s="456"/>
      <c r="AC18" s="573">
        <v>61.6</v>
      </c>
      <c r="AD18" s="574"/>
      <c r="AE18" s="574"/>
      <c r="AF18" s="574"/>
      <c r="AG18" s="575"/>
      <c r="AH18" s="573">
        <v>60.3</v>
      </c>
      <c r="AI18" s="574"/>
      <c r="AJ18" s="574"/>
      <c r="AK18" s="574"/>
      <c r="AL18" s="576"/>
      <c r="AM18" s="475"/>
      <c r="AN18" s="476"/>
      <c r="AO18" s="476"/>
      <c r="AP18" s="476"/>
      <c r="AQ18" s="476"/>
      <c r="AR18" s="476"/>
      <c r="AS18" s="476"/>
      <c r="AT18" s="477"/>
      <c r="AU18" s="478"/>
      <c r="AV18" s="479"/>
      <c r="AW18" s="479"/>
      <c r="AX18" s="479"/>
      <c r="AY18" s="480" t="s">
        <v>154</v>
      </c>
      <c r="AZ18" s="481"/>
      <c r="BA18" s="481"/>
      <c r="BB18" s="481"/>
      <c r="BC18" s="481"/>
      <c r="BD18" s="481"/>
      <c r="BE18" s="481"/>
      <c r="BF18" s="481"/>
      <c r="BG18" s="481"/>
      <c r="BH18" s="481"/>
      <c r="BI18" s="481"/>
      <c r="BJ18" s="481"/>
      <c r="BK18" s="481"/>
      <c r="BL18" s="481"/>
      <c r="BM18" s="482"/>
      <c r="BN18" s="446">
        <v>25294185</v>
      </c>
      <c r="BO18" s="447"/>
      <c r="BP18" s="447"/>
      <c r="BQ18" s="447"/>
      <c r="BR18" s="447"/>
      <c r="BS18" s="447"/>
      <c r="BT18" s="447"/>
      <c r="BU18" s="448"/>
      <c r="BV18" s="446">
        <v>25575348</v>
      </c>
      <c r="BW18" s="447"/>
      <c r="BX18" s="447"/>
      <c r="BY18" s="447"/>
      <c r="BZ18" s="447"/>
      <c r="CA18" s="447"/>
      <c r="CB18" s="447"/>
      <c r="CC18" s="448"/>
      <c r="CD18" s="191"/>
      <c r="CE18" s="560"/>
      <c r="CF18" s="560"/>
      <c r="CG18" s="560"/>
      <c r="CH18" s="560"/>
      <c r="CI18" s="560"/>
      <c r="CJ18" s="560"/>
      <c r="CK18" s="560"/>
      <c r="CL18" s="560"/>
      <c r="CM18" s="560"/>
      <c r="CN18" s="560"/>
      <c r="CO18" s="560"/>
      <c r="CP18" s="560"/>
      <c r="CQ18" s="560"/>
      <c r="CR18" s="560"/>
      <c r="CS18" s="561"/>
      <c r="CT18" s="443"/>
      <c r="CU18" s="444"/>
      <c r="CV18" s="444"/>
      <c r="CW18" s="444"/>
      <c r="CX18" s="444"/>
      <c r="CY18" s="444"/>
      <c r="CZ18" s="444"/>
      <c r="DA18" s="445"/>
      <c r="DB18" s="443"/>
      <c r="DC18" s="444"/>
      <c r="DD18" s="444"/>
      <c r="DE18" s="444"/>
      <c r="DF18" s="444"/>
      <c r="DG18" s="444"/>
      <c r="DH18" s="444"/>
      <c r="DI18" s="445"/>
    </row>
    <row r="19" spans="1:113" ht="18.75" customHeight="1" thickBot="1" x14ac:dyDescent="0.2">
      <c r="A19" s="178"/>
      <c r="B19" s="568" t="s">
        <v>155</v>
      </c>
      <c r="C19" s="489"/>
      <c r="D19" s="489"/>
      <c r="E19" s="569"/>
      <c r="F19" s="569"/>
      <c r="G19" s="569"/>
      <c r="H19" s="569"/>
      <c r="I19" s="569"/>
      <c r="J19" s="569"/>
      <c r="K19" s="569"/>
      <c r="L19" s="577">
        <v>90</v>
      </c>
      <c r="M19" s="577"/>
      <c r="N19" s="577"/>
      <c r="O19" s="577"/>
      <c r="P19" s="577"/>
      <c r="Q19" s="577"/>
      <c r="R19" s="578"/>
      <c r="S19" s="578"/>
      <c r="T19" s="578"/>
      <c r="U19" s="578"/>
      <c r="V19" s="579"/>
      <c r="W19" s="403"/>
      <c r="X19" s="404"/>
      <c r="Y19" s="404"/>
      <c r="Z19" s="404"/>
      <c r="AA19" s="404"/>
      <c r="AB19" s="404"/>
      <c r="AC19" s="555"/>
      <c r="AD19" s="555"/>
      <c r="AE19" s="555"/>
      <c r="AF19" s="555"/>
      <c r="AG19" s="555"/>
      <c r="AH19" s="555"/>
      <c r="AI19" s="555"/>
      <c r="AJ19" s="555"/>
      <c r="AK19" s="555"/>
      <c r="AL19" s="556"/>
      <c r="AM19" s="475"/>
      <c r="AN19" s="476"/>
      <c r="AO19" s="476"/>
      <c r="AP19" s="476"/>
      <c r="AQ19" s="476"/>
      <c r="AR19" s="476"/>
      <c r="AS19" s="476"/>
      <c r="AT19" s="477"/>
      <c r="AU19" s="478"/>
      <c r="AV19" s="479"/>
      <c r="AW19" s="479"/>
      <c r="AX19" s="479"/>
      <c r="AY19" s="480" t="s">
        <v>156</v>
      </c>
      <c r="AZ19" s="481"/>
      <c r="BA19" s="481"/>
      <c r="BB19" s="481"/>
      <c r="BC19" s="481"/>
      <c r="BD19" s="481"/>
      <c r="BE19" s="481"/>
      <c r="BF19" s="481"/>
      <c r="BG19" s="481"/>
      <c r="BH19" s="481"/>
      <c r="BI19" s="481"/>
      <c r="BJ19" s="481"/>
      <c r="BK19" s="481"/>
      <c r="BL19" s="481"/>
      <c r="BM19" s="482"/>
      <c r="BN19" s="446">
        <v>35307471</v>
      </c>
      <c r="BO19" s="447"/>
      <c r="BP19" s="447"/>
      <c r="BQ19" s="447"/>
      <c r="BR19" s="447"/>
      <c r="BS19" s="447"/>
      <c r="BT19" s="447"/>
      <c r="BU19" s="448"/>
      <c r="BV19" s="446">
        <v>34201630</v>
      </c>
      <c r="BW19" s="447"/>
      <c r="BX19" s="447"/>
      <c r="BY19" s="447"/>
      <c r="BZ19" s="447"/>
      <c r="CA19" s="447"/>
      <c r="CB19" s="447"/>
      <c r="CC19" s="448"/>
      <c r="CD19" s="191"/>
      <c r="CE19" s="560"/>
      <c r="CF19" s="560"/>
      <c r="CG19" s="560"/>
      <c r="CH19" s="560"/>
      <c r="CI19" s="560"/>
      <c r="CJ19" s="560"/>
      <c r="CK19" s="560"/>
      <c r="CL19" s="560"/>
      <c r="CM19" s="560"/>
      <c r="CN19" s="560"/>
      <c r="CO19" s="560"/>
      <c r="CP19" s="560"/>
      <c r="CQ19" s="560"/>
      <c r="CR19" s="560"/>
      <c r="CS19" s="561"/>
      <c r="CT19" s="443"/>
      <c r="CU19" s="444"/>
      <c r="CV19" s="444"/>
      <c r="CW19" s="444"/>
      <c r="CX19" s="444"/>
      <c r="CY19" s="444"/>
      <c r="CZ19" s="444"/>
      <c r="DA19" s="445"/>
      <c r="DB19" s="443"/>
      <c r="DC19" s="444"/>
      <c r="DD19" s="444"/>
      <c r="DE19" s="444"/>
      <c r="DF19" s="444"/>
      <c r="DG19" s="444"/>
      <c r="DH19" s="444"/>
      <c r="DI19" s="445"/>
    </row>
    <row r="20" spans="1:113" ht="18.75" customHeight="1" thickBot="1" x14ac:dyDescent="0.2">
      <c r="A20" s="178"/>
      <c r="B20" s="568" t="s">
        <v>157</v>
      </c>
      <c r="C20" s="489"/>
      <c r="D20" s="489"/>
      <c r="E20" s="569"/>
      <c r="F20" s="569"/>
      <c r="G20" s="569"/>
      <c r="H20" s="569"/>
      <c r="I20" s="569"/>
      <c r="J20" s="569"/>
      <c r="K20" s="569"/>
      <c r="L20" s="577">
        <v>28370</v>
      </c>
      <c r="M20" s="577"/>
      <c r="N20" s="577"/>
      <c r="O20" s="577"/>
      <c r="P20" s="577"/>
      <c r="Q20" s="577"/>
      <c r="R20" s="578"/>
      <c r="S20" s="578"/>
      <c r="T20" s="578"/>
      <c r="U20" s="578"/>
      <c r="V20" s="579"/>
      <c r="W20" s="464"/>
      <c r="X20" s="465"/>
      <c r="Y20" s="465"/>
      <c r="Z20" s="465"/>
      <c r="AA20" s="465"/>
      <c r="AB20" s="465"/>
      <c r="AC20" s="580"/>
      <c r="AD20" s="580"/>
      <c r="AE20" s="580"/>
      <c r="AF20" s="580"/>
      <c r="AG20" s="580"/>
      <c r="AH20" s="580"/>
      <c r="AI20" s="580"/>
      <c r="AJ20" s="580"/>
      <c r="AK20" s="580"/>
      <c r="AL20" s="581"/>
      <c r="AM20" s="582"/>
      <c r="AN20" s="501"/>
      <c r="AO20" s="501"/>
      <c r="AP20" s="501"/>
      <c r="AQ20" s="501"/>
      <c r="AR20" s="501"/>
      <c r="AS20" s="501"/>
      <c r="AT20" s="502"/>
      <c r="AU20" s="583"/>
      <c r="AV20" s="584"/>
      <c r="AW20" s="584"/>
      <c r="AX20" s="585"/>
      <c r="AY20" s="480"/>
      <c r="AZ20" s="481"/>
      <c r="BA20" s="481"/>
      <c r="BB20" s="481"/>
      <c r="BC20" s="481"/>
      <c r="BD20" s="481"/>
      <c r="BE20" s="481"/>
      <c r="BF20" s="481"/>
      <c r="BG20" s="481"/>
      <c r="BH20" s="481"/>
      <c r="BI20" s="481"/>
      <c r="BJ20" s="481"/>
      <c r="BK20" s="481"/>
      <c r="BL20" s="481"/>
      <c r="BM20" s="482"/>
      <c r="BN20" s="446"/>
      <c r="BO20" s="447"/>
      <c r="BP20" s="447"/>
      <c r="BQ20" s="447"/>
      <c r="BR20" s="447"/>
      <c r="BS20" s="447"/>
      <c r="BT20" s="447"/>
      <c r="BU20" s="448"/>
      <c r="BV20" s="446"/>
      <c r="BW20" s="447"/>
      <c r="BX20" s="447"/>
      <c r="BY20" s="447"/>
      <c r="BZ20" s="447"/>
      <c r="CA20" s="447"/>
      <c r="CB20" s="447"/>
      <c r="CC20" s="448"/>
      <c r="CD20" s="191"/>
      <c r="CE20" s="560"/>
      <c r="CF20" s="560"/>
      <c r="CG20" s="560"/>
      <c r="CH20" s="560"/>
      <c r="CI20" s="560"/>
      <c r="CJ20" s="560"/>
      <c r="CK20" s="560"/>
      <c r="CL20" s="560"/>
      <c r="CM20" s="560"/>
      <c r="CN20" s="560"/>
      <c r="CO20" s="560"/>
      <c r="CP20" s="560"/>
      <c r="CQ20" s="560"/>
      <c r="CR20" s="560"/>
      <c r="CS20" s="561"/>
      <c r="CT20" s="443"/>
      <c r="CU20" s="444"/>
      <c r="CV20" s="444"/>
      <c r="CW20" s="444"/>
      <c r="CX20" s="444"/>
      <c r="CY20" s="444"/>
      <c r="CZ20" s="444"/>
      <c r="DA20" s="445"/>
      <c r="DB20" s="443"/>
      <c r="DC20" s="444"/>
      <c r="DD20" s="444"/>
      <c r="DE20" s="444"/>
      <c r="DF20" s="444"/>
      <c r="DG20" s="444"/>
      <c r="DH20" s="444"/>
      <c r="DI20" s="445"/>
    </row>
    <row r="21" spans="1:113" ht="18.75" customHeight="1" thickBot="1" x14ac:dyDescent="0.2">
      <c r="A21" s="178"/>
      <c r="B21" s="586" t="s">
        <v>158</v>
      </c>
      <c r="C21" s="587"/>
      <c r="D21" s="587"/>
      <c r="E21" s="587"/>
      <c r="F21" s="587"/>
      <c r="G21" s="587"/>
      <c r="H21" s="587"/>
      <c r="I21" s="587"/>
      <c r="J21" s="587"/>
      <c r="K21" s="587"/>
      <c r="L21" s="587"/>
      <c r="M21" s="587"/>
      <c r="N21" s="587"/>
      <c r="O21" s="587"/>
      <c r="P21" s="587"/>
      <c r="Q21" s="587"/>
      <c r="R21" s="587"/>
      <c r="S21" s="587"/>
      <c r="T21" s="587"/>
      <c r="U21" s="587"/>
      <c r="V21" s="587"/>
      <c r="W21" s="587"/>
      <c r="X21" s="587"/>
      <c r="Y21" s="587"/>
      <c r="Z21" s="587"/>
      <c r="AA21" s="587"/>
      <c r="AB21" s="587"/>
      <c r="AC21" s="587"/>
      <c r="AD21" s="587"/>
      <c r="AE21" s="587"/>
      <c r="AF21" s="587"/>
      <c r="AG21" s="587"/>
      <c r="AH21" s="587"/>
      <c r="AI21" s="587"/>
      <c r="AJ21" s="587"/>
      <c r="AK21" s="587"/>
      <c r="AL21" s="587"/>
      <c r="AM21" s="587"/>
      <c r="AN21" s="587"/>
      <c r="AO21" s="587"/>
      <c r="AP21" s="587"/>
      <c r="AQ21" s="587"/>
      <c r="AR21" s="587"/>
      <c r="AS21" s="587"/>
      <c r="AT21" s="587"/>
      <c r="AU21" s="587"/>
      <c r="AV21" s="587"/>
      <c r="AW21" s="587"/>
      <c r="AX21" s="588"/>
      <c r="AY21" s="562"/>
      <c r="AZ21" s="563"/>
      <c r="BA21" s="563"/>
      <c r="BB21" s="563"/>
      <c r="BC21" s="563"/>
      <c r="BD21" s="563"/>
      <c r="BE21" s="563"/>
      <c r="BF21" s="563"/>
      <c r="BG21" s="563"/>
      <c r="BH21" s="563"/>
      <c r="BI21" s="563"/>
      <c r="BJ21" s="563"/>
      <c r="BK21" s="563"/>
      <c r="BL21" s="563"/>
      <c r="BM21" s="564"/>
      <c r="BN21" s="565"/>
      <c r="BO21" s="566"/>
      <c r="BP21" s="566"/>
      <c r="BQ21" s="566"/>
      <c r="BR21" s="566"/>
      <c r="BS21" s="566"/>
      <c r="BT21" s="566"/>
      <c r="BU21" s="567"/>
      <c r="BV21" s="565"/>
      <c r="BW21" s="566"/>
      <c r="BX21" s="566"/>
      <c r="BY21" s="566"/>
      <c r="BZ21" s="566"/>
      <c r="CA21" s="566"/>
      <c r="CB21" s="566"/>
      <c r="CC21" s="567"/>
      <c r="CD21" s="191"/>
      <c r="CE21" s="560"/>
      <c r="CF21" s="560"/>
      <c r="CG21" s="560"/>
      <c r="CH21" s="560"/>
      <c r="CI21" s="560"/>
      <c r="CJ21" s="560"/>
      <c r="CK21" s="560"/>
      <c r="CL21" s="560"/>
      <c r="CM21" s="560"/>
      <c r="CN21" s="560"/>
      <c r="CO21" s="560"/>
      <c r="CP21" s="560"/>
      <c r="CQ21" s="560"/>
      <c r="CR21" s="560"/>
      <c r="CS21" s="561"/>
      <c r="CT21" s="443"/>
      <c r="CU21" s="444"/>
      <c r="CV21" s="444"/>
      <c r="CW21" s="444"/>
      <c r="CX21" s="444"/>
      <c r="CY21" s="444"/>
      <c r="CZ21" s="444"/>
      <c r="DA21" s="445"/>
      <c r="DB21" s="443"/>
      <c r="DC21" s="444"/>
      <c r="DD21" s="444"/>
      <c r="DE21" s="444"/>
      <c r="DF21" s="444"/>
      <c r="DG21" s="444"/>
      <c r="DH21" s="444"/>
      <c r="DI21" s="445"/>
    </row>
    <row r="22" spans="1:113" ht="18.75" customHeight="1" x14ac:dyDescent="0.15">
      <c r="A22" s="178"/>
      <c r="B22" s="616" t="s">
        <v>159</v>
      </c>
      <c r="C22" s="590"/>
      <c r="D22" s="591"/>
      <c r="E22" s="458" t="s">
        <v>1</v>
      </c>
      <c r="F22" s="463"/>
      <c r="G22" s="463"/>
      <c r="H22" s="463"/>
      <c r="I22" s="463"/>
      <c r="J22" s="463"/>
      <c r="K22" s="453"/>
      <c r="L22" s="458" t="s">
        <v>160</v>
      </c>
      <c r="M22" s="463"/>
      <c r="N22" s="463"/>
      <c r="O22" s="463"/>
      <c r="P22" s="453"/>
      <c r="Q22" s="621" t="s">
        <v>161</v>
      </c>
      <c r="R22" s="622"/>
      <c r="S22" s="622"/>
      <c r="T22" s="622"/>
      <c r="U22" s="622"/>
      <c r="V22" s="623"/>
      <c r="W22" s="589" t="s">
        <v>162</v>
      </c>
      <c r="X22" s="590"/>
      <c r="Y22" s="591"/>
      <c r="Z22" s="458" t="s">
        <v>1</v>
      </c>
      <c r="AA22" s="463"/>
      <c r="AB22" s="463"/>
      <c r="AC22" s="463"/>
      <c r="AD22" s="463"/>
      <c r="AE22" s="463"/>
      <c r="AF22" s="463"/>
      <c r="AG22" s="453"/>
      <c r="AH22" s="627" t="s">
        <v>163</v>
      </c>
      <c r="AI22" s="463"/>
      <c r="AJ22" s="463"/>
      <c r="AK22" s="463"/>
      <c r="AL22" s="453"/>
      <c r="AM22" s="627" t="s">
        <v>164</v>
      </c>
      <c r="AN22" s="628"/>
      <c r="AO22" s="628"/>
      <c r="AP22" s="628"/>
      <c r="AQ22" s="628"/>
      <c r="AR22" s="629"/>
      <c r="AS22" s="621" t="s">
        <v>161</v>
      </c>
      <c r="AT22" s="622"/>
      <c r="AU22" s="622"/>
      <c r="AV22" s="622"/>
      <c r="AW22" s="622"/>
      <c r="AX22" s="633"/>
      <c r="AY22" s="406" t="s">
        <v>165</v>
      </c>
      <c r="AZ22" s="407"/>
      <c r="BA22" s="407"/>
      <c r="BB22" s="407"/>
      <c r="BC22" s="407"/>
      <c r="BD22" s="407"/>
      <c r="BE22" s="407"/>
      <c r="BF22" s="407"/>
      <c r="BG22" s="407"/>
      <c r="BH22" s="407"/>
      <c r="BI22" s="407"/>
      <c r="BJ22" s="407"/>
      <c r="BK22" s="407"/>
      <c r="BL22" s="407"/>
      <c r="BM22" s="408"/>
      <c r="BN22" s="409">
        <v>50001859</v>
      </c>
      <c r="BO22" s="410"/>
      <c r="BP22" s="410"/>
      <c r="BQ22" s="410"/>
      <c r="BR22" s="410"/>
      <c r="BS22" s="410"/>
      <c r="BT22" s="410"/>
      <c r="BU22" s="411"/>
      <c r="BV22" s="409">
        <v>51999252</v>
      </c>
      <c r="BW22" s="410"/>
      <c r="BX22" s="410"/>
      <c r="BY22" s="410"/>
      <c r="BZ22" s="410"/>
      <c r="CA22" s="410"/>
      <c r="CB22" s="410"/>
      <c r="CC22" s="411"/>
      <c r="CD22" s="191"/>
      <c r="CE22" s="560"/>
      <c r="CF22" s="560"/>
      <c r="CG22" s="560"/>
      <c r="CH22" s="560"/>
      <c r="CI22" s="560"/>
      <c r="CJ22" s="560"/>
      <c r="CK22" s="560"/>
      <c r="CL22" s="560"/>
      <c r="CM22" s="560"/>
      <c r="CN22" s="560"/>
      <c r="CO22" s="560"/>
      <c r="CP22" s="560"/>
      <c r="CQ22" s="560"/>
      <c r="CR22" s="560"/>
      <c r="CS22" s="561"/>
      <c r="CT22" s="443"/>
      <c r="CU22" s="444"/>
      <c r="CV22" s="444"/>
      <c r="CW22" s="444"/>
      <c r="CX22" s="444"/>
      <c r="CY22" s="444"/>
      <c r="CZ22" s="444"/>
      <c r="DA22" s="445"/>
      <c r="DB22" s="443"/>
      <c r="DC22" s="444"/>
      <c r="DD22" s="444"/>
      <c r="DE22" s="444"/>
      <c r="DF22" s="444"/>
      <c r="DG22" s="444"/>
      <c r="DH22" s="444"/>
      <c r="DI22" s="445"/>
    </row>
    <row r="23" spans="1:113" ht="18.75" customHeight="1" x14ac:dyDescent="0.15">
      <c r="A23" s="178"/>
      <c r="B23" s="617"/>
      <c r="C23" s="593"/>
      <c r="D23" s="594"/>
      <c r="E23" s="432"/>
      <c r="F23" s="437"/>
      <c r="G23" s="437"/>
      <c r="H23" s="437"/>
      <c r="I23" s="437"/>
      <c r="J23" s="437"/>
      <c r="K23" s="426"/>
      <c r="L23" s="432"/>
      <c r="M23" s="437"/>
      <c r="N23" s="437"/>
      <c r="O23" s="437"/>
      <c r="P23" s="426"/>
      <c r="Q23" s="624"/>
      <c r="R23" s="625"/>
      <c r="S23" s="625"/>
      <c r="T23" s="625"/>
      <c r="U23" s="625"/>
      <c r="V23" s="626"/>
      <c r="W23" s="592"/>
      <c r="X23" s="593"/>
      <c r="Y23" s="594"/>
      <c r="Z23" s="432"/>
      <c r="AA23" s="437"/>
      <c r="AB23" s="437"/>
      <c r="AC23" s="437"/>
      <c r="AD23" s="437"/>
      <c r="AE23" s="437"/>
      <c r="AF23" s="437"/>
      <c r="AG23" s="426"/>
      <c r="AH23" s="432"/>
      <c r="AI23" s="437"/>
      <c r="AJ23" s="437"/>
      <c r="AK23" s="437"/>
      <c r="AL23" s="426"/>
      <c r="AM23" s="630"/>
      <c r="AN23" s="631"/>
      <c r="AO23" s="631"/>
      <c r="AP23" s="631"/>
      <c r="AQ23" s="631"/>
      <c r="AR23" s="632"/>
      <c r="AS23" s="624"/>
      <c r="AT23" s="625"/>
      <c r="AU23" s="625"/>
      <c r="AV23" s="625"/>
      <c r="AW23" s="625"/>
      <c r="AX23" s="634"/>
      <c r="AY23" s="480" t="s">
        <v>166</v>
      </c>
      <c r="AZ23" s="481"/>
      <c r="BA23" s="481"/>
      <c r="BB23" s="481"/>
      <c r="BC23" s="481"/>
      <c r="BD23" s="481"/>
      <c r="BE23" s="481"/>
      <c r="BF23" s="481"/>
      <c r="BG23" s="481"/>
      <c r="BH23" s="481"/>
      <c r="BI23" s="481"/>
      <c r="BJ23" s="481"/>
      <c r="BK23" s="481"/>
      <c r="BL23" s="481"/>
      <c r="BM23" s="482"/>
      <c r="BN23" s="446">
        <v>19191559</v>
      </c>
      <c r="BO23" s="447"/>
      <c r="BP23" s="447"/>
      <c r="BQ23" s="447"/>
      <c r="BR23" s="447"/>
      <c r="BS23" s="447"/>
      <c r="BT23" s="447"/>
      <c r="BU23" s="448"/>
      <c r="BV23" s="446">
        <v>19877911</v>
      </c>
      <c r="BW23" s="447"/>
      <c r="BX23" s="447"/>
      <c r="BY23" s="447"/>
      <c r="BZ23" s="447"/>
      <c r="CA23" s="447"/>
      <c r="CB23" s="447"/>
      <c r="CC23" s="448"/>
      <c r="CD23" s="191"/>
      <c r="CE23" s="560"/>
      <c r="CF23" s="560"/>
      <c r="CG23" s="560"/>
      <c r="CH23" s="560"/>
      <c r="CI23" s="560"/>
      <c r="CJ23" s="560"/>
      <c r="CK23" s="560"/>
      <c r="CL23" s="560"/>
      <c r="CM23" s="560"/>
      <c r="CN23" s="560"/>
      <c r="CO23" s="560"/>
      <c r="CP23" s="560"/>
      <c r="CQ23" s="560"/>
      <c r="CR23" s="560"/>
      <c r="CS23" s="561"/>
      <c r="CT23" s="443"/>
      <c r="CU23" s="444"/>
      <c r="CV23" s="444"/>
      <c r="CW23" s="444"/>
      <c r="CX23" s="444"/>
      <c r="CY23" s="444"/>
      <c r="CZ23" s="444"/>
      <c r="DA23" s="445"/>
      <c r="DB23" s="443"/>
      <c r="DC23" s="444"/>
      <c r="DD23" s="444"/>
      <c r="DE23" s="444"/>
      <c r="DF23" s="444"/>
      <c r="DG23" s="444"/>
      <c r="DH23" s="444"/>
      <c r="DI23" s="445"/>
    </row>
    <row r="24" spans="1:113" ht="18.75" customHeight="1" thickBot="1" x14ac:dyDescent="0.2">
      <c r="A24" s="178"/>
      <c r="B24" s="617"/>
      <c r="C24" s="593"/>
      <c r="D24" s="594"/>
      <c r="E24" s="496" t="s">
        <v>167</v>
      </c>
      <c r="F24" s="476"/>
      <c r="G24" s="476"/>
      <c r="H24" s="476"/>
      <c r="I24" s="476"/>
      <c r="J24" s="476"/>
      <c r="K24" s="477"/>
      <c r="L24" s="497">
        <v>1</v>
      </c>
      <c r="M24" s="498"/>
      <c r="N24" s="498"/>
      <c r="O24" s="498"/>
      <c r="P24" s="540"/>
      <c r="Q24" s="497">
        <v>8450</v>
      </c>
      <c r="R24" s="498"/>
      <c r="S24" s="498"/>
      <c r="T24" s="498"/>
      <c r="U24" s="498"/>
      <c r="V24" s="540"/>
      <c r="W24" s="592"/>
      <c r="X24" s="593"/>
      <c r="Y24" s="594"/>
      <c r="Z24" s="496" t="s">
        <v>168</v>
      </c>
      <c r="AA24" s="476"/>
      <c r="AB24" s="476"/>
      <c r="AC24" s="476"/>
      <c r="AD24" s="476"/>
      <c r="AE24" s="476"/>
      <c r="AF24" s="476"/>
      <c r="AG24" s="477"/>
      <c r="AH24" s="497">
        <v>707</v>
      </c>
      <c r="AI24" s="498"/>
      <c r="AJ24" s="498"/>
      <c r="AK24" s="498"/>
      <c r="AL24" s="540"/>
      <c r="AM24" s="497">
        <v>2175439</v>
      </c>
      <c r="AN24" s="498"/>
      <c r="AO24" s="498"/>
      <c r="AP24" s="498"/>
      <c r="AQ24" s="498"/>
      <c r="AR24" s="540"/>
      <c r="AS24" s="497">
        <v>3077</v>
      </c>
      <c r="AT24" s="498"/>
      <c r="AU24" s="498"/>
      <c r="AV24" s="498"/>
      <c r="AW24" s="498"/>
      <c r="AX24" s="499"/>
      <c r="AY24" s="562" t="s">
        <v>169</v>
      </c>
      <c r="AZ24" s="563"/>
      <c r="BA24" s="563"/>
      <c r="BB24" s="563"/>
      <c r="BC24" s="563"/>
      <c r="BD24" s="563"/>
      <c r="BE24" s="563"/>
      <c r="BF24" s="563"/>
      <c r="BG24" s="563"/>
      <c r="BH24" s="563"/>
      <c r="BI24" s="563"/>
      <c r="BJ24" s="563"/>
      <c r="BK24" s="563"/>
      <c r="BL24" s="563"/>
      <c r="BM24" s="564"/>
      <c r="BN24" s="446">
        <v>32777808</v>
      </c>
      <c r="BO24" s="447"/>
      <c r="BP24" s="447"/>
      <c r="BQ24" s="447"/>
      <c r="BR24" s="447"/>
      <c r="BS24" s="447"/>
      <c r="BT24" s="447"/>
      <c r="BU24" s="448"/>
      <c r="BV24" s="446">
        <v>33908889</v>
      </c>
      <c r="BW24" s="447"/>
      <c r="BX24" s="447"/>
      <c r="BY24" s="447"/>
      <c r="BZ24" s="447"/>
      <c r="CA24" s="447"/>
      <c r="CB24" s="447"/>
      <c r="CC24" s="448"/>
      <c r="CD24" s="191"/>
      <c r="CE24" s="560"/>
      <c r="CF24" s="560"/>
      <c r="CG24" s="560"/>
      <c r="CH24" s="560"/>
      <c r="CI24" s="560"/>
      <c r="CJ24" s="560"/>
      <c r="CK24" s="560"/>
      <c r="CL24" s="560"/>
      <c r="CM24" s="560"/>
      <c r="CN24" s="560"/>
      <c r="CO24" s="560"/>
      <c r="CP24" s="560"/>
      <c r="CQ24" s="560"/>
      <c r="CR24" s="560"/>
      <c r="CS24" s="561"/>
      <c r="CT24" s="443"/>
      <c r="CU24" s="444"/>
      <c r="CV24" s="444"/>
      <c r="CW24" s="444"/>
      <c r="CX24" s="444"/>
      <c r="CY24" s="444"/>
      <c r="CZ24" s="444"/>
      <c r="DA24" s="445"/>
      <c r="DB24" s="443"/>
      <c r="DC24" s="444"/>
      <c r="DD24" s="444"/>
      <c r="DE24" s="444"/>
      <c r="DF24" s="444"/>
      <c r="DG24" s="444"/>
      <c r="DH24" s="444"/>
      <c r="DI24" s="445"/>
    </row>
    <row r="25" spans="1:113" ht="18.75" customHeight="1" x14ac:dyDescent="0.15">
      <c r="A25" s="178"/>
      <c r="B25" s="617"/>
      <c r="C25" s="593"/>
      <c r="D25" s="594"/>
      <c r="E25" s="496" t="s">
        <v>170</v>
      </c>
      <c r="F25" s="476"/>
      <c r="G25" s="476"/>
      <c r="H25" s="476"/>
      <c r="I25" s="476"/>
      <c r="J25" s="476"/>
      <c r="K25" s="477"/>
      <c r="L25" s="497">
        <v>2</v>
      </c>
      <c r="M25" s="498"/>
      <c r="N25" s="498"/>
      <c r="O25" s="498"/>
      <c r="P25" s="540"/>
      <c r="Q25" s="497">
        <v>6820</v>
      </c>
      <c r="R25" s="498"/>
      <c r="S25" s="498"/>
      <c r="T25" s="498"/>
      <c r="U25" s="498"/>
      <c r="V25" s="540"/>
      <c r="W25" s="592"/>
      <c r="X25" s="593"/>
      <c r="Y25" s="594"/>
      <c r="Z25" s="496" t="s">
        <v>171</v>
      </c>
      <c r="AA25" s="476"/>
      <c r="AB25" s="476"/>
      <c r="AC25" s="476"/>
      <c r="AD25" s="476"/>
      <c r="AE25" s="476"/>
      <c r="AF25" s="476"/>
      <c r="AG25" s="477"/>
      <c r="AH25" s="497" t="s">
        <v>134</v>
      </c>
      <c r="AI25" s="498"/>
      <c r="AJ25" s="498"/>
      <c r="AK25" s="498"/>
      <c r="AL25" s="540"/>
      <c r="AM25" s="497" t="s">
        <v>134</v>
      </c>
      <c r="AN25" s="498"/>
      <c r="AO25" s="498"/>
      <c r="AP25" s="498"/>
      <c r="AQ25" s="498"/>
      <c r="AR25" s="540"/>
      <c r="AS25" s="497" t="s">
        <v>134</v>
      </c>
      <c r="AT25" s="498"/>
      <c r="AU25" s="498"/>
      <c r="AV25" s="498"/>
      <c r="AW25" s="498"/>
      <c r="AX25" s="499"/>
      <c r="AY25" s="406" t="s">
        <v>172</v>
      </c>
      <c r="AZ25" s="407"/>
      <c r="BA25" s="407"/>
      <c r="BB25" s="407"/>
      <c r="BC25" s="407"/>
      <c r="BD25" s="407"/>
      <c r="BE25" s="407"/>
      <c r="BF25" s="407"/>
      <c r="BG25" s="407"/>
      <c r="BH25" s="407"/>
      <c r="BI25" s="407"/>
      <c r="BJ25" s="407"/>
      <c r="BK25" s="407"/>
      <c r="BL25" s="407"/>
      <c r="BM25" s="408"/>
      <c r="BN25" s="409">
        <v>2027625</v>
      </c>
      <c r="BO25" s="410"/>
      <c r="BP25" s="410"/>
      <c r="BQ25" s="410"/>
      <c r="BR25" s="410"/>
      <c r="BS25" s="410"/>
      <c r="BT25" s="410"/>
      <c r="BU25" s="411"/>
      <c r="BV25" s="409">
        <v>2297776</v>
      </c>
      <c r="BW25" s="410"/>
      <c r="BX25" s="410"/>
      <c r="BY25" s="410"/>
      <c r="BZ25" s="410"/>
      <c r="CA25" s="410"/>
      <c r="CB25" s="410"/>
      <c r="CC25" s="411"/>
      <c r="CD25" s="191"/>
      <c r="CE25" s="560"/>
      <c r="CF25" s="560"/>
      <c r="CG25" s="560"/>
      <c r="CH25" s="560"/>
      <c r="CI25" s="560"/>
      <c r="CJ25" s="560"/>
      <c r="CK25" s="560"/>
      <c r="CL25" s="560"/>
      <c r="CM25" s="560"/>
      <c r="CN25" s="560"/>
      <c r="CO25" s="560"/>
      <c r="CP25" s="560"/>
      <c r="CQ25" s="560"/>
      <c r="CR25" s="560"/>
      <c r="CS25" s="561"/>
      <c r="CT25" s="443"/>
      <c r="CU25" s="444"/>
      <c r="CV25" s="444"/>
      <c r="CW25" s="444"/>
      <c r="CX25" s="444"/>
      <c r="CY25" s="444"/>
      <c r="CZ25" s="444"/>
      <c r="DA25" s="445"/>
      <c r="DB25" s="443"/>
      <c r="DC25" s="444"/>
      <c r="DD25" s="444"/>
      <c r="DE25" s="444"/>
      <c r="DF25" s="444"/>
      <c r="DG25" s="444"/>
      <c r="DH25" s="444"/>
      <c r="DI25" s="445"/>
    </row>
    <row r="26" spans="1:113" ht="18.75" customHeight="1" x14ac:dyDescent="0.15">
      <c r="A26" s="178"/>
      <c r="B26" s="617"/>
      <c r="C26" s="593"/>
      <c r="D26" s="594"/>
      <c r="E26" s="496" t="s">
        <v>173</v>
      </c>
      <c r="F26" s="476"/>
      <c r="G26" s="476"/>
      <c r="H26" s="476"/>
      <c r="I26" s="476"/>
      <c r="J26" s="476"/>
      <c r="K26" s="477"/>
      <c r="L26" s="497">
        <v>1</v>
      </c>
      <c r="M26" s="498"/>
      <c r="N26" s="498"/>
      <c r="O26" s="498"/>
      <c r="P26" s="540"/>
      <c r="Q26" s="497">
        <v>6350</v>
      </c>
      <c r="R26" s="498"/>
      <c r="S26" s="498"/>
      <c r="T26" s="498"/>
      <c r="U26" s="498"/>
      <c r="V26" s="540"/>
      <c r="W26" s="592"/>
      <c r="X26" s="593"/>
      <c r="Y26" s="594"/>
      <c r="Z26" s="496" t="s">
        <v>174</v>
      </c>
      <c r="AA26" s="598"/>
      <c r="AB26" s="598"/>
      <c r="AC26" s="598"/>
      <c r="AD26" s="598"/>
      <c r="AE26" s="598"/>
      <c r="AF26" s="598"/>
      <c r="AG26" s="599"/>
      <c r="AH26" s="497">
        <v>28</v>
      </c>
      <c r="AI26" s="498"/>
      <c r="AJ26" s="498"/>
      <c r="AK26" s="498"/>
      <c r="AL26" s="540"/>
      <c r="AM26" s="497">
        <v>76244</v>
      </c>
      <c r="AN26" s="498"/>
      <c r="AO26" s="498"/>
      <c r="AP26" s="498"/>
      <c r="AQ26" s="498"/>
      <c r="AR26" s="540"/>
      <c r="AS26" s="497">
        <v>2723</v>
      </c>
      <c r="AT26" s="498"/>
      <c r="AU26" s="498"/>
      <c r="AV26" s="498"/>
      <c r="AW26" s="498"/>
      <c r="AX26" s="499"/>
      <c r="AY26" s="449" t="s">
        <v>175</v>
      </c>
      <c r="AZ26" s="450"/>
      <c r="BA26" s="450"/>
      <c r="BB26" s="450"/>
      <c r="BC26" s="450"/>
      <c r="BD26" s="450"/>
      <c r="BE26" s="450"/>
      <c r="BF26" s="450"/>
      <c r="BG26" s="450"/>
      <c r="BH26" s="450"/>
      <c r="BI26" s="450"/>
      <c r="BJ26" s="450"/>
      <c r="BK26" s="450"/>
      <c r="BL26" s="450"/>
      <c r="BM26" s="451"/>
      <c r="BN26" s="446" t="s">
        <v>134</v>
      </c>
      <c r="BO26" s="447"/>
      <c r="BP26" s="447"/>
      <c r="BQ26" s="447"/>
      <c r="BR26" s="447"/>
      <c r="BS26" s="447"/>
      <c r="BT26" s="447"/>
      <c r="BU26" s="448"/>
      <c r="BV26" s="446" t="s">
        <v>134</v>
      </c>
      <c r="BW26" s="447"/>
      <c r="BX26" s="447"/>
      <c r="BY26" s="447"/>
      <c r="BZ26" s="447"/>
      <c r="CA26" s="447"/>
      <c r="CB26" s="447"/>
      <c r="CC26" s="448"/>
      <c r="CD26" s="191"/>
      <c r="CE26" s="560"/>
      <c r="CF26" s="560"/>
      <c r="CG26" s="560"/>
      <c r="CH26" s="560"/>
      <c r="CI26" s="560"/>
      <c r="CJ26" s="560"/>
      <c r="CK26" s="560"/>
      <c r="CL26" s="560"/>
      <c r="CM26" s="560"/>
      <c r="CN26" s="560"/>
      <c r="CO26" s="560"/>
      <c r="CP26" s="560"/>
      <c r="CQ26" s="560"/>
      <c r="CR26" s="560"/>
      <c r="CS26" s="561"/>
      <c r="CT26" s="443"/>
      <c r="CU26" s="444"/>
      <c r="CV26" s="444"/>
      <c r="CW26" s="444"/>
      <c r="CX26" s="444"/>
      <c r="CY26" s="444"/>
      <c r="CZ26" s="444"/>
      <c r="DA26" s="445"/>
      <c r="DB26" s="443"/>
      <c r="DC26" s="444"/>
      <c r="DD26" s="444"/>
      <c r="DE26" s="444"/>
      <c r="DF26" s="444"/>
      <c r="DG26" s="444"/>
      <c r="DH26" s="444"/>
      <c r="DI26" s="445"/>
    </row>
    <row r="27" spans="1:113" ht="18.75" customHeight="1" thickBot="1" x14ac:dyDescent="0.2">
      <c r="A27" s="178"/>
      <c r="B27" s="617"/>
      <c r="C27" s="593"/>
      <c r="D27" s="594"/>
      <c r="E27" s="496" t="s">
        <v>176</v>
      </c>
      <c r="F27" s="476"/>
      <c r="G27" s="476"/>
      <c r="H27" s="476"/>
      <c r="I27" s="476"/>
      <c r="J27" s="476"/>
      <c r="K27" s="477"/>
      <c r="L27" s="497">
        <v>1</v>
      </c>
      <c r="M27" s="498"/>
      <c r="N27" s="498"/>
      <c r="O27" s="498"/>
      <c r="P27" s="540"/>
      <c r="Q27" s="497">
        <v>5100</v>
      </c>
      <c r="R27" s="498"/>
      <c r="S27" s="498"/>
      <c r="T27" s="498"/>
      <c r="U27" s="498"/>
      <c r="V27" s="540"/>
      <c r="W27" s="592"/>
      <c r="X27" s="593"/>
      <c r="Y27" s="594"/>
      <c r="Z27" s="496" t="s">
        <v>177</v>
      </c>
      <c r="AA27" s="476"/>
      <c r="AB27" s="476"/>
      <c r="AC27" s="476"/>
      <c r="AD27" s="476"/>
      <c r="AE27" s="476"/>
      <c r="AF27" s="476"/>
      <c r="AG27" s="477"/>
      <c r="AH27" s="497" t="s">
        <v>134</v>
      </c>
      <c r="AI27" s="498"/>
      <c r="AJ27" s="498"/>
      <c r="AK27" s="498"/>
      <c r="AL27" s="540"/>
      <c r="AM27" s="497" t="s">
        <v>134</v>
      </c>
      <c r="AN27" s="498"/>
      <c r="AO27" s="498"/>
      <c r="AP27" s="498"/>
      <c r="AQ27" s="498"/>
      <c r="AR27" s="540"/>
      <c r="AS27" s="497" t="s">
        <v>134</v>
      </c>
      <c r="AT27" s="498"/>
      <c r="AU27" s="498"/>
      <c r="AV27" s="498"/>
      <c r="AW27" s="498"/>
      <c r="AX27" s="499"/>
      <c r="AY27" s="541" t="s">
        <v>178</v>
      </c>
      <c r="AZ27" s="542"/>
      <c r="BA27" s="542"/>
      <c r="BB27" s="542"/>
      <c r="BC27" s="542"/>
      <c r="BD27" s="542"/>
      <c r="BE27" s="542"/>
      <c r="BF27" s="542"/>
      <c r="BG27" s="542"/>
      <c r="BH27" s="542"/>
      <c r="BI27" s="542"/>
      <c r="BJ27" s="542"/>
      <c r="BK27" s="542"/>
      <c r="BL27" s="542"/>
      <c r="BM27" s="543"/>
      <c r="BN27" s="565" t="s">
        <v>134</v>
      </c>
      <c r="BO27" s="566"/>
      <c r="BP27" s="566"/>
      <c r="BQ27" s="566"/>
      <c r="BR27" s="566"/>
      <c r="BS27" s="566"/>
      <c r="BT27" s="566"/>
      <c r="BU27" s="567"/>
      <c r="BV27" s="565" t="s">
        <v>134</v>
      </c>
      <c r="BW27" s="566"/>
      <c r="BX27" s="566"/>
      <c r="BY27" s="566"/>
      <c r="BZ27" s="566"/>
      <c r="CA27" s="566"/>
      <c r="CB27" s="566"/>
      <c r="CC27" s="567"/>
      <c r="CD27" s="193"/>
      <c r="CE27" s="560"/>
      <c r="CF27" s="560"/>
      <c r="CG27" s="560"/>
      <c r="CH27" s="560"/>
      <c r="CI27" s="560"/>
      <c r="CJ27" s="560"/>
      <c r="CK27" s="560"/>
      <c r="CL27" s="560"/>
      <c r="CM27" s="560"/>
      <c r="CN27" s="560"/>
      <c r="CO27" s="560"/>
      <c r="CP27" s="560"/>
      <c r="CQ27" s="560"/>
      <c r="CR27" s="560"/>
      <c r="CS27" s="561"/>
      <c r="CT27" s="443"/>
      <c r="CU27" s="444"/>
      <c r="CV27" s="444"/>
      <c r="CW27" s="444"/>
      <c r="CX27" s="444"/>
      <c r="CY27" s="444"/>
      <c r="CZ27" s="444"/>
      <c r="DA27" s="445"/>
      <c r="DB27" s="443"/>
      <c r="DC27" s="444"/>
      <c r="DD27" s="444"/>
      <c r="DE27" s="444"/>
      <c r="DF27" s="444"/>
      <c r="DG27" s="444"/>
      <c r="DH27" s="444"/>
      <c r="DI27" s="445"/>
    </row>
    <row r="28" spans="1:113" ht="18.75" customHeight="1" x14ac:dyDescent="0.15">
      <c r="A28" s="178"/>
      <c r="B28" s="617"/>
      <c r="C28" s="593"/>
      <c r="D28" s="594"/>
      <c r="E28" s="496" t="s">
        <v>179</v>
      </c>
      <c r="F28" s="476"/>
      <c r="G28" s="476"/>
      <c r="H28" s="476"/>
      <c r="I28" s="476"/>
      <c r="J28" s="476"/>
      <c r="K28" s="477"/>
      <c r="L28" s="497">
        <v>1</v>
      </c>
      <c r="M28" s="498"/>
      <c r="N28" s="498"/>
      <c r="O28" s="498"/>
      <c r="P28" s="540"/>
      <c r="Q28" s="497">
        <v>4660</v>
      </c>
      <c r="R28" s="498"/>
      <c r="S28" s="498"/>
      <c r="T28" s="498"/>
      <c r="U28" s="498"/>
      <c r="V28" s="540"/>
      <c r="W28" s="592"/>
      <c r="X28" s="593"/>
      <c r="Y28" s="594"/>
      <c r="Z28" s="496" t="s">
        <v>180</v>
      </c>
      <c r="AA28" s="476"/>
      <c r="AB28" s="476"/>
      <c r="AC28" s="476"/>
      <c r="AD28" s="476"/>
      <c r="AE28" s="476"/>
      <c r="AF28" s="476"/>
      <c r="AG28" s="477"/>
      <c r="AH28" s="497" t="s">
        <v>134</v>
      </c>
      <c r="AI28" s="498"/>
      <c r="AJ28" s="498"/>
      <c r="AK28" s="498"/>
      <c r="AL28" s="540"/>
      <c r="AM28" s="497" t="s">
        <v>134</v>
      </c>
      <c r="AN28" s="498"/>
      <c r="AO28" s="498"/>
      <c r="AP28" s="498"/>
      <c r="AQ28" s="498"/>
      <c r="AR28" s="540"/>
      <c r="AS28" s="497" t="s">
        <v>134</v>
      </c>
      <c r="AT28" s="498"/>
      <c r="AU28" s="498"/>
      <c r="AV28" s="498"/>
      <c r="AW28" s="498"/>
      <c r="AX28" s="499"/>
      <c r="AY28" s="600" t="s">
        <v>181</v>
      </c>
      <c r="AZ28" s="601"/>
      <c r="BA28" s="601"/>
      <c r="BB28" s="602"/>
      <c r="BC28" s="406" t="s">
        <v>47</v>
      </c>
      <c r="BD28" s="407"/>
      <c r="BE28" s="407"/>
      <c r="BF28" s="407"/>
      <c r="BG28" s="407"/>
      <c r="BH28" s="407"/>
      <c r="BI28" s="407"/>
      <c r="BJ28" s="407"/>
      <c r="BK28" s="407"/>
      <c r="BL28" s="407"/>
      <c r="BM28" s="408"/>
      <c r="BN28" s="409">
        <v>3859436</v>
      </c>
      <c r="BO28" s="410"/>
      <c r="BP28" s="410"/>
      <c r="BQ28" s="410"/>
      <c r="BR28" s="410"/>
      <c r="BS28" s="410"/>
      <c r="BT28" s="410"/>
      <c r="BU28" s="411"/>
      <c r="BV28" s="409">
        <v>3359322</v>
      </c>
      <c r="BW28" s="410"/>
      <c r="BX28" s="410"/>
      <c r="BY28" s="410"/>
      <c r="BZ28" s="410"/>
      <c r="CA28" s="410"/>
      <c r="CB28" s="410"/>
      <c r="CC28" s="411"/>
      <c r="CD28" s="191"/>
      <c r="CE28" s="560"/>
      <c r="CF28" s="560"/>
      <c r="CG28" s="560"/>
      <c r="CH28" s="560"/>
      <c r="CI28" s="560"/>
      <c r="CJ28" s="560"/>
      <c r="CK28" s="560"/>
      <c r="CL28" s="560"/>
      <c r="CM28" s="560"/>
      <c r="CN28" s="560"/>
      <c r="CO28" s="560"/>
      <c r="CP28" s="560"/>
      <c r="CQ28" s="560"/>
      <c r="CR28" s="560"/>
      <c r="CS28" s="561"/>
      <c r="CT28" s="443"/>
      <c r="CU28" s="444"/>
      <c r="CV28" s="444"/>
      <c r="CW28" s="444"/>
      <c r="CX28" s="444"/>
      <c r="CY28" s="444"/>
      <c r="CZ28" s="444"/>
      <c r="DA28" s="445"/>
      <c r="DB28" s="443"/>
      <c r="DC28" s="444"/>
      <c r="DD28" s="444"/>
      <c r="DE28" s="444"/>
      <c r="DF28" s="444"/>
      <c r="DG28" s="444"/>
      <c r="DH28" s="444"/>
      <c r="DI28" s="445"/>
    </row>
    <row r="29" spans="1:113" ht="18.75" customHeight="1" x14ac:dyDescent="0.15">
      <c r="A29" s="178"/>
      <c r="B29" s="617"/>
      <c r="C29" s="593"/>
      <c r="D29" s="594"/>
      <c r="E29" s="496" t="s">
        <v>182</v>
      </c>
      <c r="F29" s="476"/>
      <c r="G29" s="476"/>
      <c r="H29" s="476"/>
      <c r="I29" s="476"/>
      <c r="J29" s="476"/>
      <c r="K29" s="477"/>
      <c r="L29" s="497">
        <v>26</v>
      </c>
      <c r="M29" s="498"/>
      <c r="N29" s="498"/>
      <c r="O29" s="498"/>
      <c r="P29" s="540"/>
      <c r="Q29" s="497">
        <v>4320</v>
      </c>
      <c r="R29" s="498"/>
      <c r="S29" s="498"/>
      <c r="T29" s="498"/>
      <c r="U29" s="498"/>
      <c r="V29" s="540"/>
      <c r="W29" s="595"/>
      <c r="X29" s="596"/>
      <c r="Y29" s="597"/>
      <c r="Z29" s="496" t="s">
        <v>183</v>
      </c>
      <c r="AA29" s="476"/>
      <c r="AB29" s="476"/>
      <c r="AC29" s="476"/>
      <c r="AD29" s="476"/>
      <c r="AE29" s="476"/>
      <c r="AF29" s="476"/>
      <c r="AG29" s="477"/>
      <c r="AH29" s="497">
        <v>707</v>
      </c>
      <c r="AI29" s="498"/>
      <c r="AJ29" s="498"/>
      <c r="AK29" s="498"/>
      <c r="AL29" s="540"/>
      <c r="AM29" s="497">
        <v>2175439</v>
      </c>
      <c r="AN29" s="498"/>
      <c r="AO29" s="498"/>
      <c r="AP29" s="498"/>
      <c r="AQ29" s="498"/>
      <c r="AR29" s="540"/>
      <c r="AS29" s="497">
        <v>3077</v>
      </c>
      <c r="AT29" s="498"/>
      <c r="AU29" s="498"/>
      <c r="AV29" s="498"/>
      <c r="AW29" s="498"/>
      <c r="AX29" s="499"/>
      <c r="AY29" s="603"/>
      <c r="AZ29" s="604"/>
      <c r="BA29" s="604"/>
      <c r="BB29" s="605"/>
      <c r="BC29" s="480" t="s">
        <v>184</v>
      </c>
      <c r="BD29" s="481"/>
      <c r="BE29" s="481"/>
      <c r="BF29" s="481"/>
      <c r="BG29" s="481"/>
      <c r="BH29" s="481"/>
      <c r="BI29" s="481"/>
      <c r="BJ29" s="481"/>
      <c r="BK29" s="481"/>
      <c r="BL29" s="481"/>
      <c r="BM29" s="482"/>
      <c r="BN29" s="446">
        <v>54758</v>
      </c>
      <c r="BO29" s="447"/>
      <c r="BP29" s="447"/>
      <c r="BQ29" s="447"/>
      <c r="BR29" s="447"/>
      <c r="BS29" s="447"/>
      <c r="BT29" s="447"/>
      <c r="BU29" s="448"/>
      <c r="BV29" s="446">
        <v>54757</v>
      </c>
      <c r="BW29" s="447"/>
      <c r="BX29" s="447"/>
      <c r="BY29" s="447"/>
      <c r="BZ29" s="447"/>
      <c r="CA29" s="447"/>
      <c r="CB29" s="447"/>
      <c r="CC29" s="448"/>
      <c r="CD29" s="193"/>
      <c r="CE29" s="560"/>
      <c r="CF29" s="560"/>
      <c r="CG29" s="560"/>
      <c r="CH29" s="560"/>
      <c r="CI29" s="560"/>
      <c r="CJ29" s="560"/>
      <c r="CK29" s="560"/>
      <c r="CL29" s="560"/>
      <c r="CM29" s="560"/>
      <c r="CN29" s="560"/>
      <c r="CO29" s="560"/>
      <c r="CP29" s="560"/>
      <c r="CQ29" s="560"/>
      <c r="CR29" s="560"/>
      <c r="CS29" s="561"/>
      <c r="CT29" s="443"/>
      <c r="CU29" s="444"/>
      <c r="CV29" s="444"/>
      <c r="CW29" s="444"/>
      <c r="CX29" s="444"/>
      <c r="CY29" s="444"/>
      <c r="CZ29" s="444"/>
      <c r="DA29" s="445"/>
      <c r="DB29" s="443"/>
      <c r="DC29" s="444"/>
      <c r="DD29" s="444"/>
      <c r="DE29" s="444"/>
      <c r="DF29" s="444"/>
      <c r="DG29" s="444"/>
      <c r="DH29" s="444"/>
      <c r="DI29" s="445"/>
    </row>
    <row r="30" spans="1:113" ht="18.75" customHeight="1" thickBot="1" x14ac:dyDescent="0.2">
      <c r="A30" s="178"/>
      <c r="B30" s="618"/>
      <c r="C30" s="619"/>
      <c r="D30" s="620"/>
      <c r="E30" s="500"/>
      <c r="F30" s="501"/>
      <c r="G30" s="501"/>
      <c r="H30" s="501"/>
      <c r="I30" s="501"/>
      <c r="J30" s="501"/>
      <c r="K30" s="502"/>
      <c r="L30" s="610"/>
      <c r="M30" s="611"/>
      <c r="N30" s="611"/>
      <c r="O30" s="611"/>
      <c r="P30" s="612"/>
      <c r="Q30" s="610"/>
      <c r="R30" s="611"/>
      <c r="S30" s="611"/>
      <c r="T30" s="611"/>
      <c r="U30" s="611"/>
      <c r="V30" s="612"/>
      <c r="W30" s="613" t="s">
        <v>185</v>
      </c>
      <c r="X30" s="614"/>
      <c r="Y30" s="614"/>
      <c r="Z30" s="614"/>
      <c r="AA30" s="614"/>
      <c r="AB30" s="614"/>
      <c r="AC30" s="614"/>
      <c r="AD30" s="614"/>
      <c r="AE30" s="614"/>
      <c r="AF30" s="614"/>
      <c r="AG30" s="615"/>
      <c r="AH30" s="573">
        <v>97.8</v>
      </c>
      <c r="AI30" s="574"/>
      <c r="AJ30" s="574"/>
      <c r="AK30" s="574"/>
      <c r="AL30" s="574"/>
      <c r="AM30" s="574"/>
      <c r="AN30" s="574"/>
      <c r="AO30" s="574"/>
      <c r="AP30" s="574"/>
      <c r="AQ30" s="574"/>
      <c r="AR30" s="574"/>
      <c r="AS30" s="574"/>
      <c r="AT30" s="574"/>
      <c r="AU30" s="574"/>
      <c r="AV30" s="574"/>
      <c r="AW30" s="574"/>
      <c r="AX30" s="576"/>
      <c r="AY30" s="606"/>
      <c r="AZ30" s="607"/>
      <c r="BA30" s="607"/>
      <c r="BB30" s="608"/>
      <c r="BC30" s="562" t="s">
        <v>49</v>
      </c>
      <c r="BD30" s="563"/>
      <c r="BE30" s="563"/>
      <c r="BF30" s="563"/>
      <c r="BG30" s="563"/>
      <c r="BH30" s="563"/>
      <c r="BI30" s="563"/>
      <c r="BJ30" s="563"/>
      <c r="BK30" s="563"/>
      <c r="BL30" s="563"/>
      <c r="BM30" s="564"/>
      <c r="BN30" s="565">
        <v>5553702</v>
      </c>
      <c r="BO30" s="566"/>
      <c r="BP30" s="566"/>
      <c r="BQ30" s="566"/>
      <c r="BR30" s="566"/>
      <c r="BS30" s="566"/>
      <c r="BT30" s="566"/>
      <c r="BU30" s="567"/>
      <c r="BV30" s="565">
        <v>4723407</v>
      </c>
      <c r="BW30" s="566"/>
      <c r="BX30" s="566"/>
      <c r="BY30" s="566"/>
      <c r="BZ30" s="566"/>
      <c r="CA30" s="566"/>
      <c r="CB30" s="566"/>
      <c r="CC30" s="567"/>
      <c r="CD30" s="194"/>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15">
      <c r="A31" s="178"/>
      <c r="B31" s="200"/>
      <c r="DI31" s="201"/>
    </row>
    <row r="32" spans="1:113" ht="13.5" customHeight="1" x14ac:dyDescent="0.15">
      <c r="A32" s="178"/>
      <c r="B32" s="202"/>
      <c r="C32" s="609" t="s">
        <v>186</v>
      </c>
      <c r="D32" s="609"/>
      <c r="E32" s="609"/>
      <c r="F32" s="609"/>
      <c r="G32" s="609"/>
      <c r="H32" s="609"/>
      <c r="I32" s="609"/>
      <c r="J32" s="609"/>
      <c r="K32" s="609"/>
      <c r="L32" s="609"/>
      <c r="M32" s="609"/>
      <c r="N32" s="609"/>
      <c r="O32" s="609"/>
      <c r="P32" s="609"/>
      <c r="Q32" s="609"/>
      <c r="R32" s="609"/>
      <c r="S32" s="609"/>
      <c r="U32" s="450" t="s">
        <v>187</v>
      </c>
      <c r="V32" s="450"/>
      <c r="W32" s="450"/>
      <c r="X32" s="450"/>
      <c r="Y32" s="450"/>
      <c r="Z32" s="450"/>
      <c r="AA32" s="450"/>
      <c r="AB32" s="450"/>
      <c r="AC32" s="450"/>
      <c r="AD32" s="450"/>
      <c r="AE32" s="450"/>
      <c r="AF32" s="450"/>
      <c r="AG32" s="450"/>
      <c r="AH32" s="450"/>
      <c r="AI32" s="450"/>
      <c r="AJ32" s="450"/>
      <c r="AK32" s="450"/>
      <c r="AM32" s="450" t="s">
        <v>188</v>
      </c>
      <c r="AN32" s="450"/>
      <c r="AO32" s="450"/>
      <c r="AP32" s="450"/>
      <c r="AQ32" s="450"/>
      <c r="AR32" s="450"/>
      <c r="AS32" s="450"/>
      <c r="AT32" s="450"/>
      <c r="AU32" s="450"/>
      <c r="AV32" s="450"/>
      <c r="AW32" s="450"/>
      <c r="AX32" s="450"/>
      <c r="AY32" s="450"/>
      <c r="AZ32" s="450"/>
      <c r="BA32" s="450"/>
      <c r="BB32" s="450"/>
      <c r="BC32" s="450"/>
      <c r="BE32" s="450" t="s">
        <v>189</v>
      </c>
      <c r="BF32" s="450"/>
      <c r="BG32" s="450"/>
      <c r="BH32" s="450"/>
      <c r="BI32" s="450"/>
      <c r="BJ32" s="450"/>
      <c r="BK32" s="450"/>
      <c r="BL32" s="450"/>
      <c r="BM32" s="450"/>
      <c r="BN32" s="450"/>
      <c r="BO32" s="450"/>
      <c r="BP32" s="450"/>
      <c r="BQ32" s="450"/>
      <c r="BR32" s="450"/>
      <c r="BS32" s="450"/>
      <c r="BT32" s="450"/>
      <c r="BU32" s="450"/>
      <c r="BW32" s="450" t="s">
        <v>190</v>
      </c>
      <c r="BX32" s="450"/>
      <c r="BY32" s="450"/>
      <c r="BZ32" s="450"/>
      <c r="CA32" s="450"/>
      <c r="CB32" s="450"/>
      <c r="CC32" s="450"/>
      <c r="CD32" s="450"/>
      <c r="CE32" s="450"/>
      <c r="CF32" s="450"/>
      <c r="CG32" s="450"/>
      <c r="CH32" s="450"/>
      <c r="CI32" s="450"/>
      <c r="CJ32" s="450"/>
      <c r="CK32" s="450"/>
      <c r="CL32" s="450"/>
      <c r="CM32" s="450"/>
      <c r="CO32" s="450" t="s">
        <v>191</v>
      </c>
      <c r="CP32" s="450"/>
      <c r="CQ32" s="450"/>
      <c r="CR32" s="450"/>
      <c r="CS32" s="450"/>
      <c r="CT32" s="450"/>
      <c r="CU32" s="450"/>
      <c r="CV32" s="450"/>
      <c r="CW32" s="450"/>
      <c r="CX32" s="450"/>
      <c r="CY32" s="450"/>
      <c r="CZ32" s="450"/>
      <c r="DA32" s="450"/>
      <c r="DB32" s="450"/>
      <c r="DC32" s="450"/>
      <c r="DD32" s="450"/>
      <c r="DE32" s="450"/>
      <c r="DI32" s="201"/>
    </row>
    <row r="33" spans="1:113" ht="13.5" customHeight="1" x14ac:dyDescent="0.15">
      <c r="A33" s="178"/>
      <c r="B33" s="202"/>
      <c r="C33" s="470" t="s">
        <v>192</v>
      </c>
      <c r="D33" s="470"/>
      <c r="E33" s="435" t="s">
        <v>193</v>
      </c>
      <c r="F33" s="435"/>
      <c r="G33" s="435"/>
      <c r="H33" s="435"/>
      <c r="I33" s="435"/>
      <c r="J33" s="435"/>
      <c r="K33" s="435"/>
      <c r="L33" s="435"/>
      <c r="M33" s="435"/>
      <c r="N33" s="435"/>
      <c r="O33" s="435"/>
      <c r="P33" s="435"/>
      <c r="Q33" s="435"/>
      <c r="R33" s="435"/>
      <c r="S33" s="435"/>
      <c r="T33" s="203"/>
      <c r="U33" s="470" t="s">
        <v>192</v>
      </c>
      <c r="V33" s="470"/>
      <c r="W33" s="435" t="s">
        <v>193</v>
      </c>
      <c r="X33" s="435"/>
      <c r="Y33" s="435"/>
      <c r="Z33" s="435"/>
      <c r="AA33" s="435"/>
      <c r="AB33" s="435"/>
      <c r="AC33" s="435"/>
      <c r="AD33" s="435"/>
      <c r="AE33" s="435"/>
      <c r="AF33" s="435"/>
      <c r="AG33" s="435"/>
      <c r="AH33" s="435"/>
      <c r="AI33" s="435"/>
      <c r="AJ33" s="435"/>
      <c r="AK33" s="435"/>
      <c r="AL33" s="203"/>
      <c r="AM33" s="470" t="s">
        <v>192</v>
      </c>
      <c r="AN33" s="470"/>
      <c r="AO33" s="435" t="s">
        <v>193</v>
      </c>
      <c r="AP33" s="435"/>
      <c r="AQ33" s="435"/>
      <c r="AR33" s="435"/>
      <c r="AS33" s="435"/>
      <c r="AT33" s="435"/>
      <c r="AU33" s="435"/>
      <c r="AV33" s="435"/>
      <c r="AW33" s="435"/>
      <c r="AX33" s="435"/>
      <c r="AY33" s="435"/>
      <c r="AZ33" s="435"/>
      <c r="BA33" s="435"/>
      <c r="BB33" s="435"/>
      <c r="BC33" s="435"/>
      <c r="BD33" s="204"/>
      <c r="BE33" s="435" t="s">
        <v>194</v>
      </c>
      <c r="BF33" s="435"/>
      <c r="BG33" s="435" t="s">
        <v>195</v>
      </c>
      <c r="BH33" s="435"/>
      <c r="BI33" s="435"/>
      <c r="BJ33" s="435"/>
      <c r="BK33" s="435"/>
      <c r="BL33" s="435"/>
      <c r="BM33" s="435"/>
      <c r="BN33" s="435"/>
      <c r="BO33" s="435"/>
      <c r="BP33" s="435"/>
      <c r="BQ33" s="435"/>
      <c r="BR33" s="435"/>
      <c r="BS33" s="435"/>
      <c r="BT33" s="435"/>
      <c r="BU33" s="435"/>
      <c r="BV33" s="204"/>
      <c r="BW33" s="470" t="s">
        <v>194</v>
      </c>
      <c r="BX33" s="470"/>
      <c r="BY33" s="435" t="s">
        <v>196</v>
      </c>
      <c r="BZ33" s="435"/>
      <c r="CA33" s="435"/>
      <c r="CB33" s="435"/>
      <c r="CC33" s="435"/>
      <c r="CD33" s="435"/>
      <c r="CE33" s="435"/>
      <c r="CF33" s="435"/>
      <c r="CG33" s="435"/>
      <c r="CH33" s="435"/>
      <c r="CI33" s="435"/>
      <c r="CJ33" s="435"/>
      <c r="CK33" s="435"/>
      <c r="CL33" s="435"/>
      <c r="CM33" s="435"/>
      <c r="CN33" s="203"/>
      <c r="CO33" s="470" t="s">
        <v>192</v>
      </c>
      <c r="CP33" s="470"/>
      <c r="CQ33" s="435" t="s">
        <v>197</v>
      </c>
      <c r="CR33" s="435"/>
      <c r="CS33" s="435"/>
      <c r="CT33" s="435"/>
      <c r="CU33" s="435"/>
      <c r="CV33" s="435"/>
      <c r="CW33" s="435"/>
      <c r="CX33" s="435"/>
      <c r="CY33" s="435"/>
      <c r="CZ33" s="435"/>
      <c r="DA33" s="435"/>
      <c r="DB33" s="435"/>
      <c r="DC33" s="435"/>
      <c r="DD33" s="435"/>
      <c r="DE33" s="435"/>
      <c r="DF33" s="203"/>
      <c r="DG33" s="635" t="s">
        <v>198</v>
      </c>
      <c r="DH33" s="635"/>
      <c r="DI33" s="205"/>
    </row>
    <row r="34" spans="1:113" ht="32.25" customHeight="1" x14ac:dyDescent="0.15">
      <c r="A34" s="178"/>
      <c r="B34" s="202"/>
      <c r="C34" s="636">
        <f>IF(E34="","",1)</f>
        <v>1</v>
      </c>
      <c r="D34" s="636"/>
      <c r="E34" s="637" t="str">
        <f>IF('各会計、関係団体の財政状況及び健全化判断比率'!B7="","",'各会計、関係団体の財政状況及び健全化判断比率'!B7)</f>
        <v>一般会計</v>
      </c>
      <c r="F34" s="637"/>
      <c r="G34" s="637"/>
      <c r="H34" s="637"/>
      <c r="I34" s="637"/>
      <c r="J34" s="637"/>
      <c r="K34" s="637"/>
      <c r="L34" s="637"/>
      <c r="M34" s="637"/>
      <c r="N34" s="637"/>
      <c r="O34" s="637"/>
      <c r="P34" s="637"/>
      <c r="Q34" s="637"/>
      <c r="R34" s="637"/>
      <c r="S34" s="637"/>
      <c r="T34" s="178"/>
      <c r="U34" s="636">
        <f>IF(W34="","",MAX(C34:D43)+1)</f>
        <v>4</v>
      </c>
      <c r="V34" s="636"/>
      <c r="W34" s="637" t="str">
        <f>IF('各会計、関係団体の財政状況及び健全化判断比率'!B28="","",'各会計、関係団体の財政状況及び健全化判断比率'!B28)</f>
        <v>国民健康保険事業特別会計</v>
      </c>
      <c r="X34" s="637"/>
      <c r="Y34" s="637"/>
      <c r="Z34" s="637"/>
      <c r="AA34" s="637"/>
      <c r="AB34" s="637"/>
      <c r="AC34" s="637"/>
      <c r="AD34" s="637"/>
      <c r="AE34" s="637"/>
      <c r="AF34" s="637"/>
      <c r="AG34" s="637"/>
      <c r="AH34" s="637"/>
      <c r="AI34" s="637"/>
      <c r="AJ34" s="637"/>
      <c r="AK34" s="637"/>
      <c r="AL34" s="178"/>
      <c r="AM34" s="636">
        <f>IF(AO34="","",MAX(C34:D43,U34:V43)+1)</f>
        <v>6</v>
      </c>
      <c r="AN34" s="636"/>
      <c r="AO34" s="637" t="str">
        <f>IF('各会計、関係団体の財政状況及び健全化判断比率'!B30="","",'各会計、関係団体の財政状況及び健全化判断比率'!B30)</f>
        <v>市立大曲病院事業会計</v>
      </c>
      <c r="AP34" s="637"/>
      <c r="AQ34" s="637"/>
      <c r="AR34" s="637"/>
      <c r="AS34" s="637"/>
      <c r="AT34" s="637"/>
      <c r="AU34" s="637"/>
      <c r="AV34" s="637"/>
      <c r="AW34" s="637"/>
      <c r="AX34" s="637"/>
      <c r="AY34" s="637"/>
      <c r="AZ34" s="637"/>
      <c r="BA34" s="637"/>
      <c r="BB34" s="637"/>
      <c r="BC34" s="637"/>
      <c r="BD34" s="178"/>
      <c r="BE34" s="636">
        <f>IF(BG34="","",MAX(C34:D43,U34:V43,AM34:AN43)+1)</f>
        <v>10</v>
      </c>
      <c r="BF34" s="636"/>
      <c r="BG34" s="637" t="str">
        <f>IF('各会計、関係団体の財政状況及び健全化判断比率'!B34="","",'各会計、関係団体の財政状況及び健全化判断比率'!B34)</f>
        <v>大仙市スキー場事業特別会計</v>
      </c>
      <c r="BH34" s="637"/>
      <c r="BI34" s="637"/>
      <c r="BJ34" s="637"/>
      <c r="BK34" s="637"/>
      <c r="BL34" s="637"/>
      <c r="BM34" s="637"/>
      <c r="BN34" s="637"/>
      <c r="BO34" s="637"/>
      <c r="BP34" s="637"/>
      <c r="BQ34" s="637"/>
      <c r="BR34" s="637"/>
      <c r="BS34" s="637"/>
      <c r="BT34" s="637"/>
      <c r="BU34" s="637"/>
      <c r="BV34" s="178"/>
      <c r="BW34" s="636">
        <f>IF(BY34="","",MAX(C34:D43,U34:V43,AM34:AN43,BE34:BF43)+1)</f>
        <v>14</v>
      </c>
      <c r="BX34" s="636"/>
      <c r="BY34" s="637" t="str">
        <f>IF('各会計、関係団体の財政状況及び健全化判断比率'!B68="","",'各会計、関係団体の財政状況及び健全化判断比率'!B68)</f>
        <v>大曲仙北広域市町村圏組合（一般会計）</v>
      </c>
      <c r="BZ34" s="637"/>
      <c r="CA34" s="637"/>
      <c r="CB34" s="637"/>
      <c r="CC34" s="637"/>
      <c r="CD34" s="637"/>
      <c r="CE34" s="637"/>
      <c r="CF34" s="637"/>
      <c r="CG34" s="637"/>
      <c r="CH34" s="637"/>
      <c r="CI34" s="637"/>
      <c r="CJ34" s="637"/>
      <c r="CK34" s="637"/>
      <c r="CL34" s="637"/>
      <c r="CM34" s="637"/>
      <c r="CN34" s="178"/>
      <c r="CO34" s="636">
        <f>IF(CQ34="","",MAX(C34:D43,U34:V43,AM34:AN43,BE34:BF43,BW34:BX43)+1)</f>
        <v>23</v>
      </c>
      <c r="CP34" s="636"/>
      <c r="CQ34" s="637" t="str">
        <f>IF('各会計、関係団体の財政状況及び健全化判断比率'!BS7="","",'各会計、関係団体の財政状況及び健全化判断比率'!BS7)</f>
        <v>県南環境保全センター</v>
      </c>
      <c r="CR34" s="637"/>
      <c r="CS34" s="637"/>
      <c r="CT34" s="637"/>
      <c r="CU34" s="637"/>
      <c r="CV34" s="637"/>
      <c r="CW34" s="637"/>
      <c r="CX34" s="637"/>
      <c r="CY34" s="637"/>
      <c r="CZ34" s="637"/>
      <c r="DA34" s="637"/>
      <c r="DB34" s="637"/>
      <c r="DC34" s="637"/>
      <c r="DD34" s="637"/>
      <c r="DE34" s="637"/>
      <c r="DG34" s="638" t="str">
        <f>IF('各会計、関係団体の財政状況及び健全化判断比率'!BR7="","",'各会計、関係団体の財政状況及び健全化判断比率'!BR7)</f>
        <v/>
      </c>
      <c r="DH34" s="638"/>
      <c r="DI34" s="205"/>
    </row>
    <row r="35" spans="1:113" ht="32.25" customHeight="1" x14ac:dyDescent="0.15">
      <c r="A35" s="178"/>
      <c r="B35" s="202"/>
      <c r="C35" s="636">
        <f>IF(E35="","",C34+1)</f>
        <v>2</v>
      </c>
      <c r="D35" s="636"/>
      <c r="E35" s="637" t="str">
        <f>IF('各会計、関係団体の財政状況及び健全化判断比率'!B8="","",'各会計、関係団体の財政状況及び健全化判断比率'!B8)</f>
        <v>学校給食事業特別会計</v>
      </c>
      <c r="F35" s="637"/>
      <c r="G35" s="637"/>
      <c r="H35" s="637"/>
      <c r="I35" s="637"/>
      <c r="J35" s="637"/>
      <c r="K35" s="637"/>
      <c r="L35" s="637"/>
      <c r="M35" s="637"/>
      <c r="N35" s="637"/>
      <c r="O35" s="637"/>
      <c r="P35" s="637"/>
      <c r="Q35" s="637"/>
      <c r="R35" s="637"/>
      <c r="S35" s="637"/>
      <c r="T35" s="178"/>
      <c r="U35" s="636">
        <f>IF(W35="","",U34+1)</f>
        <v>5</v>
      </c>
      <c r="V35" s="636"/>
      <c r="W35" s="637" t="str">
        <f>IF('各会計、関係団体の財政状況及び健全化判断比率'!B29="","",'各会計、関係団体の財政状況及び健全化判断比率'!B29)</f>
        <v>後期高齢者医療特別会計</v>
      </c>
      <c r="X35" s="637"/>
      <c r="Y35" s="637"/>
      <c r="Z35" s="637"/>
      <c r="AA35" s="637"/>
      <c r="AB35" s="637"/>
      <c r="AC35" s="637"/>
      <c r="AD35" s="637"/>
      <c r="AE35" s="637"/>
      <c r="AF35" s="637"/>
      <c r="AG35" s="637"/>
      <c r="AH35" s="637"/>
      <c r="AI35" s="637"/>
      <c r="AJ35" s="637"/>
      <c r="AK35" s="637"/>
      <c r="AL35" s="178"/>
      <c r="AM35" s="636">
        <f t="shared" ref="AM35:AM43" si="0">IF(AO35="","",AM34+1)</f>
        <v>7</v>
      </c>
      <c r="AN35" s="636"/>
      <c r="AO35" s="637" t="str">
        <f>IF('各会計、関係団体の財政状況及び健全化判断比率'!B31="","",'各会計、関係団体の財政状況及び健全化判断比率'!B31)</f>
        <v>大仙市上水道事業会計</v>
      </c>
      <c r="AP35" s="637"/>
      <c r="AQ35" s="637"/>
      <c r="AR35" s="637"/>
      <c r="AS35" s="637"/>
      <c r="AT35" s="637"/>
      <c r="AU35" s="637"/>
      <c r="AV35" s="637"/>
      <c r="AW35" s="637"/>
      <c r="AX35" s="637"/>
      <c r="AY35" s="637"/>
      <c r="AZ35" s="637"/>
      <c r="BA35" s="637"/>
      <c r="BB35" s="637"/>
      <c r="BC35" s="637"/>
      <c r="BD35" s="178"/>
      <c r="BE35" s="636">
        <f t="shared" ref="BE35:BE43" si="1">IF(BG35="","",BE34+1)</f>
        <v>11</v>
      </c>
      <c r="BF35" s="636"/>
      <c r="BG35" s="637" t="str">
        <f>IF('各会計、関係団体の財政状況及び健全化判断比率'!B35="","",'各会計、関係団体の財政状況及び健全化判断比率'!B35)</f>
        <v>大仙市太陽光発電事業特別会計</v>
      </c>
      <c r="BH35" s="637"/>
      <c r="BI35" s="637"/>
      <c r="BJ35" s="637"/>
      <c r="BK35" s="637"/>
      <c r="BL35" s="637"/>
      <c r="BM35" s="637"/>
      <c r="BN35" s="637"/>
      <c r="BO35" s="637"/>
      <c r="BP35" s="637"/>
      <c r="BQ35" s="637"/>
      <c r="BR35" s="637"/>
      <c r="BS35" s="637"/>
      <c r="BT35" s="637"/>
      <c r="BU35" s="637"/>
      <c r="BV35" s="178"/>
      <c r="BW35" s="636">
        <f t="shared" ref="BW35:BW43" si="2">IF(BY35="","",BW34+1)</f>
        <v>15</v>
      </c>
      <c r="BX35" s="636"/>
      <c r="BY35" s="637" t="str">
        <f>IF('各会計、関係団体の財政状況及び健全化判断比率'!B69="","",'各会計、関係団体の財政状況及び健全化判断比率'!B69)</f>
        <v>大曲仙北広域市町村圏組合（介護保険特別会計）</v>
      </c>
      <c r="BZ35" s="637"/>
      <c r="CA35" s="637"/>
      <c r="CB35" s="637"/>
      <c r="CC35" s="637"/>
      <c r="CD35" s="637"/>
      <c r="CE35" s="637"/>
      <c r="CF35" s="637"/>
      <c r="CG35" s="637"/>
      <c r="CH35" s="637"/>
      <c r="CI35" s="637"/>
      <c r="CJ35" s="637"/>
      <c r="CK35" s="637"/>
      <c r="CL35" s="637"/>
      <c r="CM35" s="637"/>
      <c r="CN35" s="178"/>
      <c r="CO35" s="636">
        <f t="shared" ref="CO35:CO43" si="3">IF(CQ35="","",CO34+1)</f>
        <v>24</v>
      </c>
      <c r="CP35" s="636"/>
      <c r="CQ35" s="637" t="str">
        <f>IF('各会計、関係団体の財政状況及び健全化判断比率'!BS8="","",'各会計、関係団体の財政状況及び健全化判断比率'!BS8)</f>
        <v>大曲駅前開発</v>
      </c>
      <c r="CR35" s="637"/>
      <c r="CS35" s="637"/>
      <c r="CT35" s="637"/>
      <c r="CU35" s="637"/>
      <c r="CV35" s="637"/>
      <c r="CW35" s="637"/>
      <c r="CX35" s="637"/>
      <c r="CY35" s="637"/>
      <c r="CZ35" s="637"/>
      <c r="DA35" s="637"/>
      <c r="DB35" s="637"/>
      <c r="DC35" s="637"/>
      <c r="DD35" s="637"/>
      <c r="DE35" s="637"/>
      <c r="DG35" s="638" t="str">
        <f>IF('各会計、関係団体の財政状況及び健全化判断比率'!BR8="","",'各会計、関係団体の財政状況及び健全化判断比率'!BR8)</f>
        <v/>
      </c>
      <c r="DH35" s="638"/>
      <c r="DI35" s="205"/>
    </row>
    <row r="36" spans="1:113" ht="32.25" customHeight="1" x14ac:dyDescent="0.15">
      <c r="A36" s="178"/>
      <c r="B36" s="202"/>
      <c r="C36" s="636">
        <f>IF(E36="","",C35+1)</f>
        <v>3</v>
      </c>
      <c r="D36" s="636"/>
      <c r="E36" s="637" t="str">
        <f>IF('各会計、関係団体の財政状況及び健全化判断比率'!B9="","",'各会計、関係団体の財政状況及び健全化判断比率'!B9)</f>
        <v>奨学資金特別会計</v>
      </c>
      <c r="F36" s="637"/>
      <c r="G36" s="637"/>
      <c r="H36" s="637"/>
      <c r="I36" s="637"/>
      <c r="J36" s="637"/>
      <c r="K36" s="637"/>
      <c r="L36" s="637"/>
      <c r="M36" s="637"/>
      <c r="N36" s="637"/>
      <c r="O36" s="637"/>
      <c r="P36" s="637"/>
      <c r="Q36" s="637"/>
      <c r="R36" s="637"/>
      <c r="S36" s="637"/>
      <c r="T36" s="178"/>
      <c r="U36" s="636" t="str">
        <f t="shared" ref="U36:U43" si="4">IF(W36="","",U35+1)</f>
        <v/>
      </c>
      <c r="V36" s="636"/>
      <c r="W36" s="637"/>
      <c r="X36" s="637"/>
      <c r="Y36" s="637"/>
      <c r="Z36" s="637"/>
      <c r="AA36" s="637"/>
      <c r="AB36" s="637"/>
      <c r="AC36" s="637"/>
      <c r="AD36" s="637"/>
      <c r="AE36" s="637"/>
      <c r="AF36" s="637"/>
      <c r="AG36" s="637"/>
      <c r="AH36" s="637"/>
      <c r="AI36" s="637"/>
      <c r="AJ36" s="637"/>
      <c r="AK36" s="637"/>
      <c r="AL36" s="178"/>
      <c r="AM36" s="636">
        <f t="shared" si="0"/>
        <v>8</v>
      </c>
      <c r="AN36" s="636"/>
      <c r="AO36" s="637" t="str">
        <f>IF('各会計、関係団体の財政状況及び健全化判断比率'!B32="","",'各会計、関係団体の財政状況及び健全化判断比率'!B32)</f>
        <v>大仙市簡易水道事業会計</v>
      </c>
      <c r="AP36" s="637"/>
      <c r="AQ36" s="637"/>
      <c r="AR36" s="637"/>
      <c r="AS36" s="637"/>
      <c r="AT36" s="637"/>
      <c r="AU36" s="637"/>
      <c r="AV36" s="637"/>
      <c r="AW36" s="637"/>
      <c r="AX36" s="637"/>
      <c r="AY36" s="637"/>
      <c r="AZ36" s="637"/>
      <c r="BA36" s="637"/>
      <c r="BB36" s="637"/>
      <c r="BC36" s="637"/>
      <c r="BD36" s="178"/>
      <c r="BE36" s="636">
        <f t="shared" si="1"/>
        <v>12</v>
      </c>
      <c r="BF36" s="636"/>
      <c r="BG36" s="637" t="str">
        <f>IF('各会計、関係団体の財政状況及び健全化判断比率'!B36="","",'各会計、関係団体の財政状況及び健全化判断比率'!B36)</f>
        <v>大仙市小水力発電事業特別会計</v>
      </c>
      <c r="BH36" s="637"/>
      <c r="BI36" s="637"/>
      <c r="BJ36" s="637"/>
      <c r="BK36" s="637"/>
      <c r="BL36" s="637"/>
      <c r="BM36" s="637"/>
      <c r="BN36" s="637"/>
      <c r="BO36" s="637"/>
      <c r="BP36" s="637"/>
      <c r="BQ36" s="637"/>
      <c r="BR36" s="637"/>
      <c r="BS36" s="637"/>
      <c r="BT36" s="637"/>
      <c r="BU36" s="637"/>
      <c r="BV36" s="178"/>
      <c r="BW36" s="636">
        <f t="shared" si="2"/>
        <v>16</v>
      </c>
      <c r="BX36" s="636"/>
      <c r="BY36" s="637" t="str">
        <f>IF('各会計、関係団体の財政状況及び健全化判断比率'!B70="","",'各会計、関係団体の財政状況及び健全化判断比率'!B70)</f>
        <v>大仙美郷介護福祉組合（一般会計）</v>
      </c>
      <c r="BZ36" s="637"/>
      <c r="CA36" s="637"/>
      <c r="CB36" s="637"/>
      <c r="CC36" s="637"/>
      <c r="CD36" s="637"/>
      <c r="CE36" s="637"/>
      <c r="CF36" s="637"/>
      <c r="CG36" s="637"/>
      <c r="CH36" s="637"/>
      <c r="CI36" s="637"/>
      <c r="CJ36" s="637"/>
      <c r="CK36" s="637"/>
      <c r="CL36" s="637"/>
      <c r="CM36" s="637"/>
      <c r="CN36" s="178"/>
      <c r="CO36" s="636">
        <f t="shared" si="3"/>
        <v>25</v>
      </c>
      <c r="CP36" s="636"/>
      <c r="CQ36" s="637" t="str">
        <f>IF('各会計、関係団体の財政状況及び健全化判断比率'!BS9="","",'各会計、関係団体の財政状況及び健全化判断比率'!BS9)</f>
        <v>TMO大曲</v>
      </c>
      <c r="CR36" s="637"/>
      <c r="CS36" s="637"/>
      <c r="CT36" s="637"/>
      <c r="CU36" s="637"/>
      <c r="CV36" s="637"/>
      <c r="CW36" s="637"/>
      <c r="CX36" s="637"/>
      <c r="CY36" s="637"/>
      <c r="CZ36" s="637"/>
      <c r="DA36" s="637"/>
      <c r="DB36" s="637"/>
      <c r="DC36" s="637"/>
      <c r="DD36" s="637"/>
      <c r="DE36" s="637"/>
      <c r="DG36" s="638" t="str">
        <f>IF('各会計、関係団体の財政状況及び健全化判断比率'!BR9="","",'各会計、関係団体の財政状況及び健全化判断比率'!BR9)</f>
        <v/>
      </c>
      <c r="DH36" s="638"/>
      <c r="DI36" s="205"/>
    </row>
    <row r="37" spans="1:113" ht="32.25" customHeight="1" x14ac:dyDescent="0.15">
      <c r="A37" s="178"/>
      <c r="B37" s="202"/>
      <c r="C37" s="636" t="str">
        <f>IF(E37="","",C36+1)</f>
        <v/>
      </c>
      <c r="D37" s="636"/>
      <c r="E37" s="637" t="str">
        <f>IF('各会計、関係団体の財政状況及び健全化判断比率'!B10="","",'各会計、関係団体の財政状況及び健全化判断比率'!B10)</f>
        <v/>
      </c>
      <c r="F37" s="637"/>
      <c r="G37" s="637"/>
      <c r="H37" s="637"/>
      <c r="I37" s="637"/>
      <c r="J37" s="637"/>
      <c r="K37" s="637"/>
      <c r="L37" s="637"/>
      <c r="M37" s="637"/>
      <c r="N37" s="637"/>
      <c r="O37" s="637"/>
      <c r="P37" s="637"/>
      <c r="Q37" s="637"/>
      <c r="R37" s="637"/>
      <c r="S37" s="637"/>
      <c r="T37" s="178"/>
      <c r="U37" s="636" t="str">
        <f t="shared" si="4"/>
        <v/>
      </c>
      <c r="V37" s="636"/>
      <c r="W37" s="637"/>
      <c r="X37" s="637"/>
      <c r="Y37" s="637"/>
      <c r="Z37" s="637"/>
      <c r="AA37" s="637"/>
      <c r="AB37" s="637"/>
      <c r="AC37" s="637"/>
      <c r="AD37" s="637"/>
      <c r="AE37" s="637"/>
      <c r="AF37" s="637"/>
      <c r="AG37" s="637"/>
      <c r="AH37" s="637"/>
      <c r="AI37" s="637"/>
      <c r="AJ37" s="637"/>
      <c r="AK37" s="637"/>
      <c r="AL37" s="178"/>
      <c r="AM37" s="636">
        <f t="shared" si="0"/>
        <v>9</v>
      </c>
      <c r="AN37" s="636"/>
      <c r="AO37" s="637" t="str">
        <f>IF('各会計、関係団体の財政状況及び健全化判断比率'!B33="","",'各会計、関係団体の財政状況及び健全化判断比率'!B33)</f>
        <v>大仙市下水道事業会計</v>
      </c>
      <c r="AP37" s="637"/>
      <c r="AQ37" s="637"/>
      <c r="AR37" s="637"/>
      <c r="AS37" s="637"/>
      <c r="AT37" s="637"/>
      <c r="AU37" s="637"/>
      <c r="AV37" s="637"/>
      <c r="AW37" s="637"/>
      <c r="AX37" s="637"/>
      <c r="AY37" s="637"/>
      <c r="AZ37" s="637"/>
      <c r="BA37" s="637"/>
      <c r="BB37" s="637"/>
      <c r="BC37" s="637"/>
      <c r="BD37" s="178"/>
      <c r="BE37" s="636">
        <f t="shared" si="1"/>
        <v>13</v>
      </c>
      <c r="BF37" s="636"/>
      <c r="BG37" s="637" t="str">
        <f>IF('各会計、関係団体の財政状況及び健全化判断比率'!B37="","",'各会計、関係団体の財政状況及び健全化判断比率'!B37)</f>
        <v>大仙市企業団地整備事業特別会計</v>
      </c>
      <c r="BH37" s="637"/>
      <c r="BI37" s="637"/>
      <c r="BJ37" s="637"/>
      <c r="BK37" s="637"/>
      <c r="BL37" s="637"/>
      <c r="BM37" s="637"/>
      <c r="BN37" s="637"/>
      <c r="BO37" s="637"/>
      <c r="BP37" s="637"/>
      <c r="BQ37" s="637"/>
      <c r="BR37" s="637"/>
      <c r="BS37" s="637"/>
      <c r="BT37" s="637"/>
      <c r="BU37" s="637"/>
      <c r="BV37" s="178"/>
      <c r="BW37" s="636">
        <f t="shared" si="2"/>
        <v>17</v>
      </c>
      <c r="BX37" s="636"/>
      <c r="BY37" s="637" t="str">
        <f>IF('各会計、関係団体の財政状況及び健全化判断比率'!B71="","",'各会計、関係団体の財政状況及び健全化判断比率'!B71)</f>
        <v>大仙美郷介護福祉組合（特別会計）</v>
      </c>
      <c r="BZ37" s="637"/>
      <c r="CA37" s="637"/>
      <c r="CB37" s="637"/>
      <c r="CC37" s="637"/>
      <c r="CD37" s="637"/>
      <c r="CE37" s="637"/>
      <c r="CF37" s="637"/>
      <c r="CG37" s="637"/>
      <c r="CH37" s="637"/>
      <c r="CI37" s="637"/>
      <c r="CJ37" s="637"/>
      <c r="CK37" s="637"/>
      <c r="CL37" s="637"/>
      <c r="CM37" s="637"/>
      <c r="CN37" s="178"/>
      <c r="CO37" s="636">
        <f t="shared" si="3"/>
        <v>26</v>
      </c>
      <c r="CP37" s="636"/>
      <c r="CQ37" s="637" t="str">
        <f>IF('各会計、関係団体の財政状況及び健全化判断比率'!BS10="","",'各会計、関係団体の財政状況及び健全化判断比率'!BS10)</f>
        <v>神岡ふるさと振興公社</v>
      </c>
      <c r="CR37" s="637"/>
      <c r="CS37" s="637"/>
      <c r="CT37" s="637"/>
      <c r="CU37" s="637"/>
      <c r="CV37" s="637"/>
      <c r="CW37" s="637"/>
      <c r="CX37" s="637"/>
      <c r="CY37" s="637"/>
      <c r="CZ37" s="637"/>
      <c r="DA37" s="637"/>
      <c r="DB37" s="637"/>
      <c r="DC37" s="637"/>
      <c r="DD37" s="637"/>
      <c r="DE37" s="637"/>
      <c r="DG37" s="638" t="str">
        <f>IF('各会計、関係団体の財政状況及び健全化判断比率'!BR10="","",'各会計、関係団体の財政状況及び健全化判断比率'!BR10)</f>
        <v/>
      </c>
      <c r="DH37" s="638"/>
      <c r="DI37" s="205"/>
    </row>
    <row r="38" spans="1:113" ht="32.25" customHeight="1" x14ac:dyDescent="0.15">
      <c r="A38" s="178"/>
      <c r="B38" s="202"/>
      <c r="C38" s="636" t="str">
        <f t="shared" ref="C38:C43" si="5">IF(E38="","",C37+1)</f>
        <v/>
      </c>
      <c r="D38" s="636"/>
      <c r="E38" s="637" t="str">
        <f>IF('各会計、関係団体の財政状況及び健全化判断比率'!B11="","",'各会計、関係団体の財政状況及び健全化判断比率'!B11)</f>
        <v/>
      </c>
      <c r="F38" s="637"/>
      <c r="G38" s="637"/>
      <c r="H38" s="637"/>
      <c r="I38" s="637"/>
      <c r="J38" s="637"/>
      <c r="K38" s="637"/>
      <c r="L38" s="637"/>
      <c r="M38" s="637"/>
      <c r="N38" s="637"/>
      <c r="O38" s="637"/>
      <c r="P38" s="637"/>
      <c r="Q38" s="637"/>
      <c r="R38" s="637"/>
      <c r="S38" s="637"/>
      <c r="T38" s="178"/>
      <c r="U38" s="636" t="str">
        <f t="shared" si="4"/>
        <v/>
      </c>
      <c r="V38" s="636"/>
      <c r="W38" s="637"/>
      <c r="X38" s="637"/>
      <c r="Y38" s="637"/>
      <c r="Z38" s="637"/>
      <c r="AA38" s="637"/>
      <c r="AB38" s="637"/>
      <c r="AC38" s="637"/>
      <c r="AD38" s="637"/>
      <c r="AE38" s="637"/>
      <c r="AF38" s="637"/>
      <c r="AG38" s="637"/>
      <c r="AH38" s="637"/>
      <c r="AI38" s="637"/>
      <c r="AJ38" s="637"/>
      <c r="AK38" s="637"/>
      <c r="AL38" s="178"/>
      <c r="AM38" s="636" t="str">
        <f t="shared" si="0"/>
        <v/>
      </c>
      <c r="AN38" s="636"/>
      <c r="AO38" s="637"/>
      <c r="AP38" s="637"/>
      <c r="AQ38" s="637"/>
      <c r="AR38" s="637"/>
      <c r="AS38" s="637"/>
      <c r="AT38" s="637"/>
      <c r="AU38" s="637"/>
      <c r="AV38" s="637"/>
      <c r="AW38" s="637"/>
      <c r="AX38" s="637"/>
      <c r="AY38" s="637"/>
      <c r="AZ38" s="637"/>
      <c r="BA38" s="637"/>
      <c r="BB38" s="637"/>
      <c r="BC38" s="637"/>
      <c r="BD38" s="178"/>
      <c r="BE38" s="636" t="str">
        <f t="shared" si="1"/>
        <v/>
      </c>
      <c r="BF38" s="636"/>
      <c r="BG38" s="637"/>
      <c r="BH38" s="637"/>
      <c r="BI38" s="637"/>
      <c r="BJ38" s="637"/>
      <c r="BK38" s="637"/>
      <c r="BL38" s="637"/>
      <c r="BM38" s="637"/>
      <c r="BN38" s="637"/>
      <c r="BO38" s="637"/>
      <c r="BP38" s="637"/>
      <c r="BQ38" s="637"/>
      <c r="BR38" s="637"/>
      <c r="BS38" s="637"/>
      <c r="BT38" s="637"/>
      <c r="BU38" s="637"/>
      <c r="BV38" s="178"/>
      <c r="BW38" s="636">
        <f t="shared" si="2"/>
        <v>18</v>
      </c>
      <c r="BX38" s="636"/>
      <c r="BY38" s="637" t="str">
        <f>IF('各会計、関係団体の財政状況及び健全化判断比率'!B72="","",'各会計、関係団体の財政状況及び健全化判断比率'!B72)</f>
        <v>秋田県市町村総合事務組合（一般会計）</v>
      </c>
      <c r="BZ38" s="637"/>
      <c r="CA38" s="637"/>
      <c r="CB38" s="637"/>
      <c r="CC38" s="637"/>
      <c r="CD38" s="637"/>
      <c r="CE38" s="637"/>
      <c r="CF38" s="637"/>
      <c r="CG38" s="637"/>
      <c r="CH38" s="637"/>
      <c r="CI38" s="637"/>
      <c r="CJ38" s="637"/>
      <c r="CK38" s="637"/>
      <c r="CL38" s="637"/>
      <c r="CM38" s="637"/>
      <c r="CN38" s="178"/>
      <c r="CO38" s="636">
        <f t="shared" si="3"/>
        <v>27</v>
      </c>
      <c r="CP38" s="636"/>
      <c r="CQ38" s="637" t="str">
        <f>IF('各会計、関係団体の財政状況及び健全化判断比率'!BS11="","",'各会計、関係団体の財政状況及び健全化判断比率'!BS11)</f>
        <v>物産中仙</v>
      </c>
      <c r="CR38" s="637"/>
      <c r="CS38" s="637"/>
      <c r="CT38" s="637"/>
      <c r="CU38" s="637"/>
      <c r="CV38" s="637"/>
      <c r="CW38" s="637"/>
      <c r="CX38" s="637"/>
      <c r="CY38" s="637"/>
      <c r="CZ38" s="637"/>
      <c r="DA38" s="637"/>
      <c r="DB38" s="637"/>
      <c r="DC38" s="637"/>
      <c r="DD38" s="637"/>
      <c r="DE38" s="637"/>
      <c r="DG38" s="638" t="str">
        <f>IF('各会計、関係団体の財政状況及び健全化判断比率'!BR11="","",'各会計、関係団体の財政状況及び健全化判断比率'!BR11)</f>
        <v/>
      </c>
      <c r="DH38" s="638"/>
      <c r="DI38" s="205"/>
    </row>
    <row r="39" spans="1:113" ht="32.25" customHeight="1" x14ac:dyDescent="0.15">
      <c r="A39" s="178"/>
      <c r="B39" s="202"/>
      <c r="C39" s="636" t="str">
        <f t="shared" si="5"/>
        <v/>
      </c>
      <c r="D39" s="636"/>
      <c r="E39" s="637" t="str">
        <f>IF('各会計、関係団体の財政状況及び健全化判断比率'!B12="","",'各会計、関係団体の財政状況及び健全化判断比率'!B12)</f>
        <v/>
      </c>
      <c r="F39" s="637"/>
      <c r="G39" s="637"/>
      <c r="H39" s="637"/>
      <c r="I39" s="637"/>
      <c r="J39" s="637"/>
      <c r="K39" s="637"/>
      <c r="L39" s="637"/>
      <c r="M39" s="637"/>
      <c r="N39" s="637"/>
      <c r="O39" s="637"/>
      <c r="P39" s="637"/>
      <c r="Q39" s="637"/>
      <c r="R39" s="637"/>
      <c r="S39" s="637"/>
      <c r="T39" s="178"/>
      <c r="U39" s="636" t="str">
        <f t="shared" si="4"/>
        <v/>
      </c>
      <c r="V39" s="636"/>
      <c r="W39" s="637"/>
      <c r="X39" s="637"/>
      <c r="Y39" s="637"/>
      <c r="Z39" s="637"/>
      <c r="AA39" s="637"/>
      <c r="AB39" s="637"/>
      <c r="AC39" s="637"/>
      <c r="AD39" s="637"/>
      <c r="AE39" s="637"/>
      <c r="AF39" s="637"/>
      <c r="AG39" s="637"/>
      <c r="AH39" s="637"/>
      <c r="AI39" s="637"/>
      <c r="AJ39" s="637"/>
      <c r="AK39" s="637"/>
      <c r="AL39" s="178"/>
      <c r="AM39" s="636" t="str">
        <f t="shared" si="0"/>
        <v/>
      </c>
      <c r="AN39" s="636"/>
      <c r="AO39" s="637"/>
      <c r="AP39" s="637"/>
      <c r="AQ39" s="637"/>
      <c r="AR39" s="637"/>
      <c r="AS39" s="637"/>
      <c r="AT39" s="637"/>
      <c r="AU39" s="637"/>
      <c r="AV39" s="637"/>
      <c r="AW39" s="637"/>
      <c r="AX39" s="637"/>
      <c r="AY39" s="637"/>
      <c r="AZ39" s="637"/>
      <c r="BA39" s="637"/>
      <c r="BB39" s="637"/>
      <c r="BC39" s="637"/>
      <c r="BD39" s="178"/>
      <c r="BE39" s="636" t="str">
        <f t="shared" si="1"/>
        <v/>
      </c>
      <c r="BF39" s="636"/>
      <c r="BG39" s="637"/>
      <c r="BH39" s="637"/>
      <c r="BI39" s="637"/>
      <c r="BJ39" s="637"/>
      <c r="BK39" s="637"/>
      <c r="BL39" s="637"/>
      <c r="BM39" s="637"/>
      <c r="BN39" s="637"/>
      <c r="BO39" s="637"/>
      <c r="BP39" s="637"/>
      <c r="BQ39" s="637"/>
      <c r="BR39" s="637"/>
      <c r="BS39" s="637"/>
      <c r="BT39" s="637"/>
      <c r="BU39" s="637"/>
      <c r="BV39" s="178"/>
      <c r="BW39" s="636">
        <f t="shared" si="2"/>
        <v>19</v>
      </c>
      <c r="BX39" s="636"/>
      <c r="BY39" s="637" t="str">
        <f>IF('各会計、関係団体の財政状況及び健全化判断比率'!B73="","",'各会計、関係団体の財政状況及び健全化判断比率'!B73)</f>
        <v>秋田県市町村総合事務組合（交通災害共済事業等特別会計）</v>
      </c>
      <c r="BZ39" s="637"/>
      <c r="CA39" s="637"/>
      <c r="CB39" s="637"/>
      <c r="CC39" s="637"/>
      <c r="CD39" s="637"/>
      <c r="CE39" s="637"/>
      <c r="CF39" s="637"/>
      <c r="CG39" s="637"/>
      <c r="CH39" s="637"/>
      <c r="CI39" s="637"/>
      <c r="CJ39" s="637"/>
      <c r="CK39" s="637"/>
      <c r="CL39" s="637"/>
      <c r="CM39" s="637"/>
      <c r="CN39" s="178"/>
      <c r="CO39" s="636">
        <f t="shared" si="3"/>
        <v>28</v>
      </c>
      <c r="CP39" s="636"/>
      <c r="CQ39" s="637" t="str">
        <f>IF('各会計、関係団体の財政状況及び健全化判断比率'!BS12="","",'各会計、関係団体の財政状況及び健全化判断比率'!BS12)</f>
        <v>協和振興開発公社</v>
      </c>
      <c r="CR39" s="637"/>
      <c r="CS39" s="637"/>
      <c r="CT39" s="637"/>
      <c r="CU39" s="637"/>
      <c r="CV39" s="637"/>
      <c r="CW39" s="637"/>
      <c r="CX39" s="637"/>
      <c r="CY39" s="637"/>
      <c r="CZ39" s="637"/>
      <c r="DA39" s="637"/>
      <c r="DB39" s="637"/>
      <c r="DC39" s="637"/>
      <c r="DD39" s="637"/>
      <c r="DE39" s="637"/>
      <c r="DG39" s="638" t="str">
        <f>IF('各会計、関係団体の財政状況及び健全化判断比率'!BR12="","",'各会計、関係団体の財政状況及び健全化判断比率'!BR12)</f>
        <v/>
      </c>
      <c r="DH39" s="638"/>
      <c r="DI39" s="205"/>
    </row>
    <row r="40" spans="1:113" ht="32.25" customHeight="1" x14ac:dyDescent="0.15">
      <c r="A40" s="178"/>
      <c r="B40" s="202"/>
      <c r="C40" s="636" t="str">
        <f t="shared" si="5"/>
        <v/>
      </c>
      <c r="D40" s="636"/>
      <c r="E40" s="637" t="str">
        <f>IF('各会計、関係団体の財政状況及び健全化判断比率'!B13="","",'各会計、関係団体の財政状況及び健全化判断比率'!B13)</f>
        <v/>
      </c>
      <c r="F40" s="637"/>
      <c r="G40" s="637"/>
      <c r="H40" s="637"/>
      <c r="I40" s="637"/>
      <c r="J40" s="637"/>
      <c r="K40" s="637"/>
      <c r="L40" s="637"/>
      <c r="M40" s="637"/>
      <c r="N40" s="637"/>
      <c r="O40" s="637"/>
      <c r="P40" s="637"/>
      <c r="Q40" s="637"/>
      <c r="R40" s="637"/>
      <c r="S40" s="637"/>
      <c r="T40" s="178"/>
      <c r="U40" s="636" t="str">
        <f t="shared" si="4"/>
        <v/>
      </c>
      <c r="V40" s="636"/>
      <c r="W40" s="637"/>
      <c r="X40" s="637"/>
      <c r="Y40" s="637"/>
      <c r="Z40" s="637"/>
      <c r="AA40" s="637"/>
      <c r="AB40" s="637"/>
      <c r="AC40" s="637"/>
      <c r="AD40" s="637"/>
      <c r="AE40" s="637"/>
      <c r="AF40" s="637"/>
      <c r="AG40" s="637"/>
      <c r="AH40" s="637"/>
      <c r="AI40" s="637"/>
      <c r="AJ40" s="637"/>
      <c r="AK40" s="637"/>
      <c r="AL40" s="178"/>
      <c r="AM40" s="636" t="str">
        <f t="shared" si="0"/>
        <v/>
      </c>
      <c r="AN40" s="636"/>
      <c r="AO40" s="637"/>
      <c r="AP40" s="637"/>
      <c r="AQ40" s="637"/>
      <c r="AR40" s="637"/>
      <c r="AS40" s="637"/>
      <c r="AT40" s="637"/>
      <c r="AU40" s="637"/>
      <c r="AV40" s="637"/>
      <c r="AW40" s="637"/>
      <c r="AX40" s="637"/>
      <c r="AY40" s="637"/>
      <c r="AZ40" s="637"/>
      <c r="BA40" s="637"/>
      <c r="BB40" s="637"/>
      <c r="BC40" s="637"/>
      <c r="BD40" s="178"/>
      <c r="BE40" s="636" t="str">
        <f t="shared" si="1"/>
        <v/>
      </c>
      <c r="BF40" s="636"/>
      <c r="BG40" s="637"/>
      <c r="BH40" s="637"/>
      <c r="BI40" s="637"/>
      <c r="BJ40" s="637"/>
      <c r="BK40" s="637"/>
      <c r="BL40" s="637"/>
      <c r="BM40" s="637"/>
      <c r="BN40" s="637"/>
      <c r="BO40" s="637"/>
      <c r="BP40" s="637"/>
      <c r="BQ40" s="637"/>
      <c r="BR40" s="637"/>
      <c r="BS40" s="637"/>
      <c r="BT40" s="637"/>
      <c r="BU40" s="637"/>
      <c r="BV40" s="178"/>
      <c r="BW40" s="636">
        <f t="shared" si="2"/>
        <v>20</v>
      </c>
      <c r="BX40" s="636"/>
      <c r="BY40" s="637" t="str">
        <f>IF('各会計、関係団体の財政状況及び健全化判断比率'!B74="","",'各会計、関係団体の財政状況及び健全化判断比率'!B74)</f>
        <v>秋田県市町村会館管理組合（一般会計）</v>
      </c>
      <c r="BZ40" s="637"/>
      <c r="CA40" s="637"/>
      <c r="CB40" s="637"/>
      <c r="CC40" s="637"/>
      <c r="CD40" s="637"/>
      <c r="CE40" s="637"/>
      <c r="CF40" s="637"/>
      <c r="CG40" s="637"/>
      <c r="CH40" s="637"/>
      <c r="CI40" s="637"/>
      <c r="CJ40" s="637"/>
      <c r="CK40" s="637"/>
      <c r="CL40" s="637"/>
      <c r="CM40" s="637"/>
      <c r="CN40" s="178"/>
      <c r="CO40" s="636" t="str">
        <f t="shared" si="3"/>
        <v/>
      </c>
      <c r="CP40" s="636"/>
      <c r="CQ40" s="637" t="str">
        <f>IF('各会計、関係団体の財政状況及び健全化判断比率'!BS13="","",'各会計、関係団体の財政状況及び健全化判断比率'!BS13)</f>
        <v/>
      </c>
      <c r="CR40" s="637"/>
      <c r="CS40" s="637"/>
      <c r="CT40" s="637"/>
      <c r="CU40" s="637"/>
      <c r="CV40" s="637"/>
      <c r="CW40" s="637"/>
      <c r="CX40" s="637"/>
      <c r="CY40" s="637"/>
      <c r="CZ40" s="637"/>
      <c r="DA40" s="637"/>
      <c r="DB40" s="637"/>
      <c r="DC40" s="637"/>
      <c r="DD40" s="637"/>
      <c r="DE40" s="637"/>
      <c r="DG40" s="638" t="str">
        <f>IF('各会計、関係団体の財政状況及び健全化判断比率'!BR13="","",'各会計、関係団体の財政状況及び健全化判断比率'!BR13)</f>
        <v/>
      </c>
      <c r="DH40" s="638"/>
      <c r="DI40" s="205"/>
    </row>
    <row r="41" spans="1:113" ht="32.25" customHeight="1" x14ac:dyDescent="0.15">
      <c r="A41" s="178"/>
      <c r="B41" s="202"/>
      <c r="C41" s="636" t="str">
        <f t="shared" si="5"/>
        <v/>
      </c>
      <c r="D41" s="636"/>
      <c r="E41" s="637" t="str">
        <f>IF('各会計、関係団体の財政状況及び健全化判断比率'!B14="","",'各会計、関係団体の財政状況及び健全化判断比率'!B14)</f>
        <v/>
      </c>
      <c r="F41" s="637"/>
      <c r="G41" s="637"/>
      <c r="H41" s="637"/>
      <c r="I41" s="637"/>
      <c r="J41" s="637"/>
      <c r="K41" s="637"/>
      <c r="L41" s="637"/>
      <c r="M41" s="637"/>
      <c r="N41" s="637"/>
      <c r="O41" s="637"/>
      <c r="P41" s="637"/>
      <c r="Q41" s="637"/>
      <c r="R41" s="637"/>
      <c r="S41" s="637"/>
      <c r="T41" s="178"/>
      <c r="U41" s="636" t="str">
        <f t="shared" si="4"/>
        <v/>
      </c>
      <c r="V41" s="636"/>
      <c r="W41" s="637"/>
      <c r="X41" s="637"/>
      <c r="Y41" s="637"/>
      <c r="Z41" s="637"/>
      <c r="AA41" s="637"/>
      <c r="AB41" s="637"/>
      <c r="AC41" s="637"/>
      <c r="AD41" s="637"/>
      <c r="AE41" s="637"/>
      <c r="AF41" s="637"/>
      <c r="AG41" s="637"/>
      <c r="AH41" s="637"/>
      <c r="AI41" s="637"/>
      <c r="AJ41" s="637"/>
      <c r="AK41" s="637"/>
      <c r="AL41" s="178"/>
      <c r="AM41" s="636" t="str">
        <f t="shared" si="0"/>
        <v/>
      </c>
      <c r="AN41" s="636"/>
      <c r="AO41" s="637"/>
      <c r="AP41" s="637"/>
      <c r="AQ41" s="637"/>
      <c r="AR41" s="637"/>
      <c r="AS41" s="637"/>
      <c r="AT41" s="637"/>
      <c r="AU41" s="637"/>
      <c r="AV41" s="637"/>
      <c r="AW41" s="637"/>
      <c r="AX41" s="637"/>
      <c r="AY41" s="637"/>
      <c r="AZ41" s="637"/>
      <c r="BA41" s="637"/>
      <c r="BB41" s="637"/>
      <c r="BC41" s="637"/>
      <c r="BD41" s="178"/>
      <c r="BE41" s="636" t="str">
        <f t="shared" si="1"/>
        <v/>
      </c>
      <c r="BF41" s="636"/>
      <c r="BG41" s="637"/>
      <c r="BH41" s="637"/>
      <c r="BI41" s="637"/>
      <c r="BJ41" s="637"/>
      <c r="BK41" s="637"/>
      <c r="BL41" s="637"/>
      <c r="BM41" s="637"/>
      <c r="BN41" s="637"/>
      <c r="BO41" s="637"/>
      <c r="BP41" s="637"/>
      <c r="BQ41" s="637"/>
      <c r="BR41" s="637"/>
      <c r="BS41" s="637"/>
      <c r="BT41" s="637"/>
      <c r="BU41" s="637"/>
      <c r="BV41" s="178"/>
      <c r="BW41" s="636">
        <f t="shared" si="2"/>
        <v>21</v>
      </c>
      <c r="BX41" s="636"/>
      <c r="BY41" s="637" t="str">
        <f>IF('各会計、関係団体の財政状況及び健全化判断比率'!B75="","",'各会計、関係団体の財政状況及び健全化判断比率'!B75)</f>
        <v>秋田県後期高齢者医療広域連合（一般会計）</v>
      </c>
      <c r="BZ41" s="637"/>
      <c r="CA41" s="637"/>
      <c r="CB41" s="637"/>
      <c r="CC41" s="637"/>
      <c r="CD41" s="637"/>
      <c r="CE41" s="637"/>
      <c r="CF41" s="637"/>
      <c r="CG41" s="637"/>
      <c r="CH41" s="637"/>
      <c r="CI41" s="637"/>
      <c r="CJ41" s="637"/>
      <c r="CK41" s="637"/>
      <c r="CL41" s="637"/>
      <c r="CM41" s="637"/>
      <c r="CN41" s="178"/>
      <c r="CO41" s="636" t="str">
        <f t="shared" si="3"/>
        <v/>
      </c>
      <c r="CP41" s="636"/>
      <c r="CQ41" s="637" t="str">
        <f>IF('各会計、関係団体の財政状況及び健全化判断比率'!BS14="","",'各会計、関係団体の財政状況及び健全化判断比率'!BS14)</f>
        <v/>
      </c>
      <c r="CR41" s="637"/>
      <c r="CS41" s="637"/>
      <c r="CT41" s="637"/>
      <c r="CU41" s="637"/>
      <c r="CV41" s="637"/>
      <c r="CW41" s="637"/>
      <c r="CX41" s="637"/>
      <c r="CY41" s="637"/>
      <c r="CZ41" s="637"/>
      <c r="DA41" s="637"/>
      <c r="DB41" s="637"/>
      <c r="DC41" s="637"/>
      <c r="DD41" s="637"/>
      <c r="DE41" s="637"/>
      <c r="DG41" s="638" t="str">
        <f>IF('各会計、関係団体の財政状況及び健全化判断比率'!BR14="","",'各会計、関係団体の財政状況及び健全化判断比率'!BR14)</f>
        <v/>
      </c>
      <c r="DH41" s="638"/>
      <c r="DI41" s="205"/>
    </row>
    <row r="42" spans="1:113" ht="32.25" customHeight="1" x14ac:dyDescent="0.15">
      <c r="B42" s="202"/>
      <c r="C42" s="636" t="str">
        <f t="shared" si="5"/>
        <v/>
      </c>
      <c r="D42" s="636"/>
      <c r="E42" s="637" t="str">
        <f>IF('各会計、関係団体の財政状況及び健全化判断比率'!B15="","",'各会計、関係団体の財政状況及び健全化判断比率'!B15)</f>
        <v/>
      </c>
      <c r="F42" s="637"/>
      <c r="G42" s="637"/>
      <c r="H42" s="637"/>
      <c r="I42" s="637"/>
      <c r="J42" s="637"/>
      <c r="K42" s="637"/>
      <c r="L42" s="637"/>
      <c r="M42" s="637"/>
      <c r="N42" s="637"/>
      <c r="O42" s="637"/>
      <c r="P42" s="637"/>
      <c r="Q42" s="637"/>
      <c r="R42" s="637"/>
      <c r="S42" s="637"/>
      <c r="T42" s="178"/>
      <c r="U42" s="636" t="str">
        <f t="shared" si="4"/>
        <v/>
      </c>
      <c r="V42" s="636"/>
      <c r="W42" s="637"/>
      <c r="X42" s="637"/>
      <c r="Y42" s="637"/>
      <c r="Z42" s="637"/>
      <c r="AA42" s="637"/>
      <c r="AB42" s="637"/>
      <c r="AC42" s="637"/>
      <c r="AD42" s="637"/>
      <c r="AE42" s="637"/>
      <c r="AF42" s="637"/>
      <c r="AG42" s="637"/>
      <c r="AH42" s="637"/>
      <c r="AI42" s="637"/>
      <c r="AJ42" s="637"/>
      <c r="AK42" s="637"/>
      <c r="AL42" s="178"/>
      <c r="AM42" s="636" t="str">
        <f t="shared" si="0"/>
        <v/>
      </c>
      <c r="AN42" s="636"/>
      <c r="AO42" s="637"/>
      <c r="AP42" s="637"/>
      <c r="AQ42" s="637"/>
      <c r="AR42" s="637"/>
      <c r="AS42" s="637"/>
      <c r="AT42" s="637"/>
      <c r="AU42" s="637"/>
      <c r="AV42" s="637"/>
      <c r="AW42" s="637"/>
      <c r="AX42" s="637"/>
      <c r="AY42" s="637"/>
      <c r="AZ42" s="637"/>
      <c r="BA42" s="637"/>
      <c r="BB42" s="637"/>
      <c r="BC42" s="637"/>
      <c r="BD42" s="178"/>
      <c r="BE42" s="636" t="str">
        <f t="shared" si="1"/>
        <v/>
      </c>
      <c r="BF42" s="636"/>
      <c r="BG42" s="637"/>
      <c r="BH42" s="637"/>
      <c r="BI42" s="637"/>
      <c r="BJ42" s="637"/>
      <c r="BK42" s="637"/>
      <c r="BL42" s="637"/>
      <c r="BM42" s="637"/>
      <c r="BN42" s="637"/>
      <c r="BO42" s="637"/>
      <c r="BP42" s="637"/>
      <c r="BQ42" s="637"/>
      <c r="BR42" s="637"/>
      <c r="BS42" s="637"/>
      <c r="BT42" s="637"/>
      <c r="BU42" s="637"/>
      <c r="BV42" s="178"/>
      <c r="BW42" s="636">
        <f t="shared" si="2"/>
        <v>22</v>
      </c>
      <c r="BX42" s="636"/>
      <c r="BY42" s="637" t="str">
        <f>IF('各会計、関係団体の財政状況及び健全化判断比率'!B76="","",'各会計、関係団体の財政状況及び健全化判断比率'!B76)</f>
        <v>秋田県後期高齢者医療広域連合（後期高齢者医療特別会計）</v>
      </c>
      <c r="BZ42" s="637"/>
      <c r="CA42" s="637"/>
      <c r="CB42" s="637"/>
      <c r="CC42" s="637"/>
      <c r="CD42" s="637"/>
      <c r="CE42" s="637"/>
      <c r="CF42" s="637"/>
      <c r="CG42" s="637"/>
      <c r="CH42" s="637"/>
      <c r="CI42" s="637"/>
      <c r="CJ42" s="637"/>
      <c r="CK42" s="637"/>
      <c r="CL42" s="637"/>
      <c r="CM42" s="637"/>
      <c r="CN42" s="178"/>
      <c r="CO42" s="636" t="str">
        <f t="shared" si="3"/>
        <v/>
      </c>
      <c r="CP42" s="636"/>
      <c r="CQ42" s="637" t="str">
        <f>IF('各会計、関係団体の財政状況及び健全化判断比率'!BS15="","",'各会計、関係団体の財政状況及び健全化判断比率'!BS15)</f>
        <v/>
      </c>
      <c r="CR42" s="637"/>
      <c r="CS42" s="637"/>
      <c r="CT42" s="637"/>
      <c r="CU42" s="637"/>
      <c r="CV42" s="637"/>
      <c r="CW42" s="637"/>
      <c r="CX42" s="637"/>
      <c r="CY42" s="637"/>
      <c r="CZ42" s="637"/>
      <c r="DA42" s="637"/>
      <c r="DB42" s="637"/>
      <c r="DC42" s="637"/>
      <c r="DD42" s="637"/>
      <c r="DE42" s="637"/>
      <c r="DG42" s="638" t="str">
        <f>IF('各会計、関係団体の財政状況及び健全化判断比率'!BR15="","",'各会計、関係団体の財政状況及び健全化判断比率'!BR15)</f>
        <v/>
      </c>
      <c r="DH42" s="638"/>
      <c r="DI42" s="205"/>
    </row>
    <row r="43" spans="1:113" ht="32.25" customHeight="1" x14ac:dyDescent="0.15">
      <c r="B43" s="202"/>
      <c r="C43" s="636" t="str">
        <f t="shared" si="5"/>
        <v/>
      </c>
      <c r="D43" s="636"/>
      <c r="E43" s="637" t="str">
        <f>IF('各会計、関係団体の財政状況及び健全化判断比率'!B16="","",'各会計、関係団体の財政状況及び健全化判断比率'!B16)</f>
        <v/>
      </c>
      <c r="F43" s="637"/>
      <c r="G43" s="637"/>
      <c r="H43" s="637"/>
      <c r="I43" s="637"/>
      <c r="J43" s="637"/>
      <c r="K43" s="637"/>
      <c r="L43" s="637"/>
      <c r="M43" s="637"/>
      <c r="N43" s="637"/>
      <c r="O43" s="637"/>
      <c r="P43" s="637"/>
      <c r="Q43" s="637"/>
      <c r="R43" s="637"/>
      <c r="S43" s="637"/>
      <c r="T43" s="178"/>
      <c r="U43" s="636" t="str">
        <f t="shared" si="4"/>
        <v/>
      </c>
      <c r="V43" s="636"/>
      <c r="W43" s="637"/>
      <c r="X43" s="637"/>
      <c r="Y43" s="637"/>
      <c r="Z43" s="637"/>
      <c r="AA43" s="637"/>
      <c r="AB43" s="637"/>
      <c r="AC43" s="637"/>
      <c r="AD43" s="637"/>
      <c r="AE43" s="637"/>
      <c r="AF43" s="637"/>
      <c r="AG43" s="637"/>
      <c r="AH43" s="637"/>
      <c r="AI43" s="637"/>
      <c r="AJ43" s="637"/>
      <c r="AK43" s="637"/>
      <c r="AL43" s="178"/>
      <c r="AM43" s="636" t="str">
        <f t="shared" si="0"/>
        <v/>
      </c>
      <c r="AN43" s="636"/>
      <c r="AO43" s="637"/>
      <c r="AP43" s="637"/>
      <c r="AQ43" s="637"/>
      <c r="AR43" s="637"/>
      <c r="AS43" s="637"/>
      <c r="AT43" s="637"/>
      <c r="AU43" s="637"/>
      <c r="AV43" s="637"/>
      <c r="AW43" s="637"/>
      <c r="AX43" s="637"/>
      <c r="AY43" s="637"/>
      <c r="AZ43" s="637"/>
      <c r="BA43" s="637"/>
      <c r="BB43" s="637"/>
      <c r="BC43" s="637"/>
      <c r="BD43" s="178"/>
      <c r="BE43" s="636" t="str">
        <f t="shared" si="1"/>
        <v/>
      </c>
      <c r="BF43" s="636"/>
      <c r="BG43" s="637"/>
      <c r="BH43" s="637"/>
      <c r="BI43" s="637"/>
      <c r="BJ43" s="637"/>
      <c r="BK43" s="637"/>
      <c r="BL43" s="637"/>
      <c r="BM43" s="637"/>
      <c r="BN43" s="637"/>
      <c r="BO43" s="637"/>
      <c r="BP43" s="637"/>
      <c r="BQ43" s="637"/>
      <c r="BR43" s="637"/>
      <c r="BS43" s="637"/>
      <c r="BT43" s="637"/>
      <c r="BU43" s="637"/>
      <c r="BV43" s="178"/>
      <c r="BW43" s="636" t="str">
        <f t="shared" si="2"/>
        <v/>
      </c>
      <c r="BX43" s="636"/>
      <c r="BY43" s="637" t="str">
        <f>IF('各会計、関係団体の財政状況及び健全化判断比率'!B77="","",'各会計、関係団体の財政状況及び健全化判断比率'!B77)</f>
        <v/>
      </c>
      <c r="BZ43" s="637"/>
      <c r="CA43" s="637"/>
      <c r="CB43" s="637"/>
      <c r="CC43" s="637"/>
      <c r="CD43" s="637"/>
      <c r="CE43" s="637"/>
      <c r="CF43" s="637"/>
      <c r="CG43" s="637"/>
      <c r="CH43" s="637"/>
      <c r="CI43" s="637"/>
      <c r="CJ43" s="637"/>
      <c r="CK43" s="637"/>
      <c r="CL43" s="637"/>
      <c r="CM43" s="637"/>
      <c r="CN43" s="178"/>
      <c r="CO43" s="636" t="str">
        <f t="shared" si="3"/>
        <v/>
      </c>
      <c r="CP43" s="636"/>
      <c r="CQ43" s="637" t="str">
        <f>IF('各会計、関係団体の財政状況及び健全化判断比率'!BS16="","",'各会計、関係団体の財政状況及び健全化判断比率'!BS16)</f>
        <v/>
      </c>
      <c r="CR43" s="637"/>
      <c r="CS43" s="637"/>
      <c r="CT43" s="637"/>
      <c r="CU43" s="637"/>
      <c r="CV43" s="637"/>
      <c r="CW43" s="637"/>
      <c r="CX43" s="637"/>
      <c r="CY43" s="637"/>
      <c r="CZ43" s="637"/>
      <c r="DA43" s="637"/>
      <c r="DB43" s="637"/>
      <c r="DC43" s="637"/>
      <c r="DD43" s="637"/>
      <c r="DE43" s="637"/>
      <c r="DG43" s="638" t="str">
        <f>IF('各会計、関係団体の財政状況及び健全化判断比率'!BR16="","",'各会計、関係団体の財政状況及び健全化判断比率'!BR16)</f>
        <v/>
      </c>
      <c r="DH43" s="638"/>
      <c r="DI43" s="205"/>
    </row>
    <row r="44" spans="1:113" ht="13.5" customHeight="1" thickBot="1" x14ac:dyDescent="0.2">
      <c r="B44" s="206"/>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8"/>
    </row>
    <row r="45" spans="1:113" x14ac:dyDescent="0.15"/>
    <row r="46" spans="1:113" x14ac:dyDescent="0.15">
      <c r="B46" s="177" t="s">
        <v>199</v>
      </c>
      <c r="E46" s="639" t="s">
        <v>200</v>
      </c>
      <c r="F46" s="639"/>
      <c r="G46" s="639"/>
      <c r="H46" s="639"/>
      <c r="I46" s="639"/>
      <c r="J46" s="639"/>
      <c r="K46" s="639"/>
      <c r="L46" s="639"/>
      <c r="M46" s="639"/>
      <c r="N46" s="639"/>
      <c r="O46" s="639"/>
      <c r="P46" s="639"/>
      <c r="Q46" s="639"/>
      <c r="R46" s="639"/>
      <c r="S46" s="639"/>
      <c r="T46" s="639"/>
      <c r="U46" s="639"/>
      <c r="V46" s="639"/>
      <c r="W46" s="639"/>
      <c r="X46" s="639"/>
      <c r="Y46" s="639"/>
      <c r="Z46" s="639"/>
      <c r="AA46" s="639"/>
      <c r="AB46" s="639"/>
      <c r="AC46" s="639"/>
      <c r="AD46" s="639"/>
      <c r="AE46" s="639"/>
      <c r="AF46" s="639"/>
      <c r="AG46" s="639"/>
      <c r="AH46" s="639"/>
      <c r="AI46" s="639"/>
      <c r="AJ46" s="639"/>
      <c r="AK46" s="639"/>
      <c r="AL46" s="639"/>
      <c r="AM46" s="639"/>
      <c r="AN46" s="639"/>
      <c r="AO46" s="639"/>
      <c r="AP46" s="639"/>
      <c r="AQ46" s="639"/>
      <c r="AR46" s="639"/>
      <c r="AS46" s="639"/>
      <c r="AT46" s="639"/>
      <c r="AU46" s="639"/>
      <c r="AV46" s="639"/>
      <c r="AW46" s="639"/>
      <c r="AX46" s="639"/>
      <c r="AY46" s="639"/>
      <c r="AZ46" s="639"/>
      <c r="BA46" s="639"/>
      <c r="BB46" s="639"/>
      <c r="BC46" s="639"/>
      <c r="BD46" s="639"/>
      <c r="BE46" s="639"/>
      <c r="BF46" s="639"/>
      <c r="BG46" s="639"/>
      <c r="BH46" s="639"/>
      <c r="BI46" s="639"/>
      <c r="BJ46" s="639"/>
      <c r="BK46" s="639"/>
      <c r="BL46" s="639"/>
      <c r="BM46" s="639"/>
      <c r="BN46" s="639"/>
      <c r="BO46" s="639"/>
      <c r="BP46" s="639"/>
      <c r="BQ46" s="639"/>
      <c r="BR46" s="639"/>
      <c r="BS46" s="639"/>
      <c r="BT46" s="639"/>
      <c r="BU46" s="639"/>
      <c r="BV46" s="639"/>
      <c r="BW46" s="639"/>
      <c r="BX46" s="639"/>
      <c r="BY46" s="639"/>
      <c r="BZ46" s="639"/>
      <c r="CA46" s="639"/>
      <c r="CB46" s="639"/>
      <c r="CC46" s="639"/>
      <c r="CD46" s="639"/>
      <c r="CE46" s="639"/>
      <c r="CF46" s="639"/>
      <c r="CG46" s="639"/>
      <c r="CH46" s="639"/>
      <c r="CI46" s="639"/>
      <c r="CJ46" s="639"/>
      <c r="CK46" s="639"/>
      <c r="CL46" s="639"/>
      <c r="CM46" s="639"/>
      <c r="CN46" s="639"/>
      <c r="CO46" s="639"/>
      <c r="CP46" s="639"/>
      <c r="CQ46" s="639"/>
      <c r="CR46" s="639"/>
      <c r="CS46" s="639"/>
      <c r="CT46" s="639"/>
      <c r="CU46" s="639"/>
      <c r="CV46" s="639"/>
      <c r="CW46" s="639"/>
      <c r="CX46" s="639"/>
      <c r="CY46" s="639"/>
      <c r="CZ46" s="639"/>
      <c r="DA46" s="639"/>
      <c r="DB46" s="639"/>
      <c r="DC46" s="639"/>
      <c r="DD46" s="639"/>
      <c r="DE46" s="639"/>
      <c r="DF46" s="639"/>
      <c r="DG46" s="639"/>
      <c r="DH46" s="639"/>
      <c r="DI46" s="639"/>
    </row>
    <row r="47" spans="1:113" x14ac:dyDescent="0.15">
      <c r="E47" s="639" t="s">
        <v>201</v>
      </c>
      <c r="F47" s="639"/>
      <c r="G47" s="639"/>
      <c r="H47" s="639"/>
      <c r="I47" s="639"/>
      <c r="J47" s="639"/>
      <c r="K47" s="639"/>
      <c r="L47" s="639"/>
      <c r="M47" s="639"/>
      <c r="N47" s="639"/>
      <c r="O47" s="639"/>
      <c r="P47" s="639"/>
      <c r="Q47" s="639"/>
      <c r="R47" s="639"/>
      <c r="S47" s="639"/>
      <c r="T47" s="639"/>
      <c r="U47" s="639"/>
      <c r="V47" s="639"/>
      <c r="W47" s="639"/>
      <c r="X47" s="639"/>
      <c r="Y47" s="639"/>
      <c r="Z47" s="639"/>
      <c r="AA47" s="639"/>
      <c r="AB47" s="639"/>
      <c r="AC47" s="639"/>
      <c r="AD47" s="639"/>
      <c r="AE47" s="639"/>
      <c r="AF47" s="639"/>
      <c r="AG47" s="639"/>
      <c r="AH47" s="639"/>
      <c r="AI47" s="639"/>
      <c r="AJ47" s="639"/>
      <c r="AK47" s="639"/>
      <c r="AL47" s="639"/>
      <c r="AM47" s="639"/>
      <c r="AN47" s="639"/>
      <c r="AO47" s="639"/>
      <c r="AP47" s="639"/>
      <c r="AQ47" s="639"/>
      <c r="AR47" s="639"/>
      <c r="AS47" s="639"/>
      <c r="AT47" s="639"/>
      <c r="AU47" s="639"/>
      <c r="AV47" s="639"/>
      <c r="AW47" s="639"/>
      <c r="AX47" s="639"/>
      <c r="AY47" s="639"/>
      <c r="AZ47" s="639"/>
      <c r="BA47" s="639"/>
      <c r="BB47" s="639"/>
      <c r="BC47" s="639"/>
      <c r="BD47" s="639"/>
      <c r="BE47" s="639"/>
      <c r="BF47" s="639"/>
      <c r="BG47" s="639"/>
      <c r="BH47" s="639"/>
      <c r="BI47" s="639"/>
      <c r="BJ47" s="639"/>
      <c r="BK47" s="639"/>
      <c r="BL47" s="639"/>
      <c r="BM47" s="639"/>
      <c r="BN47" s="639"/>
      <c r="BO47" s="639"/>
      <c r="BP47" s="639"/>
      <c r="BQ47" s="639"/>
      <c r="BR47" s="639"/>
      <c r="BS47" s="639"/>
      <c r="BT47" s="639"/>
      <c r="BU47" s="639"/>
      <c r="BV47" s="639"/>
      <c r="BW47" s="639"/>
      <c r="BX47" s="639"/>
      <c r="BY47" s="639"/>
      <c r="BZ47" s="639"/>
      <c r="CA47" s="639"/>
      <c r="CB47" s="639"/>
      <c r="CC47" s="639"/>
      <c r="CD47" s="639"/>
      <c r="CE47" s="639"/>
      <c r="CF47" s="639"/>
      <c r="CG47" s="639"/>
      <c r="CH47" s="639"/>
      <c r="CI47" s="639"/>
      <c r="CJ47" s="639"/>
      <c r="CK47" s="639"/>
      <c r="CL47" s="639"/>
      <c r="CM47" s="639"/>
      <c r="CN47" s="639"/>
      <c r="CO47" s="639"/>
      <c r="CP47" s="639"/>
      <c r="CQ47" s="639"/>
      <c r="CR47" s="639"/>
      <c r="CS47" s="639"/>
      <c r="CT47" s="639"/>
      <c r="CU47" s="639"/>
      <c r="CV47" s="639"/>
      <c r="CW47" s="639"/>
      <c r="CX47" s="639"/>
      <c r="CY47" s="639"/>
      <c r="CZ47" s="639"/>
      <c r="DA47" s="639"/>
      <c r="DB47" s="639"/>
      <c r="DC47" s="639"/>
      <c r="DD47" s="639"/>
      <c r="DE47" s="639"/>
      <c r="DF47" s="639"/>
      <c r="DG47" s="639"/>
      <c r="DH47" s="639"/>
      <c r="DI47" s="639"/>
    </row>
    <row r="48" spans="1:113" x14ac:dyDescent="0.15">
      <c r="E48" s="639" t="s">
        <v>202</v>
      </c>
      <c r="F48" s="639"/>
      <c r="G48" s="639"/>
      <c r="H48" s="639"/>
      <c r="I48" s="639"/>
      <c r="J48" s="639"/>
      <c r="K48" s="639"/>
      <c r="L48" s="639"/>
      <c r="M48" s="639"/>
      <c r="N48" s="639"/>
      <c r="O48" s="639"/>
      <c r="P48" s="639"/>
      <c r="Q48" s="639"/>
      <c r="R48" s="639"/>
      <c r="S48" s="639"/>
      <c r="T48" s="639"/>
      <c r="U48" s="639"/>
      <c r="V48" s="639"/>
      <c r="W48" s="639"/>
      <c r="X48" s="639"/>
      <c r="Y48" s="639"/>
      <c r="Z48" s="639"/>
      <c r="AA48" s="639"/>
      <c r="AB48" s="639"/>
      <c r="AC48" s="639"/>
      <c r="AD48" s="639"/>
      <c r="AE48" s="639"/>
      <c r="AF48" s="639"/>
      <c r="AG48" s="639"/>
      <c r="AH48" s="639"/>
      <c r="AI48" s="639"/>
      <c r="AJ48" s="639"/>
      <c r="AK48" s="639"/>
      <c r="AL48" s="639"/>
      <c r="AM48" s="639"/>
      <c r="AN48" s="639"/>
      <c r="AO48" s="639"/>
      <c r="AP48" s="639"/>
      <c r="AQ48" s="639"/>
      <c r="AR48" s="639"/>
      <c r="AS48" s="639"/>
      <c r="AT48" s="639"/>
      <c r="AU48" s="639"/>
      <c r="AV48" s="639"/>
      <c r="AW48" s="639"/>
      <c r="AX48" s="639"/>
      <c r="AY48" s="639"/>
      <c r="AZ48" s="639"/>
      <c r="BA48" s="639"/>
      <c r="BB48" s="639"/>
      <c r="BC48" s="639"/>
      <c r="BD48" s="639"/>
      <c r="BE48" s="639"/>
      <c r="BF48" s="639"/>
      <c r="BG48" s="639"/>
      <c r="BH48" s="639"/>
      <c r="BI48" s="639"/>
      <c r="BJ48" s="639"/>
      <c r="BK48" s="639"/>
      <c r="BL48" s="639"/>
      <c r="BM48" s="639"/>
      <c r="BN48" s="639"/>
      <c r="BO48" s="639"/>
      <c r="BP48" s="639"/>
      <c r="BQ48" s="639"/>
      <c r="BR48" s="639"/>
      <c r="BS48" s="639"/>
      <c r="BT48" s="639"/>
      <c r="BU48" s="639"/>
      <c r="BV48" s="639"/>
      <c r="BW48" s="639"/>
      <c r="BX48" s="639"/>
      <c r="BY48" s="639"/>
      <c r="BZ48" s="639"/>
      <c r="CA48" s="639"/>
      <c r="CB48" s="639"/>
      <c r="CC48" s="639"/>
      <c r="CD48" s="639"/>
      <c r="CE48" s="639"/>
      <c r="CF48" s="639"/>
      <c r="CG48" s="639"/>
      <c r="CH48" s="639"/>
      <c r="CI48" s="639"/>
      <c r="CJ48" s="639"/>
      <c r="CK48" s="639"/>
      <c r="CL48" s="639"/>
      <c r="CM48" s="639"/>
      <c r="CN48" s="639"/>
      <c r="CO48" s="639"/>
      <c r="CP48" s="639"/>
      <c r="CQ48" s="639"/>
      <c r="CR48" s="639"/>
      <c r="CS48" s="639"/>
      <c r="CT48" s="639"/>
      <c r="CU48" s="639"/>
      <c r="CV48" s="639"/>
      <c r="CW48" s="639"/>
      <c r="CX48" s="639"/>
      <c r="CY48" s="639"/>
      <c r="CZ48" s="639"/>
      <c r="DA48" s="639"/>
      <c r="DB48" s="639"/>
      <c r="DC48" s="639"/>
      <c r="DD48" s="639"/>
      <c r="DE48" s="639"/>
      <c r="DF48" s="639"/>
      <c r="DG48" s="639"/>
      <c r="DH48" s="639"/>
      <c r="DI48" s="639"/>
    </row>
    <row r="49" spans="5:113" x14ac:dyDescent="0.15">
      <c r="E49" s="640" t="s">
        <v>203</v>
      </c>
      <c r="F49" s="640"/>
      <c r="G49" s="640"/>
      <c r="H49" s="640"/>
      <c r="I49" s="640"/>
      <c r="J49" s="640"/>
      <c r="K49" s="640"/>
      <c r="L49" s="640"/>
      <c r="M49" s="640"/>
      <c r="N49" s="640"/>
      <c r="O49" s="640"/>
      <c r="P49" s="640"/>
      <c r="Q49" s="640"/>
      <c r="R49" s="640"/>
      <c r="S49" s="640"/>
      <c r="T49" s="640"/>
      <c r="U49" s="640"/>
      <c r="V49" s="640"/>
      <c r="W49" s="640"/>
      <c r="X49" s="640"/>
      <c r="Y49" s="640"/>
      <c r="Z49" s="640"/>
      <c r="AA49" s="640"/>
      <c r="AB49" s="640"/>
      <c r="AC49" s="640"/>
      <c r="AD49" s="640"/>
      <c r="AE49" s="640"/>
      <c r="AF49" s="640"/>
      <c r="AG49" s="640"/>
      <c r="AH49" s="640"/>
      <c r="AI49" s="640"/>
      <c r="AJ49" s="640"/>
      <c r="AK49" s="640"/>
      <c r="AL49" s="640"/>
      <c r="AM49" s="640"/>
      <c r="AN49" s="640"/>
      <c r="AO49" s="640"/>
      <c r="AP49" s="640"/>
      <c r="AQ49" s="640"/>
      <c r="AR49" s="640"/>
      <c r="AS49" s="640"/>
      <c r="AT49" s="640"/>
      <c r="AU49" s="640"/>
      <c r="AV49" s="640"/>
      <c r="AW49" s="640"/>
      <c r="AX49" s="640"/>
      <c r="AY49" s="640"/>
      <c r="AZ49" s="640"/>
      <c r="BA49" s="640"/>
      <c r="BB49" s="640"/>
      <c r="BC49" s="640"/>
      <c r="BD49" s="640"/>
      <c r="BE49" s="640"/>
      <c r="BF49" s="640"/>
      <c r="BG49" s="640"/>
      <c r="BH49" s="640"/>
      <c r="BI49" s="640"/>
      <c r="BJ49" s="640"/>
      <c r="BK49" s="640"/>
      <c r="BL49" s="640"/>
      <c r="BM49" s="640"/>
      <c r="BN49" s="640"/>
      <c r="BO49" s="640"/>
      <c r="BP49" s="640"/>
      <c r="BQ49" s="640"/>
      <c r="BR49" s="640"/>
      <c r="BS49" s="640"/>
      <c r="BT49" s="640"/>
      <c r="BU49" s="640"/>
      <c r="BV49" s="640"/>
      <c r="BW49" s="640"/>
      <c r="BX49" s="640"/>
      <c r="BY49" s="640"/>
      <c r="BZ49" s="640"/>
      <c r="CA49" s="640"/>
      <c r="CB49" s="640"/>
      <c r="CC49" s="640"/>
      <c r="CD49" s="640"/>
      <c r="CE49" s="640"/>
      <c r="CF49" s="640"/>
      <c r="CG49" s="640"/>
      <c r="CH49" s="640"/>
      <c r="CI49" s="640"/>
      <c r="CJ49" s="640"/>
      <c r="CK49" s="640"/>
      <c r="CL49" s="640"/>
      <c r="CM49" s="640"/>
      <c r="CN49" s="640"/>
      <c r="CO49" s="640"/>
      <c r="CP49" s="640"/>
      <c r="CQ49" s="640"/>
      <c r="CR49" s="640"/>
      <c r="CS49" s="640"/>
      <c r="CT49" s="640"/>
      <c r="CU49" s="640"/>
      <c r="CV49" s="640"/>
      <c r="CW49" s="640"/>
      <c r="CX49" s="640"/>
      <c r="CY49" s="640"/>
      <c r="CZ49" s="640"/>
      <c r="DA49" s="640"/>
      <c r="DB49" s="640"/>
      <c r="DC49" s="640"/>
      <c r="DD49" s="640"/>
      <c r="DE49" s="640"/>
      <c r="DF49" s="640"/>
      <c r="DG49" s="640"/>
      <c r="DH49" s="640"/>
      <c r="DI49" s="640"/>
    </row>
    <row r="50" spans="5:113" x14ac:dyDescent="0.15">
      <c r="E50" s="639" t="s">
        <v>204</v>
      </c>
      <c r="F50" s="639"/>
      <c r="G50" s="639"/>
      <c r="H50" s="639"/>
      <c r="I50" s="639"/>
      <c r="J50" s="639"/>
      <c r="K50" s="639"/>
      <c r="L50" s="639"/>
      <c r="M50" s="639"/>
      <c r="N50" s="639"/>
      <c r="O50" s="639"/>
      <c r="P50" s="639"/>
      <c r="Q50" s="639"/>
      <c r="R50" s="639"/>
      <c r="S50" s="639"/>
      <c r="T50" s="639"/>
      <c r="U50" s="639"/>
      <c r="V50" s="639"/>
      <c r="W50" s="639"/>
      <c r="X50" s="639"/>
      <c r="Y50" s="639"/>
      <c r="Z50" s="639"/>
      <c r="AA50" s="639"/>
      <c r="AB50" s="639"/>
      <c r="AC50" s="639"/>
      <c r="AD50" s="639"/>
      <c r="AE50" s="639"/>
      <c r="AF50" s="639"/>
      <c r="AG50" s="639"/>
      <c r="AH50" s="639"/>
      <c r="AI50" s="639"/>
      <c r="AJ50" s="639"/>
      <c r="AK50" s="639"/>
      <c r="AL50" s="639"/>
      <c r="AM50" s="639"/>
      <c r="AN50" s="639"/>
      <c r="AO50" s="639"/>
      <c r="AP50" s="639"/>
      <c r="AQ50" s="639"/>
      <c r="AR50" s="639"/>
      <c r="AS50" s="639"/>
      <c r="AT50" s="639"/>
      <c r="AU50" s="639"/>
      <c r="AV50" s="639"/>
      <c r="AW50" s="639"/>
      <c r="AX50" s="639"/>
      <c r="AY50" s="639"/>
      <c r="AZ50" s="639"/>
      <c r="BA50" s="639"/>
      <c r="BB50" s="639"/>
      <c r="BC50" s="639"/>
      <c r="BD50" s="639"/>
      <c r="BE50" s="639"/>
      <c r="BF50" s="639"/>
      <c r="BG50" s="639"/>
      <c r="BH50" s="639"/>
      <c r="BI50" s="639"/>
      <c r="BJ50" s="639"/>
      <c r="BK50" s="639"/>
      <c r="BL50" s="639"/>
      <c r="BM50" s="639"/>
      <c r="BN50" s="639"/>
      <c r="BO50" s="639"/>
      <c r="BP50" s="639"/>
      <c r="BQ50" s="639"/>
      <c r="BR50" s="639"/>
      <c r="BS50" s="639"/>
      <c r="BT50" s="639"/>
      <c r="BU50" s="639"/>
      <c r="BV50" s="639"/>
      <c r="BW50" s="639"/>
      <c r="BX50" s="639"/>
      <c r="BY50" s="639"/>
      <c r="BZ50" s="639"/>
      <c r="CA50" s="639"/>
      <c r="CB50" s="639"/>
      <c r="CC50" s="639"/>
      <c r="CD50" s="639"/>
      <c r="CE50" s="639"/>
      <c r="CF50" s="639"/>
      <c r="CG50" s="639"/>
      <c r="CH50" s="639"/>
      <c r="CI50" s="639"/>
      <c r="CJ50" s="639"/>
      <c r="CK50" s="639"/>
      <c r="CL50" s="639"/>
      <c r="CM50" s="639"/>
      <c r="CN50" s="639"/>
      <c r="CO50" s="639"/>
      <c r="CP50" s="639"/>
      <c r="CQ50" s="639"/>
      <c r="CR50" s="639"/>
      <c r="CS50" s="639"/>
      <c r="CT50" s="639"/>
      <c r="CU50" s="639"/>
      <c r="CV50" s="639"/>
      <c r="CW50" s="639"/>
      <c r="CX50" s="639"/>
      <c r="CY50" s="639"/>
      <c r="CZ50" s="639"/>
      <c r="DA50" s="639"/>
      <c r="DB50" s="639"/>
      <c r="DC50" s="639"/>
      <c r="DD50" s="639"/>
      <c r="DE50" s="639"/>
      <c r="DF50" s="639"/>
      <c r="DG50" s="639"/>
      <c r="DH50" s="639"/>
      <c r="DI50" s="639"/>
    </row>
    <row r="51" spans="5:113" x14ac:dyDescent="0.15">
      <c r="E51" s="639" t="s">
        <v>205</v>
      </c>
      <c r="F51" s="639"/>
      <c r="G51" s="639"/>
      <c r="H51" s="639"/>
      <c r="I51" s="639"/>
      <c r="J51" s="639"/>
      <c r="K51" s="639"/>
      <c r="L51" s="639"/>
      <c r="M51" s="639"/>
      <c r="N51" s="639"/>
      <c r="O51" s="639"/>
      <c r="P51" s="639"/>
      <c r="Q51" s="639"/>
      <c r="R51" s="639"/>
      <c r="S51" s="639"/>
      <c r="T51" s="639"/>
      <c r="U51" s="639"/>
      <c r="V51" s="639"/>
      <c r="W51" s="639"/>
      <c r="X51" s="639"/>
      <c r="Y51" s="639"/>
      <c r="Z51" s="639"/>
      <c r="AA51" s="639"/>
      <c r="AB51" s="639"/>
      <c r="AC51" s="639"/>
      <c r="AD51" s="639"/>
      <c r="AE51" s="639"/>
      <c r="AF51" s="639"/>
      <c r="AG51" s="639"/>
      <c r="AH51" s="639"/>
      <c r="AI51" s="639"/>
      <c r="AJ51" s="639"/>
      <c r="AK51" s="639"/>
      <c r="AL51" s="639"/>
      <c r="AM51" s="639"/>
      <c r="AN51" s="639"/>
      <c r="AO51" s="639"/>
      <c r="AP51" s="639"/>
      <c r="AQ51" s="639"/>
      <c r="AR51" s="639"/>
      <c r="AS51" s="639"/>
      <c r="AT51" s="639"/>
      <c r="AU51" s="639"/>
      <c r="AV51" s="639"/>
      <c r="AW51" s="639"/>
      <c r="AX51" s="639"/>
      <c r="AY51" s="639"/>
      <c r="AZ51" s="639"/>
      <c r="BA51" s="639"/>
      <c r="BB51" s="639"/>
      <c r="BC51" s="639"/>
      <c r="BD51" s="639"/>
      <c r="BE51" s="639"/>
      <c r="BF51" s="639"/>
      <c r="BG51" s="639"/>
      <c r="BH51" s="639"/>
      <c r="BI51" s="639"/>
      <c r="BJ51" s="639"/>
      <c r="BK51" s="639"/>
      <c r="BL51" s="639"/>
      <c r="BM51" s="639"/>
      <c r="BN51" s="639"/>
      <c r="BO51" s="639"/>
      <c r="BP51" s="639"/>
      <c r="BQ51" s="639"/>
      <c r="BR51" s="639"/>
      <c r="BS51" s="639"/>
      <c r="BT51" s="639"/>
      <c r="BU51" s="639"/>
      <c r="BV51" s="639"/>
      <c r="BW51" s="639"/>
      <c r="BX51" s="639"/>
      <c r="BY51" s="639"/>
      <c r="BZ51" s="639"/>
      <c r="CA51" s="639"/>
      <c r="CB51" s="639"/>
      <c r="CC51" s="639"/>
      <c r="CD51" s="639"/>
      <c r="CE51" s="639"/>
      <c r="CF51" s="639"/>
      <c r="CG51" s="639"/>
      <c r="CH51" s="639"/>
      <c r="CI51" s="639"/>
      <c r="CJ51" s="639"/>
      <c r="CK51" s="639"/>
      <c r="CL51" s="639"/>
      <c r="CM51" s="639"/>
      <c r="CN51" s="639"/>
      <c r="CO51" s="639"/>
      <c r="CP51" s="639"/>
      <c r="CQ51" s="639"/>
      <c r="CR51" s="639"/>
      <c r="CS51" s="639"/>
      <c r="CT51" s="639"/>
      <c r="CU51" s="639"/>
      <c r="CV51" s="639"/>
      <c r="CW51" s="639"/>
      <c r="CX51" s="639"/>
      <c r="CY51" s="639"/>
      <c r="CZ51" s="639"/>
      <c r="DA51" s="639"/>
      <c r="DB51" s="639"/>
      <c r="DC51" s="639"/>
      <c r="DD51" s="639"/>
      <c r="DE51" s="639"/>
      <c r="DF51" s="639"/>
      <c r="DG51" s="639"/>
      <c r="DH51" s="639"/>
      <c r="DI51" s="639"/>
    </row>
    <row r="52" spans="5:113" x14ac:dyDescent="0.15">
      <c r="E52" s="639" t="s">
        <v>206</v>
      </c>
      <c r="F52" s="639"/>
      <c r="G52" s="639"/>
      <c r="H52" s="639"/>
      <c r="I52" s="639"/>
      <c r="J52" s="639"/>
      <c r="K52" s="639"/>
      <c r="L52" s="639"/>
      <c r="M52" s="639"/>
      <c r="N52" s="639"/>
      <c r="O52" s="639"/>
      <c r="P52" s="639"/>
      <c r="Q52" s="639"/>
      <c r="R52" s="639"/>
      <c r="S52" s="639"/>
      <c r="T52" s="639"/>
      <c r="U52" s="639"/>
      <c r="V52" s="639"/>
      <c r="W52" s="639"/>
      <c r="X52" s="639"/>
      <c r="Y52" s="639"/>
      <c r="Z52" s="639"/>
      <c r="AA52" s="639"/>
      <c r="AB52" s="639"/>
      <c r="AC52" s="639"/>
      <c r="AD52" s="639"/>
      <c r="AE52" s="639"/>
      <c r="AF52" s="639"/>
      <c r="AG52" s="639"/>
      <c r="AH52" s="639"/>
      <c r="AI52" s="639"/>
      <c r="AJ52" s="639"/>
      <c r="AK52" s="639"/>
      <c r="AL52" s="639"/>
      <c r="AM52" s="639"/>
      <c r="AN52" s="639"/>
      <c r="AO52" s="639"/>
      <c r="AP52" s="639"/>
      <c r="AQ52" s="639"/>
      <c r="AR52" s="639"/>
      <c r="AS52" s="639"/>
      <c r="AT52" s="639"/>
      <c r="AU52" s="639"/>
      <c r="AV52" s="639"/>
      <c r="AW52" s="639"/>
      <c r="AX52" s="639"/>
      <c r="AY52" s="639"/>
      <c r="AZ52" s="639"/>
      <c r="BA52" s="639"/>
      <c r="BB52" s="639"/>
      <c r="BC52" s="639"/>
      <c r="BD52" s="639"/>
      <c r="BE52" s="639"/>
      <c r="BF52" s="639"/>
      <c r="BG52" s="639"/>
      <c r="BH52" s="639"/>
      <c r="BI52" s="639"/>
      <c r="BJ52" s="639"/>
      <c r="BK52" s="639"/>
      <c r="BL52" s="639"/>
      <c r="BM52" s="639"/>
      <c r="BN52" s="639"/>
      <c r="BO52" s="639"/>
      <c r="BP52" s="639"/>
      <c r="BQ52" s="639"/>
      <c r="BR52" s="639"/>
      <c r="BS52" s="639"/>
      <c r="BT52" s="639"/>
      <c r="BU52" s="639"/>
      <c r="BV52" s="639"/>
      <c r="BW52" s="639"/>
      <c r="BX52" s="639"/>
      <c r="BY52" s="639"/>
      <c r="BZ52" s="639"/>
      <c r="CA52" s="639"/>
      <c r="CB52" s="639"/>
      <c r="CC52" s="639"/>
      <c r="CD52" s="639"/>
      <c r="CE52" s="639"/>
      <c r="CF52" s="639"/>
      <c r="CG52" s="639"/>
      <c r="CH52" s="639"/>
      <c r="CI52" s="639"/>
      <c r="CJ52" s="639"/>
      <c r="CK52" s="639"/>
      <c r="CL52" s="639"/>
      <c r="CM52" s="639"/>
      <c r="CN52" s="639"/>
      <c r="CO52" s="639"/>
      <c r="CP52" s="639"/>
      <c r="CQ52" s="639"/>
      <c r="CR52" s="639"/>
      <c r="CS52" s="639"/>
      <c r="CT52" s="639"/>
      <c r="CU52" s="639"/>
      <c r="CV52" s="639"/>
      <c r="CW52" s="639"/>
      <c r="CX52" s="639"/>
      <c r="CY52" s="639"/>
      <c r="CZ52" s="639"/>
      <c r="DA52" s="639"/>
      <c r="DB52" s="639"/>
      <c r="DC52" s="639"/>
      <c r="DD52" s="639"/>
      <c r="DE52" s="639"/>
      <c r="DF52" s="639"/>
      <c r="DG52" s="639"/>
      <c r="DH52" s="639"/>
      <c r="DI52" s="639"/>
    </row>
    <row r="53" spans="5:113" x14ac:dyDescent="0.15">
      <c r="E53" s="177" t="s">
        <v>576</v>
      </c>
    </row>
    <row r="54" spans="5:113" x14ac:dyDescent="0.15"/>
    <row r="55" spans="5:113" x14ac:dyDescent="0.15"/>
    <row r="56" spans="5:113" x14ac:dyDescent="0.15"/>
  </sheetData>
  <sheetProtection algorithmName="SHA-512" hashValue="cLHQUYG/dD1He75MipQFDDwGKbsbg5bJ+QrZGOYUXdXyN7k6Sl2UVdGJK6TCEGcLCA6Mp26xpyMF8BvWf8lzlA==" saltValue="IdRXiKHwt5QEpQbxJaQkDg==" spinCount="100000" sheet="1" objects="1" scenarios="1"/>
  <mergeCells count="445">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6" orientation="landscape" cellComments="asDisplayed"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554</v>
      </c>
      <c r="G33" s="29" t="s">
        <v>555</v>
      </c>
      <c r="H33" s="29" t="s">
        <v>556</v>
      </c>
      <c r="I33" s="29" t="s">
        <v>557</v>
      </c>
      <c r="J33" s="30" t="s">
        <v>558</v>
      </c>
      <c r="K33" s="22"/>
      <c r="L33" s="22"/>
      <c r="M33" s="22"/>
      <c r="N33" s="22"/>
      <c r="O33" s="22"/>
      <c r="P33" s="22"/>
    </row>
    <row r="34" spans="1:16" ht="39" customHeight="1" x14ac:dyDescent="0.15">
      <c r="A34" s="22"/>
      <c r="B34" s="31"/>
      <c r="C34" s="1215" t="s">
        <v>560</v>
      </c>
      <c r="D34" s="1215"/>
      <c r="E34" s="1216"/>
      <c r="F34" s="32">
        <v>3.73</v>
      </c>
      <c r="G34" s="33">
        <v>4.4400000000000004</v>
      </c>
      <c r="H34" s="33">
        <v>5.49</v>
      </c>
      <c r="I34" s="33">
        <v>6.7</v>
      </c>
      <c r="J34" s="34">
        <v>7.88</v>
      </c>
      <c r="K34" s="22"/>
      <c r="L34" s="22"/>
      <c r="M34" s="22"/>
      <c r="N34" s="22"/>
      <c r="O34" s="22"/>
      <c r="P34" s="22"/>
    </row>
    <row r="35" spans="1:16" ht="39" customHeight="1" x14ac:dyDescent="0.15">
      <c r="A35" s="22"/>
      <c r="B35" s="35"/>
      <c r="C35" s="1209" t="s">
        <v>561</v>
      </c>
      <c r="D35" s="1210"/>
      <c r="E35" s="1211"/>
      <c r="F35" s="36">
        <v>6.41</v>
      </c>
      <c r="G35" s="37">
        <v>5.66</v>
      </c>
      <c r="H35" s="37">
        <v>2.54</v>
      </c>
      <c r="I35" s="37">
        <v>3.41</v>
      </c>
      <c r="J35" s="38">
        <v>3.87</v>
      </c>
      <c r="K35" s="22"/>
      <c r="L35" s="22"/>
      <c r="M35" s="22"/>
      <c r="N35" s="22"/>
      <c r="O35" s="22"/>
      <c r="P35" s="22"/>
    </row>
    <row r="36" spans="1:16" ht="39" customHeight="1" x14ac:dyDescent="0.15">
      <c r="A36" s="22"/>
      <c r="B36" s="35"/>
      <c r="C36" s="1209" t="s">
        <v>562</v>
      </c>
      <c r="D36" s="1210"/>
      <c r="E36" s="1211"/>
      <c r="F36" s="36">
        <v>1.01</v>
      </c>
      <c r="G36" s="37">
        <v>1.74</v>
      </c>
      <c r="H36" s="37">
        <v>1.98</v>
      </c>
      <c r="I36" s="37">
        <v>1.52</v>
      </c>
      <c r="J36" s="38">
        <v>1.5</v>
      </c>
      <c r="K36" s="22"/>
      <c r="L36" s="22"/>
      <c r="M36" s="22"/>
      <c r="N36" s="22"/>
      <c r="O36" s="22"/>
      <c r="P36" s="22"/>
    </row>
    <row r="37" spans="1:16" ht="39" customHeight="1" x14ac:dyDescent="0.15">
      <c r="A37" s="22"/>
      <c r="B37" s="35"/>
      <c r="C37" s="1209" t="s">
        <v>563</v>
      </c>
      <c r="D37" s="1210"/>
      <c r="E37" s="1211"/>
      <c r="F37" s="36" t="s">
        <v>513</v>
      </c>
      <c r="G37" s="37">
        <v>0.86</v>
      </c>
      <c r="H37" s="37">
        <v>1.2</v>
      </c>
      <c r="I37" s="37">
        <v>1.44</v>
      </c>
      <c r="J37" s="38">
        <v>1.49</v>
      </c>
      <c r="K37" s="22"/>
      <c r="L37" s="22"/>
      <c r="M37" s="22"/>
      <c r="N37" s="22"/>
      <c r="O37" s="22"/>
      <c r="P37" s="22"/>
    </row>
    <row r="38" spans="1:16" ht="39" customHeight="1" x14ac:dyDescent="0.15">
      <c r="A38" s="22"/>
      <c r="B38" s="35"/>
      <c r="C38" s="1209" t="s">
        <v>564</v>
      </c>
      <c r="D38" s="1210"/>
      <c r="E38" s="1211"/>
      <c r="F38" s="36">
        <v>0.79</v>
      </c>
      <c r="G38" s="37">
        <v>0.81</v>
      </c>
      <c r="H38" s="37">
        <v>0.79</v>
      </c>
      <c r="I38" s="37">
        <v>0.9</v>
      </c>
      <c r="J38" s="38">
        <v>1.02</v>
      </c>
      <c r="K38" s="22"/>
      <c r="L38" s="22"/>
      <c r="M38" s="22"/>
      <c r="N38" s="22"/>
      <c r="O38" s="22"/>
      <c r="P38" s="22"/>
    </row>
    <row r="39" spans="1:16" ht="39" customHeight="1" x14ac:dyDescent="0.15">
      <c r="A39" s="22"/>
      <c r="B39" s="35"/>
      <c r="C39" s="1209" t="s">
        <v>565</v>
      </c>
      <c r="D39" s="1210"/>
      <c r="E39" s="1211"/>
      <c r="F39" s="36">
        <v>0.44</v>
      </c>
      <c r="G39" s="37">
        <v>0.68</v>
      </c>
      <c r="H39" s="37">
        <v>0.9</v>
      </c>
      <c r="I39" s="37">
        <v>1</v>
      </c>
      <c r="J39" s="38">
        <v>0.98</v>
      </c>
      <c r="K39" s="22"/>
      <c r="L39" s="22"/>
      <c r="M39" s="22"/>
      <c r="N39" s="22"/>
      <c r="O39" s="22"/>
      <c r="P39" s="22"/>
    </row>
    <row r="40" spans="1:16" ht="39" customHeight="1" x14ac:dyDescent="0.15">
      <c r="A40" s="22"/>
      <c r="B40" s="35"/>
      <c r="C40" s="1209" t="s">
        <v>566</v>
      </c>
      <c r="D40" s="1210"/>
      <c r="E40" s="1211"/>
      <c r="F40" s="36">
        <v>0.01</v>
      </c>
      <c r="G40" s="37">
        <v>0.06</v>
      </c>
      <c r="H40" s="37">
        <v>0.11</v>
      </c>
      <c r="I40" s="37">
        <v>0.06</v>
      </c>
      <c r="J40" s="38">
        <v>0.04</v>
      </c>
      <c r="K40" s="22"/>
      <c r="L40" s="22"/>
      <c r="M40" s="22"/>
      <c r="N40" s="22"/>
      <c r="O40" s="22"/>
      <c r="P40" s="22"/>
    </row>
    <row r="41" spans="1:16" ht="39" customHeight="1" x14ac:dyDescent="0.15">
      <c r="A41" s="22"/>
      <c r="B41" s="35"/>
      <c r="C41" s="1209" t="s">
        <v>567</v>
      </c>
      <c r="D41" s="1210"/>
      <c r="E41" s="1211"/>
      <c r="F41" s="36">
        <v>0.02</v>
      </c>
      <c r="G41" s="37">
        <v>0.03</v>
      </c>
      <c r="H41" s="37">
        <v>0.04</v>
      </c>
      <c r="I41" s="37">
        <v>0.03</v>
      </c>
      <c r="J41" s="38">
        <v>0.03</v>
      </c>
      <c r="K41" s="22"/>
      <c r="L41" s="22"/>
      <c r="M41" s="22"/>
      <c r="N41" s="22"/>
      <c r="O41" s="22"/>
      <c r="P41" s="22"/>
    </row>
    <row r="42" spans="1:16" ht="39" customHeight="1" x14ac:dyDescent="0.15">
      <c r="A42" s="22"/>
      <c r="B42" s="39"/>
      <c r="C42" s="1209" t="s">
        <v>568</v>
      </c>
      <c r="D42" s="1210"/>
      <c r="E42" s="1211"/>
      <c r="F42" s="36" t="s">
        <v>513</v>
      </c>
      <c r="G42" s="37" t="s">
        <v>513</v>
      </c>
      <c r="H42" s="37" t="s">
        <v>513</v>
      </c>
      <c r="I42" s="37" t="s">
        <v>513</v>
      </c>
      <c r="J42" s="38" t="s">
        <v>513</v>
      </c>
      <c r="K42" s="22"/>
      <c r="L42" s="22"/>
      <c r="M42" s="22"/>
      <c r="N42" s="22"/>
      <c r="O42" s="22"/>
      <c r="P42" s="22"/>
    </row>
    <row r="43" spans="1:16" ht="39" customHeight="1" thickBot="1" x14ac:dyDescent="0.2">
      <c r="A43" s="22"/>
      <c r="B43" s="40"/>
      <c r="C43" s="1212" t="s">
        <v>569</v>
      </c>
      <c r="D43" s="1213"/>
      <c r="E43" s="1214"/>
      <c r="F43" s="41">
        <v>0.97</v>
      </c>
      <c r="G43" s="42">
        <v>0</v>
      </c>
      <c r="H43" s="42">
        <v>0</v>
      </c>
      <c r="I43" s="42">
        <v>0</v>
      </c>
      <c r="J43" s="43">
        <v>0</v>
      </c>
      <c r="K43" s="22"/>
      <c r="L43" s="22"/>
      <c r="M43" s="22"/>
      <c r="N43" s="22"/>
      <c r="O43" s="22"/>
      <c r="P43" s="22"/>
    </row>
    <row r="44" spans="1:16" ht="39" customHeight="1" x14ac:dyDescent="0.15">
      <c r="A44" s="22"/>
      <c r="B44" s="44" t="s">
        <v>7</v>
      </c>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wGXKc99M3piqovdh4ZdZY8yqLKK09e5cdaPMs86TJHNV9pZKgwMWyMtFNaWnM//bSmoskVgIqxlt8PA25Wdwdw==" saltValue="vB7zYM55Yf7mdBH8tB0ef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2"/>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
      <c r="A44" s="48"/>
      <c r="B44" s="51" t="s">
        <v>9</v>
      </c>
      <c r="C44" s="52"/>
      <c r="D44" s="52"/>
      <c r="E44" s="53"/>
      <c r="F44" s="53"/>
      <c r="G44" s="53"/>
      <c r="H44" s="53"/>
      <c r="I44" s="53"/>
      <c r="J44" s="54" t="s">
        <v>2</v>
      </c>
      <c r="K44" s="55" t="s">
        <v>554</v>
      </c>
      <c r="L44" s="56" t="s">
        <v>555</v>
      </c>
      <c r="M44" s="56" t="s">
        <v>556</v>
      </c>
      <c r="N44" s="56" t="s">
        <v>557</v>
      </c>
      <c r="O44" s="57" t="s">
        <v>558</v>
      </c>
      <c r="P44" s="48"/>
      <c r="Q44" s="48"/>
      <c r="R44" s="48"/>
      <c r="S44" s="48"/>
      <c r="T44" s="48"/>
      <c r="U44" s="48"/>
    </row>
    <row r="45" spans="1:21" ht="30.75" customHeight="1" x14ac:dyDescent="0.15">
      <c r="A45" s="48"/>
      <c r="B45" s="1217" t="s">
        <v>10</v>
      </c>
      <c r="C45" s="1218"/>
      <c r="D45" s="58"/>
      <c r="E45" s="1223" t="s">
        <v>11</v>
      </c>
      <c r="F45" s="1223"/>
      <c r="G45" s="1223"/>
      <c r="H45" s="1223"/>
      <c r="I45" s="1223"/>
      <c r="J45" s="1224"/>
      <c r="K45" s="59">
        <v>5719</v>
      </c>
      <c r="L45" s="60">
        <v>5554</v>
      </c>
      <c r="M45" s="60">
        <v>5388</v>
      </c>
      <c r="N45" s="60">
        <v>5337</v>
      </c>
      <c r="O45" s="61">
        <v>5400</v>
      </c>
      <c r="P45" s="48"/>
      <c r="Q45" s="48"/>
      <c r="R45" s="48"/>
      <c r="S45" s="48"/>
      <c r="T45" s="48"/>
      <c r="U45" s="48"/>
    </row>
    <row r="46" spans="1:21" ht="30.75" customHeight="1" x14ac:dyDescent="0.15">
      <c r="A46" s="48"/>
      <c r="B46" s="1219"/>
      <c r="C46" s="1220"/>
      <c r="D46" s="62"/>
      <c r="E46" s="1225" t="s">
        <v>12</v>
      </c>
      <c r="F46" s="1225"/>
      <c r="G46" s="1225"/>
      <c r="H46" s="1225"/>
      <c r="I46" s="1225"/>
      <c r="J46" s="1226"/>
      <c r="K46" s="63" t="s">
        <v>513</v>
      </c>
      <c r="L46" s="64" t="s">
        <v>513</v>
      </c>
      <c r="M46" s="64" t="s">
        <v>513</v>
      </c>
      <c r="N46" s="64" t="s">
        <v>513</v>
      </c>
      <c r="O46" s="65" t="s">
        <v>513</v>
      </c>
      <c r="P46" s="48"/>
      <c r="Q46" s="48"/>
      <c r="R46" s="48"/>
      <c r="S46" s="48"/>
      <c r="T46" s="48"/>
      <c r="U46" s="48"/>
    </row>
    <row r="47" spans="1:21" ht="30.75" customHeight="1" x14ac:dyDescent="0.15">
      <c r="A47" s="48"/>
      <c r="B47" s="1219"/>
      <c r="C47" s="1220"/>
      <c r="D47" s="62"/>
      <c r="E47" s="1225" t="s">
        <v>13</v>
      </c>
      <c r="F47" s="1225"/>
      <c r="G47" s="1225"/>
      <c r="H47" s="1225"/>
      <c r="I47" s="1225"/>
      <c r="J47" s="1226"/>
      <c r="K47" s="63">
        <v>17</v>
      </c>
      <c r="L47" s="64">
        <v>17</v>
      </c>
      <c r="M47" s="64" t="s">
        <v>513</v>
      </c>
      <c r="N47" s="64" t="s">
        <v>513</v>
      </c>
      <c r="O47" s="65" t="s">
        <v>513</v>
      </c>
      <c r="P47" s="48"/>
      <c r="Q47" s="48"/>
      <c r="R47" s="48"/>
      <c r="S47" s="48"/>
      <c r="T47" s="48"/>
      <c r="U47" s="48"/>
    </row>
    <row r="48" spans="1:21" ht="30.75" customHeight="1" x14ac:dyDescent="0.15">
      <c r="A48" s="48"/>
      <c r="B48" s="1219"/>
      <c r="C48" s="1220"/>
      <c r="D48" s="62"/>
      <c r="E48" s="1225" t="s">
        <v>14</v>
      </c>
      <c r="F48" s="1225"/>
      <c r="G48" s="1225"/>
      <c r="H48" s="1225"/>
      <c r="I48" s="1225"/>
      <c r="J48" s="1226"/>
      <c r="K48" s="63">
        <v>2485</v>
      </c>
      <c r="L48" s="64">
        <v>2208</v>
      </c>
      <c r="M48" s="64">
        <v>2194</v>
      </c>
      <c r="N48" s="64">
        <v>2179</v>
      </c>
      <c r="O48" s="65">
        <v>2165</v>
      </c>
      <c r="P48" s="48"/>
      <c r="Q48" s="48"/>
      <c r="R48" s="48"/>
      <c r="S48" s="48"/>
      <c r="T48" s="48"/>
      <c r="U48" s="48"/>
    </row>
    <row r="49" spans="1:21" ht="30.75" customHeight="1" x14ac:dyDescent="0.15">
      <c r="A49" s="48"/>
      <c r="B49" s="1219"/>
      <c r="C49" s="1220"/>
      <c r="D49" s="62"/>
      <c r="E49" s="1225" t="s">
        <v>15</v>
      </c>
      <c r="F49" s="1225"/>
      <c r="G49" s="1225"/>
      <c r="H49" s="1225"/>
      <c r="I49" s="1225"/>
      <c r="J49" s="1226"/>
      <c r="K49" s="63">
        <v>192</v>
      </c>
      <c r="L49" s="64">
        <v>178</v>
      </c>
      <c r="M49" s="64">
        <v>174</v>
      </c>
      <c r="N49" s="64">
        <v>167</v>
      </c>
      <c r="O49" s="65">
        <v>141</v>
      </c>
      <c r="P49" s="48"/>
      <c r="Q49" s="48"/>
      <c r="R49" s="48"/>
      <c r="S49" s="48"/>
      <c r="T49" s="48"/>
      <c r="U49" s="48"/>
    </row>
    <row r="50" spans="1:21" ht="30.75" customHeight="1" x14ac:dyDescent="0.15">
      <c r="A50" s="48"/>
      <c r="B50" s="1219"/>
      <c r="C50" s="1220"/>
      <c r="D50" s="62"/>
      <c r="E50" s="1225" t="s">
        <v>16</v>
      </c>
      <c r="F50" s="1225"/>
      <c r="G50" s="1225"/>
      <c r="H50" s="1225"/>
      <c r="I50" s="1225"/>
      <c r="J50" s="1226"/>
      <c r="K50" s="63">
        <v>62</v>
      </c>
      <c r="L50" s="64">
        <v>49</v>
      </c>
      <c r="M50" s="64">
        <v>10</v>
      </c>
      <c r="N50" s="64">
        <v>6</v>
      </c>
      <c r="O50" s="65">
        <v>19</v>
      </c>
      <c r="P50" s="48"/>
      <c r="Q50" s="48"/>
      <c r="R50" s="48"/>
      <c r="S50" s="48"/>
      <c r="T50" s="48"/>
      <c r="U50" s="48"/>
    </row>
    <row r="51" spans="1:21" ht="30.75" customHeight="1" x14ac:dyDescent="0.15">
      <c r="A51" s="48"/>
      <c r="B51" s="1221"/>
      <c r="C51" s="1222"/>
      <c r="D51" s="66"/>
      <c r="E51" s="1225" t="s">
        <v>17</v>
      </c>
      <c r="F51" s="1225"/>
      <c r="G51" s="1225"/>
      <c r="H51" s="1225"/>
      <c r="I51" s="1225"/>
      <c r="J51" s="1226"/>
      <c r="K51" s="63" t="s">
        <v>513</v>
      </c>
      <c r="L51" s="64">
        <v>0</v>
      </c>
      <c r="M51" s="64" t="s">
        <v>513</v>
      </c>
      <c r="N51" s="64" t="s">
        <v>513</v>
      </c>
      <c r="O51" s="65" t="s">
        <v>513</v>
      </c>
      <c r="P51" s="48"/>
      <c r="Q51" s="48"/>
      <c r="R51" s="48"/>
      <c r="S51" s="48"/>
      <c r="T51" s="48"/>
      <c r="U51" s="48"/>
    </row>
    <row r="52" spans="1:21" ht="30.75" customHeight="1" x14ac:dyDescent="0.15">
      <c r="A52" s="48"/>
      <c r="B52" s="1227" t="s">
        <v>18</v>
      </c>
      <c r="C52" s="1228"/>
      <c r="D52" s="66"/>
      <c r="E52" s="1225" t="s">
        <v>19</v>
      </c>
      <c r="F52" s="1225"/>
      <c r="G52" s="1225"/>
      <c r="H52" s="1225"/>
      <c r="I52" s="1225"/>
      <c r="J52" s="1226"/>
      <c r="K52" s="63">
        <v>5536</v>
      </c>
      <c r="L52" s="64">
        <v>5493</v>
      </c>
      <c r="M52" s="64">
        <v>5345</v>
      </c>
      <c r="N52" s="64">
        <v>5306</v>
      </c>
      <c r="O52" s="65">
        <v>5174</v>
      </c>
      <c r="P52" s="48"/>
      <c r="Q52" s="48"/>
      <c r="R52" s="48"/>
      <c r="S52" s="48"/>
      <c r="T52" s="48"/>
      <c r="U52" s="48"/>
    </row>
    <row r="53" spans="1:21" ht="30.75" customHeight="1" thickBot="1" x14ac:dyDescent="0.2">
      <c r="A53" s="48"/>
      <c r="B53" s="1229" t="s">
        <v>20</v>
      </c>
      <c r="C53" s="1230"/>
      <c r="D53" s="67"/>
      <c r="E53" s="1231" t="s">
        <v>21</v>
      </c>
      <c r="F53" s="1231"/>
      <c r="G53" s="1231"/>
      <c r="H53" s="1231"/>
      <c r="I53" s="1231"/>
      <c r="J53" s="1232"/>
      <c r="K53" s="68">
        <v>2939</v>
      </c>
      <c r="L53" s="69">
        <v>2513</v>
      </c>
      <c r="M53" s="69">
        <v>2421</v>
      </c>
      <c r="N53" s="69">
        <v>2383</v>
      </c>
      <c r="O53" s="70">
        <v>2551</v>
      </c>
      <c r="P53" s="48"/>
      <c r="Q53" s="48"/>
      <c r="R53" s="48"/>
      <c r="S53" s="48"/>
      <c r="T53" s="48"/>
      <c r="U53" s="48"/>
    </row>
    <row r="54" spans="1:21" ht="24" customHeight="1" x14ac:dyDescent="0.15">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23</v>
      </c>
      <c r="C55" s="73"/>
      <c r="D55" s="73"/>
      <c r="E55" s="73"/>
      <c r="F55" s="73"/>
      <c r="G55" s="73"/>
      <c r="H55" s="73"/>
      <c r="I55" s="73"/>
      <c r="J55" s="73"/>
      <c r="K55" s="74"/>
      <c r="L55" s="74"/>
      <c r="M55" s="74"/>
      <c r="N55" s="74"/>
      <c r="O55" s="75" t="s">
        <v>570</v>
      </c>
      <c r="P55" s="48"/>
      <c r="Q55" s="48"/>
      <c r="R55" s="48"/>
      <c r="S55" s="48"/>
      <c r="T55" s="48"/>
      <c r="U55" s="48"/>
    </row>
    <row r="56" spans="1:21" ht="31.5" customHeight="1" thickBot="1" x14ac:dyDescent="0.2">
      <c r="A56" s="48"/>
      <c r="B56" s="76"/>
      <c r="C56" s="77"/>
      <c r="D56" s="77"/>
      <c r="E56" s="78"/>
      <c r="F56" s="78"/>
      <c r="G56" s="78"/>
      <c r="H56" s="78"/>
      <c r="I56" s="78"/>
      <c r="J56" s="79" t="s">
        <v>2</v>
      </c>
      <c r="K56" s="80" t="s">
        <v>571</v>
      </c>
      <c r="L56" s="81" t="s">
        <v>572</v>
      </c>
      <c r="M56" s="81" t="s">
        <v>573</v>
      </c>
      <c r="N56" s="81" t="s">
        <v>574</v>
      </c>
      <c r="O56" s="82" t="s">
        <v>575</v>
      </c>
      <c r="P56" s="48"/>
      <c r="Q56" s="48"/>
      <c r="R56" s="48"/>
      <c r="S56" s="48"/>
      <c r="T56" s="48"/>
      <c r="U56" s="48"/>
    </row>
    <row r="57" spans="1:21" ht="31.5" customHeight="1" x14ac:dyDescent="0.15">
      <c r="B57" s="1233" t="s">
        <v>24</v>
      </c>
      <c r="C57" s="1234"/>
      <c r="D57" s="1237" t="s">
        <v>25</v>
      </c>
      <c r="E57" s="1238"/>
      <c r="F57" s="1238"/>
      <c r="G57" s="1238"/>
      <c r="H57" s="1238"/>
      <c r="I57" s="1238"/>
      <c r="J57" s="1239"/>
      <c r="K57" s="83" t="s">
        <v>513</v>
      </c>
      <c r="L57" s="84" t="s">
        <v>513</v>
      </c>
      <c r="M57" s="84" t="s">
        <v>513</v>
      </c>
      <c r="N57" s="84" t="s">
        <v>513</v>
      </c>
      <c r="O57" s="85" t="s">
        <v>513</v>
      </c>
    </row>
    <row r="58" spans="1:21" ht="31.5" customHeight="1" thickBot="1" x14ac:dyDescent="0.2">
      <c r="B58" s="1235"/>
      <c r="C58" s="1236"/>
      <c r="D58" s="1240" t="s">
        <v>26</v>
      </c>
      <c r="E58" s="1241"/>
      <c r="F58" s="1241"/>
      <c r="G58" s="1241"/>
      <c r="H58" s="1241"/>
      <c r="I58" s="1241"/>
      <c r="J58" s="1242"/>
      <c r="K58" s="86" t="s">
        <v>513</v>
      </c>
      <c r="L58" s="87" t="s">
        <v>513</v>
      </c>
      <c r="M58" s="87" t="s">
        <v>513</v>
      </c>
      <c r="N58" s="87" t="s">
        <v>513</v>
      </c>
      <c r="O58" s="88" t="s">
        <v>513</v>
      </c>
    </row>
    <row r="59" spans="1:21" ht="24" customHeight="1" x14ac:dyDescent="0.15">
      <c r="B59" s="89"/>
      <c r="C59" s="89"/>
      <c r="D59" s="90" t="s">
        <v>27</v>
      </c>
      <c r="E59" s="91"/>
      <c r="F59" s="91"/>
      <c r="G59" s="91"/>
      <c r="H59" s="91"/>
      <c r="I59" s="91"/>
      <c r="J59" s="91"/>
      <c r="K59" s="91"/>
      <c r="L59" s="91"/>
      <c r="M59" s="91"/>
      <c r="N59" s="91"/>
      <c r="O59" s="91"/>
    </row>
    <row r="60" spans="1:21" ht="24" customHeight="1" x14ac:dyDescent="0.15">
      <c r="B60" s="92"/>
      <c r="C60" s="92"/>
      <c r="D60" s="90" t="s">
        <v>28</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CBzL26xEtwYajFH1Q/2zzKuz79JXKkyIaw7OL1mJ+FcPAzIpj7Gmra9xEz5PXiB/juWQ2f3BHZUtUGXyeTkZhQ==" saltValue="u1+dIwO8VMjnHW7FMSLq5A=="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8</v>
      </c>
    </row>
    <row r="40" spans="2:13" ht="27.75" customHeight="1" thickBot="1" x14ac:dyDescent="0.2">
      <c r="B40" s="95" t="s">
        <v>9</v>
      </c>
      <c r="C40" s="96"/>
      <c r="D40" s="96"/>
      <c r="E40" s="97"/>
      <c r="F40" s="97"/>
      <c r="G40" s="97"/>
      <c r="H40" s="98" t="s">
        <v>2</v>
      </c>
      <c r="I40" s="99" t="s">
        <v>554</v>
      </c>
      <c r="J40" s="100" t="s">
        <v>555</v>
      </c>
      <c r="K40" s="100" t="s">
        <v>556</v>
      </c>
      <c r="L40" s="100" t="s">
        <v>557</v>
      </c>
      <c r="M40" s="101" t="s">
        <v>558</v>
      </c>
    </row>
    <row r="41" spans="2:13" ht="27.75" customHeight="1" x14ac:dyDescent="0.15">
      <c r="B41" s="1243" t="s">
        <v>29</v>
      </c>
      <c r="C41" s="1244"/>
      <c r="D41" s="102"/>
      <c r="E41" s="1249" t="s">
        <v>30</v>
      </c>
      <c r="F41" s="1249"/>
      <c r="G41" s="1249"/>
      <c r="H41" s="1250"/>
      <c r="I41" s="358">
        <v>55560</v>
      </c>
      <c r="J41" s="359">
        <v>55463</v>
      </c>
      <c r="K41" s="359">
        <v>54087</v>
      </c>
      <c r="L41" s="359">
        <v>52141</v>
      </c>
      <c r="M41" s="360">
        <v>51064</v>
      </c>
    </row>
    <row r="42" spans="2:13" ht="27.75" customHeight="1" x14ac:dyDescent="0.15">
      <c r="B42" s="1245"/>
      <c r="C42" s="1246"/>
      <c r="D42" s="103"/>
      <c r="E42" s="1251" t="s">
        <v>31</v>
      </c>
      <c r="F42" s="1251"/>
      <c r="G42" s="1251"/>
      <c r="H42" s="1252"/>
      <c r="I42" s="361">
        <v>43</v>
      </c>
      <c r="J42" s="362">
        <v>4</v>
      </c>
      <c r="K42" s="362">
        <v>3</v>
      </c>
      <c r="L42" s="362">
        <v>1</v>
      </c>
      <c r="M42" s="363" t="s">
        <v>513</v>
      </c>
    </row>
    <row r="43" spans="2:13" ht="27.75" customHeight="1" x14ac:dyDescent="0.15">
      <c r="B43" s="1245"/>
      <c r="C43" s="1246"/>
      <c r="D43" s="103"/>
      <c r="E43" s="1251" t="s">
        <v>32</v>
      </c>
      <c r="F43" s="1251"/>
      <c r="G43" s="1251"/>
      <c r="H43" s="1252"/>
      <c r="I43" s="361">
        <v>31494</v>
      </c>
      <c r="J43" s="362">
        <v>30045</v>
      </c>
      <c r="K43" s="362">
        <v>28425</v>
      </c>
      <c r="L43" s="362">
        <v>25997</v>
      </c>
      <c r="M43" s="363">
        <v>24633</v>
      </c>
    </row>
    <row r="44" spans="2:13" ht="27.75" customHeight="1" x14ac:dyDescent="0.15">
      <c r="B44" s="1245"/>
      <c r="C44" s="1246"/>
      <c r="D44" s="103"/>
      <c r="E44" s="1251" t="s">
        <v>33</v>
      </c>
      <c r="F44" s="1251"/>
      <c r="G44" s="1251"/>
      <c r="H44" s="1252"/>
      <c r="I44" s="361">
        <v>884</v>
      </c>
      <c r="J44" s="362">
        <v>684</v>
      </c>
      <c r="K44" s="362">
        <v>487</v>
      </c>
      <c r="L44" s="362">
        <v>295</v>
      </c>
      <c r="M44" s="363">
        <v>140</v>
      </c>
    </row>
    <row r="45" spans="2:13" ht="27.75" customHeight="1" x14ac:dyDescent="0.15">
      <c r="B45" s="1245"/>
      <c r="C45" s="1246"/>
      <c r="D45" s="103"/>
      <c r="E45" s="1251" t="s">
        <v>34</v>
      </c>
      <c r="F45" s="1251"/>
      <c r="G45" s="1251"/>
      <c r="H45" s="1252"/>
      <c r="I45" s="361">
        <v>5845</v>
      </c>
      <c r="J45" s="362">
        <v>5559</v>
      </c>
      <c r="K45" s="362">
        <v>5171</v>
      </c>
      <c r="L45" s="362">
        <v>4718</v>
      </c>
      <c r="M45" s="363">
        <v>4459</v>
      </c>
    </row>
    <row r="46" spans="2:13" ht="27.75" customHeight="1" x14ac:dyDescent="0.15">
      <c r="B46" s="1245"/>
      <c r="C46" s="1246"/>
      <c r="D46" s="104"/>
      <c r="E46" s="1251" t="s">
        <v>35</v>
      </c>
      <c r="F46" s="1251"/>
      <c r="G46" s="1251"/>
      <c r="H46" s="1252"/>
      <c r="I46" s="361">
        <v>0</v>
      </c>
      <c r="J46" s="362">
        <v>0</v>
      </c>
      <c r="K46" s="362">
        <v>0</v>
      </c>
      <c r="L46" s="362">
        <v>0</v>
      </c>
      <c r="M46" s="363">
        <v>0</v>
      </c>
    </row>
    <row r="47" spans="2:13" ht="27.75" customHeight="1" x14ac:dyDescent="0.15">
      <c r="B47" s="1245"/>
      <c r="C47" s="1246"/>
      <c r="D47" s="105"/>
      <c r="E47" s="1253" t="s">
        <v>36</v>
      </c>
      <c r="F47" s="1254"/>
      <c r="G47" s="1254"/>
      <c r="H47" s="1255"/>
      <c r="I47" s="361" t="s">
        <v>513</v>
      </c>
      <c r="J47" s="362" t="s">
        <v>513</v>
      </c>
      <c r="K47" s="362" t="s">
        <v>513</v>
      </c>
      <c r="L47" s="362" t="s">
        <v>513</v>
      </c>
      <c r="M47" s="363" t="s">
        <v>513</v>
      </c>
    </row>
    <row r="48" spans="2:13" ht="27.75" customHeight="1" x14ac:dyDescent="0.15">
      <c r="B48" s="1245"/>
      <c r="C48" s="1246"/>
      <c r="D48" s="103"/>
      <c r="E48" s="1251" t="s">
        <v>37</v>
      </c>
      <c r="F48" s="1251"/>
      <c r="G48" s="1251"/>
      <c r="H48" s="1252"/>
      <c r="I48" s="361" t="s">
        <v>513</v>
      </c>
      <c r="J48" s="362" t="s">
        <v>513</v>
      </c>
      <c r="K48" s="362" t="s">
        <v>513</v>
      </c>
      <c r="L48" s="362" t="s">
        <v>513</v>
      </c>
      <c r="M48" s="363" t="s">
        <v>513</v>
      </c>
    </row>
    <row r="49" spans="2:13" ht="27.75" customHeight="1" x14ac:dyDescent="0.15">
      <c r="B49" s="1247"/>
      <c r="C49" s="1248"/>
      <c r="D49" s="103"/>
      <c r="E49" s="1251" t="s">
        <v>38</v>
      </c>
      <c r="F49" s="1251"/>
      <c r="G49" s="1251"/>
      <c r="H49" s="1252"/>
      <c r="I49" s="361" t="s">
        <v>513</v>
      </c>
      <c r="J49" s="362" t="s">
        <v>513</v>
      </c>
      <c r="K49" s="362" t="s">
        <v>513</v>
      </c>
      <c r="L49" s="362" t="s">
        <v>513</v>
      </c>
      <c r="M49" s="363" t="s">
        <v>513</v>
      </c>
    </row>
    <row r="50" spans="2:13" ht="27.75" customHeight="1" x14ac:dyDescent="0.15">
      <c r="B50" s="1256" t="s">
        <v>39</v>
      </c>
      <c r="C50" s="1257"/>
      <c r="D50" s="106"/>
      <c r="E50" s="1251" t="s">
        <v>40</v>
      </c>
      <c r="F50" s="1251"/>
      <c r="G50" s="1251"/>
      <c r="H50" s="1252"/>
      <c r="I50" s="361">
        <v>4354</v>
      </c>
      <c r="J50" s="362">
        <v>4782</v>
      </c>
      <c r="K50" s="362">
        <v>5348</v>
      </c>
      <c r="L50" s="362">
        <v>5655</v>
      </c>
      <c r="M50" s="363">
        <v>7201</v>
      </c>
    </row>
    <row r="51" spans="2:13" ht="27.75" customHeight="1" x14ac:dyDescent="0.15">
      <c r="B51" s="1245"/>
      <c r="C51" s="1246"/>
      <c r="D51" s="103"/>
      <c r="E51" s="1251" t="s">
        <v>41</v>
      </c>
      <c r="F51" s="1251"/>
      <c r="G51" s="1251"/>
      <c r="H51" s="1252"/>
      <c r="I51" s="361">
        <v>995</v>
      </c>
      <c r="J51" s="362">
        <v>998</v>
      </c>
      <c r="K51" s="362">
        <v>928</v>
      </c>
      <c r="L51" s="362">
        <v>800</v>
      </c>
      <c r="M51" s="363">
        <v>727</v>
      </c>
    </row>
    <row r="52" spans="2:13" ht="27.75" customHeight="1" x14ac:dyDescent="0.15">
      <c r="B52" s="1247"/>
      <c r="C52" s="1248"/>
      <c r="D52" s="103"/>
      <c r="E52" s="1251" t="s">
        <v>42</v>
      </c>
      <c r="F52" s="1251"/>
      <c r="G52" s="1251"/>
      <c r="H52" s="1252"/>
      <c r="I52" s="361">
        <v>56806</v>
      </c>
      <c r="J52" s="362">
        <v>56507</v>
      </c>
      <c r="K52" s="362">
        <v>53086</v>
      </c>
      <c r="L52" s="362">
        <v>51971</v>
      </c>
      <c r="M52" s="363">
        <v>50022</v>
      </c>
    </row>
    <row r="53" spans="2:13" ht="27.75" customHeight="1" thickBot="1" x14ac:dyDescent="0.2">
      <c r="B53" s="1258" t="s">
        <v>43</v>
      </c>
      <c r="C53" s="1259"/>
      <c r="D53" s="107"/>
      <c r="E53" s="1260" t="s">
        <v>44</v>
      </c>
      <c r="F53" s="1260"/>
      <c r="G53" s="1260"/>
      <c r="H53" s="1261"/>
      <c r="I53" s="364">
        <v>31669</v>
      </c>
      <c r="J53" s="365">
        <v>29469</v>
      </c>
      <c r="K53" s="365">
        <v>28811</v>
      </c>
      <c r="L53" s="365">
        <v>24726</v>
      </c>
      <c r="M53" s="366">
        <v>22348</v>
      </c>
    </row>
    <row r="54" spans="2:13" ht="27.75" customHeight="1" x14ac:dyDescent="0.15">
      <c r="B54" s="108" t="s">
        <v>45</v>
      </c>
      <c r="C54" s="109"/>
      <c r="D54" s="109"/>
      <c r="E54" s="110"/>
      <c r="F54" s="110"/>
      <c r="G54" s="110"/>
      <c r="H54" s="110"/>
      <c r="I54" s="111"/>
      <c r="J54" s="111"/>
      <c r="K54" s="111"/>
      <c r="L54" s="111"/>
      <c r="M54" s="111"/>
    </row>
    <row r="55" spans="2:13" x14ac:dyDescent="0.15"/>
  </sheetData>
  <sheetProtection algorithmName="SHA-512" hashValue="QLryEuGu28HkliOzgHCXiTxyzBqQUK1r6/Rw3ed8uM/3ut97XQgHwLjo+yG5qVHaDOeJZoxSwVmozYe0ZbhGnQ==" saltValue="2FffWW+hI34Y1MExc3/Xh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2" t="s">
        <v>46</v>
      </c>
    </row>
    <row r="54" spans="2:8" ht="29.25" customHeight="1" thickBot="1" x14ac:dyDescent="0.25">
      <c r="B54" s="113" t="s">
        <v>1</v>
      </c>
      <c r="C54" s="114"/>
      <c r="D54" s="114"/>
      <c r="E54" s="115" t="s">
        <v>2</v>
      </c>
      <c r="F54" s="116" t="s">
        <v>556</v>
      </c>
      <c r="G54" s="116" t="s">
        <v>557</v>
      </c>
      <c r="H54" s="117" t="s">
        <v>558</v>
      </c>
    </row>
    <row r="55" spans="2:8" ht="52.5" customHeight="1" x14ac:dyDescent="0.15">
      <c r="B55" s="118"/>
      <c r="C55" s="1270" t="s">
        <v>47</v>
      </c>
      <c r="D55" s="1270"/>
      <c r="E55" s="1271"/>
      <c r="F55" s="119">
        <v>3309</v>
      </c>
      <c r="G55" s="119">
        <v>3359</v>
      </c>
      <c r="H55" s="120">
        <v>3859</v>
      </c>
    </row>
    <row r="56" spans="2:8" ht="52.5" customHeight="1" x14ac:dyDescent="0.15">
      <c r="B56" s="121"/>
      <c r="C56" s="1272" t="s">
        <v>48</v>
      </c>
      <c r="D56" s="1272"/>
      <c r="E56" s="1273"/>
      <c r="F56" s="122">
        <v>55</v>
      </c>
      <c r="G56" s="122">
        <v>55</v>
      </c>
      <c r="H56" s="123">
        <v>55</v>
      </c>
    </row>
    <row r="57" spans="2:8" ht="53.25" customHeight="1" x14ac:dyDescent="0.15">
      <c r="B57" s="121"/>
      <c r="C57" s="1274" t="s">
        <v>49</v>
      </c>
      <c r="D57" s="1274"/>
      <c r="E57" s="1275"/>
      <c r="F57" s="124">
        <v>4548</v>
      </c>
      <c r="G57" s="124">
        <v>4723</v>
      </c>
      <c r="H57" s="125">
        <v>5554</v>
      </c>
    </row>
    <row r="58" spans="2:8" ht="45.75" customHeight="1" x14ac:dyDescent="0.15">
      <c r="B58" s="126"/>
      <c r="C58" s="1262" t="s">
        <v>592</v>
      </c>
      <c r="D58" s="1263"/>
      <c r="E58" s="1264"/>
      <c r="F58" s="127">
        <v>3129</v>
      </c>
      <c r="G58" s="127">
        <v>3006</v>
      </c>
      <c r="H58" s="128">
        <v>2838</v>
      </c>
    </row>
    <row r="59" spans="2:8" ht="45.75" customHeight="1" x14ac:dyDescent="0.15">
      <c r="B59" s="126"/>
      <c r="C59" s="1262" t="s">
        <v>593</v>
      </c>
      <c r="D59" s="1263"/>
      <c r="E59" s="1264"/>
      <c r="F59" s="127">
        <v>521</v>
      </c>
      <c r="G59" s="127">
        <v>487</v>
      </c>
      <c r="H59" s="128">
        <v>1076</v>
      </c>
    </row>
    <row r="60" spans="2:8" ht="45.75" customHeight="1" x14ac:dyDescent="0.15">
      <c r="B60" s="126"/>
      <c r="C60" s="1262" t="s">
        <v>594</v>
      </c>
      <c r="D60" s="1263"/>
      <c r="E60" s="1264"/>
      <c r="F60" s="127">
        <v>286</v>
      </c>
      <c r="G60" s="127">
        <v>356</v>
      </c>
      <c r="H60" s="128">
        <v>529</v>
      </c>
    </row>
    <row r="61" spans="2:8" ht="45.75" customHeight="1" x14ac:dyDescent="0.15">
      <c r="B61" s="126"/>
      <c r="C61" s="1262" t="s">
        <v>595</v>
      </c>
      <c r="D61" s="1263"/>
      <c r="E61" s="1264"/>
      <c r="F61" s="127">
        <v>206</v>
      </c>
      <c r="G61" s="127">
        <v>181</v>
      </c>
      <c r="H61" s="128">
        <v>341</v>
      </c>
    </row>
    <row r="62" spans="2:8" ht="45.75" customHeight="1" thickBot="1" x14ac:dyDescent="0.2">
      <c r="B62" s="129"/>
      <c r="C62" s="1265" t="s">
        <v>596</v>
      </c>
      <c r="D62" s="1266"/>
      <c r="E62" s="1267"/>
      <c r="F62" s="130">
        <v>165</v>
      </c>
      <c r="G62" s="130">
        <v>290</v>
      </c>
      <c r="H62" s="131">
        <v>318</v>
      </c>
    </row>
    <row r="63" spans="2:8" ht="52.5" customHeight="1" thickBot="1" x14ac:dyDescent="0.2">
      <c r="B63" s="132"/>
      <c r="C63" s="1268" t="s">
        <v>50</v>
      </c>
      <c r="D63" s="1268"/>
      <c r="E63" s="1269"/>
      <c r="F63" s="133">
        <v>7912</v>
      </c>
      <c r="G63" s="133">
        <v>8137</v>
      </c>
      <c r="H63" s="134">
        <v>9468</v>
      </c>
    </row>
    <row r="64" spans="2:8" x14ac:dyDescent="0.15"/>
  </sheetData>
  <sheetProtection algorithmName="SHA-512" hashValue="HxkoH9j6goqeZqsn3sZ7Tj0qsSXPvn2GofPRP+yyj0FR9UJJJKcoNJCzi96q2DtW5rtJruiDG9HSx6fvgJCuwA==" saltValue="QP0WIUQhPD7a37QqCZLZi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D0A05-1BD2-454D-B8A5-27439742BD1F}">
  <sheetPr>
    <pageSetUpPr fitToPage="1"/>
  </sheetPr>
  <dimension ref="A1:DE85"/>
  <sheetViews>
    <sheetView showGridLines="0" zoomScaleNormal="100" zoomScaleSheetLayoutView="55" workbookViewId="0"/>
  </sheetViews>
  <sheetFormatPr defaultColWidth="0" defaultRowHeight="13.5" customHeight="1" zeroHeight="1" x14ac:dyDescent="0.15"/>
  <cols>
    <col min="1" max="1" width="6.375" style="369" customWidth="1"/>
    <col min="2" max="107" width="2.5" style="369" customWidth="1"/>
    <col min="108" max="108" width="6.125" style="376" customWidth="1"/>
    <col min="109" max="109" width="5.875" style="375" customWidth="1"/>
    <col min="110" max="16384" width="8.625" style="369" hidden="1"/>
  </cols>
  <sheetData>
    <row r="1" spans="1:109" ht="42.75" customHeight="1" x14ac:dyDescent="0.15">
      <c r="A1" s="367"/>
      <c r="B1" s="368"/>
      <c r="DD1" s="369"/>
      <c r="DE1" s="369"/>
    </row>
    <row r="2" spans="1:109" ht="25.5" customHeight="1" x14ac:dyDescent="0.15">
      <c r="A2" s="370"/>
      <c r="C2" s="370"/>
      <c r="O2" s="370"/>
      <c r="P2" s="370"/>
      <c r="Q2" s="370"/>
      <c r="R2" s="370"/>
      <c r="S2" s="370"/>
      <c r="T2" s="370"/>
      <c r="U2" s="370"/>
      <c r="V2" s="370"/>
      <c r="W2" s="370"/>
      <c r="X2" s="370"/>
      <c r="Y2" s="370"/>
      <c r="Z2" s="370"/>
      <c r="AA2" s="370"/>
      <c r="AB2" s="370"/>
      <c r="AC2" s="370"/>
      <c r="AD2" s="370"/>
      <c r="AE2" s="370"/>
      <c r="AF2" s="370"/>
      <c r="AG2" s="370"/>
      <c r="AH2" s="370"/>
      <c r="AI2" s="370"/>
      <c r="AU2" s="370"/>
      <c r="BG2" s="370"/>
      <c r="BS2" s="370"/>
      <c r="CE2" s="370"/>
      <c r="CQ2" s="370"/>
      <c r="DD2" s="369"/>
      <c r="DE2" s="369"/>
    </row>
    <row r="3" spans="1:109" ht="25.5" customHeight="1" x14ac:dyDescent="0.15">
      <c r="A3" s="370"/>
      <c r="C3" s="370"/>
      <c r="O3" s="370"/>
      <c r="P3" s="370"/>
      <c r="Q3" s="370"/>
      <c r="R3" s="370"/>
      <c r="S3" s="370"/>
      <c r="T3" s="370"/>
      <c r="U3" s="370"/>
      <c r="V3" s="370"/>
      <c r="W3" s="370"/>
      <c r="X3" s="370"/>
      <c r="Y3" s="370"/>
      <c r="Z3" s="370"/>
      <c r="AA3" s="370"/>
      <c r="AB3" s="370"/>
      <c r="AC3" s="370"/>
      <c r="AD3" s="370"/>
      <c r="AE3" s="370"/>
      <c r="AF3" s="370"/>
      <c r="AG3" s="370"/>
      <c r="AH3" s="370"/>
      <c r="AI3" s="370"/>
      <c r="AU3" s="370"/>
      <c r="BG3" s="370"/>
      <c r="BS3" s="370"/>
      <c r="CE3" s="370"/>
      <c r="CQ3" s="370"/>
      <c r="DD3" s="369"/>
      <c r="DE3" s="369"/>
    </row>
    <row r="4" spans="1:109" s="262" customFormat="1" x14ac:dyDescent="0.15">
      <c r="A4" s="370"/>
      <c r="B4" s="370"/>
      <c r="C4" s="370"/>
      <c r="D4" s="370"/>
      <c r="E4" s="370"/>
      <c r="F4" s="370"/>
      <c r="G4" s="370"/>
      <c r="H4" s="370"/>
      <c r="I4" s="370"/>
      <c r="J4" s="370"/>
      <c r="K4" s="370"/>
      <c r="L4" s="370"/>
      <c r="M4" s="370"/>
      <c r="N4" s="370"/>
      <c r="O4" s="370"/>
      <c r="P4" s="370"/>
      <c r="Q4" s="370"/>
      <c r="R4" s="370"/>
      <c r="S4" s="370"/>
      <c r="T4" s="370"/>
      <c r="U4" s="370"/>
      <c r="V4" s="370"/>
      <c r="W4" s="370"/>
      <c r="X4" s="370"/>
      <c r="Y4" s="370"/>
      <c r="Z4" s="370"/>
      <c r="AA4" s="370"/>
      <c r="AB4" s="370"/>
      <c r="AC4" s="370"/>
      <c r="AD4" s="370"/>
      <c r="AE4" s="370"/>
      <c r="AF4" s="370"/>
      <c r="AG4" s="370"/>
      <c r="AH4" s="370"/>
      <c r="AI4" s="370"/>
      <c r="AJ4" s="370"/>
      <c r="AK4" s="370"/>
      <c r="AL4" s="370"/>
      <c r="AM4" s="370"/>
      <c r="AN4" s="370"/>
      <c r="AO4" s="370"/>
      <c r="AP4" s="370"/>
      <c r="AQ4" s="370"/>
      <c r="AR4" s="370"/>
      <c r="AS4" s="370"/>
      <c r="AT4" s="370"/>
      <c r="AU4" s="370"/>
      <c r="AV4" s="370"/>
      <c r="AW4" s="370"/>
      <c r="AX4" s="370"/>
      <c r="AY4" s="370"/>
      <c r="AZ4" s="370"/>
      <c r="BA4" s="370"/>
      <c r="BB4" s="370"/>
      <c r="BC4" s="370"/>
      <c r="BD4" s="370"/>
      <c r="BE4" s="370"/>
      <c r="BF4" s="370"/>
      <c r="BG4" s="370"/>
      <c r="BH4" s="370"/>
      <c r="BI4" s="370"/>
      <c r="BJ4" s="370"/>
      <c r="BK4" s="370"/>
      <c r="BL4" s="370"/>
      <c r="BM4" s="370"/>
      <c r="BN4" s="370"/>
      <c r="BO4" s="370"/>
      <c r="BP4" s="370"/>
      <c r="BQ4" s="370"/>
      <c r="BR4" s="370"/>
      <c r="BS4" s="370"/>
      <c r="BT4" s="370"/>
      <c r="BU4" s="370"/>
      <c r="BV4" s="370"/>
      <c r="BW4" s="370"/>
      <c r="BX4" s="370"/>
      <c r="BY4" s="370"/>
      <c r="BZ4" s="370"/>
      <c r="CA4" s="370"/>
      <c r="CB4" s="370"/>
      <c r="CC4" s="370"/>
      <c r="CD4" s="370"/>
      <c r="CE4" s="370"/>
      <c r="CF4" s="370"/>
      <c r="CG4" s="370"/>
      <c r="CH4" s="370"/>
      <c r="CI4" s="370"/>
      <c r="CJ4" s="370"/>
      <c r="CK4" s="370"/>
      <c r="CL4" s="370"/>
      <c r="CM4" s="370"/>
      <c r="CN4" s="370"/>
      <c r="CO4" s="370"/>
      <c r="CP4" s="370"/>
      <c r="CQ4" s="370"/>
      <c r="CR4" s="370"/>
      <c r="CS4" s="370"/>
      <c r="CT4" s="370"/>
      <c r="CU4" s="370"/>
      <c r="CV4" s="370"/>
      <c r="CW4" s="370"/>
      <c r="CX4" s="370"/>
      <c r="CY4" s="370"/>
      <c r="CZ4" s="370"/>
      <c r="DA4" s="370"/>
      <c r="DB4" s="370"/>
      <c r="DC4" s="370"/>
      <c r="DD4" s="370"/>
      <c r="DE4" s="370"/>
    </row>
    <row r="5" spans="1:109" s="262" customFormat="1" x14ac:dyDescent="0.15">
      <c r="A5" s="370"/>
      <c r="B5" s="370"/>
      <c r="C5" s="370"/>
      <c r="D5" s="370"/>
      <c r="E5" s="370"/>
      <c r="F5" s="370"/>
      <c r="G5" s="370"/>
      <c r="H5" s="370"/>
      <c r="I5" s="370"/>
      <c r="J5" s="370"/>
      <c r="K5" s="370"/>
      <c r="L5" s="370"/>
      <c r="M5" s="370"/>
      <c r="N5" s="370"/>
      <c r="O5" s="370"/>
      <c r="P5" s="370"/>
      <c r="Q5" s="370"/>
      <c r="R5" s="370"/>
      <c r="S5" s="370"/>
      <c r="T5" s="370"/>
      <c r="U5" s="370"/>
      <c r="V5" s="370"/>
      <c r="W5" s="370"/>
      <c r="X5" s="370"/>
      <c r="Y5" s="370"/>
      <c r="Z5" s="370"/>
      <c r="AA5" s="370"/>
      <c r="AB5" s="370"/>
      <c r="AC5" s="370"/>
      <c r="AD5" s="370"/>
      <c r="AE5" s="370"/>
      <c r="AF5" s="370"/>
      <c r="AG5" s="370"/>
      <c r="AH5" s="370"/>
      <c r="AI5" s="370"/>
      <c r="AJ5" s="370"/>
      <c r="AK5" s="370"/>
      <c r="AL5" s="370"/>
      <c r="AM5" s="370"/>
      <c r="AN5" s="370"/>
      <c r="AO5" s="370"/>
      <c r="AP5" s="370"/>
      <c r="AQ5" s="370"/>
      <c r="AR5" s="370"/>
      <c r="AS5" s="370"/>
      <c r="AT5" s="370"/>
      <c r="AU5" s="370"/>
      <c r="AV5" s="370"/>
      <c r="AW5" s="370"/>
      <c r="AX5" s="370"/>
      <c r="AY5" s="370"/>
      <c r="AZ5" s="370"/>
      <c r="BA5" s="370"/>
      <c r="BB5" s="370"/>
      <c r="BC5" s="370"/>
      <c r="BD5" s="370"/>
      <c r="BE5" s="370"/>
      <c r="BF5" s="370"/>
      <c r="BG5" s="370"/>
      <c r="BH5" s="370"/>
      <c r="BI5" s="370"/>
      <c r="BJ5" s="370"/>
      <c r="BK5" s="370"/>
      <c r="BL5" s="370"/>
      <c r="BM5" s="370"/>
      <c r="BN5" s="370"/>
      <c r="BO5" s="370"/>
      <c r="BP5" s="370"/>
      <c r="BQ5" s="370"/>
      <c r="BR5" s="370"/>
      <c r="BS5" s="370"/>
      <c r="BT5" s="370"/>
      <c r="BU5" s="370"/>
      <c r="BV5" s="370"/>
      <c r="BW5" s="370"/>
      <c r="BX5" s="370"/>
      <c r="BY5" s="370"/>
      <c r="BZ5" s="370"/>
      <c r="CA5" s="370"/>
      <c r="CB5" s="370"/>
      <c r="CC5" s="370"/>
      <c r="CD5" s="370"/>
      <c r="CE5" s="370"/>
      <c r="CF5" s="370"/>
      <c r="CG5" s="370"/>
      <c r="CH5" s="370"/>
      <c r="CI5" s="370"/>
      <c r="CJ5" s="370"/>
      <c r="CK5" s="370"/>
      <c r="CL5" s="370"/>
      <c r="CM5" s="370"/>
      <c r="CN5" s="370"/>
      <c r="CO5" s="370"/>
      <c r="CP5" s="370"/>
      <c r="CQ5" s="370"/>
      <c r="CR5" s="370"/>
      <c r="CS5" s="370"/>
      <c r="CT5" s="370"/>
      <c r="CU5" s="370"/>
      <c r="CV5" s="370"/>
      <c r="CW5" s="370"/>
      <c r="CX5" s="370"/>
      <c r="CY5" s="370"/>
      <c r="CZ5" s="370"/>
      <c r="DA5" s="370"/>
      <c r="DB5" s="370"/>
      <c r="DC5" s="370"/>
      <c r="DD5" s="370"/>
      <c r="DE5" s="370"/>
    </row>
    <row r="6" spans="1:109" s="262" customFormat="1" x14ac:dyDescent="0.15">
      <c r="A6" s="370"/>
      <c r="B6" s="370"/>
      <c r="C6" s="370"/>
      <c r="D6" s="370"/>
      <c r="E6" s="370"/>
      <c r="F6" s="370"/>
      <c r="G6" s="370"/>
      <c r="H6" s="370"/>
      <c r="I6" s="370"/>
      <c r="J6" s="370"/>
      <c r="K6" s="370"/>
      <c r="L6" s="370"/>
      <c r="M6" s="370"/>
      <c r="N6" s="370"/>
      <c r="O6" s="370"/>
      <c r="P6" s="370"/>
      <c r="Q6" s="370"/>
      <c r="R6" s="370"/>
      <c r="S6" s="370"/>
      <c r="T6" s="370"/>
      <c r="U6" s="370"/>
      <c r="V6" s="370"/>
      <c r="W6" s="370"/>
      <c r="X6" s="370"/>
      <c r="Y6" s="370"/>
      <c r="Z6" s="370"/>
      <c r="AA6" s="370"/>
      <c r="AB6" s="370"/>
      <c r="AC6" s="370"/>
      <c r="AD6" s="370"/>
      <c r="AE6" s="370"/>
      <c r="AF6" s="370"/>
      <c r="AG6" s="370"/>
      <c r="AH6" s="370"/>
      <c r="AI6" s="370"/>
      <c r="AJ6" s="370"/>
      <c r="AK6" s="370"/>
      <c r="AL6" s="370"/>
      <c r="AM6" s="370"/>
      <c r="AN6" s="370"/>
      <c r="AO6" s="370"/>
      <c r="AP6" s="370"/>
      <c r="AQ6" s="370"/>
      <c r="AR6" s="370"/>
      <c r="AS6" s="370"/>
      <c r="AT6" s="370"/>
      <c r="AU6" s="370"/>
      <c r="AV6" s="370"/>
      <c r="AW6" s="370"/>
      <c r="AX6" s="370"/>
      <c r="AY6" s="370"/>
      <c r="AZ6" s="370"/>
      <c r="BA6" s="370"/>
      <c r="BB6" s="370"/>
      <c r="BC6" s="370"/>
      <c r="BD6" s="370"/>
      <c r="BE6" s="370"/>
      <c r="BF6" s="370"/>
      <c r="BG6" s="370"/>
      <c r="BH6" s="370"/>
      <c r="BI6" s="370"/>
      <c r="BJ6" s="370"/>
      <c r="BK6" s="370"/>
      <c r="BL6" s="370"/>
      <c r="BM6" s="370"/>
      <c r="BN6" s="370"/>
      <c r="BO6" s="370"/>
      <c r="BP6" s="370"/>
      <c r="BQ6" s="370"/>
      <c r="BR6" s="370"/>
      <c r="BS6" s="370"/>
      <c r="BT6" s="370"/>
      <c r="BU6" s="370"/>
      <c r="BV6" s="370"/>
      <c r="BW6" s="370"/>
      <c r="BX6" s="370"/>
      <c r="BY6" s="370"/>
      <c r="BZ6" s="370"/>
      <c r="CA6" s="370"/>
      <c r="CB6" s="370"/>
      <c r="CC6" s="370"/>
      <c r="CD6" s="370"/>
      <c r="CE6" s="370"/>
      <c r="CF6" s="370"/>
      <c r="CG6" s="370"/>
      <c r="CH6" s="370"/>
      <c r="CI6" s="370"/>
      <c r="CJ6" s="370"/>
      <c r="CK6" s="370"/>
      <c r="CL6" s="370"/>
      <c r="CM6" s="370"/>
      <c r="CN6" s="370"/>
      <c r="CO6" s="370"/>
      <c r="CP6" s="370"/>
      <c r="CQ6" s="370"/>
      <c r="CR6" s="370"/>
      <c r="CS6" s="370"/>
      <c r="CT6" s="370"/>
      <c r="CU6" s="370"/>
      <c r="CV6" s="370"/>
      <c r="CW6" s="370"/>
      <c r="CX6" s="370"/>
      <c r="CY6" s="370"/>
      <c r="CZ6" s="370"/>
      <c r="DA6" s="370"/>
      <c r="DB6" s="370"/>
      <c r="DC6" s="370"/>
      <c r="DD6" s="370"/>
      <c r="DE6" s="370"/>
    </row>
    <row r="7" spans="1:109" s="262" customFormat="1" x14ac:dyDescent="0.15">
      <c r="A7" s="370"/>
      <c r="B7" s="370"/>
      <c r="C7" s="370"/>
      <c r="D7" s="370"/>
      <c r="E7" s="370"/>
      <c r="F7" s="370"/>
      <c r="G7" s="370"/>
      <c r="H7" s="370"/>
      <c r="I7" s="370"/>
      <c r="J7" s="370"/>
      <c r="K7" s="370"/>
      <c r="L7" s="370"/>
      <c r="M7" s="370"/>
      <c r="N7" s="370"/>
      <c r="O7" s="370"/>
      <c r="P7" s="370"/>
      <c r="Q7" s="370"/>
      <c r="R7" s="370"/>
      <c r="S7" s="370"/>
      <c r="T7" s="370"/>
      <c r="U7" s="370"/>
      <c r="V7" s="370"/>
      <c r="W7" s="370"/>
      <c r="X7" s="370"/>
      <c r="Y7" s="370"/>
      <c r="Z7" s="370"/>
      <c r="AA7" s="370"/>
      <c r="AB7" s="370"/>
      <c r="AC7" s="370"/>
      <c r="AD7" s="370"/>
      <c r="AE7" s="370"/>
      <c r="AF7" s="370"/>
      <c r="AG7" s="370"/>
      <c r="AH7" s="370"/>
      <c r="AI7" s="370"/>
      <c r="AJ7" s="370"/>
      <c r="AK7" s="370"/>
      <c r="AL7" s="370"/>
      <c r="AM7" s="370"/>
      <c r="AN7" s="370"/>
      <c r="AO7" s="370"/>
      <c r="AP7" s="370"/>
      <c r="AQ7" s="370"/>
      <c r="AR7" s="370"/>
      <c r="AS7" s="370"/>
      <c r="AT7" s="370"/>
      <c r="AU7" s="370"/>
      <c r="AV7" s="370"/>
      <c r="AW7" s="370"/>
      <c r="AX7" s="370"/>
      <c r="AY7" s="370"/>
      <c r="AZ7" s="370"/>
      <c r="BA7" s="370"/>
      <c r="BB7" s="370"/>
      <c r="BC7" s="370"/>
      <c r="BD7" s="370"/>
      <c r="BE7" s="370"/>
      <c r="BF7" s="370"/>
      <c r="BG7" s="370"/>
      <c r="BH7" s="370"/>
      <c r="BI7" s="370"/>
      <c r="BJ7" s="370"/>
      <c r="BK7" s="370"/>
      <c r="BL7" s="370"/>
      <c r="BM7" s="370"/>
      <c r="BN7" s="370"/>
      <c r="BO7" s="370"/>
      <c r="BP7" s="370"/>
      <c r="BQ7" s="370"/>
      <c r="BR7" s="370"/>
      <c r="BS7" s="370"/>
      <c r="BT7" s="370"/>
      <c r="BU7" s="370"/>
      <c r="BV7" s="370"/>
      <c r="BW7" s="370"/>
      <c r="BX7" s="370"/>
      <c r="BY7" s="370"/>
      <c r="BZ7" s="370"/>
      <c r="CA7" s="370"/>
      <c r="CB7" s="370"/>
      <c r="CC7" s="370"/>
      <c r="CD7" s="370"/>
      <c r="CE7" s="370"/>
      <c r="CF7" s="370"/>
      <c r="CG7" s="370"/>
      <c r="CH7" s="370"/>
      <c r="CI7" s="370"/>
      <c r="CJ7" s="370"/>
      <c r="CK7" s="370"/>
      <c r="CL7" s="370"/>
      <c r="CM7" s="370"/>
      <c r="CN7" s="370"/>
      <c r="CO7" s="370"/>
      <c r="CP7" s="370"/>
      <c r="CQ7" s="370"/>
      <c r="CR7" s="370"/>
      <c r="CS7" s="370"/>
      <c r="CT7" s="370"/>
      <c r="CU7" s="370"/>
      <c r="CV7" s="370"/>
      <c r="CW7" s="370"/>
      <c r="CX7" s="370"/>
      <c r="CY7" s="370"/>
      <c r="CZ7" s="370"/>
      <c r="DA7" s="370"/>
      <c r="DB7" s="370"/>
      <c r="DC7" s="370"/>
      <c r="DD7" s="370"/>
      <c r="DE7" s="370"/>
    </row>
    <row r="8" spans="1:109" s="262" customFormat="1" x14ac:dyDescent="0.15">
      <c r="A8" s="370"/>
      <c r="B8" s="370"/>
      <c r="C8" s="370"/>
      <c r="D8" s="370"/>
      <c r="E8" s="370"/>
      <c r="F8" s="370"/>
      <c r="G8" s="370"/>
      <c r="H8" s="370"/>
      <c r="I8" s="370"/>
      <c r="J8" s="370"/>
      <c r="K8" s="370"/>
      <c r="L8" s="370"/>
      <c r="M8" s="370"/>
      <c r="N8" s="370"/>
      <c r="O8" s="370"/>
      <c r="P8" s="370"/>
      <c r="Q8" s="370"/>
      <c r="R8" s="370"/>
      <c r="S8" s="370"/>
      <c r="T8" s="370"/>
      <c r="U8" s="370"/>
      <c r="V8" s="370"/>
      <c r="W8" s="370"/>
      <c r="X8" s="370"/>
      <c r="Y8" s="370"/>
      <c r="Z8" s="370"/>
      <c r="AA8" s="370"/>
      <c r="AB8" s="370"/>
      <c r="AC8" s="370"/>
      <c r="AD8" s="370"/>
      <c r="AE8" s="370"/>
      <c r="AF8" s="370"/>
      <c r="AG8" s="370"/>
      <c r="AH8" s="370"/>
      <c r="AI8" s="370"/>
      <c r="AJ8" s="370"/>
      <c r="AK8" s="370"/>
      <c r="AL8" s="370"/>
      <c r="AM8" s="370"/>
      <c r="AN8" s="370"/>
      <c r="AO8" s="370"/>
      <c r="AP8" s="370"/>
      <c r="AQ8" s="370"/>
      <c r="AR8" s="370"/>
      <c r="AS8" s="370"/>
      <c r="AT8" s="370"/>
      <c r="AU8" s="370"/>
      <c r="AV8" s="370"/>
      <c r="AW8" s="370"/>
      <c r="AX8" s="370"/>
      <c r="AY8" s="370"/>
      <c r="AZ8" s="370"/>
      <c r="BA8" s="370"/>
      <c r="BB8" s="370"/>
      <c r="BC8" s="370"/>
      <c r="BD8" s="370"/>
      <c r="BE8" s="370"/>
      <c r="BF8" s="370"/>
      <c r="BG8" s="370"/>
      <c r="BH8" s="370"/>
      <c r="BI8" s="370"/>
      <c r="BJ8" s="370"/>
      <c r="BK8" s="370"/>
      <c r="BL8" s="370"/>
      <c r="BM8" s="370"/>
      <c r="BN8" s="370"/>
      <c r="BO8" s="370"/>
      <c r="BP8" s="370"/>
      <c r="BQ8" s="370"/>
      <c r="BR8" s="370"/>
      <c r="BS8" s="370"/>
      <c r="BT8" s="370"/>
      <c r="BU8" s="370"/>
      <c r="BV8" s="370"/>
      <c r="BW8" s="370"/>
      <c r="BX8" s="370"/>
      <c r="BY8" s="370"/>
      <c r="BZ8" s="370"/>
      <c r="CA8" s="370"/>
      <c r="CB8" s="370"/>
      <c r="CC8" s="370"/>
      <c r="CD8" s="370"/>
      <c r="CE8" s="370"/>
      <c r="CF8" s="370"/>
      <c r="CG8" s="370"/>
      <c r="CH8" s="370"/>
      <c r="CI8" s="370"/>
      <c r="CJ8" s="370"/>
      <c r="CK8" s="370"/>
      <c r="CL8" s="370"/>
      <c r="CM8" s="370"/>
      <c r="CN8" s="370"/>
      <c r="CO8" s="370"/>
      <c r="CP8" s="370"/>
      <c r="CQ8" s="370"/>
      <c r="CR8" s="370"/>
      <c r="CS8" s="370"/>
      <c r="CT8" s="370"/>
      <c r="CU8" s="370"/>
      <c r="CV8" s="370"/>
      <c r="CW8" s="370"/>
      <c r="CX8" s="370"/>
      <c r="CY8" s="370"/>
      <c r="CZ8" s="370"/>
      <c r="DA8" s="370"/>
      <c r="DB8" s="370"/>
      <c r="DC8" s="370"/>
      <c r="DD8" s="370"/>
      <c r="DE8" s="370"/>
    </row>
    <row r="9" spans="1:109" s="262" customFormat="1" x14ac:dyDescent="0.15">
      <c r="A9" s="370"/>
      <c r="B9" s="370"/>
      <c r="C9" s="370"/>
      <c r="D9" s="370"/>
      <c r="E9" s="370"/>
      <c r="F9" s="370"/>
      <c r="G9" s="370"/>
      <c r="H9" s="370"/>
      <c r="I9" s="370"/>
      <c r="J9" s="370"/>
      <c r="K9" s="370"/>
      <c r="L9" s="370"/>
      <c r="M9" s="370"/>
      <c r="N9" s="370"/>
      <c r="O9" s="370"/>
      <c r="P9" s="370"/>
      <c r="Q9" s="370"/>
      <c r="R9" s="370"/>
      <c r="S9" s="370"/>
      <c r="T9" s="370"/>
      <c r="U9" s="370"/>
      <c r="V9" s="370"/>
      <c r="W9" s="370"/>
      <c r="X9" s="370"/>
      <c r="Y9" s="370"/>
      <c r="Z9" s="370"/>
      <c r="AA9" s="370"/>
      <c r="AB9" s="370"/>
      <c r="AC9" s="370"/>
      <c r="AD9" s="370"/>
      <c r="AE9" s="370"/>
      <c r="AF9" s="370"/>
      <c r="AG9" s="370"/>
      <c r="AH9" s="370"/>
      <c r="AI9" s="370"/>
      <c r="AJ9" s="370"/>
      <c r="AK9" s="370"/>
      <c r="AL9" s="370"/>
      <c r="AM9" s="370"/>
      <c r="AN9" s="370"/>
      <c r="AO9" s="370"/>
      <c r="AP9" s="370"/>
      <c r="AQ9" s="370"/>
      <c r="AR9" s="370"/>
      <c r="AS9" s="370"/>
      <c r="AT9" s="370"/>
      <c r="AU9" s="370"/>
      <c r="AV9" s="370"/>
      <c r="AW9" s="370"/>
      <c r="AX9" s="370"/>
      <c r="AY9" s="370"/>
      <c r="AZ9" s="370"/>
      <c r="BA9" s="370"/>
      <c r="BB9" s="370"/>
      <c r="BC9" s="370"/>
      <c r="BD9" s="370"/>
      <c r="BE9" s="370"/>
      <c r="BF9" s="370"/>
      <c r="BG9" s="370"/>
      <c r="BH9" s="370"/>
      <c r="BI9" s="370"/>
      <c r="BJ9" s="370"/>
      <c r="BK9" s="370"/>
      <c r="BL9" s="370"/>
      <c r="BM9" s="370"/>
      <c r="BN9" s="370"/>
      <c r="BO9" s="370"/>
      <c r="BP9" s="370"/>
      <c r="BQ9" s="370"/>
      <c r="BR9" s="370"/>
      <c r="BS9" s="370"/>
      <c r="BT9" s="370"/>
      <c r="BU9" s="370"/>
      <c r="BV9" s="370"/>
      <c r="BW9" s="370"/>
      <c r="BX9" s="370"/>
      <c r="BY9" s="370"/>
      <c r="BZ9" s="370"/>
      <c r="CA9" s="370"/>
      <c r="CB9" s="370"/>
      <c r="CC9" s="370"/>
      <c r="CD9" s="370"/>
      <c r="CE9" s="370"/>
      <c r="CF9" s="370"/>
      <c r="CG9" s="370"/>
      <c r="CH9" s="370"/>
      <c r="CI9" s="370"/>
      <c r="CJ9" s="370"/>
      <c r="CK9" s="370"/>
      <c r="CL9" s="370"/>
      <c r="CM9" s="370"/>
      <c r="CN9" s="370"/>
      <c r="CO9" s="370"/>
      <c r="CP9" s="370"/>
      <c r="CQ9" s="370"/>
      <c r="CR9" s="370"/>
      <c r="CS9" s="370"/>
      <c r="CT9" s="370"/>
      <c r="CU9" s="370"/>
      <c r="CV9" s="370"/>
      <c r="CW9" s="370"/>
      <c r="CX9" s="370"/>
      <c r="CY9" s="370"/>
      <c r="CZ9" s="370"/>
      <c r="DA9" s="370"/>
      <c r="DB9" s="370"/>
      <c r="DC9" s="370"/>
      <c r="DD9" s="370"/>
      <c r="DE9" s="370"/>
    </row>
    <row r="10" spans="1:109" s="262" customFormat="1" x14ac:dyDescent="0.15">
      <c r="A10" s="370"/>
      <c r="B10" s="370"/>
      <c r="C10" s="370"/>
      <c r="D10" s="370"/>
      <c r="E10" s="370"/>
      <c r="F10" s="370"/>
      <c r="G10" s="370"/>
      <c r="H10" s="370"/>
      <c r="I10" s="370"/>
      <c r="J10" s="370"/>
      <c r="K10" s="370"/>
      <c r="L10" s="370"/>
      <c r="M10" s="370"/>
      <c r="N10" s="370"/>
      <c r="O10" s="370"/>
      <c r="P10" s="370"/>
      <c r="Q10" s="370"/>
      <c r="R10" s="370"/>
      <c r="S10" s="370"/>
      <c r="T10" s="370"/>
      <c r="U10" s="370"/>
      <c r="V10" s="370"/>
      <c r="W10" s="370"/>
      <c r="X10" s="370"/>
      <c r="Y10" s="370"/>
      <c r="Z10" s="370"/>
      <c r="AA10" s="370"/>
      <c r="AB10" s="370"/>
      <c r="AC10" s="370"/>
      <c r="AD10" s="370"/>
      <c r="AE10" s="370"/>
      <c r="AF10" s="370"/>
      <c r="AG10" s="370"/>
      <c r="AH10" s="370"/>
      <c r="AI10" s="370"/>
      <c r="AJ10" s="370"/>
      <c r="AK10" s="370"/>
      <c r="AL10" s="370"/>
      <c r="AM10" s="370"/>
      <c r="AN10" s="370"/>
      <c r="AO10" s="370"/>
      <c r="AP10" s="370"/>
      <c r="AQ10" s="370"/>
      <c r="AR10" s="370"/>
      <c r="AS10" s="370"/>
      <c r="AT10" s="370"/>
      <c r="AU10" s="370"/>
      <c r="AV10" s="370"/>
      <c r="AW10" s="370"/>
      <c r="AX10" s="370"/>
      <c r="AY10" s="370"/>
      <c r="AZ10" s="370"/>
      <c r="BA10" s="370"/>
      <c r="BB10" s="370"/>
      <c r="BC10" s="370"/>
      <c r="BD10" s="370"/>
      <c r="BE10" s="370"/>
      <c r="BF10" s="370"/>
      <c r="BG10" s="370"/>
      <c r="BH10" s="370"/>
      <c r="BI10" s="370"/>
      <c r="BJ10" s="370"/>
      <c r="BK10" s="370"/>
      <c r="BL10" s="370"/>
      <c r="BM10" s="370"/>
      <c r="BN10" s="370"/>
      <c r="BO10" s="370"/>
      <c r="BP10" s="370"/>
      <c r="BQ10" s="370"/>
      <c r="BR10" s="370"/>
      <c r="BS10" s="370"/>
      <c r="BT10" s="370"/>
      <c r="BU10" s="370"/>
      <c r="BV10" s="370"/>
      <c r="BW10" s="370"/>
      <c r="BX10" s="370"/>
      <c r="BY10" s="370"/>
      <c r="BZ10" s="370"/>
      <c r="CA10" s="370"/>
      <c r="CB10" s="370"/>
      <c r="CC10" s="370"/>
      <c r="CD10" s="370"/>
      <c r="CE10" s="370"/>
      <c r="CF10" s="370"/>
      <c r="CG10" s="370"/>
      <c r="CH10" s="370"/>
      <c r="CI10" s="370"/>
      <c r="CJ10" s="370"/>
      <c r="CK10" s="370"/>
      <c r="CL10" s="370"/>
      <c r="CM10" s="370"/>
      <c r="CN10" s="370"/>
      <c r="CO10" s="370"/>
      <c r="CP10" s="370"/>
      <c r="CQ10" s="370"/>
      <c r="CR10" s="370"/>
      <c r="CS10" s="370"/>
      <c r="CT10" s="370"/>
      <c r="CU10" s="370"/>
      <c r="CV10" s="370"/>
      <c r="CW10" s="370"/>
      <c r="CX10" s="370"/>
      <c r="CY10" s="370"/>
      <c r="CZ10" s="370"/>
      <c r="DA10" s="370"/>
      <c r="DB10" s="370"/>
      <c r="DC10" s="370"/>
      <c r="DD10" s="370"/>
      <c r="DE10" s="370"/>
    </row>
    <row r="11" spans="1:109" s="262" customFormat="1" x14ac:dyDescent="0.15">
      <c r="A11" s="370"/>
      <c r="B11" s="370"/>
      <c r="C11" s="370"/>
      <c r="D11" s="370"/>
      <c r="E11" s="370"/>
      <c r="F11" s="370"/>
      <c r="G11" s="370"/>
      <c r="H11" s="370"/>
      <c r="I11" s="370"/>
      <c r="J11" s="370"/>
      <c r="K11" s="370"/>
      <c r="L11" s="370"/>
      <c r="M11" s="370"/>
      <c r="N11" s="370"/>
      <c r="O11" s="370"/>
      <c r="P11" s="370"/>
      <c r="Q11" s="370"/>
      <c r="R11" s="370"/>
      <c r="S11" s="370"/>
      <c r="T11" s="370"/>
      <c r="U11" s="370"/>
      <c r="V11" s="370"/>
      <c r="W11" s="370"/>
      <c r="X11" s="370"/>
      <c r="Y11" s="370"/>
      <c r="Z11" s="370"/>
      <c r="AA11" s="370"/>
      <c r="AB11" s="370"/>
      <c r="AC11" s="370"/>
      <c r="AD11" s="370"/>
      <c r="AE11" s="370"/>
      <c r="AF11" s="370"/>
      <c r="AG11" s="370"/>
      <c r="AH11" s="370"/>
      <c r="AI11" s="370"/>
      <c r="AJ11" s="370"/>
      <c r="AK11" s="370"/>
      <c r="AL11" s="370"/>
      <c r="AM11" s="370"/>
      <c r="AN11" s="370"/>
      <c r="AO11" s="370"/>
      <c r="AP11" s="370"/>
      <c r="AQ11" s="370"/>
      <c r="AR11" s="370"/>
      <c r="AS11" s="370"/>
      <c r="AT11" s="370"/>
      <c r="AU11" s="370"/>
      <c r="AV11" s="370"/>
      <c r="AW11" s="370"/>
      <c r="AX11" s="370"/>
      <c r="AY11" s="370"/>
      <c r="AZ11" s="370"/>
      <c r="BA11" s="370"/>
      <c r="BB11" s="370"/>
      <c r="BC11" s="370"/>
      <c r="BD11" s="370"/>
      <c r="BE11" s="370"/>
      <c r="BF11" s="370"/>
      <c r="BG11" s="370"/>
      <c r="BH11" s="370"/>
      <c r="BI11" s="370"/>
      <c r="BJ11" s="370"/>
      <c r="BK11" s="370"/>
      <c r="BL11" s="370"/>
      <c r="BM11" s="370"/>
      <c r="BN11" s="370"/>
      <c r="BO11" s="370"/>
      <c r="BP11" s="370"/>
      <c r="BQ11" s="370"/>
      <c r="BR11" s="370"/>
      <c r="BS11" s="370"/>
      <c r="BT11" s="370"/>
      <c r="BU11" s="370"/>
      <c r="BV11" s="370"/>
      <c r="BW11" s="370"/>
      <c r="BX11" s="370"/>
      <c r="BY11" s="370"/>
      <c r="BZ11" s="370"/>
      <c r="CA11" s="370"/>
      <c r="CB11" s="370"/>
      <c r="CC11" s="370"/>
      <c r="CD11" s="370"/>
      <c r="CE11" s="370"/>
      <c r="CF11" s="370"/>
      <c r="CG11" s="370"/>
      <c r="CH11" s="370"/>
      <c r="CI11" s="370"/>
      <c r="CJ11" s="370"/>
      <c r="CK11" s="370"/>
      <c r="CL11" s="370"/>
      <c r="CM11" s="370"/>
      <c r="CN11" s="370"/>
      <c r="CO11" s="370"/>
      <c r="CP11" s="370"/>
      <c r="CQ11" s="370"/>
      <c r="CR11" s="370"/>
      <c r="CS11" s="370"/>
      <c r="CT11" s="370"/>
      <c r="CU11" s="370"/>
      <c r="CV11" s="370"/>
      <c r="CW11" s="370"/>
      <c r="CX11" s="370"/>
      <c r="CY11" s="370"/>
      <c r="CZ11" s="370"/>
      <c r="DA11" s="370"/>
      <c r="DB11" s="370"/>
      <c r="DC11" s="370"/>
      <c r="DD11" s="370"/>
      <c r="DE11" s="370"/>
    </row>
    <row r="12" spans="1:109" s="262" customFormat="1" x14ac:dyDescent="0.15">
      <c r="A12" s="370"/>
      <c r="B12" s="370"/>
      <c r="C12" s="370"/>
      <c r="D12" s="370"/>
      <c r="E12" s="370"/>
      <c r="F12" s="370"/>
      <c r="G12" s="370"/>
      <c r="H12" s="370"/>
      <c r="I12" s="370"/>
      <c r="J12" s="370"/>
      <c r="K12" s="370"/>
      <c r="L12" s="370"/>
      <c r="M12" s="370"/>
      <c r="N12" s="370"/>
      <c r="O12" s="370"/>
      <c r="P12" s="370"/>
      <c r="Q12" s="370"/>
      <c r="R12" s="370"/>
      <c r="S12" s="370"/>
      <c r="T12" s="370"/>
      <c r="U12" s="370"/>
      <c r="V12" s="370"/>
      <c r="W12" s="370"/>
      <c r="X12" s="370"/>
      <c r="Y12" s="370"/>
      <c r="Z12" s="370"/>
      <c r="AA12" s="370"/>
      <c r="AB12" s="370"/>
      <c r="AC12" s="370"/>
      <c r="AD12" s="370"/>
      <c r="AE12" s="370"/>
      <c r="AF12" s="370"/>
      <c r="AG12" s="370"/>
      <c r="AH12" s="370"/>
      <c r="AI12" s="370"/>
      <c r="AJ12" s="370"/>
      <c r="AK12" s="370"/>
      <c r="AL12" s="370"/>
      <c r="AM12" s="370"/>
      <c r="AN12" s="370"/>
      <c r="AO12" s="370"/>
      <c r="AP12" s="370"/>
      <c r="AQ12" s="370"/>
      <c r="AR12" s="370"/>
      <c r="AS12" s="370"/>
      <c r="AT12" s="370"/>
      <c r="AU12" s="370"/>
      <c r="AV12" s="370"/>
      <c r="AW12" s="370"/>
      <c r="AX12" s="370"/>
      <c r="AY12" s="370"/>
      <c r="AZ12" s="370"/>
      <c r="BA12" s="370"/>
      <c r="BB12" s="370"/>
      <c r="BC12" s="370"/>
      <c r="BD12" s="370"/>
      <c r="BE12" s="370"/>
      <c r="BF12" s="370"/>
      <c r="BG12" s="370"/>
      <c r="BH12" s="370"/>
      <c r="BI12" s="370"/>
      <c r="BJ12" s="370"/>
      <c r="BK12" s="370"/>
      <c r="BL12" s="370"/>
      <c r="BM12" s="370"/>
      <c r="BN12" s="370"/>
      <c r="BO12" s="370"/>
      <c r="BP12" s="370"/>
      <c r="BQ12" s="370"/>
      <c r="BR12" s="370"/>
      <c r="BS12" s="370"/>
      <c r="BT12" s="370"/>
      <c r="BU12" s="370"/>
      <c r="BV12" s="370"/>
      <c r="BW12" s="370"/>
      <c r="BX12" s="370"/>
      <c r="BY12" s="370"/>
      <c r="BZ12" s="370"/>
      <c r="CA12" s="370"/>
      <c r="CB12" s="370"/>
      <c r="CC12" s="370"/>
      <c r="CD12" s="370"/>
      <c r="CE12" s="370"/>
      <c r="CF12" s="370"/>
      <c r="CG12" s="370"/>
      <c r="CH12" s="370"/>
      <c r="CI12" s="370"/>
      <c r="CJ12" s="370"/>
      <c r="CK12" s="370"/>
      <c r="CL12" s="370"/>
      <c r="CM12" s="370"/>
      <c r="CN12" s="370"/>
      <c r="CO12" s="370"/>
      <c r="CP12" s="370"/>
      <c r="CQ12" s="370"/>
      <c r="CR12" s="370"/>
      <c r="CS12" s="370"/>
      <c r="CT12" s="370"/>
      <c r="CU12" s="370"/>
      <c r="CV12" s="370"/>
      <c r="CW12" s="370"/>
      <c r="CX12" s="370"/>
      <c r="CY12" s="370"/>
      <c r="CZ12" s="370"/>
      <c r="DA12" s="370"/>
      <c r="DB12" s="370"/>
      <c r="DC12" s="370"/>
      <c r="DD12" s="370"/>
      <c r="DE12" s="370"/>
    </row>
    <row r="13" spans="1:109" s="262" customFormat="1" x14ac:dyDescent="0.15">
      <c r="A13" s="370"/>
      <c r="B13" s="370"/>
      <c r="C13" s="370"/>
      <c r="D13" s="370"/>
      <c r="E13" s="370"/>
      <c r="F13" s="370"/>
      <c r="G13" s="370"/>
      <c r="H13" s="370"/>
      <c r="I13" s="370"/>
      <c r="J13" s="370"/>
      <c r="K13" s="370"/>
      <c r="L13" s="370"/>
      <c r="M13" s="370"/>
      <c r="N13" s="370"/>
      <c r="O13" s="370"/>
      <c r="P13" s="370"/>
      <c r="Q13" s="370"/>
      <c r="R13" s="370"/>
      <c r="S13" s="370"/>
      <c r="T13" s="370"/>
      <c r="U13" s="370"/>
      <c r="V13" s="370"/>
      <c r="W13" s="370"/>
      <c r="X13" s="370"/>
      <c r="Y13" s="370"/>
      <c r="Z13" s="370"/>
      <c r="AA13" s="370"/>
      <c r="AB13" s="370"/>
      <c r="AC13" s="370"/>
      <c r="AD13" s="370"/>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70"/>
      <c r="BC13" s="370"/>
      <c r="BD13" s="370"/>
      <c r="BE13" s="370"/>
      <c r="BF13" s="370"/>
      <c r="BG13" s="370"/>
      <c r="BH13" s="370"/>
      <c r="BI13" s="370"/>
      <c r="BJ13" s="370"/>
      <c r="BK13" s="370"/>
      <c r="BL13" s="370"/>
      <c r="BM13" s="370"/>
      <c r="BN13" s="370"/>
      <c r="BO13" s="370"/>
      <c r="BP13" s="370"/>
      <c r="BQ13" s="370"/>
      <c r="BR13" s="370"/>
      <c r="BS13" s="370"/>
      <c r="BT13" s="370"/>
      <c r="BU13" s="370"/>
      <c r="BV13" s="370"/>
      <c r="BW13" s="370"/>
      <c r="BX13" s="370"/>
      <c r="BY13" s="370"/>
      <c r="BZ13" s="370"/>
      <c r="CA13" s="370"/>
      <c r="CB13" s="370"/>
      <c r="CC13" s="370"/>
      <c r="CD13" s="370"/>
      <c r="CE13" s="370"/>
      <c r="CF13" s="370"/>
      <c r="CG13" s="370"/>
      <c r="CH13" s="370"/>
      <c r="CI13" s="370"/>
      <c r="CJ13" s="370"/>
      <c r="CK13" s="370"/>
      <c r="CL13" s="370"/>
      <c r="CM13" s="370"/>
      <c r="CN13" s="370"/>
      <c r="CO13" s="370"/>
      <c r="CP13" s="370"/>
      <c r="CQ13" s="370"/>
      <c r="CR13" s="370"/>
      <c r="CS13" s="370"/>
      <c r="CT13" s="370"/>
      <c r="CU13" s="370"/>
      <c r="CV13" s="370"/>
      <c r="CW13" s="370"/>
      <c r="CX13" s="370"/>
      <c r="CY13" s="370"/>
      <c r="CZ13" s="370"/>
      <c r="DA13" s="370"/>
      <c r="DB13" s="370"/>
      <c r="DC13" s="370"/>
      <c r="DD13" s="370"/>
      <c r="DE13" s="370"/>
    </row>
    <row r="14" spans="1:109" s="262" customFormat="1" x14ac:dyDescent="0.15">
      <c r="A14" s="370"/>
      <c r="B14" s="370"/>
      <c r="C14" s="370"/>
      <c r="D14" s="370"/>
      <c r="E14" s="370"/>
      <c r="F14" s="370"/>
      <c r="G14" s="370"/>
      <c r="H14" s="370"/>
      <c r="I14" s="370"/>
      <c r="J14" s="370"/>
      <c r="K14" s="370"/>
      <c r="L14" s="370"/>
      <c r="M14" s="370"/>
      <c r="N14" s="370"/>
      <c r="O14" s="370"/>
      <c r="P14" s="370"/>
      <c r="Q14" s="370"/>
      <c r="R14" s="370"/>
      <c r="S14" s="370"/>
      <c r="T14" s="370"/>
      <c r="U14" s="370"/>
      <c r="V14" s="370"/>
      <c r="W14" s="370"/>
      <c r="X14" s="370"/>
      <c r="Y14" s="370"/>
      <c r="Z14" s="370"/>
      <c r="AA14" s="370"/>
      <c r="AB14" s="370"/>
      <c r="AC14" s="370"/>
      <c r="AD14" s="370"/>
      <c r="AE14" s="370"/>
      <c r="AF14" s="370"/>
      <c r="AG14" s="370"/>
      <c r="AH14" s="370"/>
      <c r="AI14" s="370"/>
      <c r="AJ14" s="370"/>
      <c r="AK14" s="370"/>
      <c r="AL14" s="370"/>
      <c r="AM14" s="370"/>
      <c r="AN14" s="370"/>
      <c r="AO14" s="370"/>
      <c r="AP14" s="370"/>
      <c r="AQ14" s="370"/>
      <c r="AR14" s="370"/>
      <c r="AS14" s="370"/>
      <c r="AT14" s="370"/>
      <c r="AU14" s="370"/>
      <c r="AV14" s="370"/>
      <c r="AW14" s="370"/>
      <c r="AX14" s="370"/>
      <c r="AY14" s="370"/>
      <c r="AZ14" s="370"/>
      <c r="BA14" s="370"/>
      <c r="BB14" s="370"/>
      <c r="BC14" s="370"/>
      <c r="BD14" s="370"/>
      <c r="BE14" s="370"/>
      <c r="BF14" s="370"/>
      <c r="BG14" s="370"/>
      <c r="BH14" s="370"/>
      <c r="BI14" s="370"/>
      <c r="BJ14" s="370"/>
      <c r="BK14" s="370"/>
      <c r="BL14" s="370"/>
      <c r="BM14" s="370"/>
      <c r="BN14" s="370"/>
      <c r="BO14" s="370"/>
      <c r="BP14" s="370"/>
      <c r="BQ14" s="370"/>
      <c r="BR14" s="370"/>
      <c r="BS14" s="370"/>
      <c r="BT14" s="370"/>
      <c r="BU14" s="370"/>
      <c r="BV14" s="370"/>
      <c r="BW14" s="370"/>
      <c r="BX14" s="370"/>
      <c r="BY14" s="370"/>
      <c r="BZ14" s="370"/>
      <c r="CA14" s="370"/>
      <c r="CB14" s="370"/>
      <c r="CC14" s="370"/>
      <c r="CD14" s="370"/>
      <c r="CE14" s="370"/>
      <c r="CF14" s="370"/>
      <c r="CG14" s="370"/>
      <c r="CH14" s="370"/>
      <c r="CI14" s="370"/>
      <c r="CJ14" s="370"/>
      <c r="CK14" s="370"/>
      <c r="CL14" s="370"/>
      <c r="CM14" s="370"/>
      <c r="CN14" s="370"/>
      <c r="CO14" s="370"/>
      <c r="CP14" s="370"/>
      <c r="CQ14" s="370"/>
      <c r="CR14" s="370"/>
      <c r="CS14" s="370"/>
      <c r="CT14" s="370"/>
      <c r="CU14" s="370"/>
      <c r="CV14" s="370"/>
      <c r="CW14" s="370"/>
      <c r="CX14" s="370"/>
      <c r="CY14" s="370"/>
      <c r="CZ14" s="370"/>
      <c r="DA14" s="370"/>
      <c r="DB14" s="370"/>
      <c r="DC14" s="370"/>
      <c r="DD14" s="370"/>
      <c r="DE14" s="370"/>
    </row>
    <row r="15" spans="1:109" s="262" customFormat="1" x14ac:dyDescent="0.15">
      <c r="A15" s="369"/>
      <c r="B15" s="370"/>
      <c r="C15" s="370"/>
      <c r="D15" s="370"/>
      <c r="E15" s="370"/>
      <c r="F15" s="370"/>
      <c r="G15" s="370"/>
      <c r="H15" s="370"/>
      <c r="I15" s="370"/>
      <c r="J15" s="370"/>
      <c r="K15" s="370"/>
      <c r="L15" s="370"/>
      <c r="M15" s="370"/>
      <c r="N15" s="370"/>
      <c r="O15" s="370"/>
      <c r="P15" s="370"/>
      <c r="Q15" s="370"/>
      <c r="R15" s="370"/>
      <c r="S15" s="370"/>
      <c r="T15" s="370"/>
      <c r="U15" s="370"/>
      <c r="V15" s="370"/>
      <c r="W15" s="370"/>
      <c r="X15" s="370"/>
      <c r="Y15" s="370"/>
      <c r="Z15" s="370"/>
      <c r="AA15" s="370"/>
      <c r="AB15" s="370"/>
      <c r="AC15" s="370"/>
      <c r="AD15" s="370"/>
      <c r="AE15" s="370"/>
      <c r="AF15" s="370"/>
      <c r="AG15" s="370"/>
      <c r="AH15" s="370"/>
      <c r="AI15" s="370"/>
      <c r="AJ15" s="370"/>
      <c r="AK15" s="370"/>
      <c r="AL15" s="370"/>
      <c r="AM15" s="370"/>
      <c r="AN15" s="370"/>
      <c r="AO15" s="370"/>
      <c r="AP15" s="370"/>
      <c r="AQ15" s="370"/>
      <c r="AR15" s="370"/>
      <c r="AS15" s="370"/>
      <c r="AT15" s="370"/>
      <c r="AU15" s="370"/>
      <c r="AV15" s="370"/>
      <c r="AW15" s="370"/>
      <c r="AX15" s="370"/>
      <c r="AY15" s="370"/>
      <c r="AZ15" s="370"/>
      <c r="BA15" s="370"/>
      <c r="BB15" s="370"/>
      <c r="BC15" s="370"/>
      <c r="BD15" s="370"/>
      <c r="BE15" s="370"/>
      <c r="BF15" s="370"/>
      <c r="BG15" s="370"/>
      <c r="BH15" s="370"/>
      <c r="BI15" s="370"/>
      <c r="BJ15" s="370"/>
      <c r="BK15" s="370"/>
      <c r="BL15" s="370"/>
      <c r="BM15" s="370"/>
      <c r="BN15" s="370"/>
      <c r="BO15" s="370"/>
      <c r="BP15" s="370"/>
      <c r="BQ15" s="370"/>
      <c r="BR15" s="370"/>
      <c r="BS15" s="370"/>
      <c r="BT15" s="370"/>
      <c r="BU15" s="370"/>
      <c r="BV15" s="370"/>
      <c r="BW15" s="370"/>
      <c r="BX15" s="370"/>
      <c r="BY15" s="370"/>
      <c r="BZ15" s="370"/>
      <c r="CA15" s="370"/>
      <c r="CB15" s="370"/>
      <c r="CC15" s="370"/>
      <c r="CD15" s="370"/>
      <c r="CE15" s="370"/>
      <c r="CF15" s="370"/>
      <c r="CG15" s="370"/>
      <c r="CH15" s="370"/>
      <c r="CI15" s="370"/>
      <c r="CJ15" s="370"/>
      <c r="CK15" s="370"/>
      <c r="CL15" s="370"/>
      <c r="CM15" s="370"/>
      <c r="CN15" s="370"/>
      <c r="CO15" s="370"/>
      <c r="CP15" s="370"/>
      <c r="CQ15" s="370"/>
      <c r="CR15" s="370"/>
      <c r="CS15" s="370"/>
      <c r="CT15" s="370"/>
      <c r="CU15" s="370"/>
      <c r="CV15" s="370"/>
      <c r="CW15" s="370"/>
      <c r="CX15" s="370"/>
      <c r="CY15" s="370"/>
      <c r="CZ15" s="370"/>
      <c r="DA15" s="370"/>
      <c r="DB15" s="370"/>
      <c r="DC15" s="370"/>
      <c r="DD15" s="370"/>
      <c r="DE15" s="370"/>
    </row>
    <row r="16" spans="1:109" s="262" customFormat="1" x14ac:dyDescent="0.15">
      <c r="A16" s="369"/>
      <c r="B16" s="370"/>
      <c r="C16" s="370"/>
      <c r="D16" s="370"/>
      <c r="E16" s="370"/>
      <c r="F16" s="370"/>
      <c r="G16" s="370"/>
      <c r="H16" s="370"/>
      <c r="I16" s="370"/>
      <c r="J16" s="370"/>
      <c r="K16" s="370"/>
      <c r="L16" s="370"/>
      <c r="M16" s="370"/>
      <c r="N16" s="370"/>
      <c r="O16" s="370"/>
      <c r="P16" s="370"/>
      <c r="Q16" s="370"/>
      <c r="R16" s="370"/>
      <c r="S16" s="370"/>
      <c r="T16" s="370"/>
      <c r="U16" s="370"/>
      <c r="V16" s="370"/>
      <c r="W16" s="370"/>
      <c r="X16" s="370"/>
      <c r="Y16" s="370"/>
      <c r="Z16" s="370"/>
      <c r="AA16" s="370"/>
      <c r="AB16" s="370"/>
      <c r="AC16" s="370"/>
      <c r="AD16" s="370"/>
      <c r="AE16" s="370"/>
      <c r="AF16" s="370"/>
      <c r="AG16" s="370"/>
      <c r="AH16" s="370"/>
      <c r="AI16" s="370"/>
      <c r="AJ16" s="370"/>
      <c r="AK16" s="370"/>
      <c r="AL16" s="370"/>
      <c r="AM16" s="370"/>
      <c r="AN16" s="370"/>
      <c r="AO16" s="370"/>
      <c r="AP16" s="370"/>
      <c r="AQ16" s="370"/>
      <c r="AR16" s="370"/>
      <c r="AS16" s="370"/>
      <c r="AT16" s="370"/>
      <c r="AU16" s="370"/>
      <c r="AV16" s="370"/>
      <c r="AW16" s="370"/>
      <c r="AX16" s="370"/>
      <c r="AY16" s="370"/>
      <c r="AZ16" s="370"/>
      <c r="BA16" s="370"/>
      <c r="BB16" s="370"/>
      <c r="BC16" s="370"/>
      <c r="BD16" s="370"/>
      <c r="BE16" s="370"/>
      <c r="BF16" s="370"/>
      <c r="BG16" s="370"/>
      <c r="BH16" s="370"/>
      <c r="BI16" s="370"/>
      <c r="BJ16" s="370"/>
      <c r="BK16" s="370"/>
      <c r="BL16" s="370"/>
      <c r="BM16" s="370"/>
      <c r="BN16" s="370"/>
      <c r="BO16" s="370"/>
      <c r="BP16" s="370"/>
      <c r="BQ16" s="370"/>
      <c r="BR16" s="370"/>
      <c r="BS16" s="370"/>
      <c r="BT16" s="370"/>
      <c r="BU16" s="370"/>
      <c r="BV16" s="370"/>
      <c r="BW16" s="370"/>
      <c r="BX16" s="370"/>
      <c r="BY16" s="370"/>
      <c r="BZ16" s="370"/>
      <c r="CA16" s="370"/>
      <c r="CB16" s="370"/>
      <c r="CC16" s="370"/>
      <c r="CD16" s="370"/>
      <c r="CE16" s="370"/>
      <c r="CF16" s="370"/>
      <c r="CG16" s="370"/>
      <c r="CH16" s="370"/>
      <c r="CI16" s="370"/>
      <c r="CJ16" s="370"/>
      <c r="CK16" s="370"/>
      <c r="CL16" s="370"/>
      <c r="CM16" s="370"/>
      <c r="CN16" s="370"/>
      <c r="CO16" s="370"/>
      <c r="CP16" s="370"/>
      <c r="CQ16" s="370"/>
      <c r="CR16" s="370"/>
      <c r="CS16" s="370"/>
      <c r="CT16" s="370"/>
      <c r="CU16" s="370"/>
      <c r="CV16" s="370"/>
      <c r="CW16" s="370"/>
      <c r="CX16" s="370"/>
      <c r="CY16" s="370"/>
      <c r="CZ16" s="370"/>
      <c r="DA16" s="370"/>
      <c r="DB16" s="370"/>
      <c r="DC16" s="370"/>
      <c r="DD16" s="370"/>
      <c r="DE16" s="370"/>
    </row>
    <row r="17" spans="1:109" s="262" customFormat="1" x14ac:dyDescent="0.15">
      <c r="A17" s="369"/>
      <c r="B17" s="370"/>
      <c r="C17" s="370"/>
      <c r="D17" s="370"/>
      <c r="E17" s="370"/>
      <c r="F17" s="370"/>
      <c r="G17" s="370"/>
      <c r="H17" s="370"/>
      <c r="I17" s="370"/>
      <c r="J17" s="370"/>
      <c r="K17" s="370"/>
      <c r="L17" s="370"/>
      <c r="M17" s="370"/>
      <c r="N17" s="370"/>
      <c r="O17" s="370"/>
      <c r="P17" s="370"/>
      <c r="Q17" s="370"/>
      <c r="R17" s="370"/>
      <c r="S17" s="370"/>
      <c r="T17" s="370"/>
      <c r="U17" s="370"/>
      <c r="V17" s="370"/>
      <c r="W17" s="370"/>
      <c r="X17" s="370"/>
      <c r="Y17" s="370"/>
      <c r="Z17" s="370"/>
      <c r="AA17" s="370"/>
      <c r="AB17" s="370"/>
      <c r="AC17" s="370"/>
      <c r="AD17" s="370"/>
      <c r="AE17" s="370"/>
      <c r="AF17" s="370"/>
      <c r="AG17" s="370"/>
      <c r="AH17" s="370"/>
      <c r="AI17" s="370"/>
      <c r="AJ17" s="370"/>
      <c r="AK17" s="370"/>
      <c r="AL17" s="370"/>
      <c r="AM17" s="370"/>
      <c r="AN17" s="370"/>
      <c r="AO17" s="370"/>
      <c r="AP17" s="370"/>
      <c r="AQ17" s="370"/>
      <c r="AR17" s="370"/>
      <c r="AS17" s="370"/>
      <c r="AT17" s="370"/>
      <c r="AU17" s="370"/>
      <c r="AV17" s="370"/>
      <c r="AW17" s="370"/>
      <c r="AX17" s="370"/>
      <c r="AY17" s="370"/>
      <c r="AZ17" s="370"/>
      <c r="BA17" s="370"/>
      <c r="BB17" s="370"/>
      <c r="BC17" s="370"/>
      <c r="BD17" s="370"/>
      <c r="BE17" s="370"/>
      <c r="BF17" s="370"/>
      <c r="BG17" s="370"/>
      <c r="BH17" s="370"/>
      <c r="BI17" s="370"/>
      <c r="BJ17" s="370"/>
      <c r="BK17" s="370"/>
      <c r="BL17" s="370"/>
      <c r="BM17" s="370"/>
      <c r="BN17" s="370"/>
      <c r="BO17" s="370"/>
      <c r="BP17" s="370"/>
      <c r="BQ17" s="370"/>
      <c r="BR17" s="370"/>
      <c r="BS17" s="370"/>
      <c r="BT17" s="370"/>
      <c r="BU17" s="370"/>
      <c r="BV17" s="370"/>
      <c r="BW17" s="370"/>
      <c r="BX17" s="370"/>
      <c r="BY17" s="370"/>
      <c r="BZ17" s="370"/>
      <c r="CA17" s="370"/>
      <c r="CB17" s="370"/>
      <c r="CC17" s="370"/>
      <c r="CD17" s="370"/>
      <c r="CE17" s="370"/>
      <c r="CF17" s="370"/>
      <c r="CG17" s="370"/>
      <c r="CH17" s="370"/>
      <c r="CI17" s="370"/>
      <c r="CJ17" s="370"/>
      <c r="CK17" s="370"/>
      <c r="CL17" s="370"/>
      <c r="CM17" s="370"/>
      <c r="CN17" s="370"/>
      <c r="CO17" s="370"/>
      <c r="CP17" s="370"/>
      <c r="CQ17" s="370"/>
      <c r="CR17" s="370"/>
      <c r="CS17" s="370"/>
      <c r="CT17" s="370"/>
      <c r="CU17" s="370"/>
      <c r="CV17" s="370"/>
      <c r="CW17" s="370"/>
      <c r="CX17" s="370"/>
      <c r="CY17" s="370"/>
      <c r="CZ17" s="370"/>
      <c r="DA17" s="370"/>
      <c r="DB17" s="370"/>
      <c r="DC17" s="370"/>
      <c r="DD17" s="370"/>
      <c r="DE17" s="370"/>
    </row>
    <row r="18" spans="1:109" s="262" customFormat="1" x14ac:dyDescent="0.15">
      <c r="A18" s="369"/>
      <c r="B18" s="370"/>
      <c r="C18" s="370"/>
      <c r="D18" s="370"/>
      <c r="E18" s="370"/>
      <c r="F18" s="370"/>
      <c r="G18" s="370"/>
      <c r="H18" s="370"/>
      <c r="I18" s="370"/>
      <c r="J18" s="370"/>
      <c r="K18" s="370"/>
      <c r="L18" s="370"/>
      <c r="M18" s="370"/>
      <c r="N18" s="370"/>
      <c r="O18" s="370"/>
      <c r="P18" s="370"/>
      <c r="Q18" s="370"/>
      <c r="R18" s="370"/>
      <c r="S18" s="370"/>
      <c r="T18" s="370"/>
      <c r="U18" s="370"/>
      <c r="V18" s="370"/>
      <c r="W18" s="370"/>
      <c r="X18" s="370"/>
      <c r="Y18" s="370"/>
      <c r="Z18" s="370"/>
      <c r="AA18" s="370"/>
      <c r="AB18" s="370"/>
      <c r="AC18" s="370"/>
      <c r="AD18" s="370"/>
      <c r="AE18" s="370"/>
      <c r="AF18" s="370"/>
      <c r="AG18" s="370"/>
      <c r="AH18" s="370"/>
      <c r="AI18" s="370"/>
      <c r="AJ18" s="370"/>
      <c r="AK18" s="370"/>
      <c r="AL18" s="370"/>
      <c r="AM18" s="370"/>
      <c r="AN18" s="370"/>
      <c r="AO18" s="370"/>
      <c r="AP18" s="370"/>
      <c r="AQ18" s="370"/>
      <c r="AR18" s="370"/>
      <c r="AS18" s="370"/>
      <c r="AT18" s="370"/>
      <c r="AU18" s="370"/>
      <c r="AV18" s="370"/>
      <c r="AW18" s="370"/>
      <c r="AX18" s="370"/>
      <c r="AY18" s="370"/>
      <c r="AZ18" s="370"/>
      <c r="BA18" s="370"/>
      <c r="BB18" s="370"/>
      <c r="BC18" s="370"/>
      <c r="BD18" s="370"/>
      <c r="BE18" s="370"/>
      <c r="BF18" s="370"/>
      <c r="BG18" s="370"/>
      <c r="BH18" s="370"/>
      <c r="BI18" s="370"/>
      <c r="BJ18" s="370"/>
      <c r="BK18" s="370"/>
      <c r="BL18" s="370"/>
      <c r="BM18" s="370"/>
      <c r="BN18" s="370"/>
      <c r="BO18" s="370"/>
      <c r="BP18" s="370"/>
      <c r="BQ18" s="370"/>
      <c r="BR18" s="370"/>
      <c r="BS18" s="370"/>
      <c r="BT18" s="370"/>
      <c r="BU18" s="370"/>
      <c r="BV18" s="370"/>
      <c r="BW18" s="370"/>
      <c r="BX18" s="370"/>
      <c r="BY18" s="370"/>
      <c r="BZ18" s="370"/>
      <c r="CA18" s="370"/>
      <c r="CB18" s="370"/>
      <c r="CC18" s="370"/>
      <c r="CD18" s="370"/>
      <c r="CE18" s="370"/>
      <c r="CF18" s="370"/>
      <c r="CG18" s="370"/>
      <c r="CH18" s="370"/>
      <c r="CI18" s="370"/>
      <c r="CJ18" s="370"/>
      <c r="CK18" s="370"/>
      <c r="CL18" s="370"/>
      <c r="CM18" s="370"/>
      <c r="CN18" s="370"/>
      <c r="CO18" s="370"/>
      <c r="CP18" s="370"/>
      <c r="CQ18" s="370"/>
      <c r="CR18" s="370"/>
      <c r="CS18" s="370"/>
      <c r="CT18" s="370"/>
      <c r="CU18" s="370"/>
      <c r="CV18" s="370"/>
      <c r="CW18" s="370"/>
      <c r="CX18" s="370"/>
      <c r="CY18" s="370"/>
      <c r="CZ18" s="370"/>
      <c r="DA18" s="370"/>
      <c r="DB18" s="370"/>
      <c r="DC18" s="370"/>
      <c r="DD18" s="370"/>
      <c r="DE18" s="370"/>
    </row>
    <row r="19" spans="1:109" x14ac:dyDescent="0.15">
      <c r="DD19" s="369"/>
      <c r="DE19" s="369"/>
    </row>
    <row r="20" spans="1:109" x14ac:dyDescent="0.15">
      <c r="DD20" s="369"/>
      <c r="DE20" s="369"/>
    </row>
    <row r="21" spans="1:109" ht="17.25" customHeight="1" x14ac:dyDescent="0.15">
      <c r="B21" s="371"/>
      <c r="C21" s="372"/>
      <c r="D21" s="372"/>
      <c r="E21" s="372"/>
      <c r="F21" s="372"/>
      <c r="G21" s="372"/>
      <c r="H21" s="372"/>
      <c r="I21" s="372"/>
      <c r="J21" s="372"/>
      <c r="K21" s="372"/>
      <c r="L21" s="372"/>
      <c r="M21" s="372"/>
      <c r="N21" s="373"/>
      <c r="O21" s="372"/>
      <c r="P21" s="372"/>
      <c r="Q21" s="372"/>
      <c r="R21" s="372"/>
      <c r="S21" s="372"/>
      <c r="T21" s="372"/>
      <c r="U21" s="372"/>
      <c r="V21" s="372"/>
      <c r="W21" s="372"/>
      <c r="X21" s="372"/>
      <c r="Y21" s="372"/>
      <c r="Z21" s="372"/>
      <c r="AA21" s="372"/>
      <c r="AB21" s="372"/>
      <c r="AC21" s="372"/>
      <c r="AD21" s="372"/>
      <c r="AE21" s="372"/>
      <c r="AF21" s="372"/>
      <c r="AG21" s="372"/>
      <c r="AH21" s="372"/>
      <c r="AI21" s="372"/>
      <c r="AJ21" s="372"/>
      <c r="AK21" s="372"/>
      <c r="AL21" s="372"/>
      <c r="AM21" s="372"/>
      <c r="AN21" s="372"/>
      <c r="AO21" s="372"/>
      <c r="AP21" s="372"/>
      <c r="AQ21" s="372"/>
      <c r="AR21" s="372"/>
      <c r="AS21" s="372"/>
      <c r="AT21" s="373"/>
      <c r="AU21" s="372"/>
      <c r="AV21" s="372"/>
      <c r="AW21" s="372"/>
      <c r="AX21" s="372"/>
      <c r="AY21" s="372"/>
      <c r="AZ21" s="372"/>
      <c r="BA21" s="372"/>
      <c r="BB21" s="372"/>
      <c r="BC21" s="372"/>
      <c r="BD21" s="372"/>
      <c r="BE21" s="372"/>
      <c r="BF21" s="373"/>
      <c r="BG21" s="372"/>
      <c r="BH21" s="372"/>
      <c r="BI21" s="372"/>
      <c r="BJ21" s="372"/>
      <c r="BK21" s="372"/>
      <c r="BL21" s="372"/>
      <c r="BM21" s="372"/>
      <c r="BN21" s="372"/>
      <c r="BO21" s="372"/>
      <c r="BP21" s="372"/>
      <c r="BQ21" s="372"/>
      <c r="BR21" s="373"/>
      <c r="BS21" s="372"/>
      <c r="BT21" s="372"/>
      <c r="BU21" s="372"/>
      <c r="BV21" s="372"/>
      <c r="BW21" s="372"/>
      <c r="BX21" s="372"/>
      <c r="BY21" s="372"/>
      <c r="BZ21" s="372"/>
      <c r="CA21" s="372"/>
      <c r="CB21" s="372"/>
      <c r="CC21" s="372"/>
      <c r="CD21" s="373"/>
      <c r="CE21" s="372"/>
      <c r="CF21" s="372"/>
      <c r="CG21" s="372"/>
      <c r="CH21" s="372"/>
      <c r="CI21" s="372"/>
      <c r="CJ21" s="372"/>
      <c r="CK21" s="372"/>
      <c r="CL21" s="372"/>
      <c r="CM21" s="372"/>
      <c r="CN21" s="372"/>
      <c r="CO21" s="372"/>
      <c r="CP21" s="373"/>
      <c r="CQ21" s="372"/>
      <c r="CR21" s="372"/>
      <c r="CS21" s="372"/>
      <c r="CT21" s="372"/>
      <c r="CU21" s="372"/>
      <c r="CV21" s="372"/>
      <c r="CW21" s="372"/>
      <c r="CX21" s="372"/>
      <c r="CY21" s="372"/>
      <c r="CZ21" s="372"/>
      <c r="DA21" s="372"/>
      <c r="DB21" s="373"/>
      <c r="DC21" s="372"/>
      <c r="DD21" s="374"/>
      <c r="DE21" s="369"/>
    </row>
    <row r="22" spans="1:109" ht="17.25" customHeight="1" x14ac:dyDescent="0.15">
      <c r="B22" s="375"/>
    </row>
    <row r="23" spans="1:109" x14ac:dyDescent="0.15">
      <c r="B23" s="375"/>
    </row>
    <row r="24" spans="1:109" x14ac:dyDescent="0.15">
      <c r="B24" s="375"/>
    </row>
    <row r="25" spans="1:109" x14ac:dyDescent="0.15">
      <c r="B25" s="375"/>
    </row>
    <row r="26" spans="1:109" x14ac:dyDescent="0.15">
      <c r="B26" s="375"/>
    </row>
    <row r="27" spans="1:109" x14ac:dyDescent="0.15">
      <c r="B27" s="375"/>
    </row>
    <row r="28" spans="1:109" x14ac:dyDescent="0.15">
      <c r="B28" s="375"/>
    </row>
    <row r="29" spans="1:109" x14ac:dyDescent="0.15">
      <c r="B29" s="375"/>
    </row>
    <row r="30" spans="1:109" x14ac:dyDescent="0.15">
      <c r="B30" s="375"/>
    </row>
    <row r="31" spans="1:109" x14ac:dyDescent="0.15">
      <c r="B31" s="375"/>
    </row>
    <row r="32" spans="1:109" x14ac:dyDescent="0.15">
      <c r="B32" s="375"/>
    </row>
    <row r="33" spans="2:109" x14ac:dyDescent="0.15">
      <c r="B33" s="375"/>
    </row>
    <row r="34" spans="2:109" x14ac:dyDescent="0.15">
      <c r="B34" s="375"/>
    </row>
    <row r="35" spans="2:109" x14ac:dyDescent="0.15">
      <c r="B35" s="375"/>
    </row>
    <row r="36" spans="2:109" x14ac:dyDescent="0.15">
      <c r="B36" s="375"/>
    </row>
    <row r="37" spans="2:109" x14ac:dyDescent="0.15">
      <c r="B37" s="375"/>
    </row>
    <row r="38" spans="2:109" x14ac:dyDescent="0.15">
      <c r="B38" s="375"/>
    </row>
    <row r="39" spans="2:109" x14ac:dyDescent="0.15">
      <c r="B39" s="377"/>
      <c r="C39" s="378"/>
      <c r="D39" s="378"/>
      <c r="E39" s="378"/>
      <c r="F39" s="378"/>
      <c r="G39" s="378"/>
      <c r="H39" s="378"/>
      <c r="I39" s="378"/>
      <c r="J39" s="378"/>
      <c r="K39" s="378"/>
      <c r="L39" s="378"/>
      <c r="M39" s="378"/>
      <c r="N39" s="378"/>
      <c r="O39" s="378"/>
      <c r="P39" s="378"/>
      <c r="Q39" s="378"/>
      <c r="R39" s="378"/>
      <c r="S39" s="378"/>
      <c r="T39" s="378"/>
      <c r="U39" s="378"/>
      <c r="V39" s="378"/>
      <c r="W39" s="378"/>
      <c r="X39" s="378"/>
      <c r="Y39" s="378"/>
      <c r="Z39" s="378"/>
      <c r="AA39" s="378"/>
      <c r="AB39" s="378"/>
      <c r="AC39" s="378"/>
      <c r="AD39" s="378"/>
      <c r="AE39" s="378"/>
      <c r="AF39" s="378"/>
      <c r="AG39" s="378"/>
      <c r="AH39" s="378"/>
      <c r="AI39" s="378"/>
      <c r="AJ39" s="378"/>
      <c r="AK39" s="378"/>
      <c r="AL39" s="378"/>
      <c r="AM39" s="378"/>
      <c r="AN39" s="378"/>
      <c r="AO39" s="378"/>
      <c r="AP39" s="378"/>
      <c r="AQ39" s="378"/>
      <c r="AR39" s="378"/>
      <c r="AS39" s="378"/>
      <c r="AT39" s="378"/>
      <c r="AU39" s="378"/>
      <c r="AV39" s="378"/>
      <c r="AW39" s="378"/>
      <c r="AX39" s="378"/>
      <c r="AY39" s="378"/>
      <c r="AZ39" s="378"/>
      <c r="BA39" s="378"/>
      <c r="BB39" s="378"/>
      <c r="BC39" s="378"/>
      <c r="BD39" s="378"/>
      <c r="BE39" s="378"/>
      <c r="BF39" s="378"/>
      <c r="BG39" s="378"/>
      <c r="BH39" s="378"/>
      <c r="BI39" s="378"/>
      <c r="BJ39" s="378"/>
      <c r="BK39" s="378"/>
      <c r="BL39" s="378"/>
      <c r="BM39" s="378"/>
      <c r="BN39" s="378"/>
      <c r="BO39" s="378"/>
      <c r="BP39" s="378"/>
      <c r="BQ39" s="378"/>
      <c r="BR39" s="378"/>
      <c r="BS39" s="378"/>
      <c r="BT39" s="378"/>
      <c r="BU39" s="378"/>
      <c r="BV39" s="378"/>
      <c r="BW39" s="378"/>
      <c r="BX39" s="378"/>
      <c r="BY39" s="378"/>
      <c r="BZ39" s="378"/>
      <c r="CA39" s="378"/>
      <c r="CB39" s="378"/>
      <c r="CC39" s="378"/>
      <c r="CD39" s="378"/>
      <c r="CE39" s="378"/>
      <c r="CF39" s="378"/>
      <c r="CG39" s="378"/>
      <c r="CH39" s="378"/>
      <c r="CI39" s="378"/>
      <c r="CJ39" s="378"/>
      <c r="CK39" s="378"/>
      <c r="CL39" s="378"/>
      <c r="CM39" s="378"/>
      <c r="CN39" s="378"/>
      <c r="CO39" s="378"/>
      <c r="CP39" s="378"/>
      <c r="CQ39" s="378"/>
      <c r="CR39" s="378"/>
      <c r="CS39" s="378"/>
      <c r="CT39" s="378"/>
      <c r="CU39" s="378"/>
      <c r="CV39" s="378"/>
      <c r="CW39" s="378"/>
      <c r="CX39" s="378"/>
      <c r="CY39" s="378"/>
      <c r="CZ39" s="378"/>
      <c r="DA39" s="378"/>
      <c r="DB39" s="378"/>
      <c r="DC39" s="378"/>
      <c r="DD39" s="379"/>
    </row>
    <row r="40" spans="2:109" x14ac:dyDescent="0.15">
      <c r="B40" s="380"/>
      <c r="DD40" s="380"/>
      <c r="DE40" s="369"/>
    </row>
    <row r="41" spans="2:109" ht="17.25" x14ac:dyDescent="0.15">
      <c r="B41" s="381" t="s">
        <v>597</v>
      </c>
      <c r="C41" s="372"/>
      <c r="D41" s="372"/>
      <c r="E41" s="372"/>
      <c r="F41" s="372"/>
      <c r="G41" s="372"/>
      <c r="H41" s="372"/>
      <c r="I41" s="372"/>
      <c r="J41" s="372"/>
      <c r="K41" s="372"/>
      <c r="L41" s="372"/>
      <c r="M41" s="372"/>
      <c r="N41" s="372"/>
      <c r="O41" s="372"/>
      <c r="P41" s="372"/>
      <c r="Q41" s="372"/>
      <c r="R41" s="372"/>
      <c r="S41" s="372"/>
      <c r="T41" s="372"/>
      <c r="U41" s="372"/>
      <c r="V41" s="372"/>
      <c r="W41" s="372"/>
      <c r="X41" s="372"/>
      <c r="Y41" s="372"/>
      <c r="Z41" s="372"/>
      <c r="AA41" s="372"/>
      <c r="AB41" s="372"/>
      <c r="AC41" s="372"/>
      <c r="AD41" s="372"/>
      <c r="AE41" s="372"/>
      <c r="AF41" s="372"/>
      <c r="AG41" s="372"/>
      <c r="AH41" s="372"/>
      <c r="AI41" s="372"/>
      <c r="AJ41" s="372"/>
      <c r="AK41" s="372"/>
      <c r="AL41" s="372"/>
      <c r="AM41" s="372"/>
      <c r="AN41" s="372"/>
      <c r="AO41" s="372"/>
      <c r="AP41" s="372"/>
      <c r="AQ41" s="372"/>
      <c r="AR41" s="372"/>
      <c r="AS41" s="372"/>
      <c r="AT41" s="372"/>
      <c r="AU41" s="372"/>
      <c r="AV41" s="372"/>
      <c r="AW41" s="372"/>
      <c r="AX41" s="372"/>
      <c r="AY41" s="372"/>
      <c r="AZ41" s="372"/>
      <c r="BA41" s="372"/>
      <c r="BB41" s="372"/>
      <c r="BC41" s="372"/>
      <c r="BD41" s="372"/>
      <c r="BE41" s="372"/>
      <c r="BF41" s="372"/>
      <c r="BG41" s="372"/>
      <c r="BH41" s="372"/>
      <c r="BI41" s="372"/>
      <c r="BJ41" s="372"/>
      <c r="BK41" s="372"/>
      <c r="BL41" s="372"/>
      <c r="BM41" s="372"/>
      <c r="BN41" s="372"/>
      <c r="BO41" s="372"/>
      <c r="BP41" s="372"/>
      <c r="BQ41" s="372"/>
      <c r="BR41" s="372"/>
      <c r="BS41" s="372"/>
      <c r="BT41" s="372"/>
      <c r="BU41" s="372"/>
      <c r="BV41" s="372"/>
      <c r="BW41" s="372"/>
      <c r="BX41" s="372"/>
      <c r="BY41" s="372"/>
      <c r="BZ41" s="372"/>
      <c r="CA41" s="372"/>
      <c r="CB41" s="372"/>
      <c r="CC41" s="372"/>
      <c r="CD41" s="372"/>
      <c r="CE41" s="372"/>
      <c r="CF41" s="372"/>
      <c r="CG41" s="372"/>
      <c r="CH41" s="372"/>
      <c r="CI41" s="372"/>
      <c r="CJ41" s="372"/>
      <c r="CK41" s="372"/>
      <c r="CL41" s="372"/>
      <c r="CM41" s="372"/>
      <c r="CN41" s="372"/>
      <c r="CO41" s="372"/>
      <c r="CP41" s="372"/>
      <c r="CQ41" s="372"/>
      <c r="CR41" s="372"/>
      <c r="CS41" s="372"/>
      <c r="CT41" s="372"/>
      <c r="CU41" s="372"/>
      <c r="CV41" s="372"/>
      <c r="CW41" s="372"/>
      <c r="CX41" s="372"/>
      <c r="CY41" s="372"/>
      <c r="CZ41" s="372"/>
      <c r="DA41" s="372"/>
      <c r="DB41" s="372"/>
      <c r="DC41" s="372"/>
      <c r="DD41" s="374"/>
    </row>
    <row r="42" spans="2:109" x14ac:dyDescent="0.15">
      <c r="B42" s="375"/>
      <c r="G42" s="382"/>
      <c r="I42" s="383"/>
      <c r="J42" s="383"/>
      <c r="K42" s="383"/>
      <c r="AM42" s="382"/>
      <c r="AN42" s="382" t="s">
        <v>598</v>
      </c>
      <c r="AP42" s="383"/>
      <c r="AQ42" s="383"/>
      <c r="AR42" s="383"/>
      <c r="AY42" s="382"/>
      <c r="BA42" s="383"/>
      <c r="BB42" s="383"/>
      <c r="BC42" s="383"/>
      <c r="BK42" s="382"/>
      <c r="BM42" s="383"/>
      <c r="BN42" s="383"/>
      <c r="BO42" s="383"/>
      <c r="BW42" s="382"/>
      <c r="BY42" s="383"/>
      <c r="BZ42" s="383"/>
      <c r="CA42" s="383"/>
      <c r="CI42" s="382"/>
      <c r="CK42" s="383"/>
      <c r="CL42" s="383"/>
      <c r="CM42" s="383"/>
      <c r="CU42" s="382"/>
      <c r="CW42" s="383"/>
      <c r="CX42" s="383"/>
      <c r="CY42" s="383"/>
    </row>
    <row r="43" spans="2:109" ht="13.5" customHeight="1" x14ac:dyDescent="0.15">
      <c r="B43" s="375"/>
      <c r="AN43" s="1298" t="s">
        <v>606</v>
      </c>
      <c r="AO43" s="1289"/>
      <c r="AP43" s="1289"/>
      <c r="AQ43" s="1289"/>
      <c r="AR43" s="1289"/>
      <c r="AS43" s="1289"/>
      <c r="AT43" s="1289"/>
      <c r="AU43" s="1289"/>
      <c r="AV43" s="1289"/>
      <c r="AW43" s="1289"/>
      <c r="AX43" s="1289"/>
      <c r="AY43" s="1289"/>
      <c r="AZ43" s="1289"/>
      <c r="BA43" s="1289"/>
      <c r="BB43" s="1289"/>
      <c r="BC43" s="1289"/>
      <c r="BD43" s="1289"/>
      <c r="BE43" s="1289"/>
      <c r="BF43" s="1289"/>
      <c r="BG43" s="1289"/>
      <c r="BH43" s="1289"/>
      <c r="BI43" s="1289"/>
      <c r="BJ43" s="1289"/>
      <c r="BK43" s="1289"/>
      <c r="BL43" s="1289"/>
      <c r="BM43" s="1289"/>
      <c r="BN43" s="1289"/>
      <c r="BO43" s="1289"/>
      <c r="BP43" s="1289"/>
      <c r="BQ43" s="1289"/>
      <c r="BR43" s="1289"/>
      <c r="BS43" s="1289"/>
      <c r="BT43" s="1289"/>
      <c r="BU43" s="1289"/>
      <c r="BV43" s="1289"/>
      <c r="BW43" s="1289"/>
      <c r="BX43" s="1289"/>
      <c r="BY43" s="1289"/>
      <c r="BZ43" s="1289"/>
      <c r="CA43" s="1289"/>
      <c r="CB43" s="1289"/>
      <c r="CC43" s="1289"/>
      <c r="CD43" s="1289"/>
      <c r="CE43" s="1289"/>
      <c r="CF43" s="1289"/>
      <c r="CG43" s="1289"/>
      <c r="CH43" s="1289"/>
      <c r="CI43" s="1289"/>
      <c r="CJ43" s="1289"/>
      <c r="CK43" s="1289"/>
      <c r="CL43" s="1289"/>
      <c r="CM43" s="1289"/>
      <c r="CN43" s="1289"/>
      <c r="CO43" s="1289"/>
      <c r="CP43" s="1289"/>
      <c r="CQ43" s="1289"/>
      <c r="CR43" s="1289"/>
      <c r="CS43" s="1289"/>
      <c r="CT43" s="1289"/>
      <c r="CU43" s="1289"/>
      <c r="CV43" s="1289"/>
      <c r="CW43" s="1289"/>
      <c r="CX43" s="1289"/>
      <c r="CY43" s="1289"/>
      <c r="CZ43" s="1289"/>
      <c r="DA43" s="1289"/>
      <c r="DB43" s="1289"/>
      <c r="DC43" s="1290"/>
    </row>
    <row r="44" spans="2:109" x14ac:dyDescent="0.15">
      <c r="B44" s="375"/>
      <c r="AN44" s="1291"/>
      <c r="AO44" s="1292"/>
      <c r="AP44" s="1292"/>
      <c r="AQ44" s="1292"/>
      <c r="AR44" s="1292"/>
      <c r="AS44" s="1292"/>
      <c r="AT44" s="1292"/>
      <c r="AU44" s="1292"/>
      <c r="AV44" s="1292"/>
      <c r="AW44" s="1292"/>
      <c r="AX44" s="1292"/>
      <c r="AY44" s="1292"/>
      <c r="AZ44" s="1292"/>
      <c r="BA44" s="1292"/>
      <c r="BB44" s="1292"/>
      <c r="BC44" s="1292"/>
      <c r="BD44" s="1292"/>
      <c r="BE44" s="1292"/>
      <c r="BF44" s="1292"/>
      <c r="BG44" s="1292"/>
      <c r="BH44" s="1292"/>
      <c r="BI44" s="1292"/>
      <c r="BJ44" s="1292"/>
      <c r="BK44" s="1292"/>
      <c r="BL44" s="1292"/>
      <c r="BM44" s="1292"/>
      <c r="BN44" s="1292"/>
      <c r="BO44" s="1292"/>
      <c r="BP44" s="1292"/>
      <c r="BQ44" s="1292"/>
      <c r="BR44" s="1292"/>
      <c r="BS44" s="1292"/>
      <c r="BT44" s="1292"/>
      <c r="BU44" s="1292"/>
      <c r="BV44" s="1292"/>
      <c r="BW44" s="1292"/>
      <c r="BX44" s="1292"/>
      <c r="BY44" s="1292"/>
      <c r="BZ44" s="1292"/>
      <c r="CA44" s="1292"/>
      <c r="CB44" s="1292"/>
      <c r="CC44" s="1292"/>
      <c r="CD44" s="1292"/>
      <c r="CE44" s="1292"/>
      <c r="CF44" s="1292"/>
      <c r="CG44" s="1292"/>
      <c r="CH44" s="1292"/>
      <c r="CI44" s="1292"/>
      <c r="CJ44" s="1292"/>
      <c r="CK44" s="1292"/>
      <c r="CL44" s="1292"/>
      <c r="CM44" s="1292"/>
      <c r="CN44" s="1292"/>
      <c r="CO44" s="1292"/>
      <c r="CP44" s="1292"/>
      <c r="CQ44" s="1292"/>
      <c r="CR44" s="1292"/>
      <c r="CS44" s="1292"/>
      <c r="CT44" s="1292"/>
      <c r="CU44" s="1292"/>
      <c r="CV44" s="1292"/>
      <c r="CW44" s="1292"/>
      <c r="CX44" s="1292"/>
      <c r="CY44" s="1292"/>
      <c r="CZ44" s="1292"/>
      <c r="DA44" s="1292"/>
      <c r="DB44" s="1292"/>
      <c r="DC44" s="1293"/>
    </row>
    <row r="45" spans="2:109" x14ac:dyDescent="0.15">
      <c r="B45" s="375"/>
      <c r="AN45" s="1291"/>
      <c r="AO45" s="1292"/>
      <c r="AP45" s="1292"/>
      <c r="AQ45" s="1292"/>
      <c r="AR45" s="1292"/>
      <c r="AS45" s="1292"/>
      <c r="AT45" s="1292"/>
      <c r="AU45" s="1292"/>
      <c r="AV45" s="1292"/>
      <c r="AW45" s="1292"/>
      <c r="AX45" s="1292"/>
      <c r="AY45" s="1292"/>
      <c r="AZ45" s="1292"/>
      <c r="BA45" s="1292"/>
      <c r="BB45" s="1292"/>
      <c r="BC45" s="1292"/>
      <c r="BD45" s="1292"/>
      <c r="BE45" s="1292"/>
      <c r="BF45" s="1292"/>
      <c r="BG45" s="1292"/>
      <c r="BH45" s="1292"/>
      <c r="BI45" s="1292"/>
      <c r="BJ45" s="1292"/>
      <c r="BK45" s="1292"/>
      <c r="BL45" s="1292"/>
      <c r="BM45" s="1292"/>
      <c r="BN45" s="1292"/>
      <c r="BO45" s="1292"/>
      <c r="BP45" s="1292"/>
      <c r="BQ45" s="1292"/>
      <c r="BR45" s="1292"/>
      <c r="BS45" s="1292"/>
      <c r="BT45" s="1292"/>
      <c r="BU45" s="1292"/>
      <c r="BV45" s="1292"/>
      <c r="BW45" s="1292"/>
      <c r="BX45" s="1292"/>
      <c r="BY45" s="1292"/>
      <c r="BZ45" s="1292"/>
      <c r="CA45" s="1292"/>
      <c r="CB45" s="1292"/>
      <c r="CC45" s="1292"/>
      <c r="CD45" s="1292"/>
      <c r="CE45" s="1292"/>
      <c r="CF45" s="1292"/>
      <c r="CG45" s="1292"/>
      <c r="CH45" s="1292"/>
      <c r="CI45" s="1292"/>
      <c r="CJ45" s="1292"/>
      <c r="CK45" s="1292"/>
      <c r="CL45" s="1292"/>
      <c r="CM45" s="1292"/>
      <c r="CN45" s="1292"/>
      <c r="CO45" s="1292"/>
      <c r="CP45" s="1292"/>
      <c r="CQ45" s="1292"/>
      <c r="CR45" s="1292"/>
      <c r="CS45" s="1292"/>
      <c r="CT45" s="1292"/>
      <c r="CU45" s="1292"/>
      <c r="CV45" s="1292"/>
      <c r="CW45" s="1292"/>
      <c r="CX45" s="1292"/>
      <c r="CY45" s="1292"/>
      <c r="CZ45" s="1292"/>
      <c r="DA45" s="1292"/>
      <c r="DB45" s="1292"/>
      <c r="DC45" s="1293"/>
    </row>
    <row r="46" spans="2:109" x14ac:dyDescent="0.15">
      <c r="B46" s="375"/>
      <c r="AN46" s="1291"/>
      <c r="AO46" s="1292"/>
      <c r="AP46" s="1292"/>
      <c r="AQ46" s="1292"/>
      <c r="AR46" s="1292"/>
      <c r="AS46" s="1292"/>
      <c r="AT46" s="1292"/>
      <c r="AU46" s="1292"/>
      <c r="AV46" s="1292"/>
      <c r="AW46" s="1292"/>
      <c r="AX46" s="1292"/>
      <c r="AY46" s="1292"/>
      <c r="AZ46" s="1292"/>
      <c r="BA46" s="1292"/>
      <c r="BB46" s="1292"/>
      <c r="BC46" s="1292"/>
      <c r="BD46" s="1292"/>
      <c r="BE46" s="1292"/>
      <c r="BF46" s="1292"/>
      <c r="BG46" s="1292"/>
      <c r="BH46" s="1292"/>
      <c r="BI46" s="1292"/>
      <c r="BJ46" s="1292"/>
      <c r="BK46" s="1292"/>
      <c r="BL46" s="1292"/>
      <c r="BM46" s="1292"/>
      <c r="BN46" s="1292"/>
      <c r="BO46" s="1292"/>
      <c r="BP46" s="1292"/>
      <c r="BQ46" s="1292"/>
      <c r="BR46" s="1292"/>
      <c r="BS46" s="1292"/>
      <c r="BT46" s="1292"/>
      <c r="BU46" s="1292"/>
      <c r="BV46" s="1292"/>
      <c r="BW46" s="1292"/>
      <c r="BX46" s="1292"/>
      <c r="BY46" s="1292"/>
      <c r="BZ46" s="1292"/>
      <c r="CA46" s="1292"/>
      <c r="CB46" s="1292"/>
      <c r="CC46" s="1292"/>
      <c r="CD46" s="1292"/>
      <c r="CE46" s="1292"/>
      <c r="CF46" s="1292"/>
      <c r="CG46" s="1292"/>
      <c r="CH46" s="1292"/>
      <c r="CI46" s="1292"/>
      <c r="CJ46" s="1292"/>
      <c r="CK46" s="1292"/>
      <c r="CL46" s="1292"/>
      <c r="CM46" s="1292"/>
      <c r="CN46" s="1292"/>
      <c r="CO46" s="1292"/>
      <c r="CP46" s="1292"/>
      <c r="CQ46" s="1292"/>
      <c r="CR46" s="1292"/>
      <c r="CS46" s="1292"/>
      <c r="CT46" s="1292"/>
      <c r="CU46" s="1292"/>
      <c r="CV46" s="1292"/>
      <c r="CW46" s="1292"/>
      <c r="CX46" s="1292"/>
      <c r="CY46" s="1292"/>
      <c r="CZ46" s="1292"/>
      <c r="DA46" s="1292"/>
      <c r="DB46" s="1292"/>
      <c r="DC46" s="1293"/>
    </row>
    <row r="47" spans="2:109" x14ac:dyDescent="0.15">
      <c r="B47" s="375"/>
      <c r="AN47" s="1294"/>
      <c r="AO47" s="1295"/>
      <c r="AP47" s="1295"/>
      <c r="AQ47" s="1295"/>
      <c r="AR47" s="1295"/>
      <c r="AS47" s="1295"/>
      <c r="AT47" s="1295"/>
      <c r="AU47" s="1295"/>
      <c r="AV47" s="1295"/>
      <c r="AW47" s="1295"/>
      <c r="AX47" s="1295"/>
      <c r="AY47" s="1295"/>
      <c r="AZ47" s="1295"/>
      <c r="BA47" s="1295"/>
      <c r="BB47" s="1295"/>
      <c r="BC47" s="1295"/>
      <c r="BD47" s="1295"/>
      <c r="BE47" s="1295"/>
      <c r="BF47" s="1295"/>
      <c r="BG47" s="1295"/>
      <c r="BH47" s="1295"/>
      <c r="BI47" s="1295"/>
      <c r="BJ47" s="1295"/>
      <c r="BK47" s="1295"/>
      <c r="BL47" s="1295"/>
      <c r="BM47" s="1295"/>
      <c r="BN47" s="1295"/>
      <c r="BO47" s="1295"/>
      <c r="BP47" s="1295"/>
      <c r="BQ47" s="1295"/>
      <c r="BR47" s="1295"/>
      <c r="BS47" s="1295"/>
      <c r="BT47" s="1295"/>
      <c r="BU47" s="1295"/>
      <c r="BV47" s="1295"/>
      <c r="BW47" s="1295"/>
      <c r="BX47" s="1295"/>
      <c r="BY47" s="1295"/>
      <c r="BZ47" s="1295"/>
      <c r="CA47" s="1295"/>
      <c r="CB47" s="1295"/>
      <c r="CC47" s="1295"/>
      <c r="CD47" s="1295"/>
      <c r="CE47" s="1295"/>
      <c r="CF47" s="1295"/>
      <c r="CG47" s="1295"/>
      <c r="CH47" s="1295"/>
      <c r="CI47" s="1295"/>
      <c r="CJ47" s="1295"/>
      <c r="CK47" s="1295"/>
      <c r="CL47" s="1295"/>
      <c r="CM47" s="1295"/>
      <c r="CN47" s="1295"/>
      <c r="CO47" s="1295"/>
      <c r="CP47" s="1295"/>
      <c r="CQ47" s="1295"/>
      <c r="CR47" s="1295"/>
      <c r="CS47" s="1295"/>
      <c r="CT47" s="1295"/>
      <c r="CU47" s="1295"/>
      <c r="CV47" s="1295"/>
      <c r="CW47" s="1295"/>
      <c r="CX47" s="1295"/>
      <c r="CY47" s="1295"/>
      <c r="CZ47" s="1295"/>
      <c r="DA47" s="1295"/>
      <c r="DB47" s="1295"/>
      <c r="DC47" s="1296"/>
    </row>
    <row r="48" spans="2:109" x14ac:dyDescent="0.15">
      <c r="B48" s="375"/>
      <c r="H48" s="384"/>
      <c r="I48" s="384"/>
      <c r="J48" s="384"/>
      <c r="AN48" s="384"/>
      <c r="AO48" s="384"/>
      <c r="AP48" s="384"/>
      <c r="AZ48" s="384"/>
      <c r="BA48" s="384"/>
      <c r="BB48" s="384"/>
      <c r="BL48" s="384"/>
      <c r="BM48" s="384"/>
      <c r="BN48" s="384"/>
      <c r="BX48" s="384"/>
      <c r="BY48" s="384"/>
      <c r="BZ48" s="384"/>
      <c r="CJ48" s="384"/>
      <c r="CK48" s="384"/>
      <c r="CL48" s="384"/>
      <c r="CV48" s="384"/>
      <c r="CW48" s="384"/>
      <c r="CX48" s="384"/>
    </row>
    <row r="49" spans="1:109" x14ac:dyDescent="0.15">
      <c r="B49" s="375"/>
      <c r="AN49" s="369" t="s">
        <v>599</v>
      </c>
    </row>
    <row r="50" spans="1:109" x14ac:dyDescent="0.15">
      <c r="B50" s="375"/>
      <c r="G50" s="1282"/>
      <c r="H50" s="1282"/>
      <c r="I50" s="1282"/>
      <c r="J50" s="1282"/>
      <c r="K50" s="385"/>
      <c r="L50" s="385"/>
      <c r="M50" s="386"/>
      <c r="N50" s="386"/>
      <c r="AN50" s="1285"/>
      <c r="AO50" s="1286"/>
      <c r="AP50" s="1286"/>
      <c r="AQ50" s="1286"/>
      <c r="AR50" s="1286"/>
      <c r="AS50" s="1286"/>
      <c r="AT50" s="1286"/>
      <c r="AU50" s="1286"/>
      <c r="AV50" s="1286"/>
      <c r="AW50" s="1286"/>
      <c r="AX50" s="1286"/>
      <c r="AY50" s="1286"/>
      <c r="AZ50" s="1286"/>
      <c r="BA50" s="1286"/>
      <c r="BB50" s="1286"/>
      <c r="BC50" s="1286"/>
      <c r="BD50" s="1286"/>
      <c r="BE50" s="1286"/>
      <c r="BF50" s="1286"/>
      <c r="BG50" s="1286"/>
      <c r="BH50" s="1286"/>
      <c r="BI50" s="1286"/>
      <c r="BJ50" s="1286"/>
      <c r="BK50" s="1286"/>
      <c r="BL50" s="1286"/>
      <c r="BM50" s="1286"/>
      <c r="BN50" s="1286"/>
      <c r="BO50" s="1287"/>
      <c r="BP50" s="1281" t="s">
        <v>554</v>
      </c>
      <c r="BQ50" s="1281"/>
      <c r="BR50" s="1281"/>
      <c r="BS50" s="1281"/>
      <c r="BT50" s="1281"/>
      <c r="BU50" s="1281"/>
      <c r="BV50" s="1281"/>
      <c r="BW50" s="1281"/>
      <c r="BX50" s="1281" t="s">
        <v>555</v>
      </c>
      <c r="BY50" s="1281"/>
      <c r="BZ50" s="1281"/>
      <c r="CA50" s="1281"/>
      <c r="CB50" s="1281"/>
      <c r="CC50" s="1281"/>
      <c r="CD50" s="1281"/>
      <c r="CE50" s="1281"/>
      <c r="CF50" s="1281" t="s">
        <v>556</v>
      </c>
      <c r="CG50" s="1281"/>
      <c r="CH50" s="1281"/>
      <c r="CI50" s="1281"/>
      <c r="CJ50" s="1281"/>
      <c r="CK50" s="1281"/>
      <c r="CL50" s="1281"/>
      <c r="CM50" s="1281"/>
      <c r="CN50" s="1281" t="s">
        <v>557</v>
      </c>
      <c r="CO50" s="1281"/>
      <c r="CP50" s="1281"/>
      <c r="CQ50" s="1281"/>
      <c r="CR50" s="1281"/>
      <c r="CS50" s="1281"/>
      <c r="CT50" s="1281"/>
      <c r="CU50" s="1281"/>
      <c r="CV50" s="1281" t="s">
        <v>558</v>
      </c>
      <c r="CW50" s="1281"/>
      <c r="CX50" s="1281"/>
      <c r="CY50" s="1281"/>
      <c r="CZ50" s="1281"/>
      <c r="DA50" s="1281"/>
      <c r="DB50" s="1281"/>
      <c r="DC50" s="1281"/>
    </row>
    <row r="51" spans="1:109" ht="13.5" customHeight="1" x14ac:dyDescent="0.15">
      <c r="B51" s="375"/>
      <c r="G51" s="1284"/>
      <c r="H51" s="1284"/>
      <c r="I51" s="1297"/>
      <c r="J51" s="1297"/>
      <c r="K51" s="1283"/>
      <c r="L51" s="1283"/>
      <c r="M51" s="1283"/>
      <c r="N51" s="1283"/>
      <c r="AM51" s="384"/>
      <c r="AN51" s="1279" t="s">
        <v>600</v>
      </c>
      <c r="AO51" s="1279"/>
      <c r="AP51" s="1279"/>
      <c r="AQ51" s="1279"/>
      <c r="AR51" s="1279"/>
      <c r="AS51" s="1279"/>
      <c r="AT51" s="1279"/>
      <c r="AU51" s="1279"/>
      <c r="AV51" s="1279"/>
      <c r="AW51" s="1279"/>
      <c r="AX51" s="1279"/>
      <c r="AY51" s="1279"/>
      <c r="AZ51" s="1279"/>
      <c r="BA51" s="1279"/>
      <c r="BB51" s="1279" t="s">
        <v>601</v>
      </c>
      <c r="BC51" s="1279"/>
      <c r="BD51" s="1279"/>
      <c r="BE51" s="1279"/>
      <c r="BF51" s="1279"/>
      <c r="BG51" s="1279"/>
      <c r="BH51" s="1279"/>
      <c r="BI51" s="1279"/>
      <c r="BJ51" s="1279"/>
      <c r="BK51" s="1279"/>
      <c r="BL51" s="1279"/>
      <c r="BM51" s="1279"/>
      <c r="BN51" s="1279"/>
      <c r="BO51" s="1279"/>
      <c r="BP51" s="1276">
        <v>134.80000000000001</v>
      </c>
      <c r="BQ51" s="1276"/>
      <c r="BR51" s="1276"/>
      <c r="BS51" s="1276"/>
      <c r="BT51" s="1276"/>
      <c r="BU51" s="1276"/>
      <c r="BV51" s="1276"/>
      <c r="BW51" s="1276"/>
      <c r="BX51" s="1276">
        <v>128.1</v>
      </c>
      <c r="BY51" s="1276"/>
      <c r="BZ51" s="1276"/>
      <c r="CA51" s="1276"/>
      <c r="CB51" s="1276"/>
      <c r="CC51" s="1276"/>
      <c r="CD51" s="1276"/>
      <c r="CE51" s="1276"/>
      <c r="CF51" s="1276">
        <v>127.5</v>
      </c>
      <c r="CG51" s="1276"/>
      <c r="CH51" s="1276"/>
      <c r="CI51" s="1276"/>
      <c r="CJ51" s="1276"/>
      <c r="CK51" s="1276"/>
      <c r="CL51" s="1276"/>
      <c r="CM51" s="1276"/>
      <c r="CN51" s="1276">
        <v>108.3</v>
      </c>
      <c r="CO51" s="1276"/>
      <c r="CP51" s="1276"/>
      <c r="CQ51" s="1276"/>
      <c r="CR51" s="1276"/>
      <c r="CS51" s="1276"/>
      <c r="CT51" s="1276"/>
      <c r="CU51" s="1276"/>
      <c r="CV51" s="1276">
        <v>93.8</v>
      </c>
      <c r="CW51" s="1276"/>
      <c r="CX51" s="1276"/>
      <c r="CY51" s="1276"/>
      <c r="CZ51" s="1276"/>
      <c r="DA51" s="1276"/>
      <c r="DB51" s="1276"/>
      <c r="DC51" s="1276"/>
    </row>
    <row r="52" spans="1:109" x14ac:dyDescent="0.15">
      <c r="B52" s="375"/>
      <c r="G52" s="1284"/>
      <c r="H52" s="1284"/>
      <c r="I52" s="1297"/>
      <c r="J52" s="1297"/>
      <c r="K52" s="1283"/>
      <c r="L52" s="1283"/>
      <c r="M52" s="1283"/>
      <c r="N52" s="1283"/>
      <c r="AM52" s="384"/>
      <c r="AN52" s="1279"/>
      <c r="AO52" s="1279"/>
      <c r="AP52" s="1279"/>
      <c r="AQ52" s="1279"/>
      <c r="AR52" s="1279"/>
      <c r="AS52" s="1279"/>
      <c r="AT52" s="1279"/>
      <c r="AU52" s="1279"/>
      <c r="AV52" s="1279"/>
      <c r="AW52" s="1279"/>
      <c r="AX52" s="1279"/>
      <c r="AY52" s="1279"/>
      <c r="AZ52" s="1279"/>
      <c r="BA52" s="1279"/>
      <c r="BB52" s="1279"/>
      <c r="BC52" s="1279"/>
      <c r="BD52" s="1279"/>
      <c r="BE52" s="1279"/>
      <c r="BF52" s="1279"/>
      <c r="BG52" s="1279"/>
      <c r="BH52" s="1279"/>
      <c r="BI52" s="1279"/>
      <c r="BJ52" s="1279"/>
      <c r="BK52" s="1279"/>
      <c r="BL52" s="1279"/>
      <c r="BM52" s="1279"/>
      <c r="BN52" s="1279"/>
      <c r="BO52" s="1279"/>
      <c r="BP52" s="1276"/>
      <c r="BQ52" s="1276"/>
      <c r="BR52" s="1276"/>
      <c r="BS52" s="1276"/>
      <c r="BT52" s="1276"/>
      <c r="BU52" s="1276"/>
      <c r="BV52" s="1276"/>
      <c r="BW52" s="1276"/>
      <c r="BX52" s="1276"/>
      <c r="BY52" s="1276"/>
      <c r="BZ52" s="1276"/>
      <c r="CA52" s="1276"/>
      <c r="CB52" s="1276"/>
      <c r="CC52" s="1276"/>
      <c r="CD52" s="1276"/>
      <c r="CE52" s="1276"/>
      <c r="CF52" s="1276"/>
      <c r="CG52" s="1276"/>
      <c r="CH52" s="1276"/>
      <c r="CI52" s="1276"/>
      <c r="CJ52" s="1276"/>
      <c r="CK52" s="1276"/>
      <c r="CL52" s="1276"/>
      <c r="CM52" s="1276"/>
      <c r="CN52" s="1276"/>
      <c r="CO52" s="1276"/>
      <c r="CP52" s="1276"/>
      <c r="CQ52" s="1276"/>
      <c r="CR52" s="1276"/>
      <c r="CS52" s="1276"/>
      <c r="CT52" s="1276"/>
      <c r="CU52" s="1276"/>
      <c r="CV52" s="1276"/>
      <c r="CW52" s="1276"/>
      <c r="CX52" s="1276"/>
      <c r="CY52" s="1276"/>
      <c r="CZ52" s="1276"/>
      <c r="DA52" s="1276"/>
      <c r="DB52" s="1276"/>
      <c r="DC52" s="1276"/>
    </row>
    <row r="53" spans="1:109" x14ac:dyDescent="0.15">
      <c r="A53" s="383"/>
      <c r="B53" s="375"/>
      <c r="G53" s="1284"/>
      <c r="H53" s="1284"/>
      <c r="I53" s="1282"/>
      <c r="J53" s="1282"/>
      <c r="K53" s="1283"/>
      <c r="L53" s="1283"/>
      <c r="M53" s="1283"/>
      <c r="N53" s="1283"/>
      <c r="AM53" s="384"/>
      <c r="AN53" s="1279"/>
      <c r="AO53" s="1279"/>
      <c r="AP53" s="1279"/>
      <c r="AQ53" s="1279"/>
      <c r="AR53" s="1279"/>
      <c r="AS53" s="1279"/>
      <c r="AT53" s="1279"/>
      <c r="AU53" s="1279"/>
      <c r="AV53" s="1279"/>
      <c r="AW53" s="1279"/>
      <c r="AX53" s="1279"/>
      <c r="AY53" s="1279"/>
      <c r="AZ53" s="1279"/>
      <c r="BA53" s="1279"/>
      <c r="BB53" s="1279" t="s">
        <v>602</v>
      </c>
      <c r="BC53" s="1279"/>
      <c r="BD53" s="1279"/>
      <c r="BE53" s="1279"/>
      <c r="BF53" s="1279"/>
      <c r="BG53" s="1279"/>
      <c r="BH53" s="1279"/>
      <c r="BI53" s="1279"/>
      <c r="BJ53" s="1279"/>
      <c r="BK53" s="1279"/>
      <c r="BL53" s="1279"/>
      <c r="BM53" s="1279"/>
      <c r="BN53" s="1279"/>
      <c r="BO53" s="1279"/>
      <c r="BP53" s="1276">
        <v>63</v>
      </c>
      <c r="BQ53" s="1276"/>
      <c r="BR53" s="1276"/>
      <c r="BS53" s="1276"/>
      <c r="BT53" s="1276"/>
      <c r="BU53" s="1276"/>
      <c r="BV53" s="1276"/>
      <c r="BW53" s="1276"/>
      <c r="BX53" s="1276">
        <v>64.599999999999994</v>
      </c>
      <c r="BY53" s="1276"/>
      <c r="BZ53" s="1276"/>
      <c r="CA53" s="1276"/>
      <c r="CB53" s="1276"/>
      <c r="CC53" s="1276"/>
      <c r="CD53" s="1276"/>
      <c r="CE53" s="1276"/>
      <c r="CF53" s="1276">
        <v>66.099999999999994</v>
      </c>
      <c r="CG53" s="1276"/>
      <c r="CH53" s="1276"/>
      <c r="CI53" s="1276"/>
      <c r="CJ53" s="1276"/>
      <c r="CK53" s="1276"/>
      <c r="CL53" s="1276"/>
      <c r="CM53" s="1276"/>
      <c r="CN53" s="1276">
        <v>67.3</v>
      </c>
      <c r="CO53" s="1276"/>
      <c r="CP53" s="1276"/>
      <c r="CQ53" s="1276"/>
      <c r="CR53" s="1276"/>
      <c r="CS53" s="1276"/>
      <c r="CT53" s="1276"/>
      <c r="CU53" s="1276"/>
      <c r="CV53" s="1276">
        <v>69.099999999999994</v>
      </c>
      <c r="CW53" s="1276"/>
      <c r="CX53" s="1276"/>
      <c r="CY53" s="1276"/>
      <c r="CZ53" s="1276"/>
      <c r="DA53" s="1276"/>
      <c r="DB53" s="1276"/>
      <c r="DC53" s="1276"/>
    </row>
    <row r="54" spans="1:109" x14ac:dyDescent="0.15">
      <c r="A54" s="383"/>
      <c r="B54" s="375"/>
      <c r="G54" s="1284"/>
      <c r="H54" s="1284"/>
      <c r="I54" s="1282"/>
      <c r="J54" s="1282"/>
      <c r="K54" s="1283"/>
      <c r="L54" s="1283"/>
      <c r="M54" s="1283"/>
      <c r="N54" s="1283"/>
      <c r="AM54" s="384"/>
      <c r="AN54" s="1279"/>
      <c r="AO54" s="1279"/>
      <c r="AP54" s="1279"/>
      <c r="AQ54" s="1279"/>
      <c r="AR54" s="1279"/>
      <c r="AS54" s="1279"/>
      <c r="AT54" s="1279"/>
      <c r="AU54" s="1279"/>
      <c r="AV54" s="1279"/>
      <c r="AW54" s="1279"/>
      <c r="AX54" s="1279"/>
      <c r="AY54" s="1279"/>
      <c r="AZ54" s="1279"/>
      <c r="BA54" s="1279"/>
      <c r="BB54" s="1279"/>
      <c r="BC54" s="1279"/>
      <c r="BD54" s="1279"/>
      <c r="BE54" s="1279"/>
      <c r="BF54" s="1279"/>
      <c r="BG54" s="1279"/>
      <c r="BH54" s="1279"/>
      <c r="BI54" s="1279"/>
      <c r="BJ54" s="1279"/>
      <c r="BK54" s="1279"/>
      <c r="BL54" s="1279"/>
      <c r="BM54" s="1279"/>
      <c r="BN54" s="1279"/>
      <c r="BO54" s="1279"/>
      <c r="BP54" s="1276"/>
      <c r="BQ54" s="1276"/>
      <c r="BR54" s="1276"/>
      <c r="BS54" s="1276"/>
      <c r="BT54" s="1276"/>
      <c r="BU54" s="1276"/>
      <c r="BV54" s="1276"/>
      <c r="BW54" s="1276"/>
      <c r="BX54" s="1276"/>
      <c r="BY54" s="1276"/>
      <c r="BZ54" s="1276"/>
      <c r="CA54" s="1276"/>
      <c r="CB54" s="1276"/>
      <c r="CC54" s="1276"/>
      <c r="CD54" s="1276"/>
      <c r="CE54" s="1276"/>
      <c r="CF54" s="1276"/>
      <c r="CG54" s="1276"/>
      <c r="CH54" s="1276"/>
      <c r="CI54" s="1276"/>
      <c r="CJ54" s="1276"/>
      <c r="CK54" s="1276"/>
      <c r="CL54" s="1276"/>
      <c r="CM54" s="1276"/>
      <c r="CN54" s="1276"/>
      <c r="CO54" s="1276"/>
      <c r="CP54" s="1276"/>
      <c r="CQ54" s="1276"/>
      <c r="CR54" s="1276"/>
      <c r="CS54" s="1276"/>
      <c r="CT54" s="1276"/>
      <c r="CU54" s="1276"/>
      <c r="CV54" s="1276"/>
      <c r="CW54" s="1276"/>
      <c r="CX54" s="1276"/>
      <c r="CY54" s="1276"/>
      <c r="CZ54" s="1276"/>
      <c r="DA54" s="1276"/>
      <c r="DB54" s="1276"/>
      <c r="DC54" s="1276"/>
    </row>
    <row r="55" spans="1:109" x14ac:dyDescent="0.15">
      <c r="A55" s="383"/>
      <c r="B55" s="375"/>
      <c r="G55" s="1282"/>
      <c r="H55" s="1282"/>
      <c r="I55" s="1282"/>
      <c r="J55" s="1282"/>
      <c r="K55" s="1283"/>
      <c r="L55" s="1283"/>
      <c r="M55" s="1283"/>
      <c r="N55" s="1283"/>
      <c r="AN55" s="1281" t="s">
        <v>603</v>
      </c>
      <c r="AO55" s="1281"/>
      <c r="AP55" s="1281"/>
      <c r="AQ55" s="1281"/>
      <c r="AR55" s="1281"/>
      <c r="AS55" s="1281"/>
      <c r="AT55" s="1281"/>
      <c r="AU55" s="1281"/>
      <c r="AV55" s="1281"/>
      <c r="AW55" s="1281"/>
      <c r="AX55" s="1281"/>
      <c r="AY55" s="1281"/>
      <c r="AZ55" s="1281"/>
      <c r="BA55" s="1281"/>
      <c r="BB55" s="1279" t="s">
        <v>601</v>
      </c>
      <c r="BC55" s="1279"/>
      <c r="BD55" s="1279"/>
      <c r="BE55" s="1279"/>
      <c r="BF55" s="1279"/>
      <c r="BG55" s="1279"/>
      <c r="BH55" s="1279"/>
      <c r="BI55" s="1279"/>
      <c r="BJ55" s="1279"/>
      <c r="BK55" s="1279"/>
      <c r="BL55" s="1279"/>
      <c r="BM55" s="1279"/>
      <c r="BN55" s="1279"/>
      <c r="BO55" s="1279"/>
      <c r="BP55" s="1276">
        <v>30.2</v>
      </c>
      <c r="BQ55" s="1276"/>
      <c r="BR55" s="1276"/>
      <c r="BS55" s="1276"/>
      <c r="BT55" s="1276"/>
      <c r="BU55" s="1276"/>
      <c r="BV55" s="1276"/>
      <c r="BW55" s="1276"/>
      <c r="BX55" s="1276">
        <v>25.4</v>
      </c>
      <c r="BY55" s="1276"/>
      <c r="BZ55" s="1276"/>
      <c r="CA55" s="1276"/>
      <c r="CB55" s="1276"/>
      <c r="CC55" s="1276"/>
      <c r="CD55" s="1276"/>
      <c r="CE55" s="1276"/>
      <c r="CF55" s="1276">
        <v>23</v>
      </c>
      <c r="CG55" s="1276"/>
      <c r="CH55" s="1276"/>
      <c r="CI55" s="1276"/>
      <c r="CJ55" s="1276"/>
      <c r="CK55" s="1276"/>
      <c r="CL55" s="1276"/>
      <c r="CM55" s="1276"/>
      <c r="CN55" s="1276">
        <v>28</v>
      </c>
      <c r="CO55" s="1276"/>
      <c r="CP55" s="1276"/>
      <c r="CQ55" s="1276"/>
      <c r="CR55" s="1276"/>
      <c r="CS55" s="1276"/>
      <c r="CT55" s="1276"/>
      <c r="CU55" s="1276"/>
      <c r="CV55" s="1276">
        <v>19.2</v>
      </c>
      <c r="CW55" s="1276"/>
      <c r="CX55" s="1276"/>
      <c r="CY55" s="1276"/>
      <c r="CZ55" s="1276"/>
      <c r="DA55" s="1276"/>
      <c r="DB55" s="1276"/>
      <c r="DC55" s="1276"/>
    </row>
    <row r="56" spans="1:109" x14ac:dyDescent="0.15">
      <c r="A56" s="383"/>
      <c r="B56" s="375"/>
      <c r="G56" s="1282"/>
      <c r="H56" s="1282"/>
      <c r="I56" s="1282"/>
      <c r="J56" s="1282"/>
      <c r="K56" s="1283"/>
      <c r="L56" s="1283"/>
      <c r="M56" s="1283"/>
      <c r="N56" s="1283"/>
      <c r="AN56" s="1281"/>
      <c r="AO56" s="1281"/>
      <c r="AP56" s="1281"/>
      <c r="AQ56" s="1281"/>
      <c r="AR56" s="1281"/>
      <c r="AS56" s="1281"/>
      <c r="AT56" s="1281"/>
      <c r="AU56" s="1281"/>
      <c r="AV56" s="1281"/>
      <c r="AW56" s="1281"/>
      <c r="AX56" s="1281"/>
      <c r="AY56" s="1281"/>
      <c r="AZ56" s="1281"/>
      <c r="BA56" s="1281"/>
      <c r="BB56" s="1279"/>
      <c r="BC56" s="1279"/>
      <c r="BD56" s="1279"/>
      <c r="BE56" s="1279"/>
      <c r="BF56" s="1279"/>
      <c r="BG56" s="1279"/>
      <c r="BH56" s="1279"/>
      <c r="BI56" s="1279"/>
      <c r="BJ56" s="1279"/>
      <c r="BK56" s="1279"/>
      <c r="BL56" s="1279"/>
      <c r="BM56" s="1279"/>
      <c r="BN56" s="1279"/>
      <c r="BO56" s="1279"/>
      <c r="BP56" s="1276"/>
      <c r="BQ56" s="1276"/>
      <c r="BR56" s="1276"/>
      <c r="BS56" s="1276"/>
      <c r="BT56" s="1276"/>
      <c r="BU56" s="1276"/>
      <c r="BV56" s="1276"/>
      <c r="BW56" s="1276"/>
      <c r="BX56" s="1276"/>
      <c r="BY56" s="1276"/>
      <c r="BZ56" s="1276"/>
      <c r="CA56" s="1276"/>
      <c r="CB56" s="1276"/>
      <c r="CC56" s="1276"/>
      <c r="CD56" s="1276"/>
      <c r="CE56" s="1276"/>
      <c r="CF56" s="1276"/>
      <c r="CG56" s="1276"/>
      <c r="CH56" s="1276"/>
      <c r="CI56" s="1276"/>
      <c r="CJ56" s="1276"/>
      <c r="CK56" s="1276"/>
      <c r="CL56" s="1276"/>
      <c r="CM56" s="1276"/>
      <c r="CN56" s="1276"/>
      <c r="CO56" s="1276"/>
      <c r="CP56" s="1276"/>
      <c r="CQ56" s="1276"/>
      <c r="CR56" s="1276"/>
      <c r="CS56" s="1276"/>
      <c r="CT56" s="1276"/>
      <c r="CU56" s="1276"/>
      <c r="CV56" s="1276"/>
      <c r="CW56" s="1276"/>
      <c r="CX56" s="1276"/>
      <c r="CY56" s="1276"/>
      <c r="CZ56" s="1276"/>
      <c r="DA56" s="1276"/>
      <c r="DB56" s="1276"/>
      <c r="DC56" s="1276"/>
    </row>
    <row r="57" spans="1:109" s="383" customFormat="1" x14ac:dyDescent="0.15">
      <c r="B57" s="387"/>
      <c r="G57" s="1282"/>
      <c r="H57" s="1282"/>
      <c r="I57" s="1277"/>
      <c r="J57" s="1277"/>
      <c r="K57" s="1283"/>
      <c r="L57" s="1283"/>
      <c r="M57" s="1283"/>
      <c r="N57" s="1283"/>
      <c r="AM57" s="369"/>
      <c r="AN57" s="1281"/>
      <c r="AO57" s="1281"/>
      <c r="AP57" s="1281"/>
      <c r="AQ57" s="1281"/>
      <c r="AR57" s="1281"/>
      <c r="AS57" s="1281"/>
      <c r="AT57" s="1281"/>
      <c r="AU57" s="1281"/>
      <c r="AV57" s="1281"/>
      <c r="AW57" s="1281"/>
      <c r="AX57" s="1281"/>
      <c r="AY57" s="1281"/>
      <c r="AZ57" s="1281"/>
      <c r="BA57" s="1281"/>
      <c r="BB57" s="1279" t="s">
        <v>602</v>
      </c>
      <c r="BC57" s="1279"/>
      <c r="BD57" s="1279"/>
      <c r="BE57" s="1279"/>
      <c r="BF57" s="1279"/>
      <c r="BG57" s="1279"/>
      <c r="BH57" s="1279"/>
      <c r="BI57" s="1279"/>
      <c r="BJ57" s="1279"/>
      <c r="BK57" s="1279"/>
      <c r="BL57" s="1279"/>
      <c r="BM57" s="1279"/>
      <c r="BN57" s="1279"/>
      <c r="BO57" s="1279"/>
      <c r="BP57" s="1276">
        <v>58.9</v>
      </c>
      <c r="BQ57" s="1276"/>
      <c r="BR57" s="1276"/>
      <c r="BS57" s="1276"/>
      <c r="BT57" s="1276"/>
      <c r="BU57" s="1276"/>
      <c r="BV57" s="1276"/>
      <c r="BW57" s="1276"/>
      <c r="BX57" s="1276">
        <v>60</v>
      </c>
      <c r="BY57" s="1276"/>
      <c r="BZ57" s="1276"/>
      <c r="CA57" s="1276"/>
      <c r="CB57" s="1276"/>
      <c r="CC57" s="1276"/>
      <c r="CD57" s="1276"/>
      <c r="CE57" s="1276"/>
      <c r="CF57" s="1276">
        <v>60.6</v>
      </c>
      <c r="CG57" s="1276"/>
      <c r="CH57" s="1276"/>
      <c r="CI57" s="1276"/>
      <c r="CJ57" s="1276"/>
      <c r="CK57" s="1276"/>
      <c r="CL57" s="1276"/>
      <c r="CM57" s="1276"/>
      <c r="CN57" s="1276">
        <v>62.3</v>
      </c>
      <c r="CO57" s="1276"/>
      <c r="CP57" s="1276"/>
      <c r="CQ57" s="1276"/>
      <c r="CR57" s="1276"/>
      <c r="CS57" s="1276"/>
      <c r="CT57" s="1276"/>
      <c r="CU57" s="1276"/>
      <c r="CV57" s="1276">
        <v>62.1</v>
      </c>
      <c r="CW57" s="1276"/>
      <c r="CX57" s="1276"/>
      <c r="CY57" s="1276"/>
      <c r="CZ57" s="1276"/>
      <c r="DA57" s="1276"/>
      <c r="DB57" s="1276"/>
      <c r="DC57" s="1276"/>
      <c r="DD57" s="388"/>
      <c r="DE57" s="387"/>
    </row>
    <row r="58" spans="1:109" s="383" customFormat="1" x14ac:dyDescent="0.15">
      <c r="A58" s="369"/>
      <c r="B58" s="387"/>
      <c r="G58" s="1282"/>
      <c r="H58" s="1282"/>
      <c r="I58" s="1277"/>
      <c r="J58" s="1277"/>
      <c r="K58" s="1283"/>
      <c r="L58" s="1283"/>
      <c r="M58" s="1283"/>
      <c r="N58" s="1283"/>
      <c r="AM58" s="369"/>
      <c r="AN58" s="1281"/>
      <c r="AO58" s="1281"/>
      <c r="AP58" s="1281"/>
      <c r="AQ58" s="1281"/>
      <c r="AR58" s="1281"/>
      <c r="AS58" s="1281"/>
      <c r="AT58" s="1281"/>
      <c r="AU58" s="1281"/>
      <c r="AV58" s="1281"/>
      <c r="AW58" s="1281"/>
      <c r="AX58" s="1281"/>
      <c r="AY58" s="1281"/>
      <c r="AZ58" s="1281"/>
      <c r="BA58" s="1281"/>
      <c r="BB58" s="1279"/>
      <c r="BC58" s="1279"/>
      <c r="BD58" s="1279"/>
      <c r="BE58" s="1279"/>
      <c r="BF58" s="1279"/>
      <c r="BG58" s="1279"/>
      <c r="BH58" s="1279"/>
      <c r="BI58" s="1279"/>
      <c r="BJ58" s="1279"/>
      <c r="BK58" s="1279"/>
      <c r="BL58" s="1279"/>
      <c r="BM58" s="1279"/>
      <c r="BN58" s="1279"/>
      <c r="BO58" s="1279"/>
      <c r="BP58" s="1276"/>
      <c r="BQ58" s="1276"/>
      <c r="BR58" s="1276"/>
      <c r="BS58" s="1276"/>
      <c r="BT58" s="1276"/>
      <c r="BU58" s="1276"/>
      <c r="BV58" s="1276"/>
      <c r="BW58" s="1276"/>
      <c r="BX58" s="1276"/>
      <c r="BY58" s="1276"/>
      <c r="BZ58" s="1276"/>
      <c r="CA58" s="1276"/>
      <c r="CB58" s="1276"/>
      <c r="CC58" s="1276"/>
      <c r="CD58" s="1276"/>
      <c r="CE58" s="1276"/>
      <c r="CF58" s="1276"/>
      <c r="CG58" s="1276"/>
      <c r="CH58" s="1276"/>
      <c r="CI58" s="1276"/>
      <c r="CJ58" s="1276"/>
      <c r="CK58" s="1276"/>
      <c r="CL58" s="1276"/>
      <c r="CM58" s="1276"/>
      <c r="CN58" s="1276"/>
      <c r="CO58" s="1276"/>
      <c r="CP58" s="1276"/>
      <c r="CQ58" s="1276"/>
      <c r="CR58" s="1276"/>
      <c r="CS58" s="1276"/>
      <c r="CT58" s="1276"/>
      <c r="CU58" s="1276"/>
      <c r="CV58" s="1276"/>
      <c r="CW58" s="1276"/>
      <c r="CX58" s="1276"/>
      <c r="CY58" s="1276"/>
      <c r="CZ58" s="1276"/>
      <c r="DA58" s="1276"/>
      <c r="DB58" s="1276"/>
      <c r="DC58" s="1276"/>
      <c r="DD58" s="388"/>
      <c r="DE58" s="387"/>
    </row>
    <row r="59" spans="1:109" s="383" customFormat="1" x14ac:dyDescent="0.15">
      <c r="A59" s="369"/>
      <c r="B59" s="387"/>
      <c r="K59" s="389"/>
      <c r="L59" s="389"/>
      <c r="M59" s="389"/>
      <c r="N59" s="389"/>
      <c r="AQ59" s="389"/>
      <c r="AR59" s="389"/>
      <c r="AS59" s="389"/>
      <c r="AT59" s="389"/>
      <c r="BC59" s="389"/>
      <c r="BD59" s="389"/>
      <c r="BE59" s="389"/>
      <c r="BF59" s="389"/>
      <c r="BO59" s="389"/>
      <c r="BP59" s="389"/>
      <c r="BQ59" s="389"/>
      <c r="BR59" s="389"/>
      <c r="CA59" s="389"/>
      <c r="CB59" s="389"/>
      <c r="CC59" s="389"/>
      <c r="CD59" s="389"/>
      <c r="CM59" s="389"/>
      <c r="CN59" s="389"/>
      <c r="CO59" s="389"/>
      <c r="CP59" s="389"/>
      <c r="CY59" s="389"/>
      <c r="CZ59" s="389"/>
      <c r="DA59" s="389"/>
      <c r="DB59" s="389"/>
      <c r="DC59" s="389"/>
      <c r="DD59" s="388"/>
      <c r="DE59" s="387"/>
    </row>
    <row r="60" spans="1:109" s="383" customFormat="1" x14ac:dyDescent="0.15">
      <c r="A60" s="369"/>
      <c r="B60" s="387"/>
      <c r="K60" s="389"/>
      <c r="L60" s="389"/>
      <c r="M60" s="389"/>
      <c r="N60" s="389"/>
      <c r="AQ60" s="389"/>
      <c r="AR60" s="389"/>
      <c r="AS60" s="389"/>
      <c r="AT60" s="389"/>
      <c r="BC60" s="389"/>
      <c r="BD60" s="389"/>
      <c r="BE60" s="389"/>
      <c r="BF60" s="389"/>
      <c r="BO60" s="389"/>
      <c r="BP60" s="389"/>
      <c r="BQ60" s="389"/>
      <c r="BR60" s="389"/>
      <c r="CA60" s="389"/>
      <c r="CB60" s="389"/>
      <c r="CC60" s="389"/>
      <c r="CD60" s="389"/>
      <c r="CM60" s="389"/>
      <c r="CN60" s="389"/>
      <c r="CO60" s="389"/>
      <c r="CP60" s="389"/>
      <c r="CY60" s="389"/>
      <c r="CZ60" s="389"/>
      <c r="DA60" s="389"/>
      <c r="DB60" s="389"/>
      <c r="DC60" s="389"/>
      <c r="DD60" s="388"/>
      <c r="DE60" s="387"/>
    </row>
    <row r="61" spans="1:109" s="383" customFormat="1" x14ac:dyDescent="0.15">
      <c r="A61" s="369"/>
      <c r="B61" s="390"/>
      <c r="C61" s="391"/>
      <c r="D61" s="391"/>
      <c r="E61" s="391"/>
      <c r="F61" s="391"/>
      <c r="G61" s="391"/>
      <c r="H61" s="391"/>
      <c r="I61" s="391"/>
      <c r="J61" s="391"/>
      <c r="K61" s="391"/>
      <c r="L61" s="391"/>
      <c r="M61" s="392"/>
      <c r="N61" s="392"/>
      <c r="O61" s="391"/>
      <c r="P61" s="391"/>
      <c r="Q61" s="391"/>
      <c r="R61" s="391"/>
      <c r="S61" s="391"/>
      <c r="T61" s="391"/>
      <c r="U61" s="391"/>
      <c r="V61" s="391"/>
      <c r="W61" s="391"/>
      <c r="X61" s="391"/>
      <c r="Y61" s="391"/>
      <c r="Z61" s="391"/>
      <c r="AA61" s="391"/>
      <c r="AB61" s="391"/>
      <c r="AC61" s="391"/>
      <c r="AD61" s="391"/>
      <c r="AE61" s="391"/>
      <c r="AF61" s="391"/>
      <c r="AG61" s="391"/>
      <c r="AH61" s="391"/>
      <c r="AI61" s="391"/>
      <c r="AJ61" s="391"/>
      <c r="AK61" s="391"/>
      <c r="AL61" s="391"/>
      <c r="AM61" s="391"/>
      <c r="AN61" s="391"/>
      <c r="AO61" s="391"/>
      <c r="AP61" s="391"/>
      <c r="AQ61" s="391"/>
      <c r="AR61" s="391"/>
      <c r="AS61" s="392"/>
      <c r="AT61" s="392"/>
      <c r="AU61" s="391"/>
      <c r="AV61" s="391"/>
      <c r="AW61" s="391"/>
      <c r="AX61" s="391"/>
      <c r="AY61" s="391"/>
      <c r="AZ61" s="391"/>
      <c r="BA61" s="391"/>
      <c r="BB61" s="391"/>
      <c r="BC61" s="391"/>
      <c r="BD61" s="391"/>
      <c r="BE61" s="392"/>
      <c r="BF61" s="392"/>
      <c r="BG61" s="391"/>
      <c r="BH61" s="391"/>
      <c r="BI61" s="391"/>
      <c r="BJ61" s="391"/>
      <c r="BK61" s="391"/>
      <c r="BL61" s="391"/>
      <c r="BM61" s="391"/>
      <c r="BN61" s="391"/>
      <c r="BO61" s="391"/>
      <c r="BP61" s="391"/>
      <c r="BQ61" s="392"/>
      <c r="BR61" s="392"/>
      <c r="BS61" s="391"/>
      <c r="BT61" s="391"/>
      <c r="BU61" s="391"/>
      <c r="BV61" s="391"/>
      <c r="BW61" s="391"/>
      <c r="BX61" s="391"/>
      <c r="BY61" s="391"/>
      <c r="BZ61" s="391"/>
      <c r="CA61" s="391"/>
      <c r="CB61" s="391"/>
      <c r="CC61" s="392"/>
      <c r="CD61" s="392"/>
      <c r="CE61" s="391"/>
      <c r="CF61" s="391"/>
      <c r="CG61" s="391"/>
      <c r="CH61" s="391"/>
      <c r="CI61" s="391"/>
      <c r="CJ61" s="391"/>
      <c r="CK61" s="391"/>
      <c r="CL61" s="391"/>
      <c r="CM61" s="391"/>
      <c r="CN61" s="391"/>
      <c r="CO61" s="392"/>
      <c r="CP61" s="392"/>
      <c r="CQ61" s="391"/>
      <c r="CR61" s="391"/>
      <c r="CS61" s="391"/>
      <c r="CT61" s="391"/>
      <c r="CU61" s="391"/>
      <c r="CV61" s="391"/>
      <c r="CW61" s="391"/>
      <c r="CX61" s="391"/>
      <c r="CY61" s="391"/>
      <c r="CZ61" s="391"/>
      <c r="DA61" s="392"/>
      <c r="DB61" s="392"/>
      <c r="DC61" s="392"/>
      <c r="DD61" s="393"/>
      <c r="DE61" s="387"/>
    </row>
    <row r="62" spans="1:109" x14ac:dyDescent="0.15">
      <c r="B62" s="380"/>
      <c r="C62" s="380"/>
      <c r="D62" s="380"/>
      <c r="E62" s="380"/>
      <c r="F62" s="380"/>
      <c r="G62" s="380"/>
      <c r="H62" s="380"/>
      <c r="I62" s="380"/>
      <c r="J62" s="380"/>
      <c r="K62" s="380"/>
      <c r="L62" s="380"/>
      <c r="M62" s="380"/>
      <c r="N62" s="380"/>
      <c r="O62" s="380"/>
      <c r="P62" s="380"/>
      <c r="Q62" s="380"/>
      <c r="R62" s="380"/>
      <c r="S62" s="380"/>
      <c r="T62" s="380"/>
      <c r="U62" s="380"/>
      <c r="V62" s="380"/>
      <c r="W62" s="380"/>
      <c r="X62" s="380"/>
      <c r="Y62" s="380"/>
      <c r="Z62" s="380"/>
      <c r="AA62" s="380"/>
      <c r="AB62" s="380"/>
      <c r="AC62" s="380"/>
      <c r="AD62" s="380"/>
      <c r="AE62" s="380"/>
      <c r="AF62" s="380"/>
      <c r="AG62" s="380"/>
      <c r="AH62" s="380"/>
      <c r="AI62" s="380"/>
      <c r="AJ62" s="380"/>
      <c r="AK62" s="380"/>
      <c r="AL62" s="380"/>
      <c r="AM62" s="380"/>
      <c r="AN62" s="380"/>
      <c r="AO62" s="380"/>
      <c r="AP62" s="380"/>
      <c r="AQ62" s="380"/>
      <c r="AR62" s="380"/>
      <c r="AS62" s="380"/>
      <c r="AT62" s="380"/>
      <c r="AU62" s="380"/>
      <c r="AV62" s="380"/>
      <c r="AW62" s="380"/>
      <c r="AX62" s="380"/>
      <c r="AY62" s="380"/>
      <c r="AZ62" s="380"/>
      <c r="BA62" s="380"/>
      <c r="BB62" s="380"/>
      <c r="BC62" s="380"/>
      <c r="BD62" s="380"/>
      <c r="BE62" s="380"/>
      <c r="BF62" s="380"/>
      <c r="BG62" s="380"/>
      <c r="BH62" s="380"/>
      <c r="BI62" s="380"/>
      <c r="BJ62" s="380"/>
      <c r="BK62" s="380"/>
      <c r="BL62" s="380"/>
      <c r="BM62" s="380"/>
      <c r="BN62" s="380"/>
      <c r="BO62" s="380"/>
      <c r="BP62" s="380"/>
      <c r="BQ62" s="380"/>
      <c r="BR62" s="380"/>
      <c r="BS62" s="380"/>
      <c r="BT62" s="380"/>
      <c r="BU62" s="380"/>
      <c r="BV62" s="380"/>
      <c r="BW62" s="380"/>
      <c r="BX62" s="380"/>
      <c r="BY62" s="380"/>
      <c r="BZ62" s="380"/>
      <c r="CA62" s="380"/>
      <c r="CB62" s="380"/>
      <c r="CC62" s="380"/>
      <c r="CD62" s="380"/>
      <c r="CE62" s="380"/>
      <c r="CF62" s="380"/>
      <c r="CG62" s="380"/>
      <c r="CH62" s="380"/>
      <c r="CI62" s="380"/>
      <c r="CJ62" s="380"/>
      <c r="CK62" s="380"/>
      <c r="CL62" s="380"/>
      <c r="CM62" s="380"/>
      <c r="CN62" s="380"/>
      <c r="CO62" s="380"/>
      <c r="CP62" s="380"/>
      <c r="CQ62" s="380"/>
      <c r="CR62" s="380"/>
      <c r="CS62" s="380"/>
      <c r="CT62" s="380"/>
      <c r="CU62" s="380"/>
      <c r="CV62" s="380"/>
      <c r="CW62" s="380"/>
      <c r="CX62" s="380"/>
      <c r="CY62" s="380"/>
      <c r="CZ62" s="380"/>
      <c r="DA62" s="380"/>
      <c r="DB62" s="380"/>
      <c r="DC62" s="380"/>
      <c r="DD62" s="380"/>
      <c r="DE62" s="369"/>
    </row>
    <row r="63" spans="1:109" ht="17.25" x14ac:dyDescent="0.15">
      <c r="B63" s="394" t="s">
        <v>604</v>
      </c>
    </row>
    <row r="64" spans="1:109" x14ac:dyDescent="0.15">
      <c r="B64" s="375"/>
      <c r="G64" s="382"/>
      <c r="I64" s="395"/>
      <c r="J64" s="395"/>
      <c r="K64" s="395"/>
      <c r="L64" s="395"/>
      <c r="M64" s="395"/>
      <c r="N64" s="396"/>
      <c r="AM64" s="382"/>
      <c r="AN64" s="382" t="s">
        <v>598</v>
      </c>
      <c r="AP64" s="383"/>
      <c r="AQ64" s="383"/>
      <c r="AR64" s="383"/>
      <c r="AY64" s="382"/>
      <c r="BA64" s="383"/>
      <c r="BB64" s="383"/>
      <c r="BC64" s="383"/>
      <c r="BK64" s="382"/>
      <c r="BM64" s="383"/>
      <c r="BN64" s="383"/>
      <c r="BO64" s="383"/>
      <c r="BW64" s="382"/>
      <c r="BY64" s="383"/>
      <c r="BZ64" s="383"/>
      <c r="CA64" s="383"/>
      <c r="CI64" s="382"/>
      <c r="CK64" s="383"/>
      <c r="CL64" s="383"/>
      <c r="CM64" s="383"/>
      <c r="CU64" s="382"/>
      <c r="CW64" s="383"/>
      <c r="CX64" s="383"/>
      <c r="CY64" s="383"/>
    </row>
    <row r="65" spans="2:107" x14ac:dyDescent="0.15">
      <c r="B65" s="375"/>
      <c r="AN65" s="1288" t="s">
        <v>607</v>
      </c>
      <c r="AO65" s="1289"/>
      <c r="AP65" s="1289"/>
      <c r="AQ65" s="1289"/>
      <c r="AR65" s="1289"/>
      <c r="AS65" s="1289"/>
      <c r="AT65" s="1289"/>
      <c r="AU65" s="1289"/>
      <c r="AV65" s="1289"/>
      <c r="AW65" s="1289"/>
      <c r="AX65" s="1289"/>
      <c r="AY65" s="1289"/>
      <c r="AZ65" s="1289"/>
      <c r="BA65" s="1289"/>
      <c r="BB65" s="1289"/>
      <c r="BC65" s="1289"/>
      <c r="BD65" s="1289"/>
      <c r="BE65" s="1289"/>
      <c r="BF65" s="1289"/>
      <c r="BG65" s="1289"/>
      <c r="BH65" s="1289"/>
      <c r="BI65" s="1289"/>
      <c r="BJ65" s="1289"/>
      <c r="BK65" s="1289"/>
      <c r="BL65" s="1289"/>
      <c r="BM65" s="1289"/>
      <c r="BN65" s="1289"/>
      <c r="BO65" s="1289"/>
      <c r="BP65" s="1289"/>
      <c r="BQ65" s="1289"/>
      <c r="BR65" s="1289"/>
      <c r="BS65" s="1289"/>
      <c r="BT65" s="1289"/>
      <c r="BU65" s="1289"/>
      <c r="BV65" s="1289"/>
      <c r="BW65" s="1289"/>
      <c r="BX65" s="1289"/>
      <c r="BY65" s="1289"/>
      <c r="BZ65" s="1289"/>
      <c r="CA65" s="1289"/>
      <c r="CB65" s="1289"/>
      <c r="CC65" s="1289"/>
      <c r="CD65" s="1289"/>
      <c r="CE65" s="1289"/>
      <c r="CF65" s="1289"/>
      <c r="CG65" s="1289"/>
      <c r="CH65" s="1289"/>
      <c r="CI65" s="1289"/>
      <c r="CJ65" s="1289"/>
      <c r="CK65" s="1289"/>
      <c r="CL65" s="1289"/>
      <c r="CM65" s="1289"/>
      <c r="CN65" s="1289"/>
      <c r="CO65" s="1289"/>
      <c r="CP65" s="1289"/>
      <c r="CQ65" s="1289"/>
      <c r="CR65" s="1289"/>
      <c r="CS65" s="1289"/>
      <c r="CT65" s="1289"/>
      <c r="CU65" s="1289"/>
      <c r="CV65" s="1289"/>
      <c r="CW65" s="1289"/>
      <c r="CX65" s="1289"/>
      <c r="CY65" s="1289"/>
      <c r="CZ65" s="1289"/>
      <c r="DA65" s="1289"/>
      <c r="DB65" s="1289"/>
      <c r="DC65" s="1290"/>
    </row>
    <row r="66" spans="2:107" x14ac:dyDescent="0.15">
      <c r="B66" s="375"/>
      <c r="AN66" s="1291"/>
      <c r="AO66" s="1292"/>
      <c r="AP66" s="1292"/>
      <c r="AQ66" s="1292"/>
      <c r="AR66" s="1292"/>
      <c r="AS66" s="1292"/>
      <c r="AT66" s="1292"/>
      <c r="AU66" s="1292"/>
      <c r="AV66" s="1292"/>
      <c r="AW66" s="1292"/>
      <c r="AX66" s="1292"/>
      <c r="AY66" s="1292"/>
      <c r="AZ66" s="1292"/>
      <c r="BA66" s="1292"/>
      <c r="BB66" s="1292"/>
      <c r="BC66" s="1292"/>
      <c r="BD66" s="1292"/>
      <c r="BE66" s="1292"/>
      <c r="BF66" s="1292"/>
      <c r="BG66" s="1292"/>
      <c r="BH66" s="1292"/>
      <c r="BI66" s="1292"/>
      <c r="BJ66" s="1292"/>
      <c r="BK66" s="1292"/>
      <c r="BL66" s="1292"/>
      <c r="BM66" s="1292"/>
      <c r="BN66" s="1292"/>
      <c r="BO66" s="1292"/>
      <c r="BP66" s="1292"/>
      <c r="BQ66" s="1292"/>
      <c r="BR66" s="1292"/>
      <c r="BS66" s="1292"/>
      <c r="BT66" s="1292"/>
      <c r="BU66" s="1292"/>
      <c r="BV66" s="1292"/>
      <c r="BW66" s="1292"/>
      <c r="BX66" s="1292"/>
      <c r="BY66" s="1292"/>
      <c r="BZ66" s="1292"/>
      <c r="CA66" s="1292"/>
      <c r="CB66" s="1292"/>
      <c r="CC66" s="1292"/>
      <c r="CD66" s="1292"/>
      <c r="CE66" s="1292"/>
      <c r="CF66" s="1292"/>
      <c r="CG66" s="1292"/>
      <c r="CH66" s="1292"/>
      <c r="CI66" s="1292"/>
      <c r="CJ66" s="1292"/>
      <c r="CK66" s="1292"/>
      <c r="CL66" s="1292"/>
      <c r="CM66" s="1292"/>
      <c r="CN66" s="1292"/>
      <c r="CO66" s="1292"/>
      <c r="CP66" s="1292"/>
      <c r="CQ66" s="1292"/>
      <c r="CR66" s="1292"/>
      <c r="CS66" s="1292"/>
      <c r="CT66" s="1292"/>
      <c r="CU66" s="1292"/>
      <c r="CV66" s="1292"/>
      <c r="CW66" s="1292"/>
      <c r="CX66" s="1292"/>
      <c r="CY66" s="1292"/>
      <c r="CZ66" s="1292"/>
      <c r="DA66" s="1292"/>
      <c r="DB66" s="1292"/>
      <c r="DC66" s="1293"/>
    </row>
    <row r="67" spans="2:107" x14ac:dyDescent="0.15">
      <c r="B67" s="375"/>
      <c r="AN67" s="1291"/>
      <c r="AO67" s="1292"/>
      <c r="AP67" s="1292"/>
      <c r="AQ67" s="1292"/>
      <c r="AR67" s="1292"/>
      <c r="AS67" s="1292"/>
      <c r="AT67" s="1292"/>
      <c r="AU67" s="1292"/>
      <c r="AV67" s="1292"/>
      <c r="AW67" s="1292"/>
      <c r="AX67" s="1292"/>
      <c r="AY67" s="1292"/>
      <c r="AZ67" s="1292"/>
      <c r="BA67" s="1292"/>
      <c r="BB67" s="1292"/>
      <c r="BC67" s="1292"/>
      <c r="BD67" s="1292"/>
      <c r="BE67" s="1292"/>
      <c r="BF67" s="1292"/>
      <c r="BG67" s="1292"/>
      <c r="BH67" s="1292"/>
      <c r="BI67" s="1292"/>
      <c r="BJ67" s="1292"/>
      <c r="BK67" s="1292"/>
      <c r="BL67" s="1292"/>
      <c r="BM67" s="1292"/>
      <c r="BN67" s="1292"/>
      <c r="BO67" s="1292"/>
      <c r="BP67" s="1292"/>
      <c r="BQ67" s="1292"/>
      <c r="BR67" s="1292"/>
      <c r="BS67" s="1292"/>
      <c r="BT67" s="1292"/>
      <c r="BU67" s="1292"/>
      <c r="BV67" s="1292"/>
      <c r="BW67" s="1292"/>
      <c r="BX67" s="1292"/>
      <c r="BY67" s="1292"/>
      <c r="BZ67" s="1292"/>
      <c r="CA67" s="1292"/>
      <c r="CB67" s="1292"/>
      <c r="CC67" s="1292"/>
      <c r="CD67" s="1292"/>
      <c r="CE67" s="1292"/>
      <c r="CF67" s="1292"/>
      <c r="CG67" s="1292"/>
      <c r="CH67" s="1292"/>
      <c r="CI67" s="1292"/>
      <c r="CJ67" s="1292"/>
      <c r="CK67" s="1292"/>
      <c r="CL67" s="1292"/>
      <c r="CM67" s="1292"/>
      <c r="CN67" s="1292"/>
      <c r="CO67" s="1292"/>
      <c r="CP67" s="1292"/>
      <c r="CQ67" s="1292"/>
      <c r="CR67" s="1292"/>
      <c r="CS67" s="1292"/>
      <c r="CT67" s="1292"/>
      <c r="CU67" s="1292"/>
      <c r="CV67" s="1292"/>
      <c r="CW67" s="1292"/>
      <c r="CX67" s="1292"/>
      <c r="CY67" s="1292"/>
      <c r="CZ67" s="1292"/>
      <c r="DA67" s="1292"/>
      <c r="DB67" s="1292"/>
      <c r="DC67" s="1293"/>
    </row>
    <row r="68" spans="2:107" x14ac:dyDescent="0.15">
      <c r="B68" s="375"/>
      <c r="AN68" s="1291"/>
      <c r="AO68" s="1292"/>
      <c r="AP68" s="1292"/>
      <c r="AQ68" s="1292"/>
      <c r="AR68" s="1292"/>
      <c r="AS68" s="1292"/>
      <c r="AT68" s="1292"/>
      <c r="AU68" s="1292"/>
      <c r="AV68" s="1292"/>
      <c r="AW68" s="1292"/>
      <c r="AX68" s="1292"/>
      <c r="AY68" s="1292"/>
      <c r="AZ68" s="1292"/>
      <c r="BA68" s="1292"/>
      <c r="BB68" s="1292"/>
      <c r="BC68" s="1292"/>
      <c r="BD68" s="1292"/>
      <c r="BE68" s="1292"/>
      <c r="BF68" s="1292"/>
      <c r="BG68" s="1292"/>
      <c r="BH68" s="1292"/>
      <c r="BI68" s="1292"/>
      <c r="BJ68" s="1292"/>
      <c r="BK68" s="1292"/>
      <c r="BL68" s="1292"/>
      <c r="BM68" s="1292"/>
      <c r="BN68" s="1292"/>
      <c r="BO68" s="1292"/>
      <c r="BP68" s="1292"/>
      <c r="BQ68" s="1292"/>
      <c r="BR68" s="1292"/>
      <c r="BS68" s="1292"/>
      <c r="BT68" s="1292"/>
      <c r="BU68" s="1292"/>
      <c r="BV68" s="1292"/>
      <c r="BW68" s="1292"/>
      <c r="BX68" s="1292"/>
      <c r="BY68" s="1292"/>
      <c r="BZ68" s="1292"/>
      <c r="CA68" s="1292"/>
      <c r="CB68" s="1292"/>
      <c r="CC68" s="1292"/>
      <c r="CD68" s="1292"/>
      <c r="CE68" s="1292"/>
      <c r="CF68" s="1292"/>
      <c r="CG68" s="1292"/>
      <c r="CH68" s="1292"/>
      <c r="CI68" s="1292"/>
      <c r="CJ68" s="1292"/>
      <c r="CK68" s="1292"/>
      <c r="CL68" s="1292"/>
      <c r="CM68" s="1292"/>
      <c r="CN68" s="1292"/>
      <c r="CO68" s="1292"/>
      <c r="CP68" s="1292"/>
      <c r="CQ68" s="1292"/>
      <c r="CR68" s="1292"/>
      <c r="CS68" s="1292"/>
      <c r="CT68" s="1292"/>
      <c r="CU68" s="1292"/>
      <c r="CV68" s="1292"/>
      <c r="CW68" s="1292"/>
      <c r="CX68" s="1292"/>
      <c r="CY68" s="1292"/>
      <c r="CZ68" s="1292"/>
      <c r="DA68" s="1292"/>
      <c r="DB68" s="1292"/>
      <c r="DC68" s="1293"/>
    </row>
    <row r="69" spans="2:107" x14ac:dyDescent="0.15">
      <c r="B69" s="375"/>
      <c r="AN69" s="1294"/>
      <c r="AO69" s="1295"/>
      <c r="AP69" s="1295"/>
      <c r="AQ69" s="1295"/>
      <c r="AR69" s="1295"/>
      <c r="AS69" s="1295"/>
      <c r="AT69" s="1295"/>
      <c r="AU69" s="1295"/>
      <c r="AV69" s="1295"/>
      <c r="AW69" s="1295"/>
      <c r="AX69" s="1295"/>
      <c r="AY69" s="1295"/>
      <c r="AZ69" s="1295"/>
      <c r="BA69" s="1295"/>
      <c r="BB69" s="1295"/>
      <c r="BC69" s="1295"/>
      <c r="BD69" s="1295"/>
      <c r="BE69" s="1295"/>
      <c r="BF69" s="1295"/>
      <c r="BG69" s="1295"/>
      <c r="BH69" s="1295"/>
      <c r="BI69" s="1295"/>
      <c r="BJ69" s="1295"/>
      <c r="BK69" s="1295"/>
      <c r="BL69" s="1295"/>
      <c r="BM69" s="1295"/>
      <c r="BN69" s="1295"/>
      <c r="BO69" s="1295"/>
      <c r="BP69" s="1295"/>
      <c r="BQ69" s="1295"/>
      <c r="BR69" s="1295"/>
      <c r="BS69" s="1295"/>
      <c r="BT69" s="1295"/>
      <c r="BU69" s="1295"/>
      <c r="BV69" s="1295"/>
      <c r="BW69" s="1295"/>
      <c r="BX69" s="1295"/>
      <c r="BY69" s="1295"/>
      <c r="BZ69" s="1295"/>
      <c r="CA69" s="1295"/>
      <c r="CB69" s="1295"/>
      <c r="CC69" s="1295"/>
      <c r="CD69" s="1295"/>
      <c r="CE69" s="1295"/>
      <c r="CF69" s="1295"/>
      <c r="CG69" s="1295"/>
      <c r="CH69" s="1295"/>
      <c r="CI69" s="1295"/>
      <c r="CJ69" s="1295"/>
      <c r="CK69" s="1295"/>
      <c r="CL69" s="1295"/>
      <c r="CM69" s="1295"/>
      <c r="CN69" s="1295"/>
      <c r="CO69" s="1295"/>
      <c r="CP69" s="1295"/>
      <c r="CQ69" s="1295"/>
      <c r="CR69" s="1295"/>
      <c r="CS69" s="1295"/>
      <c r="CT69" s="1295"/>
      <c r="CU69" s="1295"/>
      <c r="CV69" s="1295"/>
      <c r="CW69" s="1295"/>
      <c r="CX69" s="1295"/>
      <c r="CY69" s="1295"/>
      <c r="CZ69" s="1295"/>
      <c r="DA69" s="1295"/>
      <c r="DB69" s="1295"/>
      <c r="DC69" s="1296"/>
    </row>
    <row r="70" spans="2:107" x14ac:dyDescent="0.15">
      <c r="B70" s="375"/>
      <c r="H70" s="397"/>
      <c r="I70" s="397"/>
      <c r="J70" s="398"/>
      <c r="K70" s="398"/>
      <c r="L70" s="399"/>
      <c r="M70" s="398"/>
      <c r="N70" s="399"/>
      <c r="AN70" s="384"/>
      <c r="AO70" s="384"/>
      <c r="AP70" s="384"/>
      <c r="AZ70" s="384"/>
      <c r="BA70" s="384"/>
      <c r="BB70" s="384"/>
      <c r="BL70" s="384"/>
      <c r="BM70" s="384"/>
      <c r="BN70" s="384"/>
      <c r="BX70" s="384"/>
      <c r="BY70" s="384"/>
      <c r="BZ70" s="384"/>
      <c r="CJ70" s="384"/>
      <c r="CK70" s="384"/>
      <c r="CL70" s="384"/>
      <c r="CV70" s="384"/>
      <c r="CW70" s="384"/>
      <c r="CX70" s="384"/>
    </row>
    <row r="71" spans="2:107" x14ac:dyDescent="0.15">
      <c r="B71" s="375"/>
      <c r="G71" s="400"/>
      <c r="I71" s="401"/>
      <c r="J71" s="398"/>
      <c r="K71" s="398"/>
      <c r="L71" s="399"/>
      <c r="M71" s="398"/>
      <c r="N71" s="399"/>
      <c r="AM71" s="400"/>
      <c r="AN71" s="369" t="s">
        <v>599</v>
      </c>
    </row>
    <row r="72" spans="2:107" x14ac:dyDescent="0.15">
      <c r="B72" s="375"/>
      <c r="G72" s="1282"/>
      <c r="H72" s="1282"/>
      <c r="I72" s="1282"/>
      <c r="J72" s="1282"/>
      <c r="K72" s="385"/>
      <c r="L72" s="385"/>
      <c r="M72" s="386"/>
      <c r="N72" s="386"/>
      <c r="AN72" s="1285"/>
      <c r="AO72" s="1286"/>
      <c r="AP72" s="1286"/>
      <c r="AQ72" s="1286"/>
      <c r="AR72" s="1286"/>
      <c r="AS72" s="1286"/>
      <c r="AT72" s="1286"/>
      <c r="AU72" s="1286"/>
      <c r="AV72" s="1286"/>
      <c r="AW72" s="1286"/>
      <c r="AX72" s="1286"/>
      <c r="AY72" s="1286"/>
      <c r="AZ72" s="1286"/>
      <c r="BA72" s="1286"/>
      <c r="BB72" s="1286"/>
      <c r="BC72" s="1286"/>
      <c r="BD72" s="1286"/>
      <c r="BE72" s="1286"/>
      <c r="BF72" s="1286"/>
      <c r="BG72" s="1286"/>
      <c r="BH72" s="1286"/>
      <c r="BI72" s="1286"/>
      <c r="BJ72" s="1286"/>
      <c r="BK72" s="1286"/>
      <c r="BL72" s="1286"/>
      <c r="BM72" s="1286"/>
      <c r="BN72" s="1286"/>
      <c r="BO72" s="1287"/>
      <c r="BP72" s="1281" t="s">
        <v>554</v>
      </c>
      <c r="BQ72" s="1281"/>
      <c r="BR72" s="1281"/>
      <c r="BS72" s="1281"/>
      <c r="BT72" s="1281"/>
      <c r="BU72" s="1281"/>
      <c r="BV72" s="1281"/>
      <c r="BW72" s="1281"/>
      <c r="BX72" s="1281" t="s">
        <v>555</v>
      </c>
      <c r="BY72" s="1281"/>
      <c r="BZ72" s="1281"/>
      <c r="CA72" s="1281"/>
      <c r="CB72" s="1281"/>
      <c r="CC72" s="1281"/>
      <c r="CD72" s="1281"/>
      <c r="CE72" s="1281"/>
      <c r="CF72" s="1281" t="s">
        <v>556</v>
      </c>
      <c r="CG72" s="1281"/>
      <c r="CH72" s="1281"/>
      <c r="CI72" s="1281"/>
      <c r="CJ72" s="1281"/>
      <c r="CK72" s="1281"/>
      <c r="CL72" s="1281"/>
      <c r="CM72" s="1281"/>
      <c r="CN72" s="1281" t="s">
        <v>557</v>
      </c>
      <c r="CO72" s="1281"/>
      <c r="CP72" s="1281"/>
      <c r="CQ72" s="1281"/>
      <c r="CR72" s="1281"/>
      <c r="CS72" s="1281"/>
      <c r="CT72" s="1281"/>
      <c r="CU72" s="1281"/>
      <c r="CV72" s="1281" t="s">
        <v>558</v>
      </c>
      <c r="CW72" s="1281"/>
      <c r="CX72" s="1281"/>
      <c r="CY72" s="1281"/>
      <c r="CZ72" s="1281"/>
      <c r="DA72" s="1281"/>
      <c r="DB72" s="1281"/>
      <c r="DC72" s="1281"/>
    </row>
    <row r="73" spans="2:107" x14ac:dyDescent="0.15">
      <c r="B73" s="375"/>
      <c r="G73" s="1284"/>
      <c r="H73" s="1284"/>
      <c r="I73" s="1284"/>
      <c r="J73" s="1284"/>
      <c r="K73" s="1280"/>
      <c r="L73" s="1280"/>
      <c r="M73" s="1280"/>
      <c r="N73" s="1280"/>
      <c r="AM73" s="384"/>
      <c r="AN73" s="1279" t="s">
        <v>600</v>
      </c>
      <c r="AO73" s="1279"/>
      <c r="AP73" s="1279"/>
      <c r="AQ73" s="1279"/>
      <c r="AR73" s="1279"/>
      <c r="AS73" s="1279"/>
      <c r="AT73" s="1279"/>
      <c r="AU73" s="1279"/>
      <c r="AV73" s="1279"/>
      <c r="AW73" s="1279"/>
      <c r="AX73" s="1279"/>
      <c r="AY73" s="1279"/>
      <c r="AZ73" s="1279"/>
      <c r="BA73" s="1279"/>
      <c r="BB73" s="1279" t="s">
        <v>601</v>
      </c>
      <c r="BC73" s="1279"/>
      <c r="BD73" s="1279"/>
      <c r="BE73" s="1279"/>
      <c r="BF73" s="1279"/>
      <c r="BG73" s="1279"/>
      <c r="BH73" s="1279"/>
      <c r="BI73" s="1279"/>
      <c r="BJ73" s="1279"/>
      <c r="BK73" s="1279"/>
      <c r="BL73" s="1279"/>
      <c r="BM73" s="1279"/>
      <c r="BN73" s="1279"/>
      <c r="BO73" s="1279"/>
      <c r="BP73" s="1276">
        <v>134.80000000000001</v>
      </c>
      <c r="BQ73" s="1276"/>
      <c r="BR73" s="1276"/>
      <c r="BS73" s="1276"/>
      <c r="BT73" s="1276"/>
      <c r="BU73" s="1276"/>
      <c r="BV73" s="1276"/>
      <c r="BW73" s="1276"/>
      <c r="BX73" s="1276">
        <v>128.1</v>
      </c>
      <c r="BY73" s="1276"/>
      <c r="BZ73" s="1276"/>
      <c r="CA73" s="1276"/>
      <c r="CB73" s="1276"/>
      <c r="CC73" s="1276"/>
      <c r="CD73" s="1276"/>
      <c r="CE73" s="1276"/>
      <c r="CF73" s="1276">
        <v>127.5</v>
      </c>
      <c r="CG73" s="1276"/>
      <c r="CH73" s="1276"/>
      <c r="CI73" s="1276"/>
      <c r="CJ73" s="1276"/>
      <c r="CK73" s="1276"/>
      <c r="CL73" s="1276"/>
      <c r="CM73" s="1276"/>
      <c r="CN73" s="1276">
        <v>108.3</v>
      </c>
      <c r="CO73" s="1276"/>
      <c r="CP73" s="1276"/>
      <c r="CQ73" s="1276"/>
      <c r="CR73" s="1276"/>
      <c r="CS73" s="1276"/>
      <c r="CT73" s="1276"/>
      <c r="CU73" s="1276"/>
      <c r="CV73" s="1276">
        <v>93.8</v>
      </c>
      <c r="CW73" s="1276"/>
      <c r="CX73" s="1276"/>
      <c r="CY73" s="1276"/>
      <c r="CZ73" s="1276"/>
      <c r="DA73" s="1276"/>
      <c r="DB73" s="1276"/>
      <c r="DC73" s="1276"/>
    </row>
    <row r="74" spans="2:107" x14ac:dyDescent="0.15">
      <c r="B74" s="375"/>
      <c r="G74" s="1284"/>
      <c r="H74" s="1284"/>
      <c r="I74" s="1284"/>
      <c r="J74" s="1284"/>
      <c r="K74" s="1280"/>
      <c r="L74" s="1280"/>
      <c r="M74" s="1280"/>
      <c r="N74" s="1280"/>
      <c r="AM74" s="384"/>
      <c r="AN74" s="1279"/>
      <c r="AO74" s="1279"/>
      <c r="AP74" s="1279"/>
      <c r="AQ74" s="1279"/>
      <c r="AR74" s="1279"/>
      <c r="AS74" s="1279"/>
      <c r="AT74" s="1279"/>
      <c r="AU74" s="1279"/>
      <c r="AV74" s="1279"/>
      <c r="AW74" s="1279"/>
      <c r="AX74" s="1279"/>
      <c r="AY74" s="1279"/>
      <c r="AZ74" s="1279"/>
      <c r="BA74" s="1279"/>
      <c r="BB74" s="1279"/>
      <c r="BC74" s="1279"/>
      <c r="BD74" s="1279"/>
      <c r="BE74" s="1279"/>
      <c r="BF74" s="1279"/>
      <c r="BG74" s="1279"/>
      <c r="BH74" s="1279"/>
      <c r="BI74" s="1279"/>
      <c r="BJ74" s="1279"/>
      <c r="BK74" s="1279"/>
      <c r="BL74" s="1279"/>
      <c r="BM74" s="1279"/>
      <c r="BN74" s="1279"/>
      <c r="BO74" s="1279"/>
      <c r="BP74" s="1276"/>
      <c r="BQ74" s="1276"/>
      <c r="BR74" s="1276"/>
      <c r="BS74" s="1276"/>
      <c r="BT74" s="1276"/>
      <c r="BU74" s="1276"/>
      <c r="BV74" s="1276"/>
      <c r="BW74" s="1276"/>
      <c r="BX74" s="1276"/>
      <c r="BY74" s="1276"/>
      <c r="BZ74" s="1276"/>
      <c r="CA74" s="1276"/>
      <c r="CB74" s="1276"/>
      <c r="CC74" s="1276"/>
      <c r="CD74" s="1276"/>
      <c r="CE74" s="1276"/>
      <c r="CF74" s="1276"/>
      <c r="CG74" s="1276"/>
      <c r="CH74" s="1276"/>
      <c r="CI74" s="1276"/>
      <c r="CJ74" s="1276"/>
      <c r="CK74" s="1276"/>
      <c r="CL74" s="1276"/>
      <c r="CM74" s="1276"/>
      <c r="CN74" s="1276"/>
      <c r="CO74" s="1276"/>
      <c r="CP74" s="1276"/>
      <c r="CQ74" s="1276"/>
      <c r="CR74" s="1276"/>
      <c r="CS74" s="1276"/>
      <c r="CT74" s="1276"/>
      <c r="CU74" s="1276"/>
      <c r="CV74" s="1276"/>
      <c r="CW74" s="1276"/>
      <c r="CX74" s="1276"/>
      <c r="CY74" s="1276"/>
      <c r="CZ74" s="1276"/>
      <c r="DA74" s="1276"/>
      <c r="DB74" s="1276"/>
      <c r="DC74" s="1276"/>
    </row>
    <row r="75" spans="2:107" x14ac:dyDescent="0.15">
      <c r="B75" s="375"/>
      <c r="G75" s="1284"/>
      <c r="H75" s="1284"/>
      <c r="I75" s="1282"/>
      <c r="J75" s="1282"/>
      <c r="K75" s="1283"/>
      <c r="L75" s="1283"/>
      <c r="M75" s="1283"/>
      <c r="N75" s="1283"/>
      <c r="AM75" s="384"/>
      <c r="AN75" s="1279"/>
      <c r="AO75" s="1279"/>
      <c r="AP75" s="1279"/>
      <c r="AQ75" s="1279"/>
      <c r="AR75" s="1279"/>
      <c r="AS75" s="1279"/>
      <c r="AT75" s="1279"/>
      <c r="AU75" s="1279"/>
      <c r="AV75" s="1279"/>
      <c r="AW75" s="1279"/>
      <c r="AX75" s="1279"/>
      <c r="AY75" s="1279"/>
      <c r="AZ75" s="1279"/>
      <c r="BA75" s="1279"/>
      <c r="BB75" s="1279" t="s">
        <v>605</v>
      </c>
      <c r="BC75" s="1279"/>
      <c r="BD75" s="1279"/>
      <c r="BE75" s="1279"/>
      <c r="BF75" s="1279"/>
      <c r="BG75" s="1279"/>
      <c r="BH75" s="1279"/>
      <c r="BI75" s="1279"/>
      <c r="BJ75" s="1279"/>
      <c r="BK75" s="1279"/>
      <c r="BL75" s="1279"/>
      <c r="BM75" s="1279"/>
      <c r="BN75" s="1279"/>
      <c r="BO75" s="1279"/>
      <c r="BP75" s="1276">
        <v>13.3</v>
      </c>
      <c r="BQ75" s="1276"/>
      <c r="BR75" s="1276"/>
      <c r="BS75" s="1276"/>
      <c r="BT75" s="1276"/>
      <c r="BU75" s="1276"/>
      <c r="BV75" s="1276"/>
      <c r="BW75" s="1276"/>
      <c r="BX75" s="1276">
        <v>12.2</v>
      </c>
      <c r="BY75" s="1276"/>
      <c r="BZ75" s="1276"/>
      <c r="CA75" s="1276"/>
      <c r="CB75" s="1276"/>
      <c r="CC75" s="1276"/>
      <c r="CD75" s="1276"/>
      <c r="CE75" s="1276"/>
      <c r="CF75" s="1276">
        <v>11.3</v>
      </c>
      <c r="CG75" s="1276"/>
      <c r="CH75" s="1276"/>
      <c r="CI75" s="1276"/>
      <c r="CJ75" s="1276"/>
      <c r="CK75" s="1276"/>
      <c r="CL75" s="1276"/>
      <c r="CM75" s="1276"/>
      <c r="CN75" s="1276">
        <v>10.6</v>
      </c>
      <c r="CO75" s="1276"/>
      <c r="CP75" s="1276"/>
      <c r="CQ75" s="1276"/>
      <c r="CR75" s="1276"/>
      <c r="CS75" s="1276"/>
      <c r="CT75" s="1276"/>
      <c r="CU75" s="1276"/>
      <c r="CV75" s="1276">
        <v>10.6</v>
      </c>
      <c r="CW75" s="1276"/>
      <c r="CX75" s="1276"/>
      <c r="CY75" s="1276"/>
      <c r="CZ75" s="1276"/>
      <c r="DA75" s="1276"/>
      <c r="DB75" s="1276"/>
      <c r="DC75" s="1276"/>
    </row>
    <row r="76" spans="2:107" x14ac:dyDescent="0.15">
      <c r="B76" s="375"/>
      <c r="G76" s="1284"/>
      <c r="H76" s="1284"/>
      <c r="I76" s="1282"/>
      <c r="J76" s="1282"/>
      <c r="K76" s="1283"/>
      <c r="L76" s="1283"/>
      <c r="M76" s="1283"/>
      <c r="N76" s="1283"/>
      <c r="AM76" s="384"/>
      <c r="AN76" s="1279"/>
      <c r="AO76" s="1279"/>
      <c r="AP76" s="1279"/>
      <c r="AQ76" s="1279"/>
      <c r="AR76" s="1279"/>
      <c r="AS76" s="1279"/>
      <c r="AT76" s="1279"/>
      <c r="AU76" s="1279"/>
      <c r="AV76" s="1279"/>
      <c r="AW76" s="1279"/>
      <c r="AX76" s="1279"/>
      <c r="AY76" s="1279"/>
      <c r="AZ76" s="1279"/>
      <c r="BA76" s="1279"/>
      <c r="BB76" s="1279"/>
      <c r="BC76" s="1279"/>
      <c r="BD76" s="1279"/>
      <c r="BE76" s="1279"/>
      <c r="BF76" s="1279"/>
      <c r="BG76" s="1279"/>
      <c r="BH76" s="1279"/>
      <c r="BI76" s="1279"/>
      <c r="BJ76" s="1279"/>
      <c r="BK76" s="1279"/>
      <c r="BL76" s="1279"/>
      <c r="BM76" s="1279"/>
      <c r="BN76" s="1279"/>
      <c r="BO76" s="1279"/>
      <c r="BP76" s="1276"/>
      <c r="BQ76" s="1276"/>
      <c r="BR76" s="1276"/>
      <c r="BS76" s="1276"/>
      <c r="BT76" s="1276"/>
      <c r="BU76" s="1276"/>
      <c r="BV76" s="1276"/>
      <c r="BW76" s="1276"/>
      <c r="BX76" s="1276"/>
      <c r="BY76" s="1276"/>
      <c r="BZ76" s="1276"/>
      <c r="CA76" s="1276"/>
      <c r="CB76" s="1276"/>
      <c r="CC76" s="1276"/>
      <c r="CD76" s="1276"/>
      <c r="CE76" s="1276"/>
      <c r="CF76" s="1276"/>
      <c r="CG76" s="1276"/>
      <c r="CH76" s="1276"/>
      <c r="CI76" s="1276"/>
      <c r="CJ76" s="1276"/>
      <c r="CK76" s="1276"/>
      <c r="CL76" s="1276"/>
      <c r="CM76" s="1276"/>
      <c r="CN76" s="1276"/>
      <c r="CO76" s="1276"/>
      <c r="CP76" s="1276"/>
      <c r="CQ76" s="1276"/>
      <c r="CR76" s="1276"/>
      <c r="CS76" s="1276"/>
      <c r="CT76" s="1276"/>
      <c r="CU76" s="1276"/>
      <c r="CV76" s="1276"/>
      <c r="CW76" s="1276"/>
      <c r="CX76" s="1276"/>
      <c r="CY76" s="1276"/>
      <c r="CZ76" s="1276"/>
      <c r="DA76" s="1276"/>
      <c r="DB76" s="1276"/>
      <c r="DC76" s="1276"/>
    </row>
    <row r="77" spans="2:107" x14ac:dyDescent="0.15">
      <c r="B77" s="375"/>
      <c r="G77" s="1282"/>
      <c r="H77" s="1282"/>
      <c r="I77" s="1282"/>
      <c r="J77" s="1282"/>
      <c r="K77" s="1280"/>
      <c r="L77" s="1280"/>
      <c r="M77" s="1280"/>
      <c r="N77" s="1280"/>
      <c r="AN77" s="1281" t="s">
        <v>603</v>
      </c>
      <c r="AO77" s="1281"/>
      <c r="AP77" s="1281"/>
      <c r="AQ77" s="1281"/>
      <c r="AR77" s="1281"/>
      <c r="AS77" s="1281"/>
      <c r="AT77" s="1281"/>
      <c r="AU77" s="1281"/>
      <c r="AV77" s="1281"/>
      <c r="AW77" s="1281"/>
      <c r="AX77" s="1281"/>
      <c r="AY77" s="1281"/>
      <c r="AZ77" s="1281"/>
      <c r="BA77" s="1281"/>
      <c r="BB77" s="1279" t="s">
        <v>601</v>
      </c>
      <c r="BC77" s="1279"/>
      <c r="BD77" s="1279"/>
      <c r="BE77" s="1279"/>
      <c r="BF77" s="1279"/>
      <c r="BG77" s="1279"/>
      <c r="BH77" s="1279"/>
      <c r="BI77" s="1279"/>
      <c r="BJ77" s="1279"/>
      <c r="BK77" s="1279"/>
      <c r="BL77" s="1279"/>
      <c r="BM77" s="1279"/>
      <c r="BN77" s="1279"/>
      <c r="BO77" s="1279"/>
      <c r="BP77" s="1276">
        <v>30.2</v>
      </c>
      <c r="BQ77" s="1276"/>
      <c r="BR77" s="1276"/>
      <c r="BS77" s="1276"/>
      <c r="BT77" s="1276"/>
      <c r="BU77" s="1276"/>
      <c r="BV77" s="1276"/>
      <c r="BW77" s="1276"/>
      <c r="BX77" s="1276">
        <v>25.4</v>
      </c>
      <c r="BY77" s="1276"/>
      <c r="BZ77" s="1276"/>
      <c r="CA77" s="1276"/>
      <c r="CB77" s="1276"/>
      <c r="CC77" s="1276"/>
      <c r="CD77" s="1276"/>
      <c r="CE77" s="1276"/>
      <c r="CF77" s="1276">
        <v>23</v>
      </c>
      <c r="CG77" s="1276"/>
      <c r="CH77" s="1276"/>
      <c r="CI77" s="1276"/>
      <c r="CJ77" s="1276"/>
      <c r="CK77" s="1276"/>
      <c r="CL77" s="1276"/>
      <c r="CM77" s="1276"/>
      <c r="CN77" s="1276">
        <v>28</v>
      </c>
      <c r="CO77" s="1276"/>
      <c r="CP77" s="1276"/>
      <c r="CQ77" s="1276"/>
      <c r="CR77" s="1276"/>
      <c r="CS77" s="1276"/>
      <c r="CT77" s="1276"/>
      <c r="CU77" s="1276"/>
      <c r="CV77" s="1276">
        <v>19.2</v>
      </c>
      <c r="CW77" s="1276"/>
      <c r="CX77" s="1276"/>
      <c r="CY77" s="1276"/>
      <c r="CZ77" s="1276"/>
      <c r="DA77" s="1276"/>
      <c r="DB77" s="1276"/>
      <c r="DC77" s="1276"/>
    </row>
    <row r="78" spans="2:107" x14ac:dyDescent="0.15">
      <c r="B78" s="375"/>
      <c r="G78" s="1282"/>
      <c r="H78" s="1282"/>
      <c r="I78" s="1282"/>
      <c r="J78" s="1282"/>
      <c r="K78" s="1280"/>
      <c r="L78" s="1280"/>
      <c r="M78" s="1280"/>
      <c r="N78" s="1280"/>
      <c r="AN78" s="1281"/>
      <c r="AO78" s="1281"/>
      <c r="AP78" s="1281"/>
      <c r="AQ78" s="1281"/>
      <c r="AR78" s="1281"/>
      <c r="AS78" s="1281"/>
      <c r="AT78" s="1281"/>
      <c r="AU78" s="1281"/>
      <c r="AV78" s="1281"/>
      <c r="AW78" s="1281"/>
      <c r="AX78" s="1281"/>
      <c r="AY78" s="1281"/>
      <c r="AZ78" s="1281"/>
      <c r="BA78" s="1281"/>
      <c r="BB78" s="1279"/>
      <c r="BC78" s="1279"/>
      <c r="BD78" s="1279"/>
      <c r="BE78" s="1279"/>
      <c r="BF78" s="1279"/>
      <c r="BG78" s="1279"/>
      <c r="BH78" s="1279"/>
      <c r="BI78" s="1279"/>
      <c r="BJ78" s="1279"/>
      <c r="BK78" s="1279"/>
      <c r="BL78" s="1279"/>
      <c r="BM78" s="1279"/>
      <c r="BN78" s="1279"/>
      <c r="BO78" s="1279"/>
      <c r="BP78" s="1276"/>
      <c r="BQ78" s="1276"/>
      <c r="BR78" s="1276"/>
      <c r="BS78" s="1276"/>
      <c r="BT78" s="1276"/>
      <c r="BU78" s="1276"/>
      <c r="BV78" s="1276"/>
      <c r="BW78" s="1276"/>
      <c r="BX78" s="1276"/>
      <c r="BY78" s="1276"/>
      <c r="BZ78" s="1276"/>
      <c r="CA78" s="1276"/>
      <c r="CB78" s="1276"/>
      <c r="CC78" s="1276"/>
      <c r="CD78" s="1276"/>
      <c r="CE78" s="1276"/>
      <c r="CF78" s="1276"/>
      <c r="CG78" s="1276"/>
      <c r="CH78" s="1276"/>
      <c r="CI78" s="1276"/>
      <c r="CJ78" s="1276"/>
      <c r="CK78" s="1276"/>
      <c r="CL78" s="1276"/>
      <c r="CM78" s="1276"/>
      <c r="CN78" s="1276"/>
      <c r="CO78" s="1276"/>
      <c r="CP78" s="1276"/>
      <c r="CQ78" s="1276"/>
      <c r="CR78" s="1276"/>
      <c r="CS78" s="1276"/>
      <c r="CT78" s="1276"/>
      <c r="CU78" s="1276"/>
      <c r="CV78" s="1276"/>
      <c r="CW78" s="1276"/>
      <c r="CX78" s="1276"/>
      <c r="CY78" s="1276"/>
      <c r="CZ78" s="1276"/>
      <c r="DA78" s="1276"/>
      <c r="DB78" s="1276"/>
      <c r="DC78" s="1276"/>
    </row>
    <row r="79" spans="2:107" x14ac:dyDescent="0.15">
      <c r="B79" s="375"/>
      <c r="G79" s="1282"/>
      <c r="H79" s="1282"/>
      <c r="I79" s="1277"/>
      <c r="J79" s="1277"/>
      <c r="K79" s="1278"/>
      <c r="L79" s="1278"/>
      <c r="M79" s="1278"/>
      <c r="N79" s="1278"/>
      <c r="AN79" s="1281"/>
      <c r="AO79" s="1281"/>
      <c r="AP79" s="1281"/>
      <c r="AQ79" s="1281"/>
      <c r="AR79" s="1281"/>
      <c r="AS79" s="1281"/>
      <c r="AT79" s="1281"/>
      <c r="AU79" s="1281"/>
      <c r="AV79" s="1281"/>
      <c r="AW79" s="1281"/>
      <c r="AX79" s="1281"/>
      <c r="AY79" s="1281"/>
      <c r="AZ79" s="1281"/>
      <c r="BA79" s="1281"/>
      <c r="BB79" s="1279" t="s">
        <v>605</v>
      </c>
      <c r="BC79" s="1279"/>
      <c r="BD79" s="1279"/>
      <c r="BE79" s="1279"/>
      <c r="BF79" s="1279"/>
      <c r="BG79" s="1279"/>
      <c r="BH79" s="1279"/>
      <c r="BI79" s="1279"/>
      <c r="BJ79" s="1279"/>
      <c r="BK79" s="1279"/>
      <c r="BL79" s="1279"/>
      <c r="BM79" s="1279"/>
      <c r="BN79" s="1279"/>
      <c r="BO79" s="1279"/>
      <c r="BP79" s="1276">
        <v>8</v>
      </c>
      <c r="BQ79" s="1276"/>
      <c r="BR79" s="1276"/>
      <c r="BS79" s="1276"/>
      <c r="BT79" s="1276"/>
      <c r="BU79" s="1276"/>
      <c r="BV79" s="1276"/>
      <c r="BW79" s="1276"/>
      <c r="BX79" s="1276">
        <v>7.8</v>
      </c>
      <c r="BY79" s="1276"/>
      <c r="BZ79" s="1276"/>
      <c r="CA79" s="1276"/>
      <c r="CB79" s="1276"/>
      <c r="CC79" s="1276"/>
      <c r="CD79" s="1276"/>
      <c r="CE79" s="1276"/>
      <c r="CF79" s="1276">
        <v>7.7</v>
      </c>
      <c r="CG79" s="1276"/>
      <c r="CH79" s="1276"/>
      <c r="CI79" s="1276"/>
      <c r="CJ79" s="1276"/>
      <c r="CK79" s="1276"/>
      <c r="CL79" s="1276"/>
      <c r="CM79" s="1276"/>
      <c r="CN79" s="1276">
        <v>7.5</v>
      </c>
      <c r="CO79" s="1276"/>
      <c r="CP79" s="1276"/>
      <c r="CQ79" s="1276"/>
      <c r="CR79" s="1276"/>
      <c r="CS79" s="1276"/>
      <c r="CT79" s="1276"/>
      <c r="CU79" s="1276"/>
      <c r="CV79" s="1276">
        <v>8</v>
      </c>
      <c r="CW79" s="1276"/>
      <c r="CX79" s="1276"/>
      <c r="CY79" s="1276"/>
      <c r="CZ79" s="1276"/>
      <c r="DA79" s="1276"/>
      <c r="DB79" s="1276"/>
      <c r="DC79" s="1276"/>
    </row>
    <row r="80" spans="2:107" x14ac:dyDescent="0.15">
      <c r="B80" s="375"/>
      <c r="G80" s="1282"/>
      <c r="H80" s="1282"/>
      <c r="I80" s="1277"/>
      <c r="J80" s="1277"/>
      <c r="K80" s="1278"/>
      <c r="L80" s="1278"/>
      <c r="M80" s="1278"/>
      <c r="N80" s="1278"/>
      <c r="AN80" s="1281"/>
      <c r="AO80" s="1281"/>
      <c r="AP80" s="1281"/>
      <c r="AQ80" s="1281"/>
      <c r="AR80" s="1281"/>
      <c r="AS80" s="1281"/>
      <c r="AT80" s="1281"/>
      <c r="AU80" s="1281"/>
      <c r="AV80" s="1281"/>
      <c r="AW80" s="1281"/>
      <c r="AX80" s="1281"/>
      <c r="AY80" s="1281"/>
      <c r="AZ80" s="1281"/>
      <c r="BA80" s="1281"/>
      <c r="BB80" s="1279"/>
      <c r="BC80" s="1279"/>
      <c r="BD80" s="1279"/>
      <c r="BE80" s="1279"/>
      <c r="BF80" s="1279"/>
      <c r="BG80" s="1279"/>
      <c r="BH80" s="1279"/>
      <c r="BI80" s="1279"/>
      <c r="BJ80" s="1279"/>
      <c r="BK80" s="1279"/>
      <c r="BL80" s="1279"/>
      <c r="BM80" s="1279"/>
      <c r="BN80" s="1279"/>
      <c r="BO80" s="1279"/>
      <c r="BP80" s="1276"/>
      <c r="BQ80" s="1276"/>
      <c r="BR80" s="1276"/>
      <c r="BS80" s="1276"/>
      <c r="BT80" s="1276"/>
      <c r="BU80" s="1276"/>
      <c r="BV80" s="1276"/>
      <c r="BW80" s="1276"/>
      <c r="BX80" s="1276"/>
      <c r="BY80" s="1276"/>
      <c r="BZ80" s="1276"/>
      <c r="CA80" s="1276"/>
      <c r="CB80" s="1276"/>
      <c r="CC80" s="1276"/>
      <c r="CD80" s="1276"/>
      <c r="CE80" s="1276"/>
      <c r="CF80" s="1276"/>
      <c r="CG80" s="1276"/>
      <c r="CH80" s="1276"/>
      <c r="CI80" s="1276"/>
      <c r="CJ80" s="1276"/>
      <c r="CK80" s="1276"/>
      <c r="CL80" s="1276"/>
      <c r="CM80" s="1276"/>
      <c r="CN80" s="1276"/>
      <c r="CO80" s="1276"/>
      <c r="CP80" s="1276"/>
      <c r="CQ80" s="1276"/>
      <c r="CR80" s="1276"/>
      <c r="CS80" s="1276"/>
      <c r="CT80" s="1276"/>
      <c r="CU80" s="1276"/>
      <c r="CV80" s="1276"/>
      <c r="CW80" s="1276"/>
      <c r="CX80" s="1276"/>
      <c r="CY80" s="1276"/>
      <c r="CZ80" s="1276"/>
      <c r="DA80" s="1276"/>
      <c r="DB80" s="1276"/>
      <c r="DC80" s="1276"/>
    </row>
    <row r="81" spans="2:109" x14ac:dyDescent="0.15">
      <c r="B81" s="375"/>
    </row>
    <row r="82" spans="2:109" ht="17.25" x14ac:dyDescent="0.15">
      <c r="B82" s="375"/>
      <c r="K82" s="402"/>
      <c r="L82" s="402"/>
      <c r="M82" s="402"/>
      <c r="N82" s="402"/>
      <c r="AQ82" s="402"/>
      <c r="AR82" s="402"/>
      <c r="AS82" s="402"/>
      <c r="AT82" s="402"/>
      <c r="BC82" s="402"/>
      <c r="BD82" s="402"/>
      <c r="BE82" s="402"/>
      <c r="BF82" s="402"/>
      <c r="BO82" s="402"/>
      <c r="BP82" s="402"/>
      <c r="BQ82" s="402"/>
      <c r="BR82" s="402"/>
      <c r="CA82" s="402"/>
      <c r="CB82" s="402"/>
      <c r="CC82" s="402"/>
      <c r="CD82" s="402"/>
      <c r="CM82" s="402"/>
      <c r="CN82" s="402"/>
      <c r="CO82" s="402"/>
      <c r="CP82" s="402"/>
      <c r="CY82" s="402"/>
      <c r="CZ82" s="402"/>
      <c r="DA82" s="402"/>
      <c r="DB82" s="402"/>
      <c r="DC82" s="402"/>
    </row>
    <row r="83" spans="2:109" x14ac:dyDescent="0.15">
      <c r="B83" s="377"/>
      <c r="C83" s="378"/>
      <c r="D83" s="378"/>
      <c r="E83" s="378"/>
      <c r="F83" s="378"/>
      <c r="G83" s="378"/>
      <c r="H83" s="378"/>
      <c r="I83" s="378"/>
      <c r="J83" s="378"/>
      <c r="K83" s="378"/>
      <c r="L83" s="378"/>
      <c r="M83" s="378"/>
      <c r="N83" s="378"/>
      <c r="O83" s="378"/>
      <c r="P83" s="378"/>
      <c r="Q83" s="378"/>
      <c r="R83" s="378"/>
      <c r="S83" s="378"/>
      <c r="T83" s="378"/>
      <c r="U83" s="378"/>
      <c r="V83" s="378"/>
      <c r="W83" s="378"/>
      <c r="X83" s="378"/>
      <c r="Y83" s="378"/>
      <c r="Z83" s="378"/>
      <c r="AA83" s="378"/>
      <c r="AB83" s="378"/>
      <c r="AC83" s="378"/>
      <c r="AD83" s="378"/>
      <c r="AE83" s="378"/>
      <c r="AF83" s="378"/>
      <c r="AG83" s="378"/>
      <c r="AH83" s="378"/>
      <c r="AI83" s="378"/>
      <c r="AJ83" s="378"/>
      <c r="AK83" s="378"/>
      <c r="AL83" s="378"/>
      <c r="AM83" s="378"/>
      <c r="AN83" s="378"/>
      <c r="AO83" s="378"/>
      <c r="AP83" s="378"/>
      <c r="AQ83" s="378"/>
      <c r="AR83" s="378"/>
      <c r="AS83" s="378"/>
      <c r="AT83" s="378"/>
      <c r="AU83" s="378"/>
      <c r="AV83" s="378"/>
      <c r="AW83" s="378"/>
      <c r="AX83" s="378"/>
      <c r="AY83" s="378"/>
      <c r="AZ83" s="378"/>
      <c r="BA83" s="378"/>
      <c r="BB83" s="378"/>
      <c r="BC83" s="378"/>
      <c r="BD83" s="378"/>
      <c r="BE83" s="378"/>
      <c r="BF83" s="378"/>
      <c r="BG83" s="378"/>
      <c r="BH83" s="378"/>
      <c r="BI83" s="378"/>
      <c r="BJ83" s="378"/>
      <c r="BK83" s="378"/>
      <c r="BL83" s="378"/>
      <c r="BM83" s="378"/>
      <c r="BN83" s="378"/>
      <c r="BO83" s="378"/>
      <c r="BP83" s="378"/>
      <c r="BQ83" s="378"/>
      <c r="BR83" s="378"/>
      <c r="BS83" s="378"/>
      <c r="BT83" s="378"/>
      <c r="BU83" s="378"/>
      <c r="BV83" s="378"/>
      <c r="BW83" s="378"/>
      <c r="BX83" s="378"/>
      <c r="BY83" s="378"/>
      <c r="BZ83" s="378"/>
      <c r="CA83" s="378"/>
      <c r="CB83" s="378"/>
      <c r="CC83" s="378"/>
      <c r="CD83" s="378"/>
      <c r="CE83" s="378"/>
      <c r="CF83" s="378"/>
      <c r="CG83" s="378"/>
      <c r="CH83" s="378"/>
      <c r="CI83" s="378"/>
      <c r="CJ83" s="378"/>
      <c r="CK83" s="378"/>
      <c r="CL83" s="378"/>
      <c r="CM83" s="378"/>
      <c r="CN83" s="378"/>
      <c r="CO83" s="378"/>
      <c r="CP83" s="378"/>
      <c r="CQ83" s="378"/>
      <c r="CR83" s="378"/>
      <c r="CS83" s="378"/>
      <c r="CT83" s="378"/>
      <c r="CU83" s="378"/>
      <c r="CV83" s="378"/>
      <c r="CW83" s="378"/>
      <c r="CX83" s="378"/>
      <c r="CY83" s="378"/>
      <c r="CZ83" s="378"/>
      <c r="DA83" s="378"/>
      <c r="DB83" s="378"/>
      <c r="DC83" s="378"/>
      <c r="DD83" s="379"/>
    </row>
    <row r="84" spans="2:109" x14ac:dyDescent="0.15">
      <c r="DD84" s="369"/>
      <c r="DE84" s="369"/>
    </row>
    <row r="85" spans="2:109" x14ac:dyDescent="0.15">
      <c r="DD85" s="369"/>
      <c r="DE85" s="369"/>
    </row>
  </sheetData>
  <sheetProtection algorithmName="SHA-512" hashValue="9wdROlHPnHSpAcphLMBjBzGuRUnmn9nE/1QI5gO8vCkUf0Yuad9Q+mOqtifKDSYSB32VHQTHJeZX9oPrM2Vopw==" saltValue="TqKQ95dJ89tuI+DjnhHSSg=="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86AFC-EE27-4E6C-96F4-5865B90D803B}">
  <sheetPr>
    <pageSetUpPr fitToPage="1"/>
  </sheetPr>
  <dimension ref="A1:DR125"/>
  <sheetViews>
    <sheetView showGridLines="0" zoomScaleNormal="100" zoomScaleSheetLayoutView="70" workbookViewId="0"/>
  </sheetViews>
  <sheetFormatPr defaultColWidth="0" defaultRowHeight="13.5" customHeight="1" zeroHeight="1" x14ac:dyDescent="0.15"/>
  <cols>
    <col min="1" max="34" width="2.5" style="263" customWidth="1"/>
    <col min="35" max="122" width="2.5" style="262" customWidth="1"/>
    <col min="123" max="16384" width="2.5" style="262" hidden="1"/>
  </cols>
  <sheetData>
    <row r="1" spans="1:34" ht="13.5" customHeight="1" x14ac:dyDescent="0.15">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row>
    <row r="2" spans="1:34" x14ac:dyDescent="0.15">
      <c r="S2" s="262"/>
      <c r="AH2" s="262"/>
    </row>
    <row r="3" spans="1:34" x14ac:dyDescent="0.15">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row>
    <row r="4" spans="1:34" x14ac:dyDescent="0.15"/>
    <row r="5" spans="1:34" x14ac:dyDescent="0.15"/>
    <row r="6" spans="1:34" x14ac:dyDescent="0.15"/>
    <row r="7" spans="1:34" x14ac:dyDescent="0.15"/>
    <row r="8" spans="1:34" x14ac:dyDescent="0.15"/>
    <row r="9" spans="1:34" x14ac:dyDescent="0.15">
      <c r="AH9" s="262"/>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62"/>
    </row>
    <row r="18" spans="12:34" x14ac:dyDescent="0.15"/>
    <row r="19" spans="12:34" x14ac:dyDescent="0.15"/>
    <row r="20" spans="12:34" x14ac:dyDescent="0.15">
      <c r="AH20" s="262"/>
    </row>
    <row r="21" spans="12:34" x14ac:dyDescent="0.15">
      <c r="AH21" s="262"/>
    </row>
    <row r="22" spans="12:34" x14ac:dyDescent="0.15"/>
    <row r="23" spans="12:34" x14ac:dyDescent="0.15"/>
    <row r="24" spans="12:34" x14ac:dyDescent="0.15">
      <c r="Q24" s="262"/>
    </row>
    <row r="25" spans="12:34" x14ac:dyDescent="0.15"/>
    <row r="26" spans="12:34" x14ac:dyDescent="0.15"/>
    <row r="27" spans="12:34" x14ac:dyDescent="0.15"/>
    <row r="28" spans="12:34" x14ac:dyDescent="0.15">
      <c r="O28" s="262"/>
      <c r="T28" s="262"/>
      <c r="AH28" s="262"/>
    </row>
    <row r="29" spans="12:34" x14ac:dyDescent="0.15"/>
    <row r="30" spans="12:34" x14ac:dyDescent="0.15"/>
    <row r="31" spans="12:34" x14ac:dyDescent="0.15">
      <c r="Q31" s="262"/>
    </row>
    <row r="32" spans="12:34" x14ac:dyDescent="0.15">
      <c r="L32" s="262"/>
    </row>
    <row r="33" spans="2:34" x14ac:dyDescent="0.15">
      <c r="C33" s="262"/>
      <c r="E33" s="262"/>
      <c r="G33" s="262"/>
      <c r="I33" s="262"/>
      <c r="X33" s="262"/>
    </row>
    <row r="34" spans="2:34" x14ac:dyDescent="0.15">
      <c r="B34" s="262"/>
      <c r="P34" s="262"/>
      <c r="R34" s="262"/>
      <c r="T34" s="262"/>
    </row>
    <row r="35" spans="2:34" x14ac:dyDescent="0.15">
      <c r="D35" s="262"/>
      <c r="W35" s="262"/>
      <c r="AC35" s="262"/>
      <c r="AD35" s="262"/>
      <c r="AE35" s="262"/>
      <c r="AF35" s="262"/>
      <c r="AG35" s="262"/>
      <c r="AH35" s="262"/>
    </row>
    <row r="36" spans="2:34" x14ac:dyDescent="0.15">
      <c r="H36" s="262"/>
      <c r="J36" s="262"/>
      <c r="K36" s="262"/>
      <c r="M36" s="262"/>
      <c r="Y36" s="262"/>
      <c r="Z36" s="262"/>
      <c r="AA36" s="262"/>
      <c r="AB36" s="262"/>
      <c r="AC36" s="262"/>
      <c r="AD36" s="262"/>
      <c r="AE36" s="262"/>
      <c r="AF36" s="262"/>
      <c r="AG36" s="262"/>
      <c r="AH36" s="262"/>
    </row>
    <row r="37" spans="2:34" x14ac:dyDescent="0.15">
      <c r="AH37" s="262"/>
    </row>
    <row r="38" spans="2:34" x14ac:dyDescent="0.15">
      <c r="AG38" s="262"/>
      <c r="AH38" s="262"/>
    </row>
    <row r="39" spans="2:34" x14ac:dyDescent="0.15"/>
    <row r="40" spans="2:34" x14ac:dyDescent="0.15">
      <c r="X40" s="262"/>
    </row>
    <row r="41" spans="2:34" x14ac:dyDescent="0.15">
      <c r="R41" s="262"/>
    </row>
    <row r="42" spans="2:34" x14ac:dyDescent="0.15">
      <c r="W42" s="262"/>
    </row>
    <row r="43" spans="2:34" x14ac:dyDescent="0.15">
      <c r="Y43" s="262"/>
      <c r="Z43" s="262"/>
      <c r="AA43" s="262"/>
      <c r="AB43" s="262"/>
      <c r="AC43" s="262"/>
      <c r="AD43" s="262"/>
      <c r="AE43" s="262"/>
      <c r="AF43" s="262"/>
      <c r="AG43" s="262"/>
      <c r="AH43" s="262"/>
    </row>
    <row r="44" spans="2:34" x14ac:dyDescent="0.15">
      <c r="AH44" s="262"/>
    </row>
    <row r="45" spans="2:34" x14ac:dyDescent="0.15">
      <c r="X45" s="262"/>
    </row>
    <row r="46" spans="2:34" x14ac:dyDescent="0.15"/>
    <row r="47" spans="2:34" x14ac:dyDescent="0.15"/>
    <row r="48" spans="2:34" x14ac:dyDescent="0.15">
      <c r="W48" s="262"/>
      <c r="Y48" s="262"/>
      <c r="Z48" s="262"/>
      <c r="AA48" s="262"/>
      <c r="AB48" s="262"/>
      <c r="AC48" s="262"/>
      <c r="AD48" s="262"/>
      <c r="AE48" s="262"/>
      <c r="AF48" s="262"/>
      <c r="AG48" s="262"/>
      <c r="AH48" s="262"/>
    </row>
    <row r="49" spans="28:34" x14ac:dyDescent="0.15"/>
    <row r="50" spans="28:34" x14ac:dyDescent="0.15">
      <c r="AE50" s="262"/>
      <c r="AF50" s="262"/>
      <c r="AG50" s="262"/>
      <c r="AH50" s="262"/>
    </row>
    <row r="51" spans="28:34" x14ac:dyDescent="0.15">
      <c r="AC51" s="262"/>
      <c r="AD51" s="262"/>
      <c r="AE51" s="262"/>
      <c r="AF51" s="262"/>
      <c r="AG51" s="262"/>
      <c r="AH51" s="262"/>
    </row>
    <row r="52" spans="28:34" x14ac:dyDescent="0.15"/>
    <row r="53" spans="28:34" x14ac:dyDescent="0.15">
      <c r="AF53" s="262"/>
      <c r="AG53" s="262"/>
      <c r="AH53" s="262"/>
    </row>
    <row r="54" spans="28:34" x14ac:dyDescent="0.15">
      <c r="AH54" s="262"/>
    </row>
    <row r="55" spans="28:34" x14ac:dyDescent="0.15"/>
    <row r="56" spans="28:34" x14ac:dyDescent="0.15">
      <c r="AB56" s="262"/>
      <c r="AC56" s="262"/>
      <c r="AD56" s="262"/>
      <c r="AE56" s="262"/>
      <c r="AF56" s="262"/>
      <c r="AG56" s="262"/>
      <c r="AH56" s="262"/>
    </row>
    <row r="57" spans="28:34" x14ac:dyDescent="0.15">
      <c r="AH57" s="262"/>
    </row>
    <row r="58" spans="28:34" x14ac:dyDescent="0.15">
      <c r="AH58" s="262"/>
    </row>
    <row r="59" spans="28:34" x14ac:dyDescent="0.15"/>
    <row r="60" spans="28:34" x14ac:dyDescent="0.15"/>
    <row r="61" spans="28:34" x14ac:dyDescent="0.15"/>
    <row r="62" spans="28:34" x14ac:dyDescent="0.15"/>
    <row r="63" spans="28:34" x14ac:dyDescent="0.15">
      <c r="AH63" s="262"/>
    </row>
    <row r="64" spans="28:34" x14ac:dyDescent="0.15">
      <c r="AG64" s="262"/>
      <c r="AH64" s="262"/>
    </row>
    <row r="65" spans="28:34" x14ac:dyDescent="0.15"/>
    <row r="66" spans="28:34" x14ac:dyDescent="0.15"/>
    <row r="67" spans="28:34" x14ac:dyDescent="0.15"/>
    <row r="68" spans="28:34" x14ac:dyDescent="0.15">
      <c r="AB68" s="262"/>
      <c r="AC68" s="262"/>
      <c r="AD68" s="262"/>
      <c r="AE68" s="262"/>
      <c r="AF68" s="262"/>
      <c r="AG68" s="262"/>
      <c r="AH68" s="262"/>
    </row>
    <row r="69" spans="28:34" x14ac:dyDescent="0.15">
      <c r="AF69" s="262"/>
      <c r="AG69" s="262"/>
      <c r="AH69" s="262"/>
    </row>
    <row r="70" spans="28:34" x14ac:dyDescent="0.15"/>
    <row r="71" spans="28:34" x14ac:dyDescent="0.15"/>
    <row r="72" spans="28:34" x14ac:dyDescent="0.15"/>
    <row r="73" spans="28:34" x14ac:dyDescent="0.15"/>
    <row r="74" spans="28:34" x14ac:dyDescent="0.15"/>
    <row r="75" spans="28:34" x14ac:dyDescent="0.15">
      <c r="AH75" s="262"/>
    </row>
    <row r="76" spans="28:34" x14ac:dyDescent="0.15">
      <c r="AF76" s="262"/>
      <c r="AG76" s="262"/>
      <c r="AH76" s="262"/>
    </row>
    <row r="77" spans="28:34" x14ac:dyDescent="0.15">
      <c r="AG77" s="262"/>
      <c r="AH77" s="262"/>
    </row>
    <row r="78" spans="28:34" x14ac:dyDescent="0.15"/>
    <row r="79" spans="28:34" x14ac:dyDescent="0.15"/>
    <row r="80" spans="28:34" x14ac:dyDescent="0.15"/>
    <row r="81" spans="25:34" x14ac:dyDescent="0.15"/>
    <row r="82" spans="25:34" x14ac:dyDescent="0.15">
      <c r="Y82" s="262"/>
    </row>
    <row r="83" spans="25:34" x14ac:dyDescent="0.15">
      <c r="Y83" s="262"/>
      <c r="Z83" s="262"/>
      <c r="AA83" s="262"/>
      <c r="AB83" s="262"/>
      <c r="AC83" s="262"/>
      <c r="AD83" s="262"/>
      <c r="AE83" s="262"/>
      <c r="AF83" s="262"/>
      <c r="AG83" s="262"/>
      <c r="AH83" s="262"/>
    </row>
    <row r="84" spans="25:34" x14ac:dyDescent="0.15"/>
    <row r="85" spans="25:34" x14ac:dyDescent="0.15"/>
    <row r="86" spans="25:34" x14ac:dyDescent="0.15"/>
    <row r="87" spans="25:34" x14ac:dyDescent="0.15"/>
    <row r="88" spans="25:34" x14ac:dyDescent="0.15">
      <c r="AH88" s="26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62"/>
      <c r="AG94" s="262"/>
      <c r="AH94" s="262"/>
    </row>
    <row r="95" spans="25:34" ht="13.5" customHeight="1" x14ac:dyDescent="0.15">
      <c r="AH95" s="26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62"/>
    </row>
    <row r="102" spans="33:34" ht="13.5" customHeight="1" x14ac:dyDescent="0.15"/>
    <row r="103" spans="33:34" ht="13.5" customHeight="1" x14ac:dyDescent="0.15"/>
    <row r="104" spans="33:34" ht="13.5" customHeight="1" x14ac:dyDescent="0.15">
      <c r="AG104" s="262"/>
      <c r="AH104" s="26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62"/>
    </row>
    <row r="117" spans="34:122" ht="13.5" customHeight="1" x14ac:dyDescent="0.15"/>
    <row r="118" spans="34:122" ht="13.5" customHeight="1" x14ac:dyDescent="0.15"/>
    <row r="119" spans="34:122" ht="13.5" customHeight="1" x14ac:dyDescent="0.15"/>
    <row r="120" spans="34:122" ht="13.5" customHeight="1" x14ac:dyDescent="0.15">
      <c r="AH120" s="262"/>
    </row>
    <row r="121" spans="34:122" ht="13.5" customHeight="1" x14ac:dyDescent="0.15">
      <c r="AH121" s="262"/>
    </row>
    <row r="122" spans="34:122" ht="13.5" customHeight="1" x14ac:dyDescent="0.15"/>
    <row r="123" spans="34:122" ht="13.5" customHeight="1" x14ac:dyDescent="0.15"/>
    <row r="124" spans="34:122" ht="13.5" customHeight="1" x14ac:dyDescent="0.15"/>
    <row r="125" spans="34:122" ht="13.5" customHeight="1" x14ac:dyDescent="0.15">
      <c r="DR125" s="262" t="s">
        <v>501</v>
      </c>
    </row>
  </sheetData>
  <sheetProtection algorithmName="SHA-512" hashValue="gz0qVM7nqA+Y1r3zbhLbOnVgkRoIerpBPXQ6/p3D7YzYuPgnPtnIAmEuB4RZBB8NcjUYcuo9AfLlpS/M1Wa04g==" saltValue="4L0ieOgJ5n3V/NaILh8N4Q=="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160B9-9B94-4491-A945-82DD44E650E3}">
  <sheetPr>
    <pageSetUpPr fitToPage="1"/>
  </sheetPr>
  <dimension ref="A1:DR125"/>
  <sheetViews>
    <sheetView showGridLines="0" zoomScaleNormal="100" zoomScaleSheetLayoutView="55" workbookViewId="0"/>
  </sheetViews>
  <sheetFormatPr defaultColWidth="0" defaultRowHeight="13.5" customHeight="1" zeroHeight="1" x14ac:dyDescent="0.15"/>
  <cols>
    <col min="1" max="34" width="2.5" style="263" customWidth="1"/>
    <col min="35" max="122" width="2.5" style="262" customWidth="1"/>
    <col min="123" max="16384" width="2.5" style="262" hidden="1"/>
  </cols>
  <sheetData>
    <row r="1" spans="2:34" ht="13.5" customHeight="1" x14ac:dyDescent="0.15">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row>
    <row r="2" spans="2:34" x14ac:dyDescent="0.15">
      <c r="S2" s="262"/>
      <c r="AH2" s="262"/>
    </row>
    <row r="3" spans="2:34" x14ac:dyDescent="0.15">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row>
    <row r="4" spans="2:34" x14ac:dyDescent="0.15"/>
    <row r="5" spans="2:34" x14ac:dyDescent="0.15"/>
    <row r="6" spans="2:34" x14ac:dyDescent="0.15"/>
    <row r="7" spans="2:34" x14ac:dyDescent="0.15"/>
    <row r="8" spans="2:34" x14ac:dyDescent="0.15"/>
    <row r="9" spans="2:34" x14ac:dyDescent="0.15">
      <c r="AH9" s="262"/>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62"/>
    </row>
    <row r="18" spans="12:34" x14ac:dyDescent="0.15"/>
    <row r="19" spans="12:34" x14ac:dyDescent="0.15"/>
    <row r="20" spans="12:34" x14ac:dyDescent="0.15">
      <c r="AH20" s="262"/>
    </row>
    <row r="21" spans="12:34" x14ac:dyDescent="0.15">
      <c r="AH21" s="262"/>
    </row>
    <row r="22" spans="12:34" x14ac:dyDescent="0.15"/>
    <row r="23" spans="12:34" x14ac:dyDescent="0.15"/>
    <row r="24" spans="12:34" x14ac:dyDescent="0.15">
      <c r="Q24" s="262"/>
    </row>
    <row r="25" spans="12:34" x14ac:dyDescent="0.15"/>
    <row r="26" spans="12:34" x14ac:dyDescent="0.15"/>
    <row r="27" spans="12:34" x14ac:dyDescent="0.15"/>
    <row r="28" spans="12:34" x14ac:dyDescent="0.15">
      <c r="O28" s="262"/>
      <c r="T28" s="262"/>
      <c r="AH28" s="262"/>
    </row>
    <row r="29" spans="12:34" x14ac:dyDescent="0.15"/>
    <row r="30" spans="12:34" x14ac:dyDescent="0.15"/>
    <row r="31" spans="12:34" x14ac:dyDescent="0.15">
      <c r="Q31" s="262"/>
    </row>
    <row r="32" spans="12:34" x14ac:dyDescent="0.15">
      <c r="L32" s="262"/>
    </row>
    <row r="33" spans="2:34" x14ac:dyDescent="0.15">
      <c r="C33" s="262"/>
      <c r="E33" s="262"/>
      <c r="G33" s="262"/>
      <c r="I33" s="262"/>
      <c r="X33" s="262"/>
    </row>
    <row r="34" spans="2:34" x14ac:dyDescent="0.15">
      <c r="B34" s="262"/>
      <c r="P34" s="262"/>
      <c r="R34" s="262"/>
      <c r="T34" s="262"/>
    </row>
    <row r="35" spans="2:34" x14ac:dyDescent="0.15">
      <c r="D35" s="262"/>
      <c r="W35" s="262"/>
      <c r="AC35" s="262"/>
      <c r="AD35" s="262"/>
      <c r="AE35" s="262"/>
      <c r="AF35" s="262"/>
      <c r="AG35" s="262"/>
      <c r="AH35" s="262"/>
    </row>
    <row r="36" spans="2:34" x14ac:dyDescent="0.15">
      <c r="H36" s="262"/>
      <c r="J36" s="262"/>
      <c r="K36" s="262"/>
      <c r="M36" s="262"/>
      <c r="Y36" s="262"/>
      <c r="Z36" s="262"/>
      <c r="AA36" s="262"/>
      <c r="AB36" s="262"/>
      <c r="AC36" s="262"/>
      <c r="AD36" s="262"/>
      <c r="AE36" s="262"/>
      <c r="AF36" s="262"/>
      <c r="AG36" s="262"/>
      <c r="AH36" s="262"/>
    </row>
    <row r="37" spans="2:34" x14ac:dyDescent="0.15">
      <c r="AH37" s="262"/>
    </row>
    <row r="38" spans="2:34" x14ac:dyDescent="0.15">
      <c r="AG38" s="262"/>
      <c r="AH38" s="262"/>
    </row>
    <row r="39" spans="2:34" x14ac:dyDescent="0.15"/>
    <row r="40" spans="2:34" x14ac:dyDescent="0.15">
      <c r="X40" s="262"/>
    </row>
    <row r="41" spans="2:34" x14ac:dyDescent="0.15">
      <c r="R41" s="262"/>
    </row>
    <row r="42" spans="2:34" x14ac:dyDescent="0.15">
      <c r="W42" s="262"/>
    </row>
    <row r="43" spans="2:34" x14ac:dyDescent="0.15">
      <c r="Y43" s="262"/>
      <c r="Z43" s="262"/>
      <c r="AA43" s="262"/>
      <c r="AB43" s="262"/>
      <c r="AC43" s="262"/>
      <c r="AD43" s="262"/>
      <c r="AE43" s="262"/>
      <c r="AF43" s="262"/>
      <c r="AG43" s="262"/>
      <c r="AH43" s="262"/>
    </row>
    <row r="44" spans="2:34" x14ac:dyDescent="0.15">
      <c r="AH44" s="262"/>
    </row>
    <row r="45" spans="2:34" x14ac:dyDescent="0.15">
      <c r="X45" s="262"/>
    </row>
    <row r="46" spans="2:34" x14ac:dyDescent="0.15"/>
    <row r="47" spans="2:34" x14ac:dyDescent="0.15"/>
    <row r="48" spans="2:34" x14ac:dyDescent="0.15">
      <c r="W48" s="262"/>
      <c r="Y48" s="262"/>
      <c r="Z48" s="262"/>
      <c r="AA48" s="262"/>
      <c r="AB48" s="262"/>
      <c r="AC48" s="262"/>
      <c r="AD48" s="262"/>
      <c r="AE48" s="262"/>
      <c r="AF48" s="262"/>
      <c r="AG48" s="262"/>
      <c r="AH48" s="262"/>
    </row>
    <row r="49" spans="28:34" x14ac:dyDescent="0.15"/>
    <row r="50" spans="28:34" x14ac:dyDescent="0.15">
      <c r="AE50" s="262"/>
      <c r="AF50" s="262"/>
      <c r="AG50" s="262"/>
      <c r="AH50" s="262"/>
    </row>
    <row r="51" spans="28:34" x14ac:dyDescent="0.15">
      <c r="AC51" s="262"/>
      <c r="AD51" s="262"/>
      <c r="AE51" s="262"/>
      <c r="AF51" s="262"/>
      <c r="AG51" s="262"/>
      <c r="AH51" s="262"/>
    </row>
    <row r="52" spans="28:34" x14ac:dyDescent="0.15"/>
    <row r="53" spans="28:34" x14ac:dyDescent="0.15">
      <c r="AF53" s="262"/>
      <c r="AG53" s="262"/>
      <c r="AH53" s="262"/>
    </row>
    <row r="54" spans="28:34" x14ac:dyDescent="0.15">
      <c r="AH54" s="262"/>
    </row>
    <row r="55" spans="28:34" x14ac:dyDescent="0.15"/>
    <row r="56" spans="28:34" x14ac:dyDescent="0.15">
      <c r="AB56" s="262"/>
      <c r="AC56" s="262"/>
      <c r="AD56" s="262"/>
      <c r="AE56" s="262"/>
      <c r="AF56" s="262"/>
      <c r="AG56" s="262"/>
      <c r="AH56" s="262"/>
    </row>
    <row r="57" spans="28:34" x14ac:dyDescent="0.15">
      <c r="AH57" s="262"/>
    </row>
    <row r="58" spans="28:34" x14ac:dyDescent="0.15">
      <c r="AH58" s="262"/>
    </row>
    <row r="59" spans="28:34" x14ac:dyDescent="0.15">
      <c r="AG59" s="262"/>
      <c r="AH59" s="262"/>
    </row>
    <row r="60" spans="28:34" x14ac:dyDescent="0.15"/>
    <row r="61" spans="28:34" x14ac:dyDescent="0.15"/>
    <row r="62" spans="28:34" x14ac:dyDescent="0.15"/>
    <row r="63" spans="28:34" x14ac:dyDescent="0.15">
      <c r="AH63" s="262"/>
    </row>
    <row r="64" spans="28:34" x14ac:dyDescent="0.15">
      <c r="AG64" s="262"/>
      <c r="AH64" s="262"/>
    </row>
    <row r="65" spans="28:34" x14ac:dyDescent="0.15"/>
    <row r="66" spans="28:34" x14ac:dyDescent="0.15"/>
    <row r="67" spans="28:34" x14ac:dyDescent="0.15"/>
    <row r="68" spans="28:34" x14ac:dyDescent="0.15">
      <c r="AB68" s="262"/>
      <c r="AC68" s="262"/>
      <c r="AD68" s="262"/>
      <c r="AE68" s="262"/>
      <c r="AF68" s="262"/>
      <c r="AG68" s="262"/>
      <c r="AH68" s="262"/>
    </row>
    <row r="69" spans="28:34" x14ac:dyDescent="0.15">
      <c r="AF69" s="262"/>
      <c r="AG69" s="262"/>
      <c r="AH69" s="262"/>
    </row>
    <row r="70" spans="28:34" x14ac:dyDescent="0.15"/>
    <row r="71" spans="28:34" x14ac:dyDescent="0.15"/>
    <row r="72" spans="28:34" x14ac:dyDescent="0.15"/>
    <row r="73" spans="28:34" x14ac:dyDescent="0.15"/>
    <row r="74" spans="28:34" x14ac:dyDescent="0.15"/>
    <row r="75" spans="28:34" x14ac:dyDescent="0.15">
      <c r="AH75" s="262"/>
    </row>
    <row r="76" spans="28:34" x14ac:dyDescent="0.15">
      <c r="AF76" s="262"/>
      <c r="AG76" s="262"/>
      <c r="AH76" s="262"/>
    </row>
    <row r="77" spans="28:34" x14ac:dyDescent="0.15">
      <c r="AG77" s="262"/>
      <c r="AH77" s="262"/>
    </row>
    <row r="78" spans="28:34" x14ac:dyDescent="0.15"/>
    <row r="79" spans="28:34" x14ac:dyDescent="0.15"/>
    <row r="80" spans="28:34" x14ac:dyDescent="0.15"/>
    <row r="81" spans="25:34" x14ac:dyDescent="0.15"/>
    <row r="82" spans="25:34" x14ac:dyDescent="0.15">
      <c r="Y82" s="262"/>
    </row>
    <row r="83" spans="25:34" x14ac:dyDescent="0.15">
      <c r="Y83" s="262"/>
      <c r="Z83" s="262"/>
      <c r="AA83" s="262"/>
      <c r="AB83" s="262"/>
      <c r="AC83" s="262"/>
      <c r="AD83" s="262"/>
      <c r="AE83" s="262"/>
      <c r="AF83" s="262"/>
      <c r="AG83" s="262"/>
      <c r="AH83" s="262"/>
    </row>
    <row r="84" spans="25:34" x14ac:dyDescent="0.15"/>
    <row r="85" spans="25:34" x14ac:dyDescent="0.15"/>
    <row r="86" spans="25:34" x14ac:dyDescent="0.15"/>
    <row r="87" spans="25:34" x14ac:dyDescent="0.15"/>
    <row r="88" spans="25:34" x14ac:dyDescent="0.15">
      <c r="AH88" s="26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62"/>
      <c r="AG94" s="262"/>
      <c r="AH94" s="262"/>
    </row>
    <row r="95" spans="25:34" ht="13.5" customHeight="1" x14ac:dyDescent="0.15">
      <c r="AH95" s="26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62"/>
    </row>
    <row r="102" spans="33:34" ht="13.5" customHeight="1" x14ac:dyDescent="0.15"/>
    <row r="103" spans="33:34" ht="13.5" customHeight="1" x14ac:dyDescent="0.15"/>
    <row r="104" spans="33:34" ht="13.5" customHeight="1" x14ac:dyDescent="0.15">
      <c r="AG104" s="262"/>
      <c r="AH104" s="26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62"/>
    </row>
    <row r="117" spans="34:122" ht="13.5" customHeight="1" x14ac:dyDescent="0.15"/>
    <row r="118" spans="34:122" ht="13.5" customHeight="1" x14ac:dyDescent="0.15"/>
    <row r="119" spans="34:122" ht="13.5" customHeight="1" x14ac:dyDescent="0.15"/>
    <row r="120" spans="34:122" ht="13.5" customHeight="1" x14ac:dyDescent="0.15">
      <c r="AH120" s="262"/>
    </row>
    <row r="121" spans="34:122" ht="13.5" customHeight="1" x14ac:dyDescent="0.15">
      <c r="AH121" s="262"/>
    </row>
    <row r="122" spans="34:122" ht="13.5" customHeight="1" x14ac:dyDescent="0.15"/>
    <row r="123" spans="34:122" ht="13.5" customHeight="1" x14ac:dyDescent="0.15"/>
    <row r="124" spans="34:122" ht="13.5" customHeight="1" x14ac:dyDescent="0.15"/>
    <row r="125" spans="34:122" ht="13.5" customHeight="1" x14ac:dyDescent="0.15">
      <c r="DR125" s="262" t="s">
        <v>501</v>
      </c>
    </row>
  </sheetData>
  <sheetProtection algorithmName="SHA-512" hashValue="EB3lZGrQl6Q2uIyEv6Dpo7PiQSuG2eWAzIXJWq9P8GGcd1OJfdvMg1zAdKI1qyfGnlKpAAGdcaaN7ixyo/edTQ==" saltValue="dp7UxuP13W98FZ/OJJmtOg=="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41" customWidth="1"/>
    <col min="2" max="8" width="13.375" style="141" customWidth="1"/>
    <col min="9" max="16384" width="11.125" style="141"/>
  </cols>
  <sheetData>
    <row r="1" spans="1:8" x14ac:dyDescent="0.15">
      <c r="A1" s="135"/>
      <c r="B1" s="136"/>
      <c r="C1" s="137"/>
      <c r="D1" s="138"/>
      <c r="E1" s="139"/>
      <c r="F1" s="139"/>
      <c r="G1" s="139"/>
      <c r="H1" s="140"/>
    </row>
    <row r="2" spans="1:8" x14ac:dyDescent="0.15">
      <c r="A2" s="142"/>
      <c r="B2" s="143"/>
      <c r="C2" s="144"/>
      <c r="D2" s="145" t="s">
        <v>51</v>
      </c>
      <c r="E2" s="146"/>
      <c r="F2" s="147" t="s">
        <v>551</v>
      </c>
      <c r="G2" s="148"/>
      <c r="H2" s="149"/>
    </row>
    <row r="3" spans="1:8" x14ac:dyDescent="0.15">
      <c r="A3" s="145" t="s">
        <v>544</v>
      </c>
      <c r="B3" s="150"/>
      <c r="C3" s="151"/>
      <c r="D3" s="152">
        <v>55206</v>
      </c>
      <c r="E3" s="153"/>
      <c r="F3" s="154">
        <v>70615</v>
      </c>
      <c r="G3" s="155"/>
      <c r="H3" s="156"/>
    </row>
    <row r="4" spans="1:8" x14ac:dyDescent="0.15">
      <c r="A4" s="157"/>
      <c r="B4" s="158"/>
      <c r="C4" s="159"/>
      <c r="D4" s="160">
        <v>22308</v>
      </c>
      <c r="E4" s="161"/>
      <c r="F4" s="162">
        <v>37382</v>
      </c>
      <c r="G4" s="163"/>
      <c r="H4" s="164"/>
    </row>
    <row r="5" spans="1:8" x14ac:dyDescent="0.15">
      <c r="A5" s="145" t="s">
        <v>546</v>
      </c>
      <c r="B5" s="150"/>
      <c r="C5" s="151"/>
      <c r="D5" s="152">
        <v>56330</v>
      </c>
      <c r="E5" s="153"/>
      <c r="F5" s="154">
        <v>69185</v>
      </c>
      <c r="G5" s="155"/>
      <c r="H5" s="156"/>
    </row>
    <row r="6" spans="1:8" x14ac:dyDescent="0.15">
      <c r="A6" s="157"/>
      <c r="B6" s="158"/>
      <c r="C6" s="159"/>
      <c r="D6" s="160">
        <v>34556</v>
      </c>
      <c r="E6" s="161"/>
      <c r="F6" s="162">
        <v>38519</v>
      </c>
      <c r="G6" s="163"/>
      <c r="H6" s="164"/>
    </row>
    <row r="7" spans="1:8" x14ac:dyDescent="0.15">
      <c r="A7" s="145" t="s">
        <v>547</v>
      </c>
      <c r="B7" s="150"/>
      <c r="C7" s="151"/>
      <c r="D7" s="152">
        <v>53002</v>
      </c>
      <c r="E7" s="153"/>
      <c r="F7" s="154">
        <v>70166</v>
      </c>
      <c r="G7" s="155"/>
      <c r="H7" s="156"/>
    </row>
    <row r="8" spans="1:8" x14ac:dyDescent="0.15">
      <c r="A8" s="157"/>
      <c r="B8" s="158"/>
      <c r="C8" s="159"/>
      <c r="D8" s="160">
        <v>22136</v>
      </c>
      <c r="E8" s="161"/>
      <c r="F8" s="162">
        <v>36115</v>
      </c>
      <c r="G8" s="163"/>
      <c r="H8" s="164"/>
    </row>
    <row r="9" spans="1:8" x14ac:dyDescent="0.15">
      <c r="A9" s="145" t="s">
        <v>548</v>
      </c>
      <c r="B9" s="150"/>
      <c r="C9" s="151"/>
      <c r="D9" s="152">
        <v>50845</v>
      </c>
      <c r="E9" s="153"/>
      <c r="F9" s="154">
        <v>70329</v>
      </c>
      <c r="G9" s="155"/>
      <c r="H9" s="156"/>
    </row>
    <row r="10" spans="1:8" x14ac:dyDescent="0.15">
      <c r="A10" s="157"/>
      <c r="B10" s="158"/>
      <c r="C10" s="159"/>
      <c r="D10" s="160">
        <v>22781</v>
      </c>
      <c r="E10" s="161"/>
      <c r="F10" s="162">
        <v>39403</v>
      </c>
      <c r="G10" s="163"/>
      <c r="H10" s="164"/>
    </row>
    <row r="11" spans="1:8" x14ac:dyDescent="0.15">
      <c r="A11" s="145" t="s">
        <v>549</v>
      </c>
      <c r="B11" s="150"/>
      <c r="C11" s="151"/>
      <c r="D11" s="152">
        <v>51354</v>
      </c>
      <c r="E11" s="153"/>
      <c r="F11" s="154">
        <v>71871</v>
      </c>
      <c r="G11" s="155"/>
      <c r="H11" s="156"/>
    </row>
    <row r="12" spans="1:8" x14ac:dyDescent="0.15">
      <c r="A12" s="157"/>
      <c r="B12" s="158"/>
      <c r="C12" s="165"/>
      <c r="D12" s="160">
        <v>26052</v>
      </c>
      <c r="E12" s="161"/>
      <c r="F12" s="162">
        <v>38232</v>
      </c>
      <c r="G12" s="163"/>
      <c r="H12" s="164"/>
    </row>
    <row r="13" spans="1:8" x14ac:dyDescent="0.15">
      <c r="A13" s="145"/>
      <c r="B13" s="150"/>
      <c r="C13" s="166"/>
      <c r="D13" s="167">
        <v>53347</v>
      </c>
      <c r="E13" s="168"/>
      <c r="F13" s="169">
        <v>70433</v>
      </c>
      <c r="G13" s="170"/>
      <c r="H13" s="156"/>
    </row>
    <row r="14" spans="1:8" x14ac:dyDescent="0.15">
      <c r="A14" s="157"/>
      <c r="B14" s="158"/>
      <c r="C14" s="159"/>
      <c r="D14" s="160">
        <v>25567</v>
      </c>
      <c r="E14" s="161"/>
      <c r="F14" s="162">
        <v>37930</v>
      </c>
      <c r="G14" s="163"/>
      <c r="H14" s="164"/>
    </row>
    <row r="17" spans="1:11" x14ac:dyDescent="0.15">
      <c r="A17" s="141" t="s">
        <v>52</v>
      </c>
    </row>
    <row r="18" spans="1:11" x14ac:dyDescent="0.15">
      <c r="A18" s="171"/>
      <c r="B18" s="171" t="str">
        <f>実質収支比率等に係る経年分析!F$46</f>
        <v>H29</v>
      </c>
      <c r="C18" s="171" t="str">
        <f>実質収支比率等に係る経年分析!G$46</f>
        <v>H30</v>
      </c>
      <c r="D18" s="171" t="str">
        <f>実質収支比率等に係る経年分析!H$46</f>
        <v>R01</v>
      </c>
      <c r="E18" s="171" t="str">
        <f>実質収支比率等に係る経年分析!I$46</f>
        <v>R02</v>
      </c>
      <c r="F18" s="171" t="str">
        <f>実質収支比率等に係る経年分析!J$46</f>
        <v>R03</v>
      </c>
    </row>
    <row r="19" spans="1:11" x14ac:dyDescent="0.15">
      <c r="A19" s="171" t="s">
        <v>53</v>
      </c>
      <c r="B19" s="171">
        <f>ROUND(VALUE(SUBSTITUTE(実質収支比率等に係る経年分析!F$48,"▲","-")),2)</f>
        <v>3.76</v>
      </c>
      <c r="C19" s="171">
        <f>ROUND(VALUE(SUBSTITUTE(実質収支比率等に係る経年分析!G$48,"▲","-")),2)</f>
        <v>4.4800000000000004</v>
      </c>
      <c r="D19" s="171">
        <f>ROUND(VALUE(SUBSTITUTE(実質収支比率等に係る経年分析!H$48,"▲","-")),2)</f>
        <v>5.54</v>
      </c>
      <c r="E19" s="171">
        <f>ROUND(VALUE(SUBSTITUTE(実質収支比率等に係る経年分析!I$48,"▲","-")),2)</f>
        <v>6.73</v>
      </c>
      <c r="F19" s="171">
        <f>ROUND(VALUE(SUBSTITUTE(実質収支比率等に係る経年分析!J$48,"▲","-")),2)</f>
        <v>7.91</v>
      </c>
    </row>
    <row r="20" spans="1:11" x14ac:dyDescent="0.15">
      <c r="A20" s="171" t="s">
        <v>54</v>
      </c>
      <c r="B20" s="171">
        <f>ROUND(VALUE(SUBSTITUTE(実質収支比率等に係る経年分析!F$47,"▲","-")),2)</f>
        <v>9.9</v>
      </c>
      <c r="C20" s="171">
        <f>ROUND(VALUE(SUBSTITUTE(実質収支比率等に係る経年分析!G$47,"▲","-")),2)</f>
        <v>10.97</v>
      </c>
      <c r="D20" s="171">
        <f>ROUND(VALUE(SUBSTITUTE(実質収支比率等に係る経年分析!H$47,"▲","-")),2)</f>
        <v>11.9</v>
      </c>
      <c r="E20" s="171">
        <f>ROUND(VALUE(SUBSTITUTE(実質収支比率等に係る経年分析!I$47,"▲","-")),2)</f>
        <v>12.01</v>
      </c>
      <c r="F20" s="171">
        <f>ROUND(VALUE(SUBSTITUTE(実質収支比率等に係る経年分析!J$47,"▲","-")),2)</f>
        <v>13.38</v>
      </c>
    </row>
    <row r="21" spans="1:11" x14ac:dyDescent="0.15">
      <c r="A21" s="171" t="s">
        <v>55</v>
      </c>
      <c r="B21" s="171">
        <f>IF(ISNUMBER(VALUE(SUBSTITUTE(実質収支比率等に係る経年分析!F$49,"▲","-"))),ROUND(VALUE(SUBSTITUTE(実質収支比率等に係る経年分析!F$49,"▲","-")),2),NA())</f>
        <v>-1.46</v>
      </c>
      <c r="C21" s="171">
        <f>IF(ISNUMBER(VALUE(SUBSTITUTE(実質収支比率等に係る経年分析!G$49,"▲","-"))),ROUND(VALUE(SUBSTITUTE(実質収支比率等に係る経年分析!G$49,"▲","-")),2),NA())</f>
        <v>1.53</v>
      </c>
      <c r="D21" s="171">
        <f>IF(ISNUMBER(VALUE(SUBSTITUTE(実質収支比率等に係る経年分析!H$49,"▲","-"))),ROUND(VALUE(SUBSTITUTE(実質収支比率等に係る経年分析!H$49,"▲","-")),2),NA())</f>
        <v>2.39</v>
      </c>
      <c r="E21" s="171">
        <f>IF(ISNUMBER(VALUE(SUBSTITUTE(実質収支比率等に係る経年分析!I$49,"▲","-"))),ROUND(VALUE(SUBSTITUTE(実質収支比率等に係る経年分析!I$49,"▲","-")),2),NA())</f>
        <v>1.41</v>
      </c>
      <c r="F21" s="171">
        <f>IF(ISNUMBER(VALUE(SUBSTITUTE(実質収支比率等に係る経年分析!J$49,"▲","-"))),ROUND(VALUE(SUBSTITUTE(実質収支比率等に係る経年分析!J$49,"▲","-")),2),NA())</f>
        <v>3.12</v>
      </c>
    </row>
    <row r="24" spans="1:11" x14ac:dyDescent="0.15">
      <c r="A24" s="141" t="s">
        <v>56</v>
      </c>
    </row>
    <row r="25" spans="1:11" x14ac:dyDescent="0.15">
      <c r="A25" s="172"/>
      <c r="B25" s="172" t="str">
        <f>連結実質赤字比率に係る赤字・黒字の構成分析!F$33</f>
        <v>H29</v>
      </c>
      <c r="C25" s="172"/>
      <c r="D25" s="172" t="str">
        <f>連結実質赤字比率に係る赤字・黒字の構成分析!G$33</f>
        <v>H30</v>
      </c>
      <c r="E25" s="172"/>
      <c r="F25" s="172" t="str">
        <f>連結実質赤字比率に係る赤字・黒字の構成分析!H$33</f>
        <v>R01</v>
      </c>
      <c r="G25" s="172"/>
      <c r="H25" s="172" t="str">
        <f>連結実質赤字比率に係る赤字・黒字の構成分析!I$33</f>
        <v>R02</v>
      </c>
      <c r="I25" s="172"/>
      <c r="J25" s="172" t="str">
        <f>連結実質赤字比率に係る赤字・黒字の構成分析!J$33</f>
        <v>R03</v>
      </c>
      <c r="K25" s="172"/>
    </row>
    <row r="26" spans="1:11" x14ac:dyDescent="0.15">
      <c r="A26" s="172"/>
      <c r="B26" s="172" t="s">
        <v>57</v>
      </c>
      <c r="C26" s="172" t="s">
        <v>58</v>
      </c>
      <c r="D26" s="172" t="s">
        <v>57</v>
      </c>
      <c r="E26" s="172" t="s">
        <v>58</v>
      </c>
      <c r="F26" s="172" t="s">
        <v>57</v>
      </c>
      <c r="G26" s="172" t="s">
        <v>58</v>
      </c>
      <c r="H26" s="172" t="s">
        <v>57</v>
      </c>
      <c r="I26" s="172" t="s">
        <v>58</v>
      </c>
      <c r="J26" s="172" t="s">
        <v>57</v>
      </c>
      <c r="K26" s="172" t="s">
        <v>58</v>
      </c>
    </row>
    <row r="27" spans="1:11" x14ac:dyDescent="0.15">
      <c r="A27" s="172" t="str">
        <f>IF(連結実質赤字比率に係る赤字・黒字の構成分析!C$43="",NA(),連結実質赤字比率に係る赤字・黒字の構成分析!C$43)</f>
        <v>その他会計（黒字）</v>
      </c>
      <c r="B27" s="172" t="e">
        <f>IF(ROUND(VALUE(SUBSTITUTE(連結実質赤字比率に係る赤字・黒字の構成分析!F$43,"▲", "-")), 2) &lt; 0, ABS(ROUND(VALUE(SUBSTITUTE(連結実質赤字比率に係る赤字・黒字の構成分析!F$43,"▲", "-")), 2)), NA())</f>
        <v>#N/A</v>
      </c>
      <c r="C27" s="172">
        <f>IF(ROUND(VALUE(SUBSTITUTE(連結実質赤字比率に係る赤字・黒字の構成分析!F$43,"▲", "-")), 2) &gt;= 0, ABS(ROUND(VALUE(SUBSTITUTE(連結実質赤字比率に係る赤字・黒字の構成分析!F$43,"▲", "-")), 2)), NA())</f>
        <v>0.97</v>
      </c>
      <c r="D27" s="172" t="e">
        <f>IF(ROUND(VALUE(SUBSTITUTE(連結実質赤字比率に係る赤字・黒字の構成分析!G$43,"▲", "-")), 2) &lt; 0, ABS(ROUND(VALUE(SUBSTITUTE(連結実質赤字比率に係る赤字・黒字の構成分析!G$43,"▲", "-")), 2)), NA())</f>
        <v>#N/A</v>
      </c>
      <c r="E27" s="172">
        <f>IF(ROUND(VALUE(SUBSTITUTE(連結実質赤字比率に係る赤字・黒字の構成分析!G$43,"▲", "-")), 2) &gt;= 0, ABS(ROUND(VALUE(SUBSTITUTE(連結実質赤字比率に係る赤字・黒字の構成分析!G$43,"▲", "-")), 2)), NA())</f>
        <v>0</v>
      </c>
      <c r="F27" s="172" t="e">
        <f>IF(ROUND(VALUE(SUBSTITUTE(連結実質赤字比率に係る赤字・黒字の構成分析!H$43,"▲", "-")), 2) &lt; 0, ABS(ROUND(VALUE(SUBSTITUTE(連結実質赤字比率に係る赤字・黒字の構成分析!H$43,"▲", "-")), 2)), NA())</f>
        <v>#N/A</v>
      </c>
      <c r="G27" s="172">
        <f>IF(ROUND(VALUE(SUBSTITUTE(連結実質赤字比率に係る赤字・黒字の構成分析!H$43,"▲", "-")), 2) &gt;= 0, ABS(ROUND(VALUE(SUBSTITUTE(連結実質赤字比率に係る赤字・黒字の構成分析!H$43,"▲", "-")), 2)), NA())</f>
        <v>0</v>
      </c>
      <c r="H27" s="172" t="e">
        <f>IF(ROUND(VALUE(SUBSTITUTE(連結実質赤字比率に係る赤字・黒字の構成分析!I$43,"▲", "-")), 2) &lt; 0, ABS(ROUND(VALUE(SUBSTITUTE(連結実質赤字比率に係る赤字・黒字の構成分析!I$43,"▲", "-")), 2)), NA())</f>
        <v>#N/A</v>
      </c>
      <c r="I27" s="172">
        <f>IF(ROUND(VALUE(SUBSTITUTE(連結実質赤字比率に係る赤字・黒字の構成分析!I$43,"▲", "-")), 2) &gt;= 0, ABS(ROUND(VALUE(SUBSTITUTE(連結実質赤字比率に係る赤字・黒字の構成分析!I$43,"▲", "-")), 2)), NA())</f>
        <v>0</v>
      </c>
      <c r="J27" s="172" t="e">
        <f>IF(ROUND(VALUE(SUBSTITUTE(連結実質赤字比率に係る赤字・黒字の構成分析!J$43,"▲", "-")), 2) &lt; 0, ABS(ROUND(VALUE(SUBSTITUTE(連結実質赤字比率に係る赤字・黒字の構成分析!J$43,"▲", "-")), 2)), NA())</f>
        <v>#N/A</v>
      </c>
      <c r="K27" s="172">
        <f>IF(ROUND(VALUE(SUBSTITUTE(連結実質赤字比率に係る赤字・黒字の構成分析!J$43,"▲", "-")), 2) &gt;= 0, ABS(ROUND(VALUE(SUBSTITUTE(連結実質赤字比率に係る赤字・黒字の構成分析!J$43,"▲", "-")), 2)), NA())</f>
        <v>0</v>
      </c>
    </row>
    <row r="28" spans="1:11" x14ac:dyDescent="0.15">
      <c r="A28" s="172" t="str">
        <f>IF(連結実質赤字比率に係る赤字・黒字の構成分析!C$42="",NA(),連結実質赤字比率に係る赤字・黒字の構成分析!C$42)</f>
        <v>その他会計（赤字）</v>
      </c>
      <c r="B28" s="172" t="e">
        <f>IF(ROUND(VALUE(SUBSTITUTE(連結実質赤字比率に係る赤字・黒字の構成分析!F$42,"▲", "-")), 2) &lt; 0, ABS(ROUND(VALUE(SUBSTITUTE(連結実質赤字比率に係る赤字・黒字の構成分析!F$42,"▲", "-")), 2)), NA())</f>
        <v>#VALUE!</v>
      </c>
      <c r="C28" s="172" t="e">
        <f>IF(ROUND(VALUE(SUBSTITUTE(連結実質赤字比率に係る赤字・黒字の構成分析!F$42,"▲", "-")), 2) &gt;= 0, ABS(ROUND(VALUE(SUBSTITUTE(連結実質赤字比率に係る赤字・黒字の構成分析!F$42,"▲", "-")), 2)), NA())</f>
        <v>#VALUE!</v>
      </c>
      <c r="D28" s="172" t="e">
        <f>IF(ROUND(VALUE(SUBSTITUTE(連結実質赤字比率に係る赤字・黒字の構成分析!G$42,"▲", "-")), 2) &lt; 0, ABS(ROUND(VALUE(SUBSTITUTE(連結実質赤字比率に係る赤字・黒字の構成分析!G$42,"▲", "-")), 2)), NA())</f>
        <v>#VALUE!</v>
      </c>
      <c r="E28" s="172" t="e">
        <f>IF(ROUND(VALUE(SUBSTITUTE(連結実質赤字比率に係る赤字・黒字の構成分析!G$42,"▲", "-")), 2) &gt;= 0, ABS(ROUND(VALUE(SUBSTITUTE(連結実質赤字比率に係る赤字・黒字の構成分析!G$42,"▲", "-")), 2)), NA())</f>
        <v>#VALUE!</v>
      </c>
      <c r="F28" s="172" t="e">
        <f>IF(ROUND(VALUE(SUBSTITUTE(連結実質赤字比率に係る赤字・黒字の構成分析!H$42,"▲", "-")), 2) &lt; 0, ABS(ROUND(VALUE(SUBSTITUTE(連結実質赤字比率に係る赤字・黒字の構成分析!H$42,"▲", "-")), 2)), NA())</f>
        <v>#VALUE!</v>
      </c>
      <c r="G28" s="172" t="e">
        <f>IF(ROUND(VALUE(SUBSTITUTE(連結実質赤字比率に係る赤字・黒字の構成分析!H$42,"▲", "-")), 2) &gt;= 0, ABS(ROUND(VALUE(SUBSTITUTE(連結実質赤字比率に係る赤字・黒字の構成分析!H$42,"▲", "-")), 2)), NA())</f>
        <v>#VALUE!</v>
      </c>
      <c r="H28" s="172" t="e">
        <f>IF(ROUND(VALUE(SUBSTITUTE(連結実質赤字比率に係る赤字・黒字の構成分析!I$42,"▲", "-")), 2) &lt; 0, ABS(ROUND(VALUE(SUBSTITUTE(連結実質赤字比率に係る赤字・黒字の構成分析!I$42,"▲", "-")), 2)), NA())</f>
        <v>#VALUE!</v>
      </c>
      <c r="I28" s="172" t="e">
        <f>IF(ROUND(VALUE(SUBSTITUTE(連結実質赤字比率に係る赤字・黒字の構成分析!I$42,"▲", "-")), 2) &gt;= 0, ABS(ROUND(VALUE(SUBSTITUTE(連結実質赤字比率に係る赤字・黒字の構成分析!I$42,"▲", "-")), 2)), NA())</f>
        <v>#VALUE!</v>
      </c>
      <c r="J28" s="172" t="e">
        <f>IF(ROUND(VALUE(SUBSTITUTE(連結実質赤字比率に係る赤字・黒字の構成分析!J$42,"▲", "-")), 2) &lt; 0, ABS(ROUND(VALUE(SUBSTITUTE(連結実質赤字比率に係る赤字・黒字の構成分析!J$42,"▲", "-")), 2)), NA())</f>
        <v>#VALUE!</v>
      </c>
      <c r="K28" s="172" t="e">
        <f>IF(ROUND(VALUE(SUBSTITUTE(連結実質赤字比率に係る赤字・黒字の構成分析!J$42,"▲", "-")), 2) &gt;= 0, ABS(ROUND(VALUE(SUBSTITUTE(連結実質赤字比率に係る赤字・黒字の構成分析!J$42,"▲", "-")), 2)), NA())</f>
        <v>#VALUE!</v>
      </c>
    </row>
    <row r="29" spans="1:11" x14ac:dyDescent="0.15">
      <c r="A29" s="172" t="str">
        <f>IF(連結実質赤字比率に係る赤字・黒字の構成分析!C$41="",NA(),連結実質赤字比率に係る赤字・黒字の構成分析!C$41)</f>
        <v>奨学資金特別会計</v>
      </c>
      <c r="B29" s="172" t="e">
        <f>IF(ROUND(VALUE(SUBSTITUTE(連結実質赤字比率に係る赤字・黒字の構成分析!F$41,"▲", "-")), 2) &lt; 0, ABS(ROUND(VALUE(SUBSTITUTE(連結実質赤字比率に係る赤字・黒字の構成分析!F$41,"▲", "-")), 2)), NA())</f>
        <v>#N/A</v>
      </c>
      <c r="C29" s="172">
        <f>IF(ROUND(VALUE(SUBSTITUTE(連結実質赤字比率に係る赤字・黒字の構成分析!F$41,"▲", "-")), 2) &gt;= 0, ABS(ROUND(VALUE(SUBSTITUTE(連結実質赤字比率に係る赤字・黒字の構成分析!F$41,"▲", "-")), 2)), NA())</f>
        <v>0.02</v>
      </c>
      <c r="D29" s="172" t="e">
        <f>IF(ROUND(VALUE(SUBSTITUTE(連結実質赤字比率に係る赤字・黒字の構成分析!G$41,"▲", "-")), 2) &lt; 0, ABS(ROUND(VALUE(SUBSTITUTE(連結実質赤字比率に係る赤字・黒字の構成分析!G$41,"▲", "-")), 2)), NA())</f>
        <v>#N/A</v>
      </c>
      <c r="E29" s="172">
        <f>IF(ROUND(VALUE(SUBSTITUTE(連結実質赤字比率に係る赤字・黒字の構成分析!G$41,"▲", "-")), 2) &gt;= 0, ABS(ROUND(VALUE(SUBSTITUTE(連結実質赤字比率に係る赤字・黒字の構成分析!G$41,"▲", "-")), 2)), NA())</f>
        <v>0.03</v>
      </c>
      <c r="F29" s="172" t="e">
        <f>IF(ROUND(VALUE(SUBSTITUTE(連結実質赤字比率に係る赤字・黒字の構成分析!H$41,"▲", "-")), 2) &lt; 0, ABS(ROUND(VALUE(SUBSTITUTE(連結実質赤字比率に係る赤字・黒字の構成分析!H$41,"▲", "-")), 2)), NA())</f>
        <v>#N/A</v>
      </c>
      <c r="G29" s="172">
        <f>IF(ROUND(VALUE(SUBSTITUTE(連結実質赤字比率に係る赤字・黒字の構成分析!H$41,"▲", "-")), 2) &gt;= 0, ABS(ROUND(VALUE(SUBSTITUTE(連結実質赤字比率に係る赤字・黒字の構成分析!H$41,"▲", "-")), 2)), NA())</f>
        <v>0.04</v>
      </c>
      <c r="H29" s="172" t="e">
        <f>IF(ROUND(VALUE(SUBSTITUTE(連結実質赤字比率に係る赤字・黒字の構成分析!I$41,"▲", "-")), 2) &lt; 0, ABS(ROUND(VALUE(SUBSTITUTE(連結実質赤字比率に係る赤字・黒字の構成分析!I$41,"▲", "-")), 2)), NA())</f>
        <v>#N/A</v>
      </c>
      <c r="I29" s="172">
        <f>IF(ROUND(VALUE(SUBSTITUTE(連結実質赤字比率に係る赤字・黒字の構成分析!I$41,"▲", "-")), 2) &gt;= 0, ABS(ROUND(VALUE(SUBSTITUTE(連結実質赤字比率に係る赤字・黒字の構成分析!I$41,"▲", "-")), 2)), NA())</f>
        <v>0.03</v>
      </c>
      <c r="J29" s="172" t="e">
        <f>IF(ROUND(VALUE(SUBSTITUTE(連結実質赤字比率に係る赤字・黒字の構成分析!J$41,"▲", "-")), 2) &lt; 0, ABS(ROUND(VALUE(SUBSTITUTE(連結実質赤字比率に係る赤字・黒字の構成分析!J$41,"▲", "-")), 2)), NA())</f>
        <v>#N/A</v>
      </c>
      <c r="K29" s="172">
        <f>IF(ROUND(VALUE(SUBSTITUTE(連結実質赤字比率に係る赤字・黒字の構成分析!J$41,"▲", "-")), 2) &gt;= 0, ABS(ROUND(VALUE(SUBSTITUTE(連結実質赤字比率に係る赤字・黒字の構成分析!J$41,"▲", "-")), 2)), NA())</f>
        <v>0.03</v>
      </c>
    </row>
    <row r="30" spans="1:11" x14ac:dyDescent="0.15">
      <c r="A30" s="172" t="str">
        <f>IF(連結実質赤字比率に係る赤字・黒字の構成分析!C$40="",NA(),連結実質赤字比率に係る赤字・黒字の構成分析!C$40)</f>
        <v>大仙市太陽光発電事業特別会計</v>
      </c>
      <c r="B30" s="172" t="e">
        <f>IF(ROUND(VALUE(SUBSTITUTE(連結実質赤字比率に係る赤字・黒字の構成分析!F$40,"▲", "-")), 2) &lt; 0, ABS(ROUND(VALUE(SUBSTITUTE(連結実質赤字比率に係る赤字・黒字の構成分析!F$40,"▲", "-")), 2)), NA())</f>
        <v>#N/A</v>
      </c>
      <c r="C30" s="172">
        <f>IF(ROUND(VALUE(SUBSTITUTE(連結実質赤字比率に係る赤字・黒字の構成分析!F$40,"▲", "-")), 2) &gt;= 0, ABS(ROUND(VALUE(SUBSTITUTE(連結実質赤字比率に係る赤字・黒字の構成分析!F$40,"▲", "-")), 2)), NA())</f>
        <v>0.01</v>
      </c>
      <c r="D30" s="172" t="e">
        <f>IF(ROUND(VALUE(SUBSTITUTE(連結実質赤字比率に係る赤字・黒字の構成分析!G$40,"▲", "-")), 2) &lt; 0, ABS(ROUND(VALUE(SUBSTITUTE(連結実質赤字比率に係る赤字・黒字の構成分析!G$40,"▲", "-")), 2)), NA())</f>
        <v>#N/A</v>
      </c>
      <c r="E30" s="172">
        <f>IF(ROUND(VALUE(SUBSTITUTE(連結実質赤字比率に係る赤字・黒字の構成分析!G$40,"▲", "-")), 2) &gt;= 0, ABS(ROUND(VALUE(SUBSTITUTE(連結実質赤字比率に係る赤字・黒字の構成分析!G$40,"▲", "-")), 2)), NA())</f>
        <v>0.06</v>
      </c>
      <c r="F30" s="172" t="e">
        <f>IF(ROUND(VALUE(SUBSTITUTE(連結実質赤字比率に係る赤字・黒字の構成分析!H$40,"▲", "-")), 2) &lt; 0, ABS(ROUND(VALUE(SUBSTITUTE(連結実質赤字比率に係る赤字・黒字の構成分析!H$40,"▲", "-")), 2)), NA())</f>
        <v>#N/A</v>
      </c>
      <c r="G30" s="172">
        <f>IF(ROUND(VALUE(SUBSTITUTE(連結実質赤字比率に係る赤字・黒字の構成分析!H$40,"▲", "-")), 2) &gt;= 0, ABS(ROUND(VALUE(SUBSTITUTE(連結実質赤字比率に係る赤字・黒字の構成分析!H$40,"▲", "-")), 2)), NA())</f>
        <v>0.11</v>
      </c>
      <c r="H30" s="172" t="e">
        <f>IF(ROUND(VALUE(SUBSTITUTE(連結実質赤字比率に係る赤字・黒字の構成分析!I$40,"▲", "-")), 2) &lt; 0, ABS(ROUND(VALUE(SUBSTITUTE(連結実質赤字比率に係る赤字・黒字の構成分析!I$40,"▲", "-")), 2)), NA())</f>
        <v>#N/A</v>
      </c>
      <c r="I30" s="172">
        <f>IF(ROUND(VALUE(SUBSTITUTE(連結実質赤字比率に係る赤字・黒字の構成分析!I$40,"▲", "-")), 2) &gt;= 0, ABS(ROUND(VALUE(SUBSTITUTE(連結実質赤字比率に係る赤字・黒字の構成分析!I$40,"▲", "-")), 2)), NA())</f>
        <v>0.06</v>
      </c>
      <c r="J30" s="172" t="e">
        <f>IF(ROUND(VALUE(SUBSTITUTE(連結実質赤字比率に係る赤字・黒字の構成分析!J$40,"▲", "-")), 2) &lt; 0, ABS(ROUND(VALUE(SUBSTITUTE(連結実質赤字比率に係る赤字・黒字の構成分析!J$40,"▲", "-")), 2)), NA())</f>
        <v>#N/A</v>
      </c>
      <c r="K30" s="172">
        <f>IF(ROUND(VALUE(SUBSTITUTE(連結実質赤字比率に係る赤字・黒字の構成分析!J$40,"▲", "-")), 2) &gt;= 0, ABS(ROUND(VALUE(SUBSTITUTE(連結実質赤字比率に係る赤字・黒字の構成分析!J$40,"▲", "-")), 2)), NA())</f>
        <v>0.04</v>
      </c>
    </row>
    <row r="31" spans="1:11" x14ac:dyDescent="0.15">
      <c r="A31" s="172" t="str">
        <f>IF(連結実質赤字比率に係る赤字・黒字の構成分析!C$39="",NA(),連結実質赤字比率に係る赤字・黒字の構成分析!C$39)</f>
        <v>大仙市簡易水道事業会計</v>
      </c>
      <c r="B31" s="172" t="e">
        <f>IF(ROUND(VALUE(SUBSTITUTE(連結実質赤字比率に係る赤字・黒字の構成分析!F$39,"▲", "-")), 2) &lt; 0, ABS(ROUND(VALUE(SUBSTITUTE(連結実質赤字比率に係る赤字・黒字の構成分析!F$39,"▲", "-")), 2)), NA())</f>
        <v>#N/A</v>
      </c>
      <c r="C31" s="172">
        <f>IF(ROUND(VALUE(SUBSTITUTE(連結実質赤字比率に係る赤字・黒字の構成分析!F$39,"▲", "-")), 2) &gt;= 0, ABS(ROUND(VALUE(SUBSTITUTE(連結実質赤字比率に係る赤字・黒字の構成分析!F$39,"▲", "-")), 2)), NA())</f>
        <v>0.44</v>
      </c>
      <c r="D31" s="172" t="e">
        <f>IF(ROUND(VALUE(SUBSTITUTE(連結実質赤字比率に係る赤字・黒字の構成分析!G$39,"▲", "-")), 2) &lt; 0, ABS(ROUND(VALUE(SUBSTITUTE(連結実質赤字比率に係る赤字・黒字の構成分析!G$39,"▲", "-")), 2)), NA())</f>
        <v>#N/A</v>
      </c>
      <c r="E31" s="172">
        <f>IF(ROUND(VALUE(SUBSTITUTE(連結実質赤字比率に係る赤字・黒字の構成分析!G$39,"▲", "-")), 2) &gt;= 0, ABS(ROUND(VALUE(SUBSTITUTE(連結実質赤字比率に係る赤字・黒字の構成分析!G$39,"▲", "-")), 2)), NA())</f>
        <v>0.68</v>
      </c>
      <c r="F31" s="172" t="e">
        <f>IF(ROUND(VALUE(SUBSTITUTE(連結実質赤字比率に係る赤字・黒字の構成分析!H$39,"▲", "-")), 2) &lt; 0, ABS(ROUND(VALUE(SUBSTITUTE(連結実質赤字比率に係る赤字・黒字の構成分析!H$39,"▲", "-")), 2)), NA())</f>
        <v>#N/A</v>
      </c>
      <c r="G31" s="172">
        <f>IF(ROUND(VALUE(SUBSTITUTE(連結実質赤字比率に係る赤字・黒字の構成分析!H$39,"▲", "-")), 2) &gt;= 0, ABS(ROUND(VALUE(SUBSTITUTE(連結実質赤字比率に係る赤字・黒字の構成分析!H$39,"▲", "-")), 2)), NA())</f>
        <v>0.9</v>
      </c>
      <c r="H31" s="172" t="e">
        <f>IF(ROUND(VALUE(SUBSTITUTE(連結実質赤字比率に係る赤字・黒字の構成分析!I$39,"▲", "-")), 2) &lt; 0, ABS(ROUND(VALUE(SUBSTITUTE(連結実質赤字比率に係る赤字・黒字の構成分析!I$39,"▲", "-")), 2)), NA())</f>
        <v>#N/A</v>
      </c>
      <c r="I31" s="172">
        <f>IF(ROUND(VALUE(SUBSTITUTE(連結実質赤字比率に係る赤字・黒字の構成分析!I$39,"▲", "-")), 2) &gt;= 0, ABS(ROUND(VALUE(SUBSTITUTE(連結実質赤字比率に係る赤字・黒字の構成分析!I$39,"▲", "-")), 2)), NA())</f>
        <v>1</v>
      </c>
      <c r="J31" s="172" t="e">
        <f>IF(ROUND(VALUE(SUBSTITUTE(連結実質赤字比率に係る赤字・黒字の構成分析!J$39,"▲", "-")), 2) &lt; 0, ABS(ROUND(VALUE(SUBSTITUTE(連結実質赤字比率に係る赤字・黒字の構成分析!J$39,"▲", "-")), 2)), NA())</f>
        <v>#N/A</v>
      </c>
      <c r="K31" s="172">
        <f>IF(ROUND(VALUE(SUBSTITUTE(連結実質赤字比率に係る赤字・黒字の構成分析!J$39,"▲", "-")), 2) &gt;= 0, ABS(ROUND(VALUE(SUBSTITUTE(連結実質赤字比率に係る赤字・黒字の構成分析!J$39,"▲", "-")), 2)), NA())</f>
        <v>0.98</v>
      </c>
    </row>
    <row r="32" spans="1:11" x14ac:dyDescent="0.15">
      <c r="A32" s="172" t="str">
        <f>IF(連結実質赤字比率に係る赤字・黒字の構成分析!C$38="",NA(),連結実質赤字比率に係る赤字・黒字の構成分析!C$38)</f>
        <v>市立大曲病院事業会計</v>
      </c>
      <c r="B32" s="172" t="e">
        <f>IF(ROUND(VALUE(SUBSTITUTE(連結実質赤字比率に係る赤字・黒字の構成分析!F$38,"▲", "-")), 2) &lt; 0, ABS(ROUND(VALUE(SUBSTITUTE(連結実質赤字比率に係る赤字・黒字の構成分析!F$38,"▲", "-")), 2)), NA())</f>
        <v>#N/A</v>
      </c>
      <c r="C32" s="172">
        <f>IF(ROUND(VALUE(SUBSTITUTE(連結実質赤字比率に係る赤字・黒字の構成分析!F$38,"▲", "-")), 2) &gt;= 0, ABS(ROUND(VALUE(SUBSTITUTE(連結実質赤字比率に係る赤字・黒字の構成分析!F$38,"▲", "-")), 2)), NA())</f>
        <v>0.79</v>
      </c>
      <c r="D32" s="172" t="e">
        <f>IF(ROUND(VALUE(SUBSTITUTE(連結実質赤字比率に係る赤字・黒字の構成分析!G$38,"▲", "-")), 2) &lt; 0, ABS(ROUND(VALUE(SUBSTITUTE(連結実質赤字比率に係る赤字・黒字の構成分析!G$38,"▲", "-")), 2)), NA())</f>
        <v>#N/A</v>
      </c>
      <c r="E32" s="172">
        <f>IF(ROUND(VALUE(SUBSTITUTE(連結実質赤字比率に係る赤字・黒字の構成分析!G$38,"▲", "-")), 2) &gt;= 0, ABS(ROUND(VALUE(SUBSTITUTE(連結実質赤字比率に係る赤字・黒字の構成分析!G$38,"▲", "-")), 2)), NA())</f>
        <v>0.81</v>
      </c>
      <c r="F32" s="172" t="e">
        <f>IF(ROUND(VALUE(SUBSTITUTE(連結実質赤字比率に係る赤字・黒字の構成分析!H$38,"▲", "-")), 2) &lt; 0, ABS(ROUND(VALUE(SUBSTITUTE(連結実質赤字比率に係る赤字・黒字の構成分析!H$38,"▲", "-")), 2)), NA())</f>
        <v>#N/A</v>
      </c>
      <c r="G32" s="172">
        <f>IF(ROUND(VALUE(SUBSTITUTE(連結実質赤字比率に係る赤字・黒字の構成分析!H$38,"▲", "-")), 2) &gt;= 0, ABS(ROUND(VALUE(SUBSTITUTE(連結実質赤字比率に係る赤字・黒字の構成分析!H$38,"▲", "-")), 2)), NA())</f>
        <v>0.79</v>
      </c>
      <c r="H32" s="172" t="e">
        <f>IF(ROUND(VALUE(SUBSTITUTE(連結実質赤字比率に係る赤字・黒字の構成分析!I$38,"▲", "-")), 2) &lt; 0, ABS(ROUND(VALUE(SUBSTITUTE(連結実質赤字比率に係る赤字・黒字の構成分析!I$38,"▲", "-")), 2)), NA())</f>
        <v>#N/A</v>
      </c>
      <c r="I32" s="172">
        <f>IF(ROUND(VALUE(SUBSTITUTE(連結実質赤字比率に係る赤字・黒字の構成分析!I$38,"▲", "-")), 2) &gt;= 0, ABS(ROUND(VALUE(SUBSTITUTE(連結実質赤字比率に係る赤字・黒字の構成分析!I$38,"▲", "-")), 2)), NA())</f>
        <v>0.9</v>
      </c>
      <c r="J32" s="172" t="e">
        <f>IF(ROUND(VALUE(SUBSTITUTE(連結実質赤字比率に係る赤字・黒字の構成分析!J$38,"▲", "-")), 2) &lt; 0, ABS(ROUND(VALUE(SUBSTITUTE(連結実質赤字比率に係る赤字・黒字の構成分析!J$38,"▲", "-")), 2)), NA())</f>
        <v>#N/A</v>
      </c>
      <c r="K32" s="172">
        <f>IF(ROUND(VALUE(SUBSTITUTE(連結実質赤字比率に係る赤字・黒字の構成分析!J$38,"▲", "-")), 2) &gt;= 0, ABS(ROUND(VALUE(SUBSTITUTE(連結実質赤字比率に係る赤字・黒字の構成分析!J$38,"▲", "-")), 2)), NA())</f>
        <v>1.02</v>
      </c>
    </row>
    <row r="33" spans="1:16" x14ac:dyDescent="0.15">
      <c r="A33" s="172" t="str">
        <f>IF(連結実質赤字比率に係る赤字・黒字の構成分析!C$37="",NA(),連結実質赤字比率に係る赤字・黒字の構成分析!C$37)</f>
        <v>大仙市下水道事業会計</v>
      </c>
      <c r="B33" s="172" t="e">
        <f>IF(ROUND(VALUE(SUBSTITUTE(連結実質赤字比率に係る赤字・黒字の構成分析!F$37,"▲", "-")), 2) &lt; 0, ABS(ROUND(VALUE(SUBSTITUTE(連結実質赤字比率に係る赤字・黒字の構成分析!F$37,"▲", "-")), 2)), NA())</f>
        <v>#VALUE!</v>
      </c>
      <c r="C33" s="172" t="e">
        <f>IF(ROUND(VALUE(SUBSTITUTE(連結実質赤字比率に係る赤字・黒字の構成分析!F$37,"▲", "-")), 2) &gt;= 0, ABS(ROUND(VALUE(SUBSTITUTE(連結実質赤字比率に係る赤字・黒字の構成分析!F$37,"▲", "-")), 2)), NA())</f>
        <v>#VALUE!</v>
      </c>
      <c r="D33" s="172" t="e">
        <f>IF(ROUND(VALUE(SUBSTITUTE(連結実質赤字比率に係る赤字・黒字の構成分析!G$37,"▲", "-")), 2) &lt; 0, ABS(ROUND(VALUE(SUBSTITUTE(連結実質赤字比率に係る赤字・黒字の構成分析!G$37,"▲", "-")), 2)), NA())</f>
        <v>#N/A</v>
      </c>
      <c r="E33" s="172">
        <f>IF(ROUND(VALUE(SUBSTITUTE(連結実質赤字比率に係る赤字・黒字の構成分析!G$37,"▲", "-")), 2) &gt;= 0, ABS(ROUND(VALUE(SUBSTITUTE(連結実質赤字比率に係る赤字・黒字の構成分析!G$37,"▲", "-")), 2)), NA())</f>
        <v>0.86</v>
      </c>
      <c r="F33" s="172" t="e">
        <f>IF(ROUND(VALUE(SUBSTITUTE(連結実質赤字比率に係る赤字・黒字の構成分析!H$37,"▲", "-")), 2) &lt; 0, ABS(ROUND(VALUE(SUBSTITUTE(連結実質赤字比率に係る赤字・黒字の構成分析!H$37,"▲", "-")), 2)), NA())</f>
        <v>#N/A</v>
      </c>
      <c r="G33" s="172">
        <f>IF(ROUND(VALUE(SUBSTITUTE(連結実質赤字比率に係る赤字・黒字の構成分析!H$37,"▲", "-")), 2) &gt;= 0, ABS(ROUND(VALUE(SUBSTITUTE(連結実質赤字比率に係る赤字・黒字の構成分析!H$37,"▲", "-")), 2)), NA())</f>
        <v>1.2</v>
      </c>
      <c r="H33" s="172" t="e">
        <f>IF(ROUND(VALUE(SUBSTITUTE(連結実質赤字比率に係る赤字・黒字の構成分析!I$37,"▲", "-")), 2) &lt; 0, ABS(ROUND(VALUE(SUBSTITUTE(連結実質赤字比率に係る赤字・黒字の構成分析!I$37,"▲", "-")), 2)), NA())</f>
        <v>#N/A</v>
      </c>
      <c r="I33" s="172">
        <f>IF(ROUND(VALUE(SUBSTITUTE(連結実質赤字比率に係る赤字・黒字の構成分析!I$37,"▲", "-")), 2) &gt;= 0, ABS(ROUND(VALUE(SUBSTITUTE(連結実質赤字比率に係る赤字・黒字の構成分析!I$37,"▲", "-")), 2)), NA())</f>
        <v>1.44</v>
      </c>
      <c r="J33" s="172" t="e">
        <f>IF(ROUND(VALUE(SUBSTITUTE(連結実質赤字比率に係る赤字・黒字の構成分析!J$37,"▲", "-")), 2) &lt; 0, ABS(ROUND(VALUE(SUBSTITUTE(連結実質赤字比率に係る赤字・黒字の構成分析!J$37,"▲", "-")), 2)), NA())</f>
        <v>#N/A</v>
      </c>
      <c r="K33" s="172">
        <f>IF(ROUND(VALUE(SUBSTITUTE(連結実質赤字比率に係る赤字・黒字の構成分析!J$37,"▲", "-")), 2) &gt;= 0, ABS(ROUND(VALUE(SUBSTITUTE(連結実質赤字比率に係る赤字・黒字の構成分析!J$37,"▲", "-")), 2)), NA())</f>
        <v>1.49</v>
      </c>
    </row>
    <row r="34" spans="1:16" x14ac:dyDescent="0.15">
      <c r="A34" s="172" t="str">
        <f>IF(連結実質赤字比率に係る赤字・黒字の構成分析!C$36="",NA(),連結実質赤字比率に係る赤字・黒字の構成分析!C$36)</f>
        <v>国民健康保険事業特別会計</v>
      </c>
      <c r="B34" s="172" t="e">
        <f>IF(ROUND(VALUE(SUBSTITUTE(連結実質赤字比率に係る赤字・黒字の構成分析!F$36,"▲", "-")), 2) &lt; 0, ABS(ROUND(VALUE(SUBSTITUTE(連結実質赤字比率に係る赤字・黒字の構成分析!F$36,"▲", "-")), 2)), NA())</f>
        <v>#N/A</v>
      </c>
      <c r="C34" s="172">
        <f>IF(ROUND(VALUE(SUBSTITUTE(連結実質赤字比率に係る赤字・黒字の構成分析!F$36,"▲", "-")), 2) &gt;= 0, ABS(ROUND(VALUE(SUBSTITUTE(連結実質赤字比率に係る赤字・黒字の構成分析!F$36,"▲", "-")), 2)), NA())</f>
        <v>1.01</v>
      </c>
      <c r="D34" s="172" t="e">
        <f>IF(ROUND(VALUE(SUBSTITUTE(連結実質赤字比率に係る赤字・黒字の構成分析!G$36,"▲", "-")), 2) &lt; 0, ABS(ROUND(VALUE(SUBSTITUTE(連結実質赤字比率に係る赤字・黒字の構成分析!G$36,"▲", "-")), 2)), NA())</f>
        <v>#N/A</v>
      </c>
      <c r="E34" s="172">
        <f>IF(ROUND(VALUE(SUBSTITUTE(連結実質赤字比率に係る赤字・黒字の構成分析!G$36,"▲", "-")), 2) &gt;= 0, ABS(ROUND(VALUE(SUBSTITUTE(連結実質赤字比率に係る赤字・黒字の構成分析!G$36,"▲", "-")), 2)), NA())</f>
        <v>1.74</v>
      </c>
      <c r="F34" s="172" t="e">
        <f>IF(ROUND(VALUE(SUBSTITUTE(連結実質赤字比率に係る赤字・黒字の構成分析!H$36,"▲", "-")), 2) &lt; 0, ABS(ROUND(VALUE(SUBSTITUTE(連結実質赤字比率に係る赤字・黒字の構成分析!H$36,"▲", "-")), 2)), NA())</f>
        <v>#N/A</v>
      </c>
      <c r="G34" s="172">
        <f>IF(ROUND(VALUE(SUBSTITUTE(連結実質赤字比率に係る赤字・黒字の構成分析!H$36,"▲", "-")), 2) &gt;= 0, ABS(ROUND(VALUE(SUBSTITUTE(連結実質赤字比率に係る赤字・黒字の構成分析!H$36,"▲", "-")), 2)), NA())</f>
        <v>1.98</v>
      </c>
      <c r="H34" s="172" t="e">
        <f>IF(ROUND(VALUE(SUBSTITUTE(連結実質赤字比率に係る赤字・黒字の構成分析!I$36,"▲", "-")), 2) &lt; 0, ABS(ROUND(VALUE(SUBSTITUTE(連結実質赤字比率に係る赤字・黒字の構成分析!I$36,"▲", "-")), 2)), NA())</f>
        <v>#N/A</v>
      </c>
      <c r="I34" s="172">
        <f>IF(ROUND(VALUE(SUBSTITUTE(連結実質赤字比率に係る赤字・黒字の構成分析!I$36,"▲", "-")), 2) &gt;= 0, ABS(ROUND(VALUE(SUBSTITUTE(連結実質赤字比率に係る赤字・黒字の構成分析!I$36,"▲", "-")), 2)), NA())</f>
        <v>1.52</v>
      </c>
      <c r="J34" s="172" t="e">
        <f>IF(ROUND(VALUE(SUBSTITUTE(連結実質赤字比率に係る赤字・黒字の構成分析!J$36,"▲", "-")), 2) &lt; 0, ABS(ROUND(VALUE(SUBSTITUTE(連結実質赤字比率に係る赤字・黒字の構成分析!J$36,"▲", "-")), 2)), NA())</f>
        <v>#N/A</v>
      </c>
      <c r="K34" s="172">
        <f>IF(ROUND(VALUE(SUBSTITUTE(連結実質赤字比率に係る赤字・黒字の構成分析!J$36,"▲", "-")), 2) &gt;= 0, ABS(ROUND(VALUE(SUBSTITUTE(連結実質赤字比率に係る赤字・黒字の構成分析!J$36,"▲", "-")), 2)), NA())</f>
        <v>1.5</v>
      </c>
    </row>
    <row r="35" spans="1:16" x14ac:dyDescent="0.15">
      <c r="A35" s="172" t="str">
        <f>IF(連結実質赤字比率に係る赤字・黒字の構成分析!C$35="",NA(),連結実質赤字比率に係る赤字・黒字の構成分析!C$35)</f>
        <v>大仙市上水道事業会計</v>
      </c>
      <c r="B35" s="172" t="e">
        <f>IF(ROUND(VALUE(SUBSTITUTE(連結実質赤字比率に係る赤字・黒字の構成分析!F$35,"▲", "-")), 2) &lt; 0, ABS(ROUND(VALUE(SUBSTITUTE(連結実質赤字比率に係る赤字・黒字の構成分析!F$35,"▲", "-")), 2)), NA())</f>
        <v>#N/A</v>
      </c>
      <c r="C35" s="172">
        <f>IF(ROUND(VALUE(SUBSTITUTE(連結実質赤字比率に係る赤字・黒字の構成分析!F$35,"▲", "-")), 2) &gt;= 0, ABS(ROUND(VALUE(SUBSTITUTE(連結実質赤字比率に係る赤字・黒字の構成分析!F$35,"▲", "-")), 2)), NA())</f>
        <v>6.41</v>
      </c>
      <c r="D35" s="172" t="e">
        <f>IF(ROUND(VALUE(SUBSTITUTE(連結実質赤字比率に係る赤字・黒字の構成分析!G$35,"▲", "-")), 2) &lt; 0, ABS(ROUND(VALUE(SUBSTITUTE(連結実質赤字比率に係る赤字・黒字の構成分析!G$35,"▲", "-")), 2)), NA())</f>
        <v>#N/A</v>
      </c>
      <c r="E35" s="172">
        <f>IF(ROUND(VALUE(SUBSTITUTE(連結実質赤字比率に係る赤字・黒字の構成分析!G$35,"▲", "-")), 2) &gt;= 0, ABS(ROUND(VALUE(SUBSTITUTE(連結実質赤字比率に係る赤字・黒字の構成分析!G$35,"▲", "-")), 2)), NA())</f>
        <v>5.66</v>
      </c>
      <c r="F35" s="172" t="e">
        <f>IF(ROUND(VALUE(SUBSTITUTE(連結実質赤字比率に係る赤字・黒字の構成分析!H$35,"▲", "-")), 2) &lt; 0, ABS(ROUND(VALUE(SUBSTITUTE(連結実質赤字比率に係る赤字・黒字の構成分析!H$35,"▲", "-")), 2)), NA())</f>
        <v>#N/A</v>
      </c>
      <c r="G35" s="172">
        <f>IF(ROUND(VALUE(SUBSTITUTE(連結実質赤字比率に係る赤字・黒字の構成分析!H$35,"▲", "-")), 2) &gt;= 0, ABS(ROUND(VALUE(SUBSTITUTE(連結実質赤字比率に係る赤字・黒字の構成分析!H$35,"▲", "-")), 2)), NA())</f>
        <v>2.54</v>
      </c>
      <c r="H35" s="172" t="e">
        <f>IF(ROUND(VALUE(SUBSTITUTE(連結実質赤字比率に係る赤字・黒字の構成分析!I$35,"▲", "-")), 2) &lt; 0, ABS(ROUND(VALUE(SUBSTITUTE(連結実質赤字比率に係る赤字・黒字の構成分析!I$35,"▲", "-")), 2)), NA())</f>
        <v>#N/A</v>
      </c>
      <c r="I35" s="172">
        <f>IF(ROUND(VALUE(SUBSTITUTE(連結実質赤字比率に係る赤字・黒字の構成分析!I$35,"▲", "-")), 2) &gt;= 0, ABS(ROUND(VALUE(SUBSTITUTE(連結実質赤字比率に係る赤字・黒字の構成分析!I$35,"▲", "-")), 2)), NA())</f>
        <v>3.41</v>
      </c>
      <c r="J35" s="172" t="e">
        <f>IF(ROUND(VALUE(SUBSTITUTE(連結実質赤字比率に係る赤字・黒字の構成分析!J$35,"▲", "-")), 2) &lt; 0, ABS(ROUND(VALUE(SUBSTITUTE(連結実質赤字比率に係る赤字・黒字の構成分析!J$35,"▲", "-")), 2)), NA())</f>
        <v>#N/A</v>
      </c>
      <c r="K35" s="172">
        <f>IF(ROUND(VALUE(SUBSTITUTE(連結実質赤字比率に係る赤字・黒字の構成分析!J$35,"▲", "-")), 2) &gt;= 0, ABS(ROUND(VALUE(SUBSTITUTE(連結実質赤字比率に係る赤字・黒字の構成分析!J$35,"▲", "-")), 2)), NA())</f>
        <v>3.87</v>
      </c>
    </row>
    <row r="36" spans="1:16" x14ac:dyDescent="0.15">
      <c r="A36" s="172" t="str">
        <f>IF(連結実質赤字比率に係る赤字・黒字の構成分析!C$34="",NA(),連結実質赤字比率に係る赤字・黒字の構成分析!C$34)</f>
        <v>一般会計</v>
      </c>
      <c r="B36" s="172" t="e">
        <f>IF(ROUND(VALUE(SUBSTITUTE(連結実質赤字比率に係る赤字・黒字の構成分析!F$34,"▲", "-")), 2) &lt; 0, ABS(ROUND(VALUE(SUBSTITUTE(連結実質赤字比率に係る赤字・黒字の構成分析!F$34,"▲", "-")), 2)), NA())</f>
        <v>#N/A</v>
      </c>
      <c r="C36" s="172">
        <f>IF(ROUND(VALUE(SUBSTITUTE(連結実質赤字比率に係る赤字・黒字の構成分析!F$34,"▲", "-")), 2) &gt;= 0, ABS(ROUND(VALUE(SUBSTITUTE(連結実質赤字比率に係る赤字・黒字の構成分析!F$34,"▲", "-")), 2)), NA())</f>
        <v>3.73</v>
      </c>
      <c r="D36" s="172" t="e">
        <f>IF(ROUND(VALUE(SUBSTITUTE(連結実質赤字比率に係る赤字・黒字の構成分析!G$34,"▲", "-")), 2) &lt; 0, ABS(ROUND(VALUE(SUBSTITUTE(連結実質赤字比率に係る赤字・黒字の構成分析!G$34,"▲", "-")), 2)), NA())</f>
        <v>#N/A</v>
      </c>
      <c r="E36" s="172">
        <f>IF(ROUND(VALUE(SUBSTITUTE(連結実質赤字比率に係る赤字・黒字の構成分析!G$34,"▲", "-")), 2) &gt;= 0, ABS(ROUND(VALUE(SUBSTITUTE(連結実質赤字比率に係る赤字・黒字の構成分析!G$34,"▲", "-")), 2)), NA())</f>
        <v>4.4400000000000004</v>
      </c>
      <c r="F36" s="172" t="e">
        <f>IF(ROUND(VALUE(SUBSTITUTE(連結実質赤字比率に係る赤字・黒字の構成分析!H$34,"▲", "-")), 2) &lt; 0, ABS(ROUND(VALUE(SUBSTITUTE(連結実質赤字比率に係る赤字・黒字の構成分析!H$34,"▲", "-")), 2)), NA())</f>
        <v>#N/A</v>
      </c>
      <c r="G36" s="172">
        <f>IF(ROUND(VALUE(SUBSTITUTE(連結実質赤字比率に係る赤字・黒字の構成分析!H$34,"▲", "-")), 2) &gt;= 0, ABS(ROUND(VALUE(SUBSTITUTE(連結実質赤字比率に係る赤字・黒字の構成分析!H$34,"▲", "-")), 2)), NA())</f>
        <v>5.49</v>
      </c>
      <c r="H36" s="172" t="e">
        <f>IF(ROUND(VALUE(SUBSTITUTE(連結実質赤字比率に係る赤字・黒字の構成分析!I$34,"▲", "-")), 2) &lt; 0, ABS(ROUND(VALUE(SUBSTITUTE(連結実質赤字比率に係る赤字・黒字の構成分析!I$34,"▲", "-")), 2)), NA())</f>
        <v>#N/A</v>
      </c>
      <c r="I36" s="172">
        <f>IF(ROUND(VALUE(SUBSTITUTE(連結実質赤字比率に係る赤字・黒字の構成分析!I$34,"▲", "-")), 2) &gt;= 0, ABS(ROUND(VALUE(SUBSTITUTE(連結実質赤字比率に係る赤字・黒字の構成分析!I$34,"▲", "-")), 2)), NA())</f>
        <v>6.7</v>
      </c>
      <c r="J36" s="172" t="e">
        <f>IF(ROUND(VALUE(SUBSTITUTE(連結実質赤字比率に係る赤字・黒字の構成分析!J$34,"▲", "-")), 2) &lt; 0, ABS(ROUND(VALUE(SUBSTITUTE(連結実質赤字比率に係る赤字・黒字の構成分析!J$34,"▲", "-")), 2)), NA())</f>
        <v>#N/A</v>
      </c>
      <c r="K36" s="172">
        <f>IF(ROUND(VALUE(SUBSTITUTE(連結実質赤字比率に係る赤字・黒字の構成分析!J$34,"▲", "-")), 2) &gt;= 0, ABS(ROUND(VALUE(SUBSTITUTE(連結実質赤字比率に係る赤字・黒字の構成分析!J$34,"▲", "-")), 2)), NA())</f>
        <v>7.88</v>
      </c>
    </row>
    <row r="39" spans="1:16" x14ac:dyDescent="0.15">
      <c r="A39" s="141" t="s">
        <v>59</v>
      </c>
    </row>
    <row r="40" spans="1:16" x14ac:dyDescent="0.15">
      <c r="A40" s="173"/>
      <c r="B40" s="173" t="str">
        <f>'実質公債費比率（分子）の構造'!K$44</f>
        <v>H29</v>
      </c>
      <c r="C40" s="173"/>
      <c r="D40" s="173"/>
      <c r="E40" s="173" t="str">
        <f>'実質公債費比率（分子）の構造'!L$44</f>
        <v>H30</v>
      </c>
      <c r="F40" s="173"/>
      <c r="G40" s="173"/>
      <c r="H40" s="173" t="str">
        <f>'実質公債費比率（分子）の構造'!M$44</f>
        <v>R01</v>
      </c>
      <c r="I40" s="173"/>
      <c r="J40" s="173"/>
      <c r="K40" s="173" t="str">
        <f>'実質公債費比率（分子）の構造'!N$44</f>
        <v>R02</v>
      </c>
      <c r="L40" s="173"/>
      <c r="M40" s="173"/>
      <c r="N40" s="173" t="str">
        <f>'実質公債費比率（分子）の構造'!O$44</f>
        <v>R03</v>
      </c>
      <c r="O40" s="173"/>
      <c r="P40" s="173"/>
    </row>
    <row r="41" spans="1:16" x14ac:dyDescent="0.15">
      <c r="A41" s="173"/>
      <c r="B41" s="173" t="s">
        <v>60</v>
      </c>
      <c r="C41" s="173"/>
      <c r="D41" s="173" t="s">
        <v>61</v>
      </c>
      <c r="E41" s="173" t="s">
        <v>60</v>
      </c>
      <c r="F41" s="173"/>
      <c r="G41" s="173" t="s">
        <v>61</v>
      </c>
      <c r="H41" s="173" t="s">
        <v>60</v>
      </c>
      <c r="I41" s="173"/>
      <c r="J41" s="173" t="s">
        <v>61</v>
      </c>
      <c r="K41" s="173" t="s">
        <v>60</v>
      </c>
      <c r="L41" s="173"/>
      <c r="M41" s="173" t="s">
        <v>61</v>
      </c>
      <c r="N41" s="173" t="s">
        <v>60</v>
      </c>
      <c r="O41" s="173"/>
      <c r="P41" s="173" t="s">
        <v>61</v>
      </c>
    </row>
    <row r="42" spans="1:16" x14ac:dyDescent="0.15">
      <c r="A42" s="173" t="s">
        <v>62</v>
      </c>
      <c r="B42" s="173"/>
      <c r="C42" s="173"/>
      <c r="D42" s="173">
        <f>'実質公債費比率（分子）の構造'!K$52</f>
        <v>5536</v>
      </c>
      <c r="E42" s="173"/>
      <c r="F42" s="173"/>
      <c r="G42" s="173">
        <f>'実質公債費比率（分子）の構造'!L$52</f>
        <v>5493</v>
      </c>
      <c r="H42" s="173"/>
      <c r="I42" s="173"/>
      <c r="J42" s="173">
        <f>'実質公債費比率（分子）の構造'!M$52</f>
        <v>5345</v>
      </c>
      <c r="K42" s="173"/>
      <c r="L42" s="173"/>
      <c r="M42" s="173">
        <f>'実質公債費比率（分子）の構造'!N$52</f>
        <v>5306</v>
      </c>
      <c r="N42" s="173"/>
      <c r="O42" s="173"/>
      <c r="P42" s="173">
        <f>'実質公債費比率（分子）の構造'!O$52</f>
        <v>5174</v>
      </c>
    </row>
    <row r="43" spans="1:16" x14ac:dyDescent="0.15">
      <c r="A43" s="173" t="s">
        <v>17</v>
      </c>
      <c r="B43" s="173" t="str">
        <f>'実質公債費比率（分子）の構造'!K$51</f>
        <v>-</v>
      </c>
      <c r="C43" s="173"/>
      <c r="D43" s="173"/>
      <c r="E43" s="173">
        <f>'実質公債費比率（分子）の構造'!L$51</f>
        <v>0</v>
      </c>
      <c r="F43" s="173"/>
      <c r="G43" s="173"/>
      <c r="H43" s="173" t="str">
        <f>'実質公債費比率（分子）の構造'!M$51</f>
        <v>-</v>
      </c>
      <c r="I43" s="173"/>
      <c r="J43" s="173"/>
      <c r="K43" s="173" t="str">
        <f>'実質公債費比率（分子）の構造'!N$51</f>
        <v>-</v>
      </c>
      <c r="L43" s="173"/>
      <c r="M43" s="173"/>
      <c r="N43" s="173" t="str">
        <f>'実質公債費比率（分子）の構造'!O$51</f>
        <v>-</v>
      </c>
      <c r="O43" s="173"/>
      <c r="P43" s="173"/>
    </row>
    <row r="44" spans="1:16" x14ac:dyDescent="0.15">
      <c r="A44" s="173" t="s">
        <v>63</v>
      </c>
      <c r="B44" s="173">
        <f>'実質公債費比率（分子）の構造'!K$50</f>
        <v>62</v>
      </c>
      <c r="C44" s="173"/>
      <c r="D44" s="173"/>
      <c r="E44" s="173">
        <f>'実質公債費比率（分子）の構造'!L$50</f>
        <v>49</v>
      </c>
      <c r="F44" s="173"/>
      <c r="G44" s="173"/>
      <c r="H44" s="173">
        <f>'実質公債費比率（分子）の構造'!M$50</f>
        <v>10</v>
      </c>
      <c r="I44" s="173"/>
      <c r="J44" s="173"/>
      <c r="K44" s="173">
        <f>'実質公債費比率（分子）の構造'!N$50</f>
        <v>6</v>
      </c>
      <c r="L44" s="173"/>
      <c r="M44" s="173"/>
      <c r="N44" s="173">
        <f>'実質公債費比率（分子）の構造'!O$50</f>
        <v>19</v>
      </c>
      <c r="O44" s="173"/>
      <c r="P44" s="173"/>
    </row>
    <row r="45" spans="1:16" x14ac:dyDescent="0.15">
      <c r="A45" s="173" t="s">
        <v>64</v>
      </c>
      <c r="B45" s="173">
        <f>'実質公債費比率（分子）の構造'!K$49</f>
        <v>192</v>
      </c>
      <c r="C45" s="173"/>
      <c r="D45" s="173"/>
      <c r="E45" s="173">
        <f>'実質公債費比率（分子）の構造'!L$49</f>
        <v>178</v>
      </c>
      <c r="F45" s="173"/>
      <c r="G45" s="173"/>
      <c r="H45" s="173">
        <f>'実質公債費比率（分子）の構造'!M$49</f>
        <v>174</v>
      </c>
      <c r="I45" s="173"/>
      <c r="J45" s="173"/>
      <c r="K45" s="173">
        <f>'実質公債費比率（分子）の構造'!N$49</f>
        <v>167</v>
      </c>
      <c r="L45" s="173"/>
      <c r="M45" s="173"/>
      <c r="N45" s="173">
        <f>'実質公債費比率（分子）の構造'!O$49</f>
        <v>141</v>
      </c>
      <c r="O45" s="173"/>
      <c r="P45" s="173"/>
    </row>
    <row r="46" spans="1:16" x14ac:dyDescent="0.15">
      <c r="A46" s="173" t="s">
        <v>65</v>
      </c>
      <c r="B46" s="173">
        <f>'実質公債費比率（分子）の構造'!K$48</f>
        <v>2485</v>
      </c>
      <c r="C46" s="173"/>
      <c r="D46" s="173"/>
      <c r="E46" s="173">
        <f>'実質公債費比率（分子）の構造'!L$48</f>
        <v>2208</v>
      </c>
      <c r="F46" s="173"/>
      <c r="G46" s="173"/>
      <c r="H46" s="173">
        <f>'実質公債費比率（分子）の構造'!M$48</f>
        <v>2194</v>
      </c>
      <c r="I46" s="173"/>
      <c r="J46" s="173"/>
      <c r="K46" s="173">
        <f>'実質公債費比率（分子）の構造'!N$48</f>
        <v>2179</v>
      </c>
      <c r="L46" s="173"/>
      <c r="M46" s="173"/>
      <c r="N46" s="173">
        <f>'実質公債費比率（分子）の構造'!O$48</f>
        <v>2165</v>
      </c>
      <c r="O46" s="173"/>
      <c r="P46" s="173"/>
    </row>
    <row r="47" spans="1:16" x14ac:dyDescent="0.15">
      <c r="A47" s="173" t="s">
        <v>13</v>
      </c>
      <c r="B47" s="173">
        <f>'実質公債費比率（分子）の構造'!K$47</f>
        <v>17</v>
      </c>
      <c r="C47" s="173"/>
      <c r="D47" s="173"/>
      <c r="E47" s="173">
        <f>'実質公債費比率（分子）の構造'!L$47</f>
        <v>17</v>
      </c>
      <c r="F47" s="173"/>
      <c r="G47" s="173"/>
      <c r="H47" s="173" t="str">
        <f>'実質公債費比率（分子）の構造'!M$47</f>
        <v>-</v>
      </c>
      <c r="I47" s="173"/>
      <c r="J47" s="173"/>
      <c r="K47" s="173" t="str">
        <f>'実質公債費比率（分子）の構造'!N$47</f>
        <v>-</v>
      </c>
      <c r="L47" s="173"/>
      <c r="M47" s="173"/>
      <c r="N47" s="173" t="str">
        <f>'実質公債費比率（分子）の構造'!O$47</f>
        <v>-</v>
      </c>
      <c r="O47" s="173"/>
      <c r="P47" s="173"/>
    </row>
    <row r="48" spans="1:16" x14ac:dyDescent="0.15">
      <c r="A48" s="173" t="s">
        <v>66</v>
      </c>
      <c r="B48" s="173" t="str">
        <f>'実質公債費比率（分子）の構造'!K$46</f>
        <v>-</v>
      </c>
      <c r="C48" s="173"/>
      <c r="D48" s="173"/>
      <c r="E48" s="173" t="str">
        <f>'実質公債費比率（分子）の構造'!L$46</f>
        <v>-</v>
      </c>
      <c r="F48" s="173"/>
      <c r="G48" s="173"/>
      <c r="H48" s="173" t="str">
        <f>'実質公債費比率（分子）の構造'!M$46</f>
        <v>-</v>
      </c>
      <c r="I48" s="173"/>
      <c r="J48" s="173"/>
      <c r="K48" s="173" t="str">
        <f>'実質公債費比率（分子）の構造'!N$46</f>
        <v>-</v>
      </c>
      <c r="L48" s="173"/>
      <c r="M48" s="173"/>
      <c r="N48" s="173" t="str">
        <f>'実質公債費比率（分子）の構造'!O$46</f>
        <v>-</v>
      </c>
      <c r="O48" s="173"/>
      <c r="P48" s="173"/>
    </row>
    <row r="49" spans="1:16" x14ac:dyDescent="0.15">
      <c r="A49" s="173" t="s">
        <v>67</v>
      </c>
      <c r="B49" s="173">
        <f>'実質公債費比率（分子）の構造'!K$45</f>
        <v>5719</v>
      </c>
      <c r="C49" s="173"/>
      <c r="D49" s="173"/>
      <c r="E49" s="173">
        <f>'実質公債費比率（分子）の構造'!L$45</f>
        <v>5554</v>
      </c>
      <c r="F49" s="173"/>
      <c r="G49" s="173"/>
      <c r="H49" s="173">
        <f>'実質公債費比率（分子）の構造'!M$45</f>
        <v>5388</v>
      </c>
      <c r="I49" s="173"/>
      <c r="J49" s="173"/>
      <c r="K49" s="173">
        <f>'実質公債費比率（分子）の構造'!N$45</f>
        <v>5337</v>
      </c>
      <c r="L49" s="173"/>
      <c r="M49" s="173"/>
      <c r="N49" s="173">
        <f>'実質公債費比率（分子）の構造'!O$45</f>
        <v>5400</v>
      </c>
      <c r="O49" s="173"/>
      <c r="P49" s="173"/>
    </row>
    <row r="50" spans="1:16" x14ac:dyDescent="0.15">
      <c r="A50" s="173" t="s">
        <v>68</v>
      </c>
      <c r="B50" s="173" t="e">
        <f>NA()</f>
        <v>#N/A</v>
      </c>
      <c r="C50" s="173">
        <f>IF(ISNUMBER('実質公債費比率（分子）の構造'!K$53),'実質公債費比率（分子）の構造'!K$53,NA())</f>
        <v>2939</v>
      </c>
      <c r="D50" s="173" t="e">
        <f>NA()</f>
        <v>#N/A</v>
      </c>
      <c r="E50" s="173" t="e">
        <f>NA()</f>
        <v>#N/A</v>
      </c>
      <c r="F50" s="173">
        <f>IF(ISNUMBER('実質公債費比率（分子）の構造'!L$53),'実質公債費比率（分子）の構造'!L$53,NA())</f>
        <v>2513</v>
      </c>
      <c r="G50" s="173" t="e">
        <f>NA()</f>
        <v>#N/A</v>
      </c>
      <c r="H50" s="173" t="e">
        <f>NA()</f>
        <v>#N/A</v>
      </c>
      <c r="I50" s="173">
        <f>IF(ISNUMBER('実質公債費比率（分子）の構造'!M$53),'実質公債費比率（分子）の構造'!M$53,NA())</f>
        <v>2421</v>
      </c>
      <c r="J50" s="173" t="e">
        <f>NA()</f>
        <v>#N/A</v>
      </c>
      <c r="K50" s="173" t="e">
        <f>NA()</f>
        <v>#N/A</v>
      </c>
      <c r="L50" s="173">
        <f>IF(ISNUMBER('実質公債費比率（分子）の構造'!N$53),'実質公債費比率（分子）の構造'!N$53,NA())</f>
        <v>2383</v>
      </c>
      <c r="M50" s="173" t="e">
        <f>NA()</f>
        <v>#N/A</v>
      </c>
      <c r="N50" s="173" t="e">
        <f>NA()</f>
        <v>#N/A</v>
      </c>
      <c r="O50" s="173">
        <f>IF(ISNUMBER('実質公債費比率（分子）の構造'!O$53),'実質公債費比率（分子）の構造'!O$53,NA())</f>
        <v>2551</v>
      </c>
      <c r="P50" s="173" t="e">
        <f>NA()</f>
        <v>#N/A</v>
      </c>
    </row>
    <row r="53" spans="1:16" x14ac:dyDescent="0.15">
      <c r="A53" s="141" t="s">
        <v>69</v>
      </c>
    </row>
    <row r="54" spans="1:16" x14ac:dyDescent="0.15">
      <c r="A54" s="172"/>
      <c r="B54" s="172" t="str">
        <f>'将来負担比率（分子）の構造'!I$40</f>
        <v>H29</v>
      </c>
      <c r="C54" s="172"/>
      <c r="D54" s="172"/>
      <c r="E54" s="172" t="str">
        <f>'将来負担比率（分子）の構造'!J$40</f>
        <v>H30</v>
      </c>
      <c r="F54" s="172"/>
      <c r="G54" s="172"/>
      <c r="H54" s="172" t="str">
        <f>'将来負担比率（分子）の構造'!K$40</f>
        <v>R01</v>
      </c>
      <c r="I54" s="172"/>
      <c r="J54" s="172"/>
      <c r="K54" s="172" t="str">
        <f>'将来負担比率（分子）の構造'!L$40</f>
        <v>R02</v>
      </c>
      <c r="L54" s="172"/>
      <c r="M54" s="172"/>
      <c r="N54" s="172" t="str">
        <f>'将来負担比率（分子）の構造'!M$40</f>
        <v>R03</v>
      </c>
      <c r="O54" s="172"/>
      <c r="P54" s="172"/>
    </row>
    <row r="55" spans="1:16" x14ac:dyDescent="0.15">
      <c r="A55" s="172"/>
      <c r="B55" s="172" t="s">
        <v>70</v>
      </c>
      <c r="C55" s="172"/>
      <c r="D55" s="172" t="s">
        <v>71</v>
      </c>
      <c r="E55" s="172" t="s">
        <v>70</v>
      </c>
      <c r="F55" s="172"/>
      <c r="G55" s="172" t="s">
        <v>71</v>
      </c>
      <c r="H55" s="172" t="s">
        <v>70</v>
      </c>
      <c r="I55" s="172"/>
      <c r="J55" s="172" t="s">
        <v>71</v>
      </c>
      <c r="K55" s="172" t="s">
        <v>70</v>
      </c>
      <c r="L55" s="172"/>
      <c r="M55" s="172" t="s">
        <v>71</v>
      </c>
      <c r="N55" s="172" t="s">
        <v>70</v>
      </c>
      <c r="O55" s="172"/>
      <c r="P55" s="172" t="s">
        <v>71</v>
      </c>
    </row>
    <row r="56" spans="1:16" x14ac:dyDescent="0.15">
      <c r="A56" s="172" t="s">
        <v>42</v>
      </c>
      <c r="B56" s="172"/>
      <c r="C56" s="172"/>
      <c r="D56" s="172">
        <f>'将来負担比率（分子）の構造'!I$52</f>
        <v>56806</v>
      </c>
      <c r="E56" s="172"/>
      <c r="F56" s="172"/>
      <c r="G56" s="172">
        <f>'将来負担比率（分子）の構造'!J$52</f>
        <v>56507</v>
      </c>
      <c r="H56" s="172"/>
      <c r="I56" s="172"/>
      <c r="J56" s="172">
        <f>'将来負担比率（分子）の構造'!K$52</f>
        <v>53086</v>
      </c>
      <c r="K56" s="172"/>
      <c r="L56" s="172"/>
      <c r="M56" s="172">
        <f>'将来負担比率（分子）の構造'!L$52</f>
        <v>51971</v>
      </c>
      <c r="N56" s="172"/>
      <c r="O56" s="172"/>
      <c r="P56" s="172">
        <f>'将来負担比率（分子）の構造'!M$52</f>
        <v>50022</v>
      </c>
    </row>
    <row r="57" spans="1:16" x14ac:dyDescent="0.15">
      <c r="A57" s="172" t="s">
        <v>41</v>
      </c>
      <c r="B57" s="172"/>
      <c r="C57" s="172"/>
      <c r="D57" s="172">
        <f>'将来負担比率（分子）の構造'!I$51</f>
        <v>995</v>
      </c>
      <c r="E57" s="172"/>
      <c r="F57" s="172"/>
      <c r="G57" s="172">
        <f>'将来負担比率（分子）の構造'!J$51</f>
        <v>998</v>
      </c>
      <c r="H57" s="172"/>
      <c r="I57" s="172"/>
      <c r="J57" s="172">
        <f>'将来負担比率（分子）の構造'!K$51</f>
        <v>928</v>
      </c>
      <c r="K57" s="172"/>
      <c r="L57" s="172"/>
      <c r="M57" s="172">
        <f>'将来負担比率（分子）の構造'!L$51</f>
        <v>800</v>
      </c>
      <c r="N57" s="172"/>
      <c r="O57" s="172"/>
      <c r="P57" s="172">
        <f>'将来負担比率（分子）の構造'!M$51</f>
        <v>727</v>
      </c>
    </row>
    <row r="58" spans="1:16" x14ac:dyDescent="0.15">
      <c r="A58" s="172" t="s">
        <v>40</v>
      </c>
      <c r="B58" s="172"/>
      <c r="C58" s="172"/>
      <c r="D58" s="172">
        <f>'将来負担比率（分子）の構造'!I$50</f>
        <v>4354</v>
      </c>
      <c r="E58" s="172"/>
      <c r="F58" s="172"/>
      <c r="G58" s="172">
        <f>'将来負担比率（分子）の構造'!J$50</f>
        <v>4782</v>
      </c>
      <c r="H58" s="172"/>
      <c r="I58" s="172"/>
      <c r="J58" s="172">
        <f>'将来負担比率（分子）の構造'!K$50</f>
        <v>5348</v>
      </c>
      <c r="K58" s="172"/>
      <c r="L58" s="172"/>
      <c r="M58" s="172">
        <f>'将来負担比率（分子）の構造'!L$50</f>
        <v>5655</v>
      </c>
      <c r="N58" s="172"/>
      <c r="O58" s="172"/>
      <c r="P58" s="172">
        <f>'将来負担比率（分子）の構造'!M$50</f>
        <v>7201</v>
      </c>
    </row>
    <row r="59" spans="1:16" x14ac:dyDescent="0.15">
      <c r="A59" s="172" t="s">
        <v>38</v>
      </c>
      <c r="B59" s="172" t="str">
        <f>'将来負担比率（分子）の構造'!I$49</f>
        <v>-</v>
      </c>
      <c r="C59" s="172"/>
      <c r="D59" s="172"/>
      <c r="E59" s="172" t="str">
        <f>'将来負担比率（分子）の構造'!J$49</f>
        <v>-</v>
      </c>
      <c r="F59" s="172"/>
      <c r="G59" s="172"/>
      <c r="H59" s="172" t="str">
        <f>'将来負担比率（分子）の構造'!K$49</f>
        <v>-</v>
      </c>
      <c r="I59" s="172"/>
      <c r="J59" s="172"/>
      <c r="K59" s="172" t="str">
        <f>'将来負担比率（分子）の構造'!L$49</f>
        <v>-</v>
      </c>
      <c r="L59" s="172"/>
      <c r="M59" s="172"/>
      <c r="N59" s="172" t="str">
        <f>'将来負担比率（分子）の構造'!M$49</f>
        <v>-</v>
      </c>
      <c r="O59" s="172"/>
      <c r="P59" s="172"/>
    </row>
    <row r="60" spans="1:16" x14ac:dyDescent="0.15">
      <c r="A60" s="172" t="s">
        <v>37</v>
      </c>
      <c r="B60" s="172" t="str">
        <f>'将来負担比率（分子）の構造'!I$48</f>
        <v>-</v>
      </c>
      <c r="C60" s="172"/>
      <c r="D60" s="172"/>
      <c r="E60" s="172" t="str">
        <f>'将来負担比率（分子）の構造'!J$48</f>
        <v>-</v>
      </c>
      <c r="F60" s="172"/>
      <c r="G60" s="172"/>
      <c r="H60" s="172" t="str">
        <f>'将来負担比率（分子）の構造'!K$48</f>
        <v>-</v>
      </c>
      <c r="I60" s="172"/>
      <c r="J60" s="172"/>
      <c r="K60" s="172" t="str">
        <f>'将来負担比率（分子）の構造'!L$48</f>
        <v>-</v>
      </c>
      <c r="L60" s="172"/>
      <c r="M60" s="172"/>
      <c r="N60" s="172" t="str">
        <f>'将来負担比率（分子）の構造'!M$48</f>
        <v>-</v>
      </c>
      <c r="O60" s="172"/>
      <c r="P60" s="172"/>
    </row>
    <row r="61" spans="1:16" x14ac:dyDescent="0.15">
      <c r="A61" s="172" t="s">
        <v>35</v>
      </c>
      <c r="B61" s="172">
        <f>'将来負担比率（分子）の構造'!I$46</f>
        <v>0</v>
      </c>
      <c r="C61" s="172"/>
      <c r="D61" s="172"/>
      <c r="E61" s="172">
        <f>'将来負担比率（分子）の構造'!J$46</f>
        <v>0</v>
      </c>
      <c r="F61" s="172"/>
      <c r="G61" s="172"/>
      <c r="H61" s="172">
        <f>'将来負担比率（分子）の構造'!K$46</f>
        <v>0</v>
      </c>
      <c r="I61" s="172"/>
      <c r="J61" s="172"/>
      <c r="K61" s="172">
        <f>'将来負担比率（分子）の構造'!L$46</f>
        <v>0</v>
      </c>
      <c r="L61" s="172"/>
      <c r="M61" s="172"/>
      <c r="N61" s="172">
        <f>'将来負担比率（分子）の構造'!M$46</f>
        <v>0</v>
      </c>
      <c r="O61" s="172"/>
      <c r="P61" s="172"/>
    </row>
    <row r="62" spans="1:16" x14ac:dyDescent="0.15">
      <c r="A62" s="172" t="s">
        <v>34</v>
      </c>
      <c r="B62" s="172">
        <f>'将来負担比率（分子）の構造'!I$45</f>
        <v>5845</v>
      </c>
      <c r="C62" s="172"/>
      <c r="D62" s="172"/>
      <c r="E62" s="172">
        <f>'将来負担比率（分子）の構造'!J$45</f>
        <v>5559</v>
      </c>
      <c r="F62" s="172"/>
      <c r="G62" s="172"/>
      <c r="H62" s="172">
        <f>'将来負担比率（分子）の構造'!K$45</f>
        <v>5171</v>
      </c>
      <c r="I62" s="172"/>
      <c r="J62" s="172"/>
      <c r="K62" s="172">
        <f>'将来負担比率（分子）の構造'!L$45</f>
        <v>4718</v>
      </c>
      <c r="L62" s="172"/>
      <c r="M62" s="172"/>
      <c r="N62" s="172">
        <f>'将来負担比率（分子）の構造'!M$45</f>
        <v>4459</v>
      </c>
      <c r="O62" s="172"/>
      <c r="P62" s="172"/>
    </row>
    <row r="63" spans="1:16" x14ac:dyDescent="0.15">
      <c r="A63" s="172" t="s">
        <v>33</v>
      </c>
      <c r="B63" s="172">
        <f>'将来負担比率（分子）の構造'!I$44</f>
        <v>884</v>
      </c>
      <c r="C63" s="172"/>
      <c r="D63" s="172"/>
      <c r="E63" s="172">
        <f>'将来負担比率（分子）の構造'!J$44</f>
        <v>684</v>
      </c>
      <c r="F63" s="172"/>
      <c r="G63" s="172"/>
      <c r="H63" s="172">
        <f>'将来負担比率（分子）の構造'!K$44</f>
        <v>487</v>
      </c>
      <c r="I63" s="172"/>
      <c r="J63" s="172"/>
      <c r="K63" s="172">
        <f>'将来負担比率（分子）の構造'!L$44</f>
        <v>295</v>
      </c>
      <c r="L63" s="172"/>
      <c r="M63" s="172"/>
      <c r="N63" s="172">
        <f>'将来負担比率（分子）の構造'!M$44</f>
        <v>140</v>
      </c>
      <c r="O63" s="172"/>
      <c r="P63" s="172"/>
    </row>
    <row r="64" spans="1:16" x14ac:dyDescent="0.15">
      <c r="A64" s="172" t="s">
        <v>32</v>
      </c>
      <c r="B64" s="172">
        <f>'将来負担比率（分子）の構造'!I$43</f>
        <v>31494</v>
      </c>
      <c r="C64" s="172"/>
      <c r="D64" s="172"/>
      <c r="E64" s="172">
        <f>'将来負担比率（分子）の構造'!J$43</f>
        <v>30045</v>
      </c>
      <c r="F64" s="172"/>
      <c r="G64" s="172"/>
      <c r="H64" s="172">
        <f>'将来負担比率（分子）の構造'!K$43</f>
        <v>28425</v>
      </c>
      <c r="I64" s="172"/>
      <c r="J64" s="172"/>
      <c r="K64" s="172">
        <f>'将来負担比率（分子）の構造'!L$43</f>
        <v>25997</v>
      </c>
      <c r="L64" s="172"/>
      <c r="M64" s="172"/>
      <c r="N64" s="172">
        <f>'将来負担比率（分子）の構造'!M$43</f>
        <v>24633</v>
      </c>
      <c r="O64" s="172"/>
      <c r="P64" s="172"/>
    </row>
    <row r="65" spans="1:16" x14ac:dyDescent="0.15">
      <c r="A65" s="172" t="s">
        <v>31</v>
      </c>
      <c r="B65" s="172">
        <f>'将来負担比率（分子）の構造'!I$42</f>
        <v>43</v>
      </c>
      <c r="C65" s="172"/>
      <c r="D65" s="172"/>
      <c r="E65" s="172">
        <f>'将来負担比率（分子）の構造'!J$42</f>
        <v>4</v>
      </c>
      <c r="F65" s="172"/>
      <c r="G65" s="172"/>
      <c r="H65" s="172">
        <f>'将来負担比率（分子）の構造'!K$42</f>
        <v>3</v>
      </c>
      <c r="I65" s="172"/>
      <c r="J65" s="172"/>
      <c r="K65" s="172">
        <f>'将来負担比率（分子）の構造'!L$42</f>
        <v>1</v>
      </c>
      <c r="L65" s="172"/>
      <c r="M65" s="172"/>
      <c r="N65" s="172" t="str">
        <f>'将来負担比率（分子）の構造'!M$42</f>
        <v>-</v>
      </c>
      <c r="O65" s="172"/>
      <c r="P65" s="172"/>
    </row>
    <row r="66" spans="1:16" x14ac:dyDescent="0.15">
      <c r="A66" s="172" t="s">
        <v>30</v>
      </c>
      <c r="B66" s="172">
        <f>'将来負担比率（分子）の構造'!I$41</f>
        <v>55560</v>
      </c>
      <c r="C66" s="172"/>
      <c r="D66" s="172"/>
      <c r="E66" s="172">
        <f>'将来負担比率（分子）の構造'!J$41</f>
        <v>55463</v>
      </c>
      <c r="F66" s="172"/>
      <c r="G66" s="172"/>
      <c r="H66" s="172">
        <f>'将来負担比率（分子）の構造'!K$41</f>
        <v>54087</v>
      </c>
      <c r="I66" s="172"/>
      <c r="J66" s="172"/>
      <c r="K66" s="172">
        <f>'将来負担比率（分子）の構造'!L$41</f>
        <v>52141</v>
      </c>
      <c r="L66" s="172"/>
      <c r="M66" s="172"/>
      <c r="N66" s="172">
        <f>'将来負担比率（分子）の構造'!M$41</f>
        <v>51064</v>
      </c>
      <c r="O66" s="172"/>
      <c r="P66" s="172"/>
    </row>
    <row r="67" spans="1:16" x14ac:dyDescent="0.15">
      <c r="A67" s="172" t="s">
        <v>72</v>
      </c>
      <c r="B67" s="172" t="e">
        <f>NA()</f>
        <v>#N/A</v>
      </c>
      <c r="C67" s="172">
        <f>IF(ISNUMBER('将来負担比率（分子）の構造'!I$53), IF('将来負担比率（分子）の構造'!I$53 &lt; 0, 0, '将来負担比率（分子）の構造'!I$53), NA())</f>
        <v>31669</v>
      </c>
      <c r="D67" s="172" t="e">
        <f>NA()</f>
        <v>#N/A</v>
      </c>
      <c r="E67" s="172" t="e">
        <f>NA()</f>
        <v>#N/A</v>
      </c>
      <c r="F67" s="172">
        <f>IF(ISNUMBER('将来負担比率（分子）の構造'!J$53), IF('将来負担比率（分子）の構造'!J$53 &lt; 0, 0, '将来負担比率（分子）の構造'!J$53), NA())</f>
        <v>29469</v>
      </c>
      <c r="G67" s="172" t="e">
        <f>NA()</f>
        <v>#N/A</v>
      </c>
      <c r="H67" s="172" t="e">
        <f>NA()</f>
        <v>#N/A</v>
      </c>
      <c r="I67" s="172">
        <f>IF(ISNUMBER('将来負担比率（分子）の構造'!K$53), IF('将来負担比率（分子）の構造'!K$53 &lt; 0, 0, '将来負担比率（分子）の構造'!K$53), NA())</f>
        <v>28811</v>
      </c>
      <c r="J67" s="172" t="e">
        <f>NA()</f>
        <v>#N/A</v>
      </c>
      <c r="K67" s="172" t="e">
        <f>NA()</f>
        <v>#N/A</v>
      </c>
      <c r="L67" s="172">
        <f>IF(ISNUMBER('将来負担比率（分子）の構造'!L$53), IF('将来負担比率（分子）の構造'!L$53 &lt; 0, 0, '将来負担比率（分子）の構造'!L$53), NA())</f>
        <v>24726</v>
      </c>
      <c r="M67" s="172" t="e">
        <f>NA()</f>
        <v>#N/A</v>
      </c>
      <c r="N67" s="172" t="e">
        <f>NA()</f>
        <v>#N/A</v>
      </c>
      <c r="O67" s="172">
        <f>IF(ISNUMBER('将来負担比率（分子）の構造'!M$53), IF('将来負担比率（分子）の構造'!M$53 &lt; 0, 0, '将来負担比率（分子）の構造'!M$53), NA())</f>
        <v>22348</v>
      </c>
      <c r="P67" s="172" t="e">
        <f>NA()</f>
        <v>#N/A</v>
      </c>
    </row>
    <row r="70" spans="1:16" x14ac:dyDescent="0.15">
      <c r="A70" s="174" t="s">
        <v>73</v>
      </c>
      <c r="B70" s="174"/>
      <c r="C70" s="174"/>
      <c r="D70" s="174"/>
      <c r="E70" s="174"/>
      <c r="F70" s="174"/>
    </row>
    <row r="71" spans="1:16" x14ac:dyDescent="0.15">
      <c r="A71" s="175"/>
      <c r="B71" s="175" t="str">
        <f>基金残高に係る経年分析!F54</f>
        <v>R01</v>
      </c>
      <c r="C71" s="175" t="str">
        <f>基金残高に係る経年分析!G54</f>
        <v>R02</v>
      </c>
      <c r="D71" s="175" t="str">
        <f>基金残高に係る経年分析!H54</f>
        <v>R03</v>
      </c>
    </row>
    <row r="72" spans="1:16" x14ac:dyDescent="0.15">
      <c r="A72" s="175" t="s">
        <v>74</v>
      </c>
      <c r="B72" s="176">
        <f>基金残高に係る経年分析!F55</f>
        <v>3309</v>
      </c>
      <c r="C72" s="176">
        <f>基金残高に係る経年分析!G55</f>
        <v>3359</v>
      </c>
      <c r="D72" s="176">
        <f>基金残高に係る経年分析!H55</f>
        <v>3859</v>
      </c>
    </row>
    <row r="73" spans="1:16" x14ac:dyDescent="0.15">
      <c r="A73" s="175" t="s">
        <v>75</v>
      </c>
      <c r="B73" s="176">
        <f>基金残高に係る経年分析!F56</f>
        <v>55</v>
      </c>
      <c r="C73" s="176">
        <f>基金残高に係る経年分析!G56</f>
        <v>55</v>
      </c>
      <c r="D73" s="176">
        <f>基金残高に係る経年分析!H56</f>
        <v>55</v>
      </c>
    </row>
    <row r="74" spans="1:16" x14ac:dyDescent="0.15">
      <c r="A74" s="175" t="s">
        <v>76</v>
      </c>
      <c r="B74" s="176">
        <f>基金残高に係る経年分析!F57</f>
        <v>4548</v>
      </c>
      <c r="C74" s="176">
        <f>基金残高に係る経年分析!G57</f>
        <v>4723</v>
      </c>
      <c r="D74" s="176">
        <f>基金残高に係る経年分析!H57</f>
        <v>5554</v>
      </c>
    </row>
  </sheetData>
  <sheetProtection algorithmName="SHA-512" hashValue="BtabenroNMK9JATdvAArkRV/50FHZt+5kVQt9WdGp1DJgLM/gfA3RbQsuLUVplQvx3aTd1qMf3EAkU9PI16Q2Q==" saltValue="JEoML3Z1ykGssshj4p2Oi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50"/>
  <sheetViews>
    <sheetView showGridLines="0" workbookViewId="0"/>
  </sheetViews>
  <sheetFormatPr defaultColWidth="0" defaultRowHeight="11.25" customHeight="1" zeroHeight="1" x14ac:dyDescent="0.15"/>
  <cols>
    <col min="1" max="1" width="1.625" style="212" customWidth="1"/>
    <col min="2" max="2" width="2.375" style="212" customWidth="1"/>
    <col min="3" max="16" width="2.625" style="212" customWidth="1"/>
    <col min="17" max="17" width="2.375" style="212" customWidth="1"/>
    <col min="18" max="95" width="1.625" style="212" customWidth="1"/>
    <col min="96" max="133" width="1.625" style="229" customWidth="1"/>
    <col min="134" max="143" width="1.625" style="212" customWidth="1"/>
    <col min="144" max="16384" width="0" style="212" hidden="1"/>
  </cols>
  <sheetData>
    <row r="1" spans="2:143" ht="22.5" customHeight="1" thickBot="1" x14ac:dyDescent="0.2">
      <c r="B1" s="209"/>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641" t="s">
        <v>207</v>
      </c>
      <c r="DI1" s="642"/>
      <c r="DJ1" s="642"/>
      <c r="DK1" s="642"/>
      <c r="DL1" s="642"/>
      <c r="DM1" s="642"/>
      <c r="DN1" s="643"/>
      <c r="DO1" s="212"/>
      <c r="DP1" s="641" t="s">
        <v>208</v>
      </c>
      <c r="DQ1" s="642"/>
      <c r="DR1" s="642"/>
      <c r="DS1" s="642"/>
      <c r="DT1" s="642"/>
      <c r="DU1" s="642"/>
      <c r="DV1" s="642"/>
      <c r="DW1" s="642"/>
      <c r="DX1" s="642"/>
      <c r="DY1" s="642"/>
      <c r="DZ1" s="642"/>
      <c r="EA1" s="642"/>
      <c r="EB1" s="642"/>
      <c r="EC1" s="643"/>
      <c r="ED1" s="210"/>
      <c r="EE1" s="210"/>
      <c r="EF1" s="210"/>
      <c r="EG1" s="210"/>
      <c r="EH1" s="210"/>
      <c r="EI1" s="210"/>
      <c r="EJ1" s="210"/>
      <c r="EK1" s="210"/>
      <c r="EL1" s="210"/>
      <c r="EM1" s="210"/>
    </row>
    <row r="2" spans="2:143" ht="22.5" customHeight="1" x14ac:dyDescent="0.15">
      <c r="B2" s="213" t="s">
        <v>209</v>
      </c>
      <c r="R2" s="214"/>
      <c r="S2" s="214"/>
      <c r="T2" s="214"/>
      <c r="U2" s="214"/>
      <c r="V2" s="214"/>
      <c r="W2" s="214"/>
      <c r="X2" s="214"/>
      <c r="Y2" s="214"/>
      <c r="Z2" s="214"/>
      <c r="AA2" s="214"/>
      <c r="AB2" s="214"/>
      <c r="AC2" s="214"/>
      <c r="AE2" s="215"/>
      <c r="AF2" s="215"/>
      <c r="AG2" s="215"/>
      <c r="AH2" s="215"/>
      <c r="AI2" s="215"/>
      <c r="AJ2" s="214"/>
      <c r="AK2" s="214"/>
      <c r="AL2" s="214"/>
      <c r="AM2" s="214"/>
      <c r="AN2" s="214"/>
      <c r="AO2" s="214"/>
      <c r="AP2" s="214"/>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row>
    <row r="3" spans="2:143" ht="11.25" customHeight="1" x14ac:dyDescent="0.15">
      <c r="B3" s="644" t="s">
        <v>210</v>
      </c>
      <c r="C3" s="645"/>
      <c r="D3" s="645"/>
      <c r="E3" s="645"/>
      <c r="F3" s="645"/>
      <c r="G3" s="645"/>
      <c r="H3" s="645"/>
      <c r="I3" s="645"/>
      <c r="J3" s="645"/>
      <c r="K3" s="645"/>
      <c r="L3" s="645"/>
      <c r="M3" s="645"/>
      <c r="N3" s="645"/>
      <c r="O3" s="645"/>
      <c r="P3" s="645"/>
      <c r="Q3" s="645"/>
      <c r="R3" s="645"/>
      <c r="S3" s="645"/>
      <c r="T3" s="645"/>
      <c r="U3" s="645"/>
      <c r="V3" s="645"/>
      <c r="W3" s="645"/>
      <c r="X3" s="645"/>
      <c r="Y3" s="645"/>
      <c r="Z3" s="645"/>
      <c r="AA3" s="645"/>
      <c r="AB3" s="645"/>
      <c r="AC3" s="645"/>
      <c r="AD3" s="645"/>
      <c r="AE3" s="645"/>
      <c r="AF3" s="645"/>
      <c r="AG3" s="645"/>
      <c r="AH3" s="645"/>
      <c r="AI3" s="645"/>
      <c r="AJ3" s="645"/>
      <c r="AK3" s="645"/>
      <c r="AL3" s="645"/>
      <c r="AM3" s="645"/>
      <c r="AN3" s="645"/>
      <c r="AO3" s="645"/>
      <c r="AP3" s="644" t="s">
        <v>211</v>
      </c>
      <c r="AQ3" s="645"/>
      <c r="AR3" s="645"/>
      <c r="AS3" s="645"/>
      <c r="AT3" s="645"/>
      <c r="AU3" s="645"/>
      <c r="AV3" s="645"/>
      <c r="AW3" s="645"/>
      <c r="AX3" s="645"/>
      <c r="AY3" s="645"/>
      <c r="AZ3" s="645"/>
      <c r="BA3" s="645"/>
      <c r="BB3" s="645"/>
      <c r="BC3" s="645"/>
      <c r="BD3" s="645"/>
      <c r="BE3" s="645"/>
      <c r="BF3" s="645"/>
      <c r="BG3" s="645"/>
      <c r="BH3" s="645"/>
      <c r="BI3" s="645"/>
      <c r="BJ3" s="645"/>
      <c r="BK3" s="645"/>
      <c r="BL3" s="645"/>
      <c r="BM3" s="645"/>
      <c r="BN3" s="645"/>
      <c r="BO3" s="645"/>
      <c r="BP3" s="645"/>
      <c r="BQ3" s="645"/>
      <c r="BR3" s="645"/>
      <c r="BS3" s="645"/>
      <c r="BT3" s="645"/>
      <c r="BU3" s="645"/>
      <c r="BV3" s="645"/>
      <c r="BW3" s="645"/>
      <c r="BX3" s="645"/>
      <c r="BY3" s="645"/>
      <c r="BZ3" s="645"/>
      <c r="CA3" s="645"/>
      <c r="CB3" s="646"/>
      <c r="CD3" s="647" t="s">
        <v>212</v>
      </c>
      <c r="CE3" s="648"/>
      <c r="CF3" s="648"/>
      <c r="CG3" s="648"/>
      <c r="CH3" s="648"/>
      <c r="CI3" s="648"/>
      <c r="CJ3" s="648"/>
      <c r="CK3" s="648"/>
      <c r="CL3" s="648"/>
      <c r="CM3" s="648"/>
      <c r="CN3" s="648"/>
      <c r="CO3" s="648"/>
      <c r="CP3" s="648"/>
      <c r="CQ3" s="648"/>
      <c r="CR3" s="648"/>
      <c r="CS3" s="648"/>
      <c r="CT3" s="648"/>
      <c r="CU3" s="648"/>
      <c r="CV3" s="648"/>
      <c r="CW3" s="648"/>
      <c r="CX3" s="648"/>
      <c r="CY3" s="648"/>
      <c r="CZ3" s="648"/>
      <c r="DA3" s="648"/>
      <c r="DB3" s="648"/>
      <c r="DC3" s="648"/>
      <c r="DD3" s="648"/>
      <c r="DE3" s="648"/>
      <c r="DF3" s="648"/>
      <c r="DG3" s="648"/>
      <c r="DH3" s="648"/>
      <c r="DI3" s="648"/>
      <c r="DJ3" s="648"/>
      <c r="DK3" s="648"/>
      <c r="DL3" s="648"/>
      <c r="DM3" s="648"/>
      <c r="DN3" s="648"/>
      <c r="DO3" s="648"/>
      <c r="DP3" s="648"/>
      <c r="DQ3" s="648"/>
      <c r="DR3" s="648"/>
      <c r="DS3" s="648"/>
      <c r="DT3" s="648"/>
      <c r="DU3" s="648"/>
      <c r="DV3" s="648"/>
      <c r="DW3" s="648"/>
      <c r="DX3" s="648"/>
      <c r="DY3" s="648"/>
      <c r="DZ3" s="648"/>
      <c r="EA3" s="648"/>
      <c r="EB3" s="648"/>
      <c r="EC3" s="649"/>
    </row>
    <row r="4" spans="2:143" ht="11.25" customHeight="1" x14ac:dyDescent="0.15">
      <c r="B4" s="644" t="s">
        <v>1</v>
      </c>
      <c r="C4" s="645"/>
      <c r="D4" s="645"/>
      <c r="E4" s="645"/>
      <c r="F4" s="645"/>
      <c r="G4" s="645"/>
      <c r="H4" s="645"/>
      <c r="I4" s="645"/>
      <c r="J4" s="645"/>
      <c r="K4" s="645"/>
      <c r="L4" s="645"/>
      <c r="M4" s="645"/>
      <c r="N4" s="645"/>
      <c r="O4" s="645"/>
      <c r="P4" s="645"/>
      <c r="Q4" s="646"/>
      <c r="R4" s="644" t="s">
        <v>213</v>
      </c>
      <c r="S4" s="645"/>
      <c r="T4" s="645"/>
      <c r="U4" s="645"/>
      <c r="V4" s="645"/>
      <c r="W4" s="645"/>
      <c r="X4" s="645"/>
      <c r="Y4" s="646"/>
      <c r="Z4" s="644" t="s">
        <v>214</v>
      </c>
      <c r="AA4" s="645"/>
      <c r="AB4" s="645"/>
      <c r="AC4" s="646"/>
      <c r="AD4" s="644" t="s">
        <v>215</v>
      </c>
      <c r="AE4" s="645"/>
      <c r="AF4" s="645"/>
      <c r="AG4" s="645"/>
      <c r="AH4" s="645"/>
      <c r="AI4" s="645"/>
      <c r="AJ4" s="645"/>
      <c r="AK4" s="646"/>
      <c r="AL4" s="644" t="s">
        <v>214</v>
      </c>
      <c r="AM4" s="645"/>
      <c r="AN4" s="645"/>
      <c r="AO4" s="646"/>
      <c r="AP4" s="650" t="s">
        <v>216</v>
      </c>
      <c r="AQ4" s="650"/>
      <c r="AR4" s="650"/>
      <c r="AS4" s="650"/>
      <c r="AT4" s="650"/>
      <c r="AU4" s="650"/>
      <c r="AV4" s="650"/>
      <c r="AW4" s="650"/>
      <c r="AX4" s="650"/>
      <c r="AY4" s="650"/>
      <c r="AZ4" s="650"/>
      <c r="BA4" s="650"/>
      <c r="BB4" s="650"/>
      <c r="BC4" s="650"/>
      <c r="BD4" s="650"/>
      <c r="BE4" s="650"/>
      <c r="BF4" s="650"/>
      <c r="BG4" s="650" t="s">
        <v>217</v>
      </c>
      <c r="BH4" s="650"/>
      <c r="BI4" s="650"/>
      <c r="BJ4" s="650"/>
      <c r="BK4" s="650"/>
      <c r="BL4" s="650"/>
      <c r="BM4" s="650"/>
      <c r="BN4" s="650"/>
      <c r="BO4" s="650" t="s">
        <v>214</v>
      </c>
      <c r="BP4" s="650"/>
      <c r="BQ4" s="650"/>
      <c r="BR4" s="650"/>
      <c r="BS4" s="650" t="s">
        <v>218</v>
      </c>
      <c r="BT4" s="650"/>
      <c r="BU4" s="650"/>
      <c r="BV4" s="650"/>
      <c r="BW4" s="650"/>
      <c r="BX4" s="650"/>
      <c r="BY4" s="650"/>
      <c r="BZ4" s="650"/>
      <c r="CA4" s="650"/>
      <c r="CB4" s="650"/>
      <c r="CD4" s="647" t="s">
        <v>219</v>
      </c>
      <c r="CE4" s="648"/>
      <c r="CF4" s="648"/>
      <c r="CG4" s="648"/>
      <c r="CH4" s="648"/>
      <c r="CI4" s="648"/>
      <c r="CJ4" s="648"/>
      <c r="CK4" s="648"/>
      <c r="CL4" s="648"/>
      <c r="CM4" s="648"/>
      <c r="CN4" s="648"/>
      <c r="CO4" s="648"/>
      <c r="CP4" s="648"/>
      <c r="CQ4" s="648"/>
      <c r="CR4" s="648"/>
      <c r="CS4" s="648"/>
      <c r="CT4" s="648"/>
      <c r="CU4" s="648"/>
      <c r="CV4" s="648"/>
      <c r="CW4" s="648"/>
      <c r="CX4" s="648"/>
      <c r="CY4" s="648"/>
      <c r="CZ4" s="648"/>
      <c r="DA4" s="648"/>
      <c r="DB4" s="648"/>
      <c r="DC4" s="648"/>
      <c r="DD4" s="648"/>
      <c r="DE4" s="648"/>
      <c r="DF4" s="648"/>
      <c r="DG4" s="648"/>
      <c r="DH4" s="648"/>
      <c r="DI4" s="648"/>
      <c r="DJ4" s="648"/>
      <c r="DK4" s="648"/>
      <c r="DL4" s="648"/>
      <c r="DM4" s="648"/>
      <c r="DN4" s="648"/>
      <c r="DO4" s="648"/>
      <c r="DP4" s="648"/>
      <c r="DQ4" s="648"/>
      <c r="DR4" s="648"/>
      <c r="DS4" s="648"/>
      <c r="DT4" s="648"/>
      <c r="DU4" s="648"/>
      <c r="DV4" s="648"/>
      <c r="DW4" s="648"/>
      <c r="DX4" s="648"/>
      <c r="DY4" s="648"/>
      <c r="DZ4" s="648"/>
      <c r="EA4" s="648"/>
      <c r="EB4" s="648"/>
      <c r="EC4" s="649"/>
    </row>
    <row r="5" spans="2:143" s="216" customFormat="1" ht="11.25" customHeight="1" x14ac:dyDescent="0.15">
      <c r="B5" s="651" t="s">
        <v>220</v>
      </c>
      <c r="C5" s="652"/>
      <c r="D5" s="652"/>
      <c r="E5" s="652"/>
      <c r="F5" s="652"/>
      <c r="G5" s="652"/>
      <c r="H5" s="652"/>
      <c r="I5" s="652"/>
      <c r="J5" s="652"/>
      <c r="K5" s="652"/>
      <c r="L5" s="652"/>
      <c r="M5" s="652"/>
      <c r="N5" s="652"/>
      <c r="O5" s="652"/>
      <c r="P5" s="652"/>
      <c r="Q5" s="653"/>
      <c r="R5" s="654">
        <v>7947150</v>
      </c>
      <c r="S5" s="655"/>
      <c r="T5" s="655"/>
      <c r="U5" s="655"/>
      <c r="V5" s="655"/>
      <c r="W5" s="655"/>
      <c r="X5" s="655"/>
      <c r="Y5" s="656"/>
      <c r="Z5" s="657">
        <v>15.2</v>
      </c>
      <c r="AA5" s="657"/>
      <c r="AB5" s="657"/>
      <c r="AC5" s="657"/>
      <c r="AD5" s="658">
        <v>7947150</v>
      </c>
      <c r="AE5" s="658"/>
      <c r="AF5" s="658"/>
      <c r="AG5" s="658"/>
      <c r="AH5" s="658"/>
      <c r="AI5" s="658"/>
      <c r="AJ5" s="658"/>
      <c r="AK5" s="658"/>
      <c r="AL5" s="659">
        <v>28.2</v>
      </c>
      <c r="AM5" s="660"/>
      <c r="AN5" s="660"/>
      <c r="AO5" s="661"/>
      <c r="AP5" s="651" t="s">
        <v>221</v>
      </c>
      <c r="AQ5" s="652"/>
      <c r="AR5" s="652"/>
      <c r="AS5" s="652"/>
      <c r="AT5" s="652"/>
      <c r="AU5" s="652"/>
      <c r="AV5" s="652"/>
      <c r="AW5" s="652"/>
      <c r="AX5" s="652"/>
      <c r="AY5" s="652"/>
      <c r="AZ5" s="652"/>
      <c r="BA5" s="652"/>
      <c r="BB5" s="652"/>
      <c r="BC5" s="652"/>
      <c r="BD5" s="652"/>
      <c r="BE5" s="652"/>
      <c r="BF5" s="653"/>
      <c r="BG5" s="665">
        <v>7945170</v>
      </c>
      <c r="BH5" s="666"/>
      <c r="BI5" s="666"/>
      <c r="BJ5" s="666"/>
      <c r="BK5" s="666"/>
      <c r="BL5" s="666"/>
      <c r="BM5" s="666"/>
      <c r="BN5" s="667"/>
      <c r="BO5" s="668">
        <v>100</v>
      </c>
      <c r="BP5" s="668"/>
      <c r="BQ5" s="668"/>
      <c r="BR5" s="668"/>
      <c r="BS5" s="669">
        <v>128911</v>
      </c>
      <c r="BT5" s="669"/>
      <c r="BU5" s="669"/>
      <c r="BV5" s="669"/>
      <c r="BW5" s="669"/>
      <c r="BX5" s="669"/>
      <c r="BY5" s="669"/>
      <c r="BZ5" s="669"/>
      <c r="CA5" s="669"/>
      <c r="CB5" s="673"/>
      <c r="CD5" s="647" t="s">
        <v>216</v>
      </c>
      <c r="CE5" s="648"/>
      <c r="CF5" s="648"/>
      <c r="CG5" s="648"/>
      <c r="CH5" s="648"/>
      <c r="CI5" s="648"/>
      <c r="CJ5" s="648"/>
      <c r="CK5" s="648"/>
      <c r="CL5" s="648"/>
      <c r="CM5" s="648"/>
      <c r="CN5" s="648"/>
      <c r="CO5" s="648"/>
      <c r="CP5" s="648"/>
      <c r="CQ5" s="649"/>
      <c r="CR5" s="647" t="s">
        <v>222</v>
      </c>
      <c r="CS5" s="648"/>
      <c r="CT5" s="648"/>
      <c r="CU5" s="648"/>
      <c r="CV5" s="648"/>
      <c r="CW5" s="648"/>
      <c r="CX5" s="648"/>
      <c r="CY5" s="649"/>
      <c r="CZ5" s="647" t="s">
        <v>214</v>
      </c>
      <c r="DA5" s="648"/>
      <c r="DB5" s="648"/>
      <c r="DC5" s="649"/>
      <c r="DD5" s="647" t="s">
        <v>223</v>
      </c>
      <c r="DE5" s="648"/>
      <c r="DF5" s="648"/>
      <c r="DG5" s="648"/>
      <c r="DH5" s="648"/>
      <c r="DI5" s="648"/>
      <c r="DJ5" s="648"/>
      <c r="DK5" s="648"/>
      <c r="DL5" s="648"/>
      <c r="DM5" s="648"/>
      <c r="DN5" s="648"/>
      <c r="DO5" s="648"/>
      <c r="DP5" s="649"/>
      <c r="DQ5" s="647" t="s">
        <v>224</v>
      </c>
      <c r="DR5" s="648"/>
      <c r="DS5" s="648"/>
      <c r="DT5" s="648"/>
      <c r="DU5" s="648"/>
      <c r="DV5" s="648"/>
      <c r="DW5" s="648"/>
      <c r="DX5" s="648"/>
      <c r="DY5" s="648"/>
      <c r="DZ5" s="648"/>
      <c r="EA5" s="648"/>
      <c r="EB5" s="648"/>
      <c r="EC5" s="649"/>
    </row>
    <row r="6" spans="2:143" ht="11.25" customHeight="1" x14ac:dyDescent="0.15">
      <c r="B6" s="662" t="s">
        <v>225</v>
      </c>
      <c r="C6" s="663"/>
      <c r="D6" s="663"/>
      <c r="E6" s="663"/>
      <c r="F6" s="663"/>
      <c r="G6" s="663"/>
      <c r="H6" s="663"/>
      <c r="I6" s="663"/>
      <c r="J6" s="663"/>
      <c r="K6" s="663"/>
      <c r="L6" s="663"/>
      <c r="M6" s="663"/>
      <c r="N6" s="663"/>
      <c r="O6" s="663"/>
      <c r="P6" s="663"/>
      <c r="Q6" s="664"/>
      <c r="R6" s="665">
        <v>828370</v>
      </c>
      <c r="S6" s="666"/>
      <c r="T6" s="666"/>
      <c r="U6" s="666"/>
      <c r="V6" s="666"/>
      <c r="W6" s="666"/>
      <c r="X6" s="666"/>
      <c r="Y6" s="667"/>
      <c r="Z6" s="668">
        <v>1.6</v>
      </c>
      <c r="AA6" s="668"/>
      <c r="AB6" s="668"/>
      <c r="AC6" s="668"/>
      <c r="AD6" s="669">
        <v>828370</v>
      </c>
      <c r="AE6" s="669"/>
      <c r="AF6" s="669"/>
      <c r="AG6" s="669"/>
      <c r="AH6" s="669"/>
      <c r="AI6" s="669"/>
      <c r="AJ6" s="669"/>
      <c r="AK6" s="669"/>
      <c r="AL6" s="670">
        <v>2.9</v>
      </c>
      <c r="AM6" s="671"/>
      <c r="AN6" s="671"/>
      <c r="AO6" s="672"/>
      <c r="AP6" s="662" t="s">
        <v>226</v>
      </c>
      <c r="AQ6" s="663"/>
      <c r="AR6" s="663"/>
      <c r="AS6" s="663"/>
      <c r="AT6" s="663"/>
      <c r="AU6" s="663"/>
      <c r="AV6" s="663"/>
      <c r="AW6" s="663"/>
      <c r="AX6" s="663"/>
      <c r="AY6" s="663"/>
      <c r="AZ6" s="663"/>
      <c r="BA6" s="663"/>
      <c r="BB6" s="663"/>
      <c r="BC6" s="663"/>
      <c r="BD6" s="663"/>
      <c r="BE6" s="663"/>
      <c r="BF6" s="664"/>
      <c r="BG6" s="665">
        <v>7945170</v>
      </c>
      <c r="BH6" s="666"/>
      <c r="BI6" s="666"/>
      <c r="BJ6" s="666"/>
      <c r="BK6" s="666"/>
      <c r="BL6" s="666"/>
      <c r="BM6" s="666"/>
      <c r="BN6" s="667"/>
      <c r="BO6" s="668">
        <v>100</v>
      </c>
      <c r="BP6" s="668"/>
      <c r="BQ6" s="668"/>
      <c r="BR6" s="668"/>
      <c r="BS6" s="669">
        <v>128911</v>
      </c>
      <c r="BT6" s="669"/>
      <c r="BU6" s="669"/>
      <c r="BV6" s="669"/>
      <c r="BW6" s="669"/>
      <c r="BX6" s="669"/>
      <c r="BY6" s="669"/>
      <c r="BZ6" s="669"/>
      <c r="CA6" s="669"/>
      <c r="CB6" s="673"/>
      <c r="CD6" s="676" t="s">
        <v>227</v>
      </c>
      <c r="CE6" s="677"/>
      <c r="CF6" s="677"/>
      <c r="CG6" s="677"/>
      <c r="CH6" s="677"/>
      <c r="CI6" s="677"/>
      <c r="CJ6" s="677"/>
      <c r="CK6" s="677"/>
      <c r="CL6" s="677"/>
      <c r="CM6" s="677"/>
      <c r="CN6" s="677"/>
      <c r="CO6" s="677"/>
      <c r="CP6" s="677"/>
      <c r="CQ6" s="678"/>
      <c r="CR6" s="665">
        <v>280664</v>
      </c>
      <c r="CS6" s="666"/>
      <c r="CT6" s="666"/>
      <c r="CU6" s="666"/>
      <c r="CV6" s="666"/>
      <c r="CW6" s="666"/>
      <c r="CX6" s="666"/>
      <c r="CY6" s="667"/>
      <c r="CZ6" s="659">
        <v>0.6</v>
      </c>
      <c r="DA6" s="660"/>
      <c r="DB6" s="660"/>
      <c r="DC6" s="679"/>
      <c r="DD6" s="674" t="s">
        <v>134</v>
      </c>
      <c r="DE6" s="666"/>
      <c r="DF6" s="666"/>
      <c r="DG6" s="666"/>
      <c r="DH6" s="666"/>
      <c r="DI6" s="666"/>
      <c r="DJ6" s="666"/>
      <c r="DK6" s="666"/>
      <c r="DL6" s="666"/>
      <c r="DM6" s="666"/>
      <c r="DN6" s="666"/>
      <c r="DO6" s="666"/>
      <c r="DP6" s="667"/>
      <c r="DQ6" s="674">
        <v>280664</v>
      </c>
      <c r="DR6" s="666"/>
      <c r="DS6" s="666"/>
      <c r="DT6" s="666"/>
      <c r="DU6" s="666"/>
      <c r="DV6" s="666"/>
      <c r="DW6" s="666"/>
      <c r="DX6" s="666"/>
      <c r="DY6" s="666"/>
      <c r="DZ6" s="666"/>
      <c r="EA6" s="666"/>
      <c r="EB6" s="666"/>
      <c r="EC6" s="675"/>
    </row>
    <row r="7" spans="2:143" ht="11.25" customHeight="1" x14ac:dyDescent="0.15">
      <c r="B7" s="662" t="s">
        <v>228</v>
      </c>
      <c r="C7" s="663"/>
      <c r="D7" s="663"/>
      <c r="E7" s="663"/>
      <c r="F7" s="663"/>
      <c r="G7" s="663"/>
      <c r="H7" s="663"/>
      <c r="I7" s="663"/>
      <c r="J7" s="663"/>
      <c r="K7" s="663"/>
      <c r="L7" s="663"/>
      <c r="M7" s="663"/>
      <c r="N7" s="663"/>
      <c r="O7" s="663"/>
      <c r="P7" s="663"/>
      <c r="Q7" s="664"/>
      <c r="R7" s="665">
        <v>4463</v>
      </c>
      <c r="S7" s="666"/>
      <c r="T7" s="666"/>
      <c r="U7" s="666"/>
      <c r="V7" s="666"/>
      <c r="W7" s="666"/>
      <c r="X7" s="666"/>
      <c r="Y7" s="667"/>
      <c r="Z7" s="668">
        <v>0</v>
      </c>
      <c r="AA7" s="668"/>
      <c r="AB7" s="668"/>
      <c r="AC7" s="668"/>
      <c r="AD7" s="669">
        <v>4463</v>
      </c>
      <c r="AE7" s="669"/>
      <c r="AF7" s="669"/>
      <c r="AG7" s="669"/>
      <c r="AH7" s="669"/>
      <c r="AI7" s="669"/>
      <c r="AJ7" s="669"/>
      <c r="AK7" s="669"/>
      <c r="AL7" s="670">
        <v>0</v>
      </c>
      <c r="AM7" s="671"/>
      <c r="AN7" s="671"/>
      <c r="AO7" s="672"/>
      <c r="AP7" s="662" t="s">
        <v>229</v>
      </c>
      <c r="AQ7" s="663"/>
      <c r="AR7" s="663"/>
      <c r="AS7" s="663"/>
      <c r="AT7" s="663"/>
      <c r="AU7" s="663"/>
      <c r="AV7" s="663"/>
      <c r="AW7" s="663"/>
      <c r="AX7" s="663"/>
      <c r="AY7" s="663"/>
      <c r="AZ7" s="663"/>
      <c r="BA7" s="663"/>
      <c r="BB7" s="663"/>
      <c r="BC7" s="663"/>
      <c r="BD7" s="663"/>
      <c r="BE7" s="663"/>
      <c r="BF7" s="664"/>
      <c r="BG7" s="665">
        <v>3354468</v>
      </c>
      <c r="BH7" s="666"/>
      <c r="BI7" s="666"/>
      <c r="BJ7" s="666"/>
      <c r="BK7" s="666"/>
      <c r="BL7" s="666"/>
      <c r="BM7" s="666"/>
      <c r="BN7" s="667"/>
      <c r="BO7" s="668">
        <v>42.2</v>
      </c>
      <c r="BP7" s="668"/>
      <c r="BQ7" s="668"/>
      <c r="BR7" s="668"/>
      <c r="BS7" s="669">
        <v>128911</v>
      </c>
      <c r="BT7" s="669"/>
      <c r="BU7" s="669"/>
      <c r="BV7" s="669"/>
      <c r="BW7" s="669"/>
      <c r="BX7" s="669"/>
      <c r="BY7" s="669"/>
      <c r="BZ7" s="669"/>
      <c r="CA7" s="669"/>
      <c r="CB7" s="673"/>
      <c r="CD7" s="680" t="s">
        <v>230</v>
      </c>
      <c r="CE7" s="681"/>
      <c r="CF7" s="681"/>
      <c r="CG7" s="681"/>
      <c r="CH7" s="681"/>
      <c r="CI7" s="681"/>
      <c r="CJ7" s="681"/>
      <c r="CK7" s="681"/>
      <c r="CL7" s="681"/>
      <c r="CM7" s="681"/>
      <c r="CN7" s="681"/>
      <c r="CO7" s="681"/>
      <c r="CP7" s="681"/>
      <c r="CQ7" s="682"/>
      <c r="CR7" s="665">
        <v>6316811</v>
      </c>
      <c r="CS7" s="666"/>
      <c r="CT7" s="666"/>
      <c r="CU7" s="666"/>
      <c r="CV7" s="666"/>
      <c r="CW7" s="666"/>
      <c r="CX7" s="666"/>
      <c r="CY7" s="667"/>
      <c r="CZ7" s="668">
        <v>12.6</v>
      </c>
      <c r="DA7" s="668"/>
      <c r="DB7" s="668"/>
      <c r="DC7" s="668"/>
      <c r="DD7" s="674">
        <v>128446</v>
      </c>
      <c r="DE7" s="666"/>
      <c r="DF7" s="666"/>
      <c r="DG7" s="666"/>
      <c r="DH7" s="666"/>
      <c r="DI7" s="666"/>
      <c r="DJ7" s="666"/>
      <c r="DK7" s="666"/>
      <c r="DL7" s="666"/>
      <c r="DM7" s="666"/>
      <c r="DN7" s="666"/>
      <c r="DO7" s="666"/>
      <c r="DP7" s="667"/>
      <c r="DQ7" s="674">
        <v>5400341</v>
      </c>
      <c r="DR7" s="666"/>
      <c r="DS7" s="666"/>
      <c r="DT7" s="666"/>
      <c r="DU7" s="666"/>
      <c r="DV7" s="666"/>
      <c r="DW7" s="666"/>
      <c r="DX7" s="666"/>
      <c r="DY7" s="666"/>
      <c r="DZ7" s="666"/>
      <c r="EA7" s="666"/>
      <c r="EB7" s="666"/>
      <c r="EC7" s="675"/>
    </row>
    <row r="8" spans="2:143" ht="11.25" customHeight="1" x14ac:dyDescent="0.15">
      <c r="B8" s="662" t="s">
        <v>231</v>
      </c>
      <c r="C8" s="663"/>
      <c r="D8" s="663"/>
      <c r="E8" s="663"/>
      <c r="F8" s="663"/>
      <c r="G8" s="663"/>
      <c r="H8" s="663"/>
      <c r="I8" s="663"/>
      <c r="J8" s="663"/>
      <c r="K8" s="663"/>
      <c r="L8" s="663"/>
      <c r="M8" s="663"/>
      <c r="N8" s="663"/>
      <c r="O8" s="663"/>
      <c r="P8" s="663"/>
      <c r="Q8" s="664"/>
      <c r="R8" s="665">
        <v>21976</v>
      </c>
      <c r="S8" s="666"/>
      <c r="T8" s="666"/>
      <c r="U8" s="666"/>
      <c r="V8" s="666"/>
      <c r="W8" s="666"/>
      <c r="X8" s="666"/>
      <c r="Y8" s="667"/>
      <c r="Z8" s="668">
        <v>0</v>
      </c>
      <c r="AA8" s="668"/>
      <c r="AB8" s="668"/>
      <c r="AC8" s="668"/>
      <c r="AD8" s="669">
        <v>21976</v>
      </c>
      <c r="AE8" s="669"/>
      <c r="AF8" s="669"/>
      <c r="AG8" s="669"/>
      <c r="AH8" s="669"/>
      <c r="AI8" s="669"/>
      <c r="AJ8" s="669"/>
      <c r="AK8" s="669"/>
      <c r="AL8" s="670">
        <v>0.1</v>
      </c>
      <c r="AM8" s="671"/>
      <c r="AN8" s="671"/>
      <c r="AO8" s="672"/>
      <c r="AP8" s="662" t="s">
        <v>232</v>
      </c>
      <c r="AQ8" s="663"/>
      <c r="AR8" s="663"/>
      <c r="AS8" s="663"/>
      <c r="AT8" s="663"/>
      <c r="AU8" s="663"/>
      <c r="AV8" s="663"/>
      <c r="AW8" s="663"/>
      <c r="AX8" s="663"/>
      <c r="AY8" s="663"/>
      <c r="AZ8" s="663"/>
      <c r="BA8" s="663"/>
      <c r="BB8" s="663"/>
      <c r="BC8" s="663"/>
      <c r="BD8" s="663"/>
      <c r="BE8" s="663"/>
      <c r="BF8" s="664"/>
      <c r="BG8" s="665">
        <v>133951</v>
      </c>
      <c r="BH8" s="666"/>
      <c r="BI8" s="666"/>
      <c r="BJ8" s="666"/>
      <c r="BK8" s="666"/>
      <c r="BL8" s="666"/>
      <c r="BM8" s="666"/>
      <c r="BN8" s="667"/>
      <c r="BO8" s="668">
        <v>1.7</v>
      </c>
      <c r="BP8" s="668"/>
      <c r="BQ8" s="668"/>
      <c r="BR8" s="668"/>
      <c r="BS8" s="669" t="s">
        <v>134</v>
      </c>
      <c r="BT8" s="669"/>
      <c r="BU8" s="669"/>
      <c r="BV8" s="669"/>
      <c r="BW8" s="669"/>
      <c r="BX8" s="669"/>
      <c r="BY8" s="669"/>
      <c r="BZ8" s="669"/>
      <c r="CA8" s="669"/>
      <c r="CB8" s="673"/>
      <c r="CD8" s="680" t="s">
        <v>233</v>
      </c>
      <c r="CE8" s="681"/>
      <c r="CF8" s="681"/>
      <c r="CG8" s="681"/>
      <c r="CH8" s="681"/>
      <c r="CI8" s="681"/>
      <c r="CJ8" s="681"/>
      <c r="CK8" s="681"/>
      <c r="CL8" s="681"/>
      <c r="CM8" s="681"/>
      <c r="CN8" s="681"/>
      <c r="CO8" s="681"/>
      <c r="CP8" s="681"/>
      <c r="CQ8" s="682"/>
      <c r="CR8" s="665">
        <v>15891217</v>
      </c>
      <c r="CS8" s="666"/>
      <c r="CT8" s="666"/>
      <c r="CU8" s="666"/>
      <c r="CV8" s="666"/>
      <c r="CW8" s="666"/>
      <c r="CX8" s="666"/>
      <c r="CY8" s="667"/>
      <c r="CZ8" s="668">
        <v>31.8</v>
      </c>
      <c r="DA8" s="668"/>
      <c r="DB8" s="668"/>
      <c r="DC8" s="668"/>
      <c r="DD8" s="674">
        <v>131257</v>
      </c>
      <c r="DE8" s="666"/>
      <c r="DF8" s="666"/>
      <c r="DG8" s="666"/>
      <c r="DH8" s="666"/>
      <c r="DI8" s="666"/>
      <c r="DJ8" s="666"/>
      <c r="DK8" s="666"/>
      <c r="DL8" s="666"/>
      <c r="DM8" s="666"/>
      <c r="DN8" s="666"/>
      <c r="DO8" s="666"/>
      <c r="DP8" s="667"/>
      <c r="DQ8" s="674">
        <v>6661466</v>
      </c>
      <c r="DR8" s="666"/>
      <c r="DS8" s="666"/>
      <c r="DT8" s="666"/>
      <c r="DU8" s="666"/>
      <c r="DV8" s="666"/>
      <c r="DW8" s="666"/>
      <c r="DX8" s="666"/>
      <c r="DY8" s="666"/>
      <c r="DZ8" s="666"/>
      <c r="EA8" s="666"/>
      <c r="EB8" s="666"/>
      <c r="EC8" s="675"/>
    </row>
    <row r="9" spans="2:143" ht="11.25" customHeight="1" x14ac:dyDescent="0.15">
      <c r="B9" s="662" t="s">
        <v>234</v>
      </c>
      <c r="C9" s="663"/>
      <c r="D9" s="663"/>
      <c r="E9" s="663"/>
      <c r="F9" s="663"/>
      <c r="G9" s="663"/>
      <c r="H9" s="663"/>
      <c r="I9" s="663"/>
      <c r="J9" s="663"/>
      <c r="K9" s="663"/>
      <c r="L9" s="663"/>
      <c r="M9" s="663"/>
      <c r="N9" s="663"/>
      <c r="O9" s="663"/>
      <c r="P9" s="663"/>
      <c r="Q9" s="664"/>
      <c r="R9" s="665">
        <v>30364</v>
      </c>
      <c r="S9" s="666"/>
      <c r="T9" s="666"/>
      <c r="U9" s="666"/>
      <c r="V9" s="666"/>
      <c r="W9" s="666"/>
      <c r="X9" s="666"/>
      <c r="Y9" s="667"/>
      <c r="Z9" s="668">
        <v>0.1</v>
      </c>
      <c r="AA9" s="668"/>
      <c r="AB9" s="668"/>
      <c r="AC9" s="668"/>
      <c r="AD9" s="669">
        <v>30364</v>
      </c>
      <c r="AE9" s="669"/>
      <c r="AF9" s="669"/>
      <c r="AG9" s="669"/>
      <c r="AH9" s="669"/>
      <c r="AI9" s="669"/>
      <c r="AJ9" s="669"/>
      <c r="AK9" s="669"/>
      <c r="AL9" s="670">
        <v>0.1</v>
      </c>
      <c r="AM9" s="671"/>
      <c r="AN9" s="671"/>
      <c r="AO9" s="672"/>
      <c r="AP9" s="662" t="s">
        <v>235</v>
      </c>
      <c r="AQ9" s="663"/>
      <c r="AR9" s="663"/>
      <c r="AS9" s="663"/>
      <c r="AT9" s="663"/>
      <c r="AU9" s="663"/>
      <c r="AV9" s="663"/>
      <c r="AW9" s="663"/>
      <c r="AX9" s="663"/>
      <c r="AY9" s="663"/>
      <c r="AZ9" s="663"/>
      <c r="BA9" s="663"/>
      <c r="BB9" s="663"/>
      <c r="BC9" s="663"/>
      <c r="BD9" s="663"/>
      <c r="BE9" s="663"/>
      <c r="BF9" s="664"/>
      <c r="BG9" s="665">
        <v>2659132</v>
      </c>
      <c r="BH9" s="666"/>
      <c r="BI9" s="666"/>
      <c r="BJ9" s="666"/>
      <c r="BK9" s="666"/>
      <c r="BL9" s="666"/>
      <c r="BM9" s="666"/>
      <c r="BN9" s="667"/>
      <c r="BO9" s="668">
        <v>33.5</v>
      </c>
      <c r="BP9" s="668"/>
      <c r="BQ9" s="668"/>
      <c r="BR9" s="668"/>
      <c r="BS9" s="669" t="s">
        <v>125</v>
      </c>
      <c r="BT9" s="669"/>
      <c r="BU9" s="669"/>
      <c r="BV9" s="669"/>
      <c r="BW9" s="669"/>
      <c r="BX9" s="669"/>
      <c r="BY9" s="669"/>
      <c r="BZ9" s="669"/>
      <c r="CA9" s="669"/>
      <c r="CB9" s="673"/>
      <c r="CD9" s="680" t="s">
        <v>236</v>
      </c>
      <c r="CE9" s="681"/>
      <c r="CF9" s="681"/>
      <c r="CG9" s="681"/>
      <c r="CH9" s="681"/>
      <c r="CI9" s="681"/>
      <c r="CJ9" s="681"/>
      <c r="CK9" s="681"/>
      <c r="CL9" s="681"/>
      <c r="CM9" s="681"/>
      <c r="CN9" s="681"/>
      <c r="CO9" s="681"/>
      <c r="CP9" s="681"/>
      <c r="CQ9" s="682"/>
      <c r="CR9" s="665">
        <v>3334710</v>
      </c>
      <c r="CS9" s="666"/>
      <c r="CT9" s="666"/>
      <c r="CU9" s="666"/>
      <c r="CV9" s="666"/>
      <c r="CW9" s="666"/>
      <c r="CX9" s="666"/>
      <c r="CY9" s="667"/>
      <c r="CZ9" s="668">
        <v>6.7</v>
      </c>
      <c r="DA9" s="668"/>
      <c r="DB9" s="668"/>
      <c r="DC9" s="668"/>
      <c r="DD9" s="674">
        <v>38433</v>
      </c>
      <c r="DE9" s="666"/>
      <c r="DF9" s="666"/>
      <c r="DG9" s="666"/>
      <c r="DH9" s="666"/>
      <c r="DI9" s="666"/>
      <c r="DJ9" s="666"/>
      <c r="DK9" s="666"/>
      <c r="DL9" s="666"/>
      <c r="DM9" s="666"/>
      <c r="DN9" s="666"/>
      <c r="DO9" s="666"/>
      <c r="DP9" s="667"/>
      <c r="DQ9" s="674">
        <v>2486672</v>
      </c>
      <c r="DR9" s="666"/>
      <c r="DS9" s="666"/>
      <c r="DT9" s="666"/>
      <c r="DU9" s="666"/>
      <c r="DV9" s="666"/>
      <c r="DW9" s="666"/>
      <c r="DX9" s="666"/>
      <c r="DY9" s="666"/>
      <c r="DZ9" s="666"/>
      <c r="EA9" s="666"/>
      <c r="EB9" s="666"/>
      <c r="EC9" s="675"/>
    </row>
    <row r="10" spans="2:143" ht="11.25" customHeight="1" x14ac:dyDescent="0.15">
      <c r="B10" s="662" t="s">
        <v>237</v>
      </c>
      <c r="C10" s="663"/>
      <c r="D10" s="663"/>
      <c r="E10" s="663"/>
      <c r="F10" s="663"/>
      <c r="G10" s="663"/>
      <c r="H10" s="663"/>
      <c r="I10" s="663"/>
      <c r="J10" s="663"/>
      <c r="K10" s="663"/>
      <c r="L10" s="663"/>
      <c r="M10" s="663"/>
      <c r="N10" s="663"/>
      <c r="O10" s="663"/>
      <c r="P10" s="663"/>
      <c r="Q10" s="664"/>
      <c r="R10" s="665" t="s">
        <v>125</v>
      </c>
      <c r="S10" s="666"/>
      <c r="T10" s="666"/>
      <c r="U10" s="666"/>
      <c r="V10" s="666"/>
      <c r="W10" s="666"/>
      <c r="X10" s="666"/>
      <c r="Y10" s="667"/>
      <c r="Z10" s="668" t="s">
        <v>134</v>
      </c>
      <c r="AA10" s="668"/>
      <c r="AB10" s="668"/>
      <c r="AC10" s="668"/>
      <c r="AD10" s="669" t="s">
        <v>125</v>
      </c>
      <c r="AE10" s="669"/>
      <c r="AF10" s="669"/>
      <c r="AG10" s="669"/>
      <c r="AH10" s="669"/>
      <c r="AI10" s="669"/>
      <c r="AJ10" s="669"/>
      <c r="AK10" s="669"/>
      <c r="AL10" s="670" t="s">
        <v>125</v>
      </c>
      <c r="AM10" s="671"/>
      <c r="AN10" s="671"/>
      <c r="AO10" s="672"/>
      <c r="AP10" s="662" t="s">
        <v>238</v>
      </c>
      <c r="AQ10" s="663"/>
      <c r="AR10" s="663"/>
      <c r="AS10" s="663"/>
      <c r="AT10" s="663"/>
      <c r="AU10" s="663"/>
      <c r="AV10" s="663"/>
      <c r="AW10" s="663"/>
      <c r="AX10" s="663"/>
      <c r="AY10" s="663"/>
      <c r="AZ10" s="663"/>
      <c r="BA10" s="663"/>
      <c r="BB10" s="663"/>
      <c r="BC10" s="663"/>
      <c r="BD10" s="663"/>
      <c r="BE10" s="663"/>
      <c r="BF10" s="664"/>
      <c r="BG10" s="665">
        <v>248301</v>
      </c>
      <c r="BH10" s="666"/>
      <c r="BI10" s="666"/>
      <c r="BJ10" s="666"/>
      <c r="BK10" s="666"/>
      <c r="BL10" s="666"/>
      <c r="BM10" s="666"/>
      <c r="BN10" s="667"/>
      <c r="BO10" s="668">
        <v>3.1</v>
      </c>
      <c r="BP10" s="668"/>
      <c r="BQ10" s="668"/>
      <c r="BR10" s="668"/>
      <c r="BS10" s="669">
        <v>40817</v>
      </c>
      <c r="BT10" s="669"/>
      <c r="BU10" s="669"/>
      <c r="BV10" s="669"/>
      <c r="BW10" s="669"/>
      <c r="BX10" s="669"/>
      <c r="BY10" s="669"/>
      <c r="BZ10" s="669"/>
      <c r="CA10" s="669"/>
      <c r="CB10" s="673"/>
      <c r="CD10" s="680" t="s">
        <v>239</v>
      </c>
      <c r="CE10" s="681"/>
      <c r="CF10" s="681"/>
      <c r="CG10" s="681"/>
      <c r="CH10" s="681"/>
      <c r="CI10" s="681"/>
      <c r="CJ10" s="681"/>
      <c r="CK10" s="681"/>
      <c r="CL10" s="681"/>
      <c r="CM10" s="681"/>
      <c r="CN10" s="681"/>
      <c r="CO10" s="681"/>
      <c r="CP10" s="681"/>
      <c r="CQ10" s="682"/>
      <c r="CR10" s="665">
        <v>95503</v>
      </c>
      <c r="CS10" s="666"/>
      <c r="CT10" s="666"/>
      <c r="CU10" s="666"/>
      <c r="CV10" s="666"/>
      <c r="CW10" s="666"/>
      <c r="CX10" s="666"/>
      <c r="CY10" s="667"/>
      <c r="CZ10" s="668">
        <v>0.2</v>
      </c>
      <c r="DA10" s="668"/>
      <c r="DB10" s="668"/>
      <c r="DC10" s="668"/>
      <c r="DD10" s="674" t="s">
        <v>125</v>
      </c>
      <c r="DE10" s="666"/>
      <c r="DF10" s="666"/>
      <c r="DG10" s="666"/>
      <c r="DH10" s="666"/>
      <c r="DI10" s="666"/>
      <c r="DJ10" s="666"/>
      <c r="DK10" s="666"/>
      <c r="DL10" s="666"/>
      <c r="DM10" s="666"/>
      <c r="DN10" s="666"/>
      <c r="DO10" s="666"/>
      <c r="DP10" s="667"/>
      <c r="DQ10" s="674">
        <v>22499</v>
      </c>
      <c r="DR10" s="666"/>
      <c r="DS10" s="666"/>
      <c r="DT10" s="666"/>
      <c r="DU10" s="666"/>
      <c r="DV10" s="666"/>
      <c r="DW10" s="666"/>
      <c r="DX10" s="666"/>
      <c r="DY10" s="666"/>
      <c r="DZ10" s="666"/>
      <c r="EA10" s="666"/>
      <c r="EB10" s="666"/>
      <c r="EC10" s="675"/>
    </row>
    <row r="11" spans="2:143" ht="11.25" customHeight="1" x14ac:dyDescent="0.15">
      <c r="B11" s="662" t="s">
        <v>240</v>
      </c>
      <c r="C11" s="663"/>
      <c r="D11" s="663"/>
      <c r="E11" s="663"/>
      <c r="F11" s="663"/>
      <c r="G11" s="663"/>
      <c r="H11" s="663"/>
      <c r="I11" s="663"/>
      <c r="J11" s="663"/>
      <c r="K11" s="663"/>
      <c r="L11" s="663"/>
      <c r="M11" s="663"/>
      <c r="N11" s="663"/>
      <c r="O11" s="663"/>
      <c r="P11" s="663"/>
      <c r="Q11" s="664"/>
      <c r="R11" s="665">
        <v>1980266</v>
      </c>
      <c r="S11" s="666"/>
      <c r="T11" s="666"/>
      <c r="U11" s="666"/>
      <c r="V11" s="666"/>
      <c r="W11" s="666"/>
      <c r="X11" s="666"/>
      <c r="Y11" s="667"/>
      <c r="Z11" s="670">
        <v>3.8</v>
      </c>
      <c r="AA11" s="671"/>
      <c r="AB11" s="671"/>
      <c r="AC11" s="683"/>
      <c r="AD11" s="674">
        <v>1980266</v>
      </c>
      <c r="AE11" s="666"/>
      <c r="AF11" s="666"/>
      <c r="AG11" s="666"/>
      <c r="AH11" s="666"/>
      <c r="AI11" s="666"/>
      <c r="AJ11" s="666"/>
      <c r="AK11" s="667"/>
      <c r="AL11" s="670">
        <v>7</v>
      </c>
      <c r="AM11" s="671"/>
      <c r="AN11" s="671"/>
      <c r="AO11" s="672"/>
      <c r="AP11" s="662" t="s">
        <v>241</v>
      </c>
      <c r="AQ11" s="663"/>
      <c r="AR11" s="663"/>
      <c r="AS11" s="663"/>
      <c r="AT11" s="663"/>
      <c r="AU11" s="663"/>
      <c r="AV11" s="663"/>
      <c r="AW11" s="663"/>
      <c r="AX11" s="663"/>
      <c r="AY11" s="663"/>
      <c r="AZ11" s="663"/>
      <c r="BA11" s="663"/>
      <c r="BB11" s="663"/>
      <c r="BC11" s="663"/>
      <c r="BD11" s="663"/>
      <c r="BE11" s="663"/>
      <c r="BF11" s="664"/>
      <c r="BG11" s="665">
        <v>313084</v>
      </c>
      <c r="BH11" s="666"/>
      <c r="BI11" s="666"/>
      <c r="BJ11" s="666"/>
      <c r="BK11" s="666"/>
      <c r="BL11" s="666"/>
      <c r="BM11" s="666"/>
      <c r="BN11" s="667"/>
      <c r="BO11" s="668">
        <v>3.9</v>
      </c>
      <c r="BP11" s="668"/>
      <c r="BQ11" s="668"/>
      <c r="BR11" s="668"/>
      <c r="BS11" s="669">
        <v>88094</v>
      </c>
      <c r="BT11" s="669"/>
      <c r="BU11" s="669"/>
      <c r="BV11" s="669"/>
      <c r="BW11" s="669"/>
      <c r="BX11" s="669"/>
      <c r="BY11" s="669"/>
      <c r="BZ11" s="669"/>
      <c r="CA11" s="669"/>
      <c r="CB11" s="673"/>
      <c r="CD11" s="680" t="s">
        <v>242</v>
      </c>
      <c r="CE11" s="681"/>
      <c r="CF11" s="681"/>
      <c r="CG11" s="681"/>
      <c r="CH11" s="681"/>
      <c r="CI11" s="681"/>
      <c r="CJ11" s="681"/>
      <c r="CK11" s="681"/>
      <c r="CL11" s="681"/>
      <c r="CM11" s="681"/>
      <c r="CN11" s="681"/>
      <c r="CO11" s="681"/>
      <c r="CP11" s="681"/>
      <c r="CQ11" s="682"/>
      <c r="CR11" s="665">
        <v>3914712</v>
      </c>
      <c r="CS11" s="666"/>
      <c r="CT11" s="666"/>
      <c r="CU11" s="666"/>
      <c r="CV11" s="666"/>
      <c r="CW11" s="666"/>
      <c r="CX11" s="666"/>
      <c r="CY11" s="667"/>
      <c r="CZ11" s="668">
        <v>7.8</v>
      </c>
      <c r="DA11" s="668"/>
      <c r="DB11" s="668"/>
      <c r="DC11" s="668"/>
      <c r="DD11" s="674">
        <v>957613</v>
      </c>
      <c r="DE11" s="666"/>
      <c r="DF11" s="666"/>
      <c r="DG11" s="666"/>
      <c r="DH11" s="666"/>
      <c r="DI11" s="666"/>
      <c r="DJ11" s="666"/>
      <c r="DK11" s="666"/>
      <c r="DL11" s="666"/>
      <c r="DM11" s="666"/>
      <c r="DN11" s="666"/>
      <c r="DO11" s="666"/>
      <c r="DP11" s="667"/>
      <c r="DQ11" s="674">
        <v>2155250</v>
      </c>
      <c r="DR11" s="666"/>
      <c r="DS11" s="666"/>
      <c r="DT11" s="666"/>
      <c r="DU11" s="666"/>
      <c r="DV11" s="666"/>
      <c r="DW11" s="666"/>
      <c r="DX11" s="666"/>
      <c r="DY11" s="666"/>
      <c r="DZ11" s="666"/>
      <c r="EA11" s="666"/>
      <c r="EB11" s="666"/>
      <c r="EC11" s="675"/>
    </row>
    <row r="12" spans="2:143" ht="11.25" customHeight="1" x14ac:dyDescent="0.15">
      <c r="B12" s="662" t="s">
        <v>243</v>
      </c>
      <c r="C12" s="663"/>
      <c r="D12" s="663"/>
      <c r="E12" s="663"/>
      <c r="F12" s="663"/>
      <c r="G12" s="663"/>
      <c r="H12" s="663"/>
      <c r="I12" s="663"/>
      <c r="J12" s="663"/>
      <c r="K12" s="663"/>
      <c r="L12" s="663"/>
      <c r="M12" s="663"/>
      <c r="N12" s="663"/>
      <c r="O12" s="663"/>
      <c r="P12" s="663"/>
      <c r="Q12" s="664"/>
      <c r="R12" s="665">
        <v>13855</v>
      </c>
      <c r="S12" s="666"/>
      <c r="T12" s="666"/>
      <c r="U12" s="666"/>
      <c r="V12" s="666"/>
      <c r="W12" s="666"/>
      <c r="X12" s="666"/>
      <c r="Y12" s="667"/>
      <c r="Z12" s="668">
        <v>0</v>
      </c>
      <c r="AA12" s="668"/>
      <c r="AB12" s="668"/>
      <c r="AC12" s="668"/>
      <c r="AD12" s="669">
        <v>13855</v>
      </c>
      <c r="AE12" s="669"/>
      <c r="AF12" s="669"/>
      <c r="AG12" s="669"/>
      <c r="AH12" s="669"/>
      <c r="AI12" s="669"/>
      <c r="AJ12" s="669"/>
      <c r="AK12" s="669"/>
      <c r="AL12" s="670">
        <v>0</v>
      </c>
      <c r="AM12" s="671"/>
      <c r="AN12" s="671"/>
      <c r="AO12" s="672"/>
      <c r="AP12" s="662" t="s">
        <v>244</v>
      </c>
      <c r="AQ12" s="663"/>
      <c r="AR12" s="663"/>
      <c r="AS12" s="663"/>
      <c r="AT12" s="663"/>
      <c r="AU12" s="663"/>
      <c r="AV12" s="663"/>
      <c r="AW12" s="663"/>
      <c r="AX12" s="663"/>
      <c r="AY12" s="663"/>
      <c r="AZ12" s="663"/>
      <c r="BA12" s="663"/>
      <c r="BB12" s="663"/>
      <c r="BC12" s="663"/>
      <c r="BD12" s="663"/>
      <c r="BE12" s="663"/>
      <c r="BF12" s="664"/>
      <c r="BG12" s="665">
        <v>3686599</v>
      </c>
      <c r="BH12" s="666"/>
      <c r="BI12" s="666"/>
      <c r="BJ12" s="666"/>
      <c r="BK12" s="666"/>
      <c r="BL12" s="666"/>
      <c r="BM12" s="666"/>
      <c r="BN12" s="667"/>
      <c r="BO12" s="668">
        <v>46.4</v>
      </c>
      <c r="BP12" s="668"/>
      <c r="BQ12" s="668"/>
      <c r="BR12" s="668"/>
      <c r="BS12" s="669" t="s">
        <v>125</v>
      </c>
      <c r="BT12" s="669"/>
      <c r="BU12" s="669"/>
      <c r="BV12" s="669"/>
      <c r="BW12" s="669"/>
      <c r="BX12" s="669"/>
      <c r="BY12" s="669"/>
      <c r="BZ12" s="669"/>
      <c r="CA12" s="669"/>
      <c r="CB12" s="673"/>
      <c r="CD12" s="680" t="s">
        <v>245</v>
      </c>
      <c r="CE12" s="681"/>
      <c r="CF12" s="681"/>
      <c r="CG12" s="681"/>
      <c r="CH12" s="681"/>
      <c r="CI12" s="681"/>
      <c r="CJ12" s="681"/>
      <c r="CK12" s="681"/>
      <c r="CL12" s="681"/>
      <c r="CM12" s="681"/>
      <c r="CN12" s="681"/>
      <c r="CO12" s="681"/>
      <c r="CP12" s="681"/>
      <c r="CQ12" s="682"/>
      <c r="CR12" s="665">
        <v>2531353</v>
      </c>
      <c r="CS12" s="666"/>
      <c r="CT12" s="666"/>
      <c r="CU12" s="666"/>
      <c r="CV12" s="666"/>
      <c r="CW12" s="666"/>
      <c r="CX12" s="666"/>
      <c r="CY12" s="667"/>
      <c r="CZ12" s="668">
        <v>5.0999999999999996</v>
      </c>
      <c r="DA12" s="668"/>
      <c r="DB12" s="668"/>
      <c r="DC12" s="668"/>
      <c r="DD12" s="674">
        <v>280854</v>
      </c>
      <c r="DE12" s="666"/>
      <c r="DF12" s="666"/>
      <c r="DG12" s="666"/>
      <c r="DH12" s="666"/>
      <c r="DI12" s="666"/>
      <c r="DJ12" s="666"/>
      <c r="DK12" s="666"/>
      <c r="DL12" s="666"/>
      <c r="DM12" s="666"/>
      <c r="DN12" s="666"/>
      <c r="DO12" s="666"/>
      <c r="DP12" s="667"/>
      <c r="DQ12" s="674">
        <v>1602306</v>
      </c>
      <c r="DR12" s="666"/>
      <c r="DS12" s="666"/>
      <c r="DT12" s="666"/>
      <c r="DU12" s="666"/>
      <c r="DV12" s="666"/>
      <c r="DW12" s="666"/>
      <c r="DX12" s="666"/>
      <c r="DY12" s="666"/>
      <c r="DZ12" s="666"/>
      <c r="EA12" s="666"/>
      <c r="EB12" s="666"/>
      <c r="EC12" s="675"/>
    </row>
    <row r="13" spans="2:143" ht="11.25" customHeight="1" x14ac:dyDescent="0.15">
      <c r="B13" s="662" t="s">
        <v>246</v>
      </c>
      <c r="C13" s="663"/>
      <c r="D13" s="663"/>
      <c r="E13" s="663"/>
      <c r="F13" s="663"/>
      <c r="G13" s="663"/>
      <c r="H13" s="663"/>
      <c r="I13" s="663"/>
      <c r="J13" s="663"/>
      <c r="K13" s="663"/>
      <c r="L13" s="663"/>
      <c r="M13" s="663"/>
      <c r="N13" s="663"/>
      <c r="O13" s="663"/>
      <c r="P13" s="663"/>
      <c r="Q13" s="664"/>
      <c r="R13" s="665" t="s">
        <v>125</v>
      </c>
      <c r="S13" s="666"/>
      <c r="T13" s="666"/>
      <c r="U13" s="666"/>
      <c r="V13" s="666"/>
      <c r="W13" s="666"/>
      <c r="X13" s="666"/>
      <c r="Y13" s="667"/>
      <c r="Z13" s="668" t="s">
        <v>125</v>
      </c>
      <c r="AA13" s="668"/>
      <c r="AB13" s="668"/>
      <c r="AC13" s="668"/>
      <c r="AD13" s="669" t="s">
        <v>125</v>
      </c>
      <c r="AE13" s="669"/>
      <c r="AF13" s="669"/>
      <c r="AG13" s="669"/>
      <c r="AH13" s="669"/>
      <c r="AI13" s="669"/>
      <c r="AJ13" s="669"/>
      <c r="AK13" s="669"/>
      <c r="AL13" s="670" t="s">
        <v>125</v>
      </c>
      <c r="AM13" s="671"/>
      <c r="AN13" s="671"/>
      <c r="AO13" s="672"/>
      <c r="AP13" s="662" t="s">
        <v>247</v>
      </c>
      <c r="AQ13" s="663"/>
      <c r="AR13" s="663"/>
      <c r="AS13" s="663"/>
      <c r="AT13" s="663"/>
      <c r="AU13" s="663"/>
      <c r="AV13" s="663"/>
      <c r="AW13" s="663"/>
      <c r="AX13" s="663"/>
      <c r="AY13" s="663"/>
      <c r="AZ13" s="663"/>
      <c r="BA13" s="663"/>
      <c r="BB13" s="663"/>
      <c r="BC13" s="663"/>
      <c r="BD13" s="663"/>
      <c r="BE13" s="663"/>
      <c r="BF13" s="664"/>
      <c r="BG13" s="665">
        <v>3659150</v>
      </c>
      <c r="BH13" s="666"/>
      <c r="BI13" s="666"/>
      <c r="BJ13" s="666"/>
      <c r="BK13" s="666"/>
      <c r="BL13" s="666"/>
      <c r="BM13" s="666"/>
      <c r="BN13" s="667"/>
      <c r="BO13" s="668">
        <v>46</v>
      </c>
      <c r="BP13" s="668"/>
      <c r="BQ13" s="668"/>
      <c r="BR13" s="668"/>
      <c r="BS13" s="669" t="s">
        <v>125</v>
      </c>
      <c r="BT13" s="669"/>
      <c r="BU13" s="669"/>
      <c r="BV13" s="669"/>
      <c r="BW13" s="669"/>
      <c r="BX13" s="669"/>
      <c r="BY13" s="669"/>
      <c r="BZ13" s="669"/>
      <c r="CA13" s="669"/>
      <c r="CB13" s="673"/>
      <c r="CD13" s="680" t="s">
        <v>248</v>
      </c>
      <c r="CE13" s="681"/>
      <c r="CF13" s="681"/>
      <c r="CG13" s="681"/>
      <c r="CH13" s="681"/>
      <c r="CI13" s="681"/>
      <c r="CJ13" s="681"/>
      <c r="CK13" s="681"/>
      <c r="CL13" s="681"/>
      <c r="CM13" s="681"/>
      <c r="CN13" s="681"/>
      <c r="CO13" s="681"/>
      <c r="CP13" s="681"/>
      <c r="CQ13" s="682"/>
      <c r="CR13" s="665">
        <v>5139860</v>
      </c>
      <c r="CS13" s="666"/>
      <c r="CT13" s="666"/>
      <c r="CU13" s="666"/>
      <c r="CV13" s="666"/>
      <c r="CW13" s="666"/>
      <c r="CX13" s="666"/>
      <c r="CY13" s="667"/>
      <c r="CZ13" s="668">
        <v>10.3</v>
      </c>
      <c r="DA13" s="668"/>
      <c r="DB13" s="668"/>
      <c r="DC13" s="668"/>
      <c r="DD13" s="674">
        <v>1237976</v>
      </c>
      <c r="DE13" s="666"/>
      <c r="DF13" s="666"/>
      <c r="DG13" s="666"/>
      <c r="DH13" s="666"/>
      <c r="DI13" s="666"/>
      <c r="DJ13" s="666"/>
      <c r="DK13" s="666"/>
      <c r="DL13" s="666"/>
      <c r="DM13" s="666"/>
      <c r="DN13" s="666"/>
      <c r="DO13" s="666"/>
      <c r="DP13" s="667"/>
      <c r="DQ13" s="674">
        <v>3726883</v>
      </c>
      <c r="DR13" s="666"/>
      <c r="DS13" s="666"/>
      <c r="DT13" s="666"/>
      <c r="DU13" s="666"/>
      <c r="DV13" s="666"/>
      <c r="DW13" s="666"/>
      <c r="DX13" s="666"/>
      <c r="DY13" s="666"/>
      <c r="DZ13" s="666"/>
      <c r="EA13" s="666"/>
      <c r="EB13" s="666"/>
      <c r="EC13" s="675"/>
    </row>
    <row r="14" spans="2:143" ht="11.25" customHeight="1" x14ac:dyDescent="0.15">
      <c r="B14" s="662" t="s">
        <v>249</v>
      </c>
      <c r="C14" s="663"/>
      <c r="D14" s="663"/>
      <c r="E14" s="663"/>
      <c r="F14" s="663"/>
      <c r="G14" s="663"/>
      <c r="H14" s="663"/>
      <c r="I14" s="663"/>
      <c r="J14" s="663"/>
      <c r="K14" s="663"/>
      <c r="L14" s="663"/>
      <c r="M14" s="663"/>
      <c r="N14" s="663"/>
      <c r="O14" s="663"/>
      <c r="P14" s="663"/>
      <c r="Q14" s="664"/>
      <c r="R14" s="665" t="s">
        <v>125</v>
      </c>
      <c r="S14" s="666"/>
      <c r="T14" s="666"/>
      <c r="U14" s="666"/>
      <c r="V14" s="666"/>
      <c r="W14" s="666"/>
      <c r="X14" s="666"/>
      <c r="Y14" s="667"/>
      <c r="Z14" s="668" t="s">
        <v>134</v>
      </c>
      <c r="AA14" s="668"/>
      <c r="AB14" s="668"/>
      <c r="AC14" s="668"/>
      <c r="AD14" s="669" t="s">
        <v>125</v>
      </c>
      <c r="AE14" s="669"/>
      <c r="AF14" s="669"/>
      <c r="AG14" s="669"/>
      <c r="AH14" s="669"/>
      <c r="AI14" s="669"/>
      <c r="AJ14" s="669"/>
      <c r="AK14" s="669"/>
      <c r="AL14" s="670" t="s">
        <v>134</v>
      </c>
      <c r="AM14" s="671"/>
      <c r="AN14" s="671"/>
      <c r="AO14" s="672"/>
      <c r="AP14" s="662" t="s">
        <v>250</v>
      </c>
      <c r="AQ14" s="663"/>
      <c r="AR14" s="663"/>
      <c r="AS14" s="663"/>
      <c r="AT14" s="663"/>
      <c r="AU14" s="663"/>
      <c r="AV14" s="663"/>
      <c r="AW14" s="663"/>
      <c r="AX14" s="663"/>
      <c r="AY14" s="663"/>
      <c r="AZ14" s="663"/>
      <c r="BA14" s="663"/>
      <c r="BB14" s="663"/>
      <c r="BC14" s="663"/>
      <c r="BD14" s="663"/>
      <c r="BE14" s="663"/>
      <c r="BF14" s="664"/>
      <c r="BG14" s="665">
        <v>305581</v>
      </c>
      <c r="BH14" s="666"/>
      <c r="BI14" s="666"/>
      <c r="BJ14" s="666"/>
      <c r="BK14" s="666"/>
      <c r="BL14" s="666"/>
      <c r="BM14" s="666"/>
      <c r="BN14" s="667"/>
      <c r="BO14" s="668">
        <v>3.8</v>
      </c>
      <c r="BP14" s="668"/>
      <c r="BQ14" s="668"/>
      <c r="BR14" s="668"/>
      <c r="BS14" s="669" t="s">
        <v>125</v>
      </c>
      <c r="BT14" s="669"/>
      <c r="BU14" s="669"/>
      <c r="BV14" s="669"/>
      <c r="BW14" s="669"/>
      <c r="BX14" s="669"/>
      <c r="BY14" s="669"/>
      <c r="BZ14" s="669"/>
      <c r="CA14" s="669"/>
      <c r="CB14" s="673"/>
      <c r="CD14" s="680" t="s">
        <v>251</v>
      </c>
      <c r="CE14" s="681"/>
      <c r="CF14" s="681"/>
      <c r="CG14" s="681"/>
      <c r="CH14" s="681"/>
      <c r="CI14" s="681"/>
      <c r="CJ14" s="681"/>
      <c r="CK14" s="681"/>
      <c r="CL14" s="681"/>
      <c r="CM14" s="681"/>
      <c r="CN14" s="681"/>
      <c r="CO14" s="681"/>
      <c r="CP14" s="681"/>
      <c r="CQ14" s="682"/>
      <c r="CR14" s="665">
        <v>1950569</v>
      </c>
      <c r="CS14" s="666"/>
      <c r="CT14" s="666"/>
      <c r="CU14" s="666"/>
      <c r="CV14" s="666"/>
      <c r="CW14" s="666"/>
      <c r="CX14" s="666"/>
      <c r="CY14" s="667"/>
      <c r="CZ14" s="668">
        <v>3.9</v>
      </c>
      <c r="DA14" s="668"/>
      <c r="DB14" s="668"/>
      <c r="DC14" s="668"/>
      <c r="DD14" s="674">
        <v>217264</v>
      </c>
      <c r="DE14" s="666"/>
      <c r="DF14" s="666"/>
      <c r="DG14" s="666"/>
      <c r="DH14" s="666"/>
      <c r="DI14" s="666"/>
      <c r="DJ14" s="666"/>
      <c r="DK14" s="666"/>
      <c r="DL14" s="666"/>
      <c r="DM14" s="666"/>
      <c r="DN14" s="666"/>
      <c r="DO14" s="666"/>
      <c r="DP14" s="667"/>
      <c r="DQ14" s="674">
        <v>1613536</v>
      </c>
      <c r="DR14" s="666"/>
      <c r="DS14" s="666"/>
      <c r="DT14" s="666"/>
      <c r="DU14" s="666"/>
      <c r="DV14" s="666"/>
      <c r="DW14" s="666"/>
      <c r="DX14" s="666"/>
      <c r="DY14" s="666"/>
      <c r="DZ14" s="666"/>
      <c r="EA14" s="666"/>
      <c r="EB14" s="666"/>
      <c r="EC14" s="675"/>
    </row>
    <row r="15" spans="2:143" ht="11.25" customHeight="1" x14ac:dyDescent="0.15">
      <c r="B15" s="662" t="s">
        <v>252</v>
      </c>
      <c r="C15" s="663"/>
      <c r="D15" s="663"/>
      <c r="E15" s="663"/>
      <c r="F15" s="663"/>
      <c r="G15" s="663"/>
      <c r="H15" s="663"/>
      <c r="I15" s="663"/>
      <c r="J15" s="663"/>
      <c r="K15" s="663"/>
      <c r="L15" s="663"/>
      <c r="M15" s="663"/>
      <c r="N15" s="663"/>
      <c r="O15" s="663"/>
      <c r="P15" s="663"/>
      <c r="Q15" s="664"/>
      <c r="R15" s="665" t="s">
        <v>125</v>
      </c>
      <c r="S15" s="666"/>
      <c r="T15" s="666"/>
      <c r="U15" s="666"/>
      <c r="V15" s="666"/>
      <c r="W15" s="666"/>
      <c r="X15" s="666"/>
      <c r="Y15" s="667"/>
      <c r="Z15" s="668" t="s">
        <v>125</v>
      </c>
      <c r="AA15" s="668"/>
      <c r="AB15" s="668"/>
      <c r="AC15" s="668"/>
      <c r="AD15" s="669" t="s">
        <v>125</v>
      </c>
      <c r="AE15" s="669"/>
      <c r="AF15" s="669"/>
      <c r="AG15" s="669"/>
      <c r="AH15" s="669"/>
      <c r="AI15" s="669"/>
      <c r="AJ15" s="669"/>
      <c r="AK15" s="669"/>
      <c r="AL15" s="670" t="s">
        <v>125</v>
      </c>
      <c r="AM15" s="671"/>
      <c r="AN15" s="671"/>
      <c r="AO15" s="672"/>
      <c r="AP15" s="662" t="s">
        <v>253</v>
      </c>
      <c r="AQ15" s="663"/>
      <c r="AR15" s="663"/>
      <c r="AS15" s="663"/>
      <c r="AT15" s="663"/>
      <c r="AU15" s="663"/>
      <c r="AV15" s="663"/>
      <c r="AW15" s="663"/>
      <c r="AX15" s="663"/>
      <c r="AY15" s="663"/>
      <c r="AZ15" s="663"/>
      <c r="BA15" s="663"/>
      <c r="BB15" s="663"/>
      <c r="BC15" s="663"/>
      <c r="BD15" s="663"/>
      <c r="BE15" s="663"/>
      <c r="BF15" s="664"/>
      <c r="BG15" s="665">
        <v>598522</v>
      </c>
      <c r="BH15" s="666"/>
      <c r="BI15" s="666"/>
      <c r="BJ15" s="666"/>
      <c r="BK15" s="666"/>
      <c r="BL15" s="666"/>
      <c r="BM15" s="666"/>
      <c r="BN15" s="667"/>
      <c r="BO15" s="668">
        <v>7.5</v>
      </c>
      <c r="BP15" s="668"/>
      <c r="BQ15" s="668"/>
      <c r="BR15" s="668"/>
      <c r="BS15" s="669" t="s">
        <v>125</v>
      </c>
      <c r="BT15" s="669"/>
      <c r="BU15" s="669"/>
      <c r="BV15" s="669"/>
      <c r="BW15" s="669"/>
      <c r="BX15" s="669"/>
      <c r="BY15" s="669"/>
      <c r="BZ15" s="669"/>
      <c r="CA15" s="669"/>
      <c r="CB15" s="673"/>
      <c r="CD15" s="680" t="s">
        <v>254</v>
      </c>
      <c r="CE15" s="681"/>
      <c r="CF15" s="681"/>
      <c r="CG15" s="681"/>
      <c r="CH15" s="681"/>
      <c r="CI15" s="681"/>
      <c r="CJ15" s="681"/>
      <c r="CK15" s="681"/>
      <c r="CL15" s="681"/>
      <c r="CM15" s="681"/>
      <c r="CN15" s="681"/>
      <c r="CO15" s="681"/>
      <c r="CP15" s="681"/>
      <c r="CQ15" s="682"/>
      <c r="CR15" s="665">
        <v>4977367</v>
      </c>
      <c r="CS15" s="666"/>
      <c r="CT15" s="666"/>
      <c r="CU15" s="666"/>
      <c r="CV15" s="666"/>
      <c r="CW15" s="666"/>
      <c r="CX15" s="666"/>
      <c r="CY15" s="667"/>
      <c r="CZ15" s="668">
        <v>9.9</v>
      </c>
      <c r="DA15" s="668"/>
      <c r="DB15" s="668"/>
      <c r="DC15" s="668"/>
      <c r="DD15" s="674">
        <v>1011006</v>
      </c>
      <c r="DE15" s="666"/>
      <c r="DF15" s="666"/>
      <c r="DG15" s="666"/>
      <c r="DH15" s="666"/>
      <c r="DI15" s="666"/>
      <c r="DJ15" s="666"/>
      <c r="DK15" s="666"/>
      <c r="DL15" s="666"/>
      <c r="DM15" s="666"/>
      <c r="DN15" s="666"/>
      <c r="DO15" s="666"/>
      <c r="DP15" s="667"/>
      <c r="DQ15" s="674">
        <v>3557662</v>
      </c>
      <c r="DR15" s="666"/>
      <c r="DS15" s="666"/>
      <c r="DT15" s="666"/>
      <c r="DU15" s="666"/>
      <c r="DV15" s="666"/>
      <c r="DW15" s="666"/>
      <c r="DX15" s="666"/>
      <c r="DY15" s="666"/>
      <c r="DZ15" s="666"/>
      <c r="EA15" s="666"/>
      <c r="EB15" s="666"/>
      <c r="EC15" s="675"/>
    </row>
    <row r="16" spans="2:143" ht="11.25" customHeight="1" x14ac:dyDescent="0.15">
      <c r="B16" s="662" t="s">
        <v>255</v>
      </c>
      <c r="C16" s="663"/>
      <c r="D16" s="663"/>
      <c r="E16" s="663"/>
      <c r="F16" s="663"/>
      <c r="G16" s="663"/>
      <c r="H16" s="663"/>
      <c r="I16" s="663"/>
      <c r="J16" s="663"/>
      <c r="K16" s="663"/>
      <c r="L16" s="663"/>
      <c r="M16" s="663"/>
      <c r="N16" s="663"/>
      <c r="O16" s="663"/>
      <c r="P16" s="663"/>
      <c r="Q16" s="664"/>
      <c r="R16" s="665">
        <v>40535</v>
      </c>
      <c r="S16" s="666"/>
      <c r="T16" s="666"/>
      <c r="U16" s="666"/>
      <c r="V16" s="666"/>
      <c r="W16" s="666"/>
      <c r="X16" s="666"/>
      <c r="Y16" s="667"/>
      <c r="Z16" s="668">
        <v>0.1</v>
      </c>
      <c r="AA16" s="668"/>
      <c r="AB16" s="668"/>
      <c r="AC16" s="668"/>
      <c r="AD16" s="669">
        <v>40535</v>
      </c>
      <c r="AE16" s="669"/>
      <c r="AF16" s="669"/>
      <c r="AG16" s="669"/>
      <c r="AH16" s="669"/>
      <c r="AI16" s="669"/>
      <c r="AJ16" s="669"/>
      <c r="AK16" s="669"/>
      <c r="AL16" s="670">
        <v>0.1</v>
      </c>
      <c r="AM16" s="671"/>
      <c r="AN16" s="671"/>
      <c r="AO16" s="672"/>
      <c r="AP16" s="662" t="s">
        <v>256</v>
      </c>
      <c r="AQ16" s="663"/>
      <c r="AR16" s="663"/>
      <c r="AS16" s="663"/>
      <c r="AT16" s="663"/>
      <c r="AU16" s="663"/>
      <c r="AV16" s="663"/>
      <c r="AW16" s="663"/>
      <c r="AX16" s="663"/>
      <c r="AY16" s="663"/>
      <c r="AZ16" s="663"/>
      <c r="BA16" s="663"/>
      <c r="BB16" s="663"/>
      <c r="BC16" s="663"/>
      <c r="BD16" s="663"/>
      <c r="BE16" s="663"/>
      <c r="BF16" s="664"/>
      <c r="BG16" s="665" t="s">
        <v>134</v>
      </c>
      <c r="BH16" s="666"/>
      <c r="BI16" s="666"/>
      <c r="BJ16" s="666"/>
      <c r="BK16" s="666"/>
      <c r="BL16" s="666"/>
      <c r="BM16" s="666"/>
      <c r="BN16" s="667"/>
      <c r="BO16" s="668" t="s">
        <v>125</v>
      </c>
      <c r="BP16" s="668"/>
      <c r="BQ16" s="668"/>
      <c r="BR16" s="668"/>
      <c r="BS16" s="669" t="s">
        <v>125</v>
      </c>
      <c r="BT16" s="669"/>
      <c r="BU16" s="669"/>
      <c r="BV16" s="669"/>
      <c r="BW16" s="669"/>
      <c r="BX16" s="669"/>
      <c r="BY16" s="669"/>
      <c r="BZ16" s="669"/>
      <c r="CA16" s="669"/>
      <c r="CB16" s="673"/>
      <c r="CD16" s="680" t="s">
        <v>257</v>
      </c>
      <c r="CE16" s="681"/>
      <c r="CF16" s="681"/>
      <c r="CG16" s="681"/>
      <c r="CH16" s="681"/>
      <c r="CI16" s="681"/>
      <c r="CJ16" s="681"/>
      <c r="CK16" s="681"/>
      <c r="CL16" s="681"/>
      <c r="CM16" s="681"/>
      <c r="CN16" s="681"/>
      <c r="CO16" s="681"/>
      <c r="CP16" s="681"/>
      <c r="CQ16" s="682"/>
      <c r="CR16" s="665">
        <v>221544</v>
      </c>
      <c r="CS16" s="666"/>
      <c r="CT16" s="666"/>
      <c r="CU16" s="666"/>
      <c r="CV16" s="666"/>
      <c r="CW16" s="666"/>
      <c r="CX16" s="666"/>
      <c r="CY16" s="667"/>
      <c r="CZ16" s="668">
        <v>0.4</v>
      </c>
      <c r="DA16" s="668"/>
      <c r="DB16" s="668"/>
      <c r="DC16" s="668"/>
      <c r="DD16" s="674" t="s">
        <v>125</v>
      </c>
      <c r="DE16" s="666"/>
      <c r="DF16" s="666"/>
      <c r="DG16" s="666"/>
      <c r="DH16" s="666"/>
      <c r="DI16" s="666"/>
      <c r="DJ16" s="666"/>
      <c r="DK16" s="666"/>
      <c r="DL16" s="666"/>
      <c r="DM16" s="666"/>
      <c r="DN16" s="666"/>
      <c r="DO16" s="666"/>
      <c r="DP16" s="667"/>
      <c r="DQ16" s="674">
        <v>132539</v>
      </c>
      <c r="DR16" s="666"/>
      <c r="DS16" s="666"/>
      <c r="DT16" s="666"/>
      <c r="DU16" s="666"/>
      <c r="DV16" s="666"/>
      <c r="DW16" s="666"/>
      <c r="DX16" s="666"/>
      <c r="DY16" s="666"/>
      <c r="DZ16" s="666"/>
      <c r="EA16" s="666"/>
      <c r="EB16" s="666"/>
      <c r="EC16" s="675"/>
    </row>
    <row r="17" spans="2:133" ht="11.25" customHeight="1" x14ac:dyDescent="0.15">
      <c r="B17" s="662" t="s">
        <v>258</v>
      </c>
      <c r="C17" s="663"/>
      <c r="D17" s="663"/>
      <c r="E17" s="663"/>
      <c r="F17" s="663"/>
      <c r="G17" s="663"/>
      <c r="H17" s="663"/>
      <c r="I17" s="663"/>
      <c r="J17" s="663"/>
      <c r="K17" s="663"/>
      <c r="L17" s="663"/>
      <c r="M17" s="663"/>
      <c r="N17" s="663"/>
      <c r="O17" s="663"/>
      <c r="P17" s="663"/>
      <c r="Q17" s="664"/>
      <c r="R17" s="665">
        <v>107976</v>
      </c>
      <c r="S17" s="666"/>
      <c r="T17" s="666"/>
      <c r="U17" s="666"/>
      <c r="V17" s="666"/>
      <c r="W17" s="666"/>
      <c r="X17" s="666"/>
      <c r="Y17" s="667"/>
      <c r="Z17" s="668">
        <v>0.2</v>
      </c>
      <c r="AA17" s="668"/>
      <c r="AB17" s="668"/>
      <c r="AC17" s="668"/>
      <c r="AD17" s="669">
        <v>107976</v>
      </c>
      <c r="AE17" s="669"/>
      <c r="AF17" s="669"/>
      <c r="AG17" s="669"/>
      <c r="AH17" s="669"/>
      <c r="AI17" s="669"/>
      <c r="AJ17" s="669"/>
      <c r="AK17" s="669"/>
      <c r="AL17" s="670">
        <v>0.4</v>
      </c>
      <c r="AM17" s="671"/>
      <c r="AN17" s="671"/>
      <c r="AO17" s="672"/>
      <c r="AP17" s="662" t="s">
        <v>259</v>
      </c>
      <c r="AQ17" s="663"/>
      <c r="AR17" s="663"/>
      <c r="AS17" s="663"/>
      <c r="AT17" s="663"/>
      <c r="AU17" s="663"/>
      <c r="AV17" s="663"/>
      <c r="AW17" s="663"/>
      <c r="AX17" s="663"/>
      <c r="AY17" s="663"/>
      <c r="AZ17" s="663"/>
      <c r="BA17" s="663"/>
      <c r="BB17" s="663"/>
      <c r="BC17" s="663"/>
      <c r="BD17" s="663"/>
      <c r="BE17" s="663"/>
      <c r="BF17" s="664"/>
      <c r="BG17" s="665" t="s">
        <v>134</v>
      </c>
      <c r="BH17" s="666"/>
      <c r="BI17" s="666"/>
      <c r="BJ17" s="666"/>
      <c r="BK17" s="666"/>
      <c r="BL17" s="666"/>
      <c r="BM17" s="666"/>
      <c r="BN17" s="667"/>
      <c r="BO17" s="668" t="s">
        <v>125</v>
      </c>
      <c r="BP17" s="668"/>
      <c r="BQ17" s="668"/>
      <c r="BR17" s="668"/>
      <c r="BS17" s="669" t="s">
        <v>125</v>
      </c>
      <c r="BT17" s="669"/>
      <c r="BU17" s="669"/>
      <c r="BV17" s="669"/>
      <c r="BW17" s="669"/>
      <c r="BX17" s="669"/>
      <c r="BY17" s="669"/>
      <c r="BZ17" s="669"/>
      <c r="CA17" s="669"/>
      <c r="CB17" s="673"/>
      <c r="CD17" s="680" t="s">
        <v>260</v>
      </c>
      <c r="CE17" s="681"/>
      <c r="CF17" s="681"/>
      <c r="CG17" s="681"/>
      <c r="CH17" s="681"/>
      <c r="CI17" s="681"/>
      <c r="CJ17" s="681"/>
      <c r="CK17" s="681"/>
      <c r="CL17" s="681"/>
      <c r="CM17" s="681"/>
      <c r="CN17" s="681"/>
      <c r="CO17" s="681"/>
      <c r="CP17" s="681"/>
      <c r="CQ17" s="682"/>
      <c r="CR17" s="665">
        <v>5375786</v>
      </c>
      <c r="CS17" s="666"/>
      <c r="CT17" s="666"/>
      <c r="CU17" s="666"/>
      <c r="CV17" s="666"/>
      <c r="CW17" s="666"/>
      <c r="CX17" s="666"/>
      <c r="CY17" s="667"/>
      <c r="CZ17" s="668">
        <v>10.7</v>
      </c>
      <c r="DA17" s="668"/>
      <c r="DB17" s="668"/>
      <c r="DC17" s="668"/>
      <c r="DD17" s="674" t="s">
        <v>125</v>
      </c>
      <c r="DE17" s="666"/>
      <c r="DF17" s="666"/>
      <c r="DG17" s="666"/>
      <c r="DH17" s="666"/>
      <c r="DI17" s="666"/>
      <c r="DJ17" s="666"/>
      <c r="DK17" s="666"/>
      <c r="DL17" s="666"/>
      <c r="DM17" s="666"/>
      <c r="DN17" s="666"/>
      <c r="DO17" s="666"/>
      <c r="DP17" s="667"/>
      <c r="DQ17" s="674">
        <v>5242147</v>
      </c>
      <c r="DR17" s="666"/>
      <c r="DS17" s="666"/>
      <c r="DT17" s="666"/>
      <c r="DU17" s="666"/>
      <c r="DV17" s="666"/>
      <c r="DW17" s="666"/>
      <c r="DX17" s="666"/>
      <c r="DY17" s="666"/>
      <c r="DZ17" s="666"/>
      <c r="EA17" s="666"/>
      <c r="EB17" s="666"/>
      <c r="EC17" s="675"/>
    </row>
    <row r="18" spans="2:133" ht="11.25" customHeight="1" x14ac:dyDescent="0.15">
      <c r="B18" s="662" t="s">
        <v>261</v>
      </c>
      <c r="C18" s="663"/>
      <c r="D18" s="663"/>
      <c r="E18" s="663"/>
      <c r="F18" s="663"/>
      <c r="G18" s="663"/>
      <c r="H18" s="663"/>
      <c r="I18" s="663"/>
      <c r="J18" s="663"/>
      <c r="K18" s="663"/>
      <c r="L18" s="663"/>
      <c r="M18" s="663"/>
      <c r="N18" s="663"/>
      <c r="O18" s="663"/>
      <c r="P18" s="663"/>
      <c r="Q18" s="664"/>
      <c r="R18" s="665">
        <v>164224</v>
      </c>
      <c r="S18" s="666"/>
      <c r="T18" s="666"/>
      <c r="U18" s="666"/>
      <c r="V18" s="666"/>
      <c r="W18" s="666"/>
      <c r="X18" s="666"/>
      <c r="Y18" s="667"/>
      <c r="Z18" s="668">
        <v>0.3</v>
      </c>
      <c r="AA18" s="668"/>
      <c r="AB18" s="668"/>
      <c r="AC18" s="668"/>
      <c r="AD18" s="669">
        <v>164224</v>
      </c>
      <c r="AE18" s="669"/>
      <c r="AF18" s="669"/>
      <c r="AG18" s="669"/>
      <c r="AH18" s="669"/>
      <c r="AI18" s="669"/>
      <c r="AJ18" s="669"/>
      <c r="AK18" s="669"/>
      <c r="AL18" s="670">
        <v>0.60000002384185791</v>
      </c>
      <c r="AM18" s="671"/>
      <c r="AN18" s="671"/>
      <c r="AO18" s="672"/>
      <c r="AP18" s="662" t="s">
        <v>262</v>
      </c>
      <c r="AQ18" s="663"/>
      <c r="AR18" s="663"/>
      <c r="AS18" s="663"/>
      <c r="AT18" s="663"/>
      <c r="AU18" s="663"/>
      <c r="AV18" s="663"/>
      <c r="AW18" s="663"/>
      <c r="AX18" s="663"/>
      <c r="AY18" s="663"/>
      <c r="AZ18" s="663"/>
      <c r="BA18" s="663"/>
      <c r="BB18" s="663"/>
      <c r="BC18" s="663"/>
      <c r="BD18" s="663"/>
      <c r="BE18" s="663"/>
      <c r="BF18" s="664"/>
      <c r="BG18" s="665" t="s">
        <v>125</v>
      </c>
      <c r="BH18" s="666"/>
      <c r="BI18" s="666"/>
      <c r="BJ18" s="666"/>
      <c r="BK18" s="666"/>
      <c r="BL18" s="666"/>
      <c r="BM18" s="666"/>
      <c r="BN18" s="667"/>
      <c r="BO18" s="668" t="s">
        <v>125</v>
      </c>
      <c r="BP18" s="668"/>
      <c r="BQ18" s="668"/>
      <c r="BR18" s="668"/>
      <c r="BS18" s="669" t="s">
        <v>125</v>
      </c>
      <c r="BT18" s="669"/>
      <c r="BU18" s="669"/>
      <c r="BV18" s="669"/>
      <c r="BW18" s="669"/>
      <c r="BX18" s="669"/>
      <c r="BY18" s="669"/>
      <c r="BZ18" s="669"/>
      <c r="CA18" s="669"/>
      <c r="CB18" s="673"/>
      <c r="CD18" s="680" t="s">
        <v>263</v>
      </c>
      <c r="CE18" s="681"/>
      <c r="CF18" s="681"/>
      <c r="CG18" s="681"/>
      <c r="CH18" s="681"/>
      <c r="CI18" s="681"/>
      <c r="CJ18" s="681"/>
      <c r="CK18" s="681"/>
      <c r="CL18" s="681"/>
      <c r="CM18" s="681"/>
      <c r="CN18" s="681"/>
      <c r="CO18" s="681"/>
      <c r="CP18" s="681"/>
      <c r="CQ18" s="682"/>
      <c r="CR18" s="665" t="s">
        <v>125</v>
      </c>
      <c r="CS18" s="666"/>
      <c r="CT18" s="666"/>
      <c r="CU18" s="666"/>
      <c r="CV18" s="666"/>
      <c r="CW18" s="666"/>
      <c r="CX18" s="666"/>
      <c r="CY18" s="667"/>
      <c r="CZ18" s="668" t="s">
        <v>134</v>
      </c>
      <c r="DA18" s="668"/>
      <c r="DB18" s="668"/>
      <c r="DC18" s="668"/>
      <c r="DD18" s="674" t="s">
        <v>134</v>
      </c>
      <c r="DE18" s="666"/>
      <c r="DF18" s="666"/>
      <c r="DG18" s="666"/>
      <c r="DH18" s="666"/>
      <c r="DI18" s="666"/>
      <c r="DJ18" s="666"/>
      <c r="DK18" s="666"/>
      <c r="DL18" s="666"/>
      <c r="DM18" s="666"/>
      <c r="DN18" s="666"/>
      <c r="DO18" s="666"/>
      <c r="DP18" s="667"/>
      <c r="DQ18" s="674" t="s">
        <v>125</v>
      </c>
      <c r="DR18" s="666"/>
      <c r="DS18" s="666"/>
      <c r="DT18" s="666"/>
      <c r="DU18" s="666"/>
      <c r="DV18" s="666"/>
      <c r="DW18" s="666"/>
      <c r="DX18" s="666"/>
      <c r="DY18" s="666"/>
      <c r="DZ18" s="666"/>
      <c r="EA18" s="666"/>
      <c r="EB18" s="666"/>
      <c r="EC18" s="675"/>
    </row>
    <row r="19" spans="2:133" ht="11.25" customHeight="1" x14ac:dyDescent="0.15">
      <c r="B19" s="662" t="s">
        <v>264</v>
      </c>
      <c r="C19" s="663"/>
      <c r="D19" s="663"/>
      <c r="E19" s="663"/>
      <c r="F19" s="663"/>
      <c r="G19" s="663"/>
      <c r="H19" s="663"/>
      <c r="I19" s="663"/>
      <c r="J19" s="663"/>
      <c r="K19" s="663"/>
      <c r="L19" s="663"/>
      <c r="M19" s="663"/>
      <c r="N19" s="663"/>
      <c r="O19" s="663"/>
      <c r="P19" s="663"/>
      <c r="Q19" s="664"/>
      <c r="R19" s="665">
        <v>50164</v>
      </c>
      <c r="S19" s="666"/>
      <c r="T19" s="666"/>
      <c r="U19" s="666"/>
      <c r="V19" s="666"/>
      <c r="W19" s="666"/>
      <c r="X19" s="666"/>
      <c r="Y19" s="667"/>
      <c r="Z19" s="668">
        <v>0.1</v>
      </c>
      <c r="AA19" s="668"/>
      <c r="AB19" s="668"/>
      <c r="AC19" s="668"/>
      <c r="AD19" s="669">
        <v>50164</v>
      </c>
      <c r="AE19" s="669"/>
      <c r="AF19" s="669"/>
      <c r="AG19" s="669"/>
      <c r="AH19" s="669"/>
      <c r="AI19" s="669"/>
      <c r="AJ19" s="669"/>
      <c r="AK19" s="669"/>
      <c r="AL19" s="670">
        <v>0.2</v>
      </c>
      <c r="AM19" s="671"/>
      <c r="AN19" s="671"/>
      <c r="AO19" s="672"/>
      <c r="AP19" s="662" t="s">
        <v>265</v>
      </c>
      <c r="AQ19" s="663"/>
      <c r="AR19" s="663"/>
      <c r="AS19" s="663"/>
      <c r="AT19" s="663"/>
      <c r="AU19" s="663"/>
      <c r="AV19" s="663"/>
      <c r="AW19" s="663"/>
      <c r="AX19" s="663"/>
      <c r="AY19" s="663"/>
      <c r="AZ19" s="663"/>
      <c r="BA19" s="663"/>
      <c r="BB19" s="663"/>
      <c r="BC19" s="663"/>
      <c r="BD19" s="663"/>
      <c r="BE19" s="663"/>
      <c r="BF19" s="664"/>
      <c r="BG19" s="665">
        <v>1980</v>
      </c>
      <c r="BH19" s="666"/>
      <c r="BI19" s="666"/>
      <c r="BJ19" s="666"/>
      <c r="BK19" s="666"/>
      <c r="BL19" s="666"/>
      <c r="BM19" s="666"/>
      <c r="BN19" s="667"/>
      <c r="BO19" s="668">
        <v>0</v>
      </c>
      <c r="BP19" s="668"/>
      <c r="BQ19" s="668"/>
      <c r="BR19" s="668"/>
      <c r="BS19" s="669" t="s">
        <v>125</v>
      </c>
      <c r="BT19" s="669"/>
      <c r="BU19" s="669"/>
      <c r="BV19" s="669"/>
      <c r="BW19" s="669"/>
      <c r="BX19" s="669"/>
      <c r="BY19" s="669"/>
      <c r="BZ19" s="669"/>
      <c r="CA19" s="669"/>
      <c r="CB19" s="673"/>
      <c r="CD19" s="680" t="s">
        <v>266</v>
      </c>
      <c r="CE19" s="681"/>
      <c r="CF19" s="681"/>
      <c r="CG19" s="681"/>
      <c r="CH19" s="681"/>
      <c r="CI19" s="681"/>
      <c r="CJ19" s="681"/>
      <c r="CK19" s="681"/>
      <c r="CL19" s="681"/>
      <c r="CM19" s="681"/>
      <c r="CN19" s="681"/>
      <c r="CO19" s="681"/>
      <c r="CP19" s="681"/>
      <c r="CQ19" s="682"/>
      <c r="CR19" s="665" t="s">
        <v>134</v>
      </c>
      <c r="CS19" s="666"/>
      <c r="CT19" s="666"/>
      <c r="CU19" s="666"/>
      <c r="CV19" s="666"/>
      <c r="CW19" s="666"/>
      <c r="CX19" s="666"/>
      <c r="CY19" s="667"/>
      <c r="CZ19" s="668" t="s">
        <v>125</v>
      </c>
      <c r="DA19" s="668"/>
      <c r="DB19" s="668"/>
      <c r="DC19" s="668"/>
      <c r="DD19" s="674" t="s">
        <v>125</v>
      </c>
      <c r="DE19" s="666"/>
      <c r="DF19" s="666"/>
      <c r="DG19" s="666"/>
      <c r="DH19" s="666"/>
      <c r="DI19" s="666"/>
      <c r="DJ19" s="666"/>
      <c r="DK19" s="666"/>
      <c r="DL19" s="666"/>
      <c r="DM19" s="666"/>
      <c r="DN19" s="666"/>
      <c r="DO19" s="666"/>
      <c r="DP19" s="667"/>
      <c r="DQ19" s="674" t="s">
        <v>125</v>
      </c>
      <c r="DR19" s="666"/>
      <c r="DS19" s="666"/>
      <c r="DT19" s="666"/>
      <c r="DU19" s="666"/>
      <c r="DV19" s="666"/>
      <c r="DW19" s="666"/>
      <c r="DX19" s="666"/>
      <c r="DY19" s="666"/>
      <c r="DZ19" s="666"/>
      <c r="EA19" s="666"/>
      <c r="EB19" s="666"/>
      <c r="EC19" s="675"/>
    </row>
    <row r="20" spans="2:133" ht="11.25" customHeight="1" x14ac:dyDescent="0.15">
      <c r="B20" s="662" t="s">
        <v>267</v>
      </c>
      <c r="C20" s="663"/>
      <c r="D20" s="663"/>
      <c r="E20" s="663"/>
      <c r="F20" s="663"/>
      <c r="G20" s="663"/>
      <c r="H20" s="663"/>
      <c r="I20" s="663"/>
      <c r="J20" s="663"/>
      <c r="K20" s="663"/>
      <c r="L20" s="663"/>
      <c r="M20" s="663"/>
      <c r="N20" s="663"/>
      <c r="O20" s="663"/>
      <c r="P20" s="663"/>
      <c r="Q20" s="664"/>
      <c r="R20" s="665">
        <v>12124</v>
      </c>
      <c r="S20" s="666"/>
      <c r="T20" s="666"/>
      <c r="U20" s="666"/>
      <c r="V20" s="666"/>
      <c r="W20" s="666"/>
      <c r="X20" s="666"/>
      <c r="Y20" s="667"/>
      <c r="Z20" s="668">
        <v>0</v>
      </c>
      <c r="AA20" s="668"/>
      <c r="AB20" s="668"/>
      <c r="AC20" s="668"/>
      <c r="AD20" s="669">
        <v>12124</v>
      </c>
      <c r="AE20" s="669"/>
      <c r="AF20" s="669"/>
      <c r="AG20" s="669"/>
      <c r="AH20" s="669"/>
      <c r="AI20" s="669"/>
      <c r="AJ20" s="669"/>
      <c r="AK20" s="669"/>
      <c r="AL20" s="670">
        <v>0</v>
      </c>
      <c r="AM20" s="671"/>
      <c r="AN20" s="671"/>
      <c r="AO20" s="672"/>
      <c r="AP20" s="662" t="s">
        <v>268</v>
      </c>
      <c r="AQ20" s="663"/>
      <c r="AR20" s="663"/>
      <c r="AS20" s="663"/>
      <c r="AT20" s="663"/>
      <c r="AU20" s="663"/>
      <c r="AV20" s="663"/>
      <c r="AW20" s="663"/>
      <c r="AX20" s="663"/>
      <c r="AY20" s="663"/>
      <c r="AZ20" s="663"/>
      <c r="BA20" s="663"/>
      <c r="BB20" s="663"/>
      <c r="BC20" s="663"/>
      <c r="BD20" s="663"/>
      <c r="BE20" s="663"/>
      <c r="BF20" s="664"/>
      <c r="BG20" s="665">
        <v>1980</v>
      </c>
      <c r="BH20" s="666"/>
      <c r="BI20" s="666"/>
      <c r="BJ20" s="666"/>
      <c r="BK20" s="666"/>
      <c r="BL20" s="666"/>
      <c r="BM20" s="666"/>
      <c r="BN20" s="667"/>
      <c r="BO20" s="668">
        <v>0</v>
      </c>
      <c r="BP20" s="668"/>
      <c r="BQ20" s="668"/>
      <c r="BR20" s="668"/>
      <c r="BS20" s="669" t="s">
        <v>125</v>
      </c>
      <c r="BT20" s="669"/>
      <c r="BU20" s="669"/>
      <c r="BV20" s="669"/>
      <c r="BW20" s="669"/>
      <c r="BX20" s="669"/>
      <c r="BY20" s="669"/>
      <c r="BZ20" s="669"/>
      <c r="CA20" s="669"/>
      <c r="CB20" s="673"/>
      <c r="CD20" s="680" t="s">
        <v>269</v>
      </c>
      <c r="CE20" s="681"/>
      <c r="CF20" s="681"/>
      <c r="CG20" s="681"/>
      <c r="CH20" s="681"/>
      <c r="CI20" s="681"/>
      <c r="CJ20" s="681"/>
      <c r="CK20" s="681"/>
      <c r="CL20" s="681"/>
      <c r="CM20" s="681"/>
      <c r="CN20" s="681"/>
      <c r="CO20" s="681"/>
      <c r="CP20" s="681"/>
      <c r="CQ20" s="682"/>
      <c r="CR20" s="665">
        <v>50030096</v>
      </c>
      <c r="CS20" s="666"/>
      <c r="CT20" s="666"/>
      <c r="CU20" s="666"/>
      <c r="CV20" s="666"/>
      <c r="CW20" s="666"/>
      <c r="CX20" s="666"/>
      <c r="CY20" s="667"/>
      <c r="CZ20" s="668">
        <v>100</v>
      </c>
      <c r="DA20" s="668"/>
      <c r="DB20" s="668"/>
      <c r="DC20" s="668"/>
      <c r="DD20" s="674">
        <v>4002849</v>
      </c>
      <c r="DE20" s="666"/>
      <c r="DF20" s="666"/>
      <c r="DG20" s="666"/>
      <c r="DH20" s="666"/>
      <c r="DI20" s="666"/>
      <c r="DJ20" s="666"/>
      <c r="DK20" s="666"/>
      <c r="DL20" s="666"/>
      <c r="DM20" s="666"/>
      <c r="DN20" s="666"/>
      <c r="DO20" s="666"/>
      <c r="DP20" s="667"/>
      <c r="DQ20" s="674">
        <v>32881965</v>
      </c>
      <c r="DR20" s="666"/>
      <c r="DS20" s="666"/>
      <c r="DT20" s="666"/>
      <c r="DU20" s="666"/>
      <c r="DV20" s="666"/>
      <c r="DW20" s="666"/>
      <c r="DX20" s="666"/>
      <c r="DY20" s="666"/>
      <c r="DZ20" s="666"/>
      <c r="EA20" s="666"/>
      <c r="EB20" s="666"/>
      <c r="EC20" s="675"/>
    </row>
    <row r="21" spans="2:133" ht="11.25" customHeight="1" x14ac:dyDescent="0.15">
      <c r="B21" s="662" t="s">
        <v>270</v>
      </c>
      <c r="C21" s="663"/>
      <c r="D21" s="663"/>
      <c r="E21" s="663"/>
      <c r="F21" s="663"/>
      <c r="G21" s="663"/>
      <c r="H21" s="663"/>
      <c r="I21" s="663"/>
      <c r="J21" s="663"/>
      <c r="K21" s="663"/>
      <c r="L21" s="663"/>
      <c r="M21" s="663"/>
      <c r="N21" s="663"/>
      <c r="O21" s="663"/>
      <c r="P21" s="663"/>
      <c r="Q21" s="664"/>
      <c r="R21" s="665">
        <v>7388</v>
      </c>
      <c r="S21" s="666"/>
      <c r="T21" s="666"/>
      <c r="U21" s="666"/>
      <c r="V21" s="666"/>
      <c r="W21" s="666"/>
      <c r="X21" s="666"/>
      <c r="Y21" s="667"/>
      <c r="Z21" s="668">
        <v>0</v>
      </c>
      <c r="AA21" s="668"/>
      <c r="AB21" s="668"/>
      <c r="AC21" s="668"/>
      <c r="AD21" s="669">
        <v>7388</v>
      </c>
      <c r="AE21" s="669"/>
      <c r="AF21" s="669"/>
      <c r="AG21" s="669"/>
      <c r="AH21" s="669"/>
      <c r="AI21" s="669"/>
      <c r="AJ21" s="669"/>
      <c r="AK21" s="669"/>
      <c r="AL21" s="670">
        <v>0</v>
      </c>
      <c r="AM21" s="671"/>
      <c r="AN21" s="671"/>
      <c r="AO21" s="672"/>
      <c r="AP21" s="684" t="s">
        <v>271</v>
      </c>
      <c r="AQ21" s="685"/>
      <c r="AR21" s="685"/>
      <c r="AS21" s="685"/>
      <c r="AT21" s="685"/>
      <c r="AU21" s="685"/>
      <c r="AV21" s="685"/>
      <c r="AW21" s="685"/>
      <c r="AX21" s="685"/>
      <c r="AY21" s="685"/>
      <c r="AZ21" s="685"/>
      <c r="BA21" s="685"/>
      <c r="BB21" s="685"/>
      <c r="BC21" s="685"/>
      <c r="BD21" s="685"/>
      <c r="BE21" s="685"/>
      <c r="BF21" s="686"/>
      <c r="BG21" s="665">
        <v>1980</v>
      </c>
      <c r="BH21" s="666"/>
      <c r="BI21" s="666"/>
      <c r="BJ21" s="666"/>
      <c r="BK21" s="666"/>
      <c r="BL21" s="666"/>
      <c r="BM21" s="666"/>
      <c r="BN21" s="667"/>
      <c r="BO21" s="668">
        <v>0</v>
      </c>
      <c r="BP21" s="668"/>
      <c r="BQ21" s="668"/>
      <c r="BR21" s="668"/>
      <c r="BS21" s="669" t="s">
        <v>134</v>
      </c>
      <c r="BT21" s="669"/>
      <c r="BU21" s="669"/>
      <c r="BV21" s="669"/>
      <c r="BW21" s="669"/>
      <c r="BX21" s="669"/>
      <c r="BY21" s="669"/>
      <c r="BZ21" s="669"/>
      <c r="CA21" s="669"/>
      <c r="CB21" s="673"/>
      <c r="CD21" s="690"/>
      <c r="CE21" s="691"/>
      <c r="CF21" s="691"/>
      <c r="CG21" s="691"/>
      <c r="CH21" s="691"/>
      <c r="CI21" s="691"/>
      <c r="CJ21" s="691"/>
      <c r="CK21" s="691"/>
      <c r="CL21" s="691"/>
      <c r="CM21" s="691"/>
      <c r="CN21" s="691"/>
      <c r="CO21" s="691"/>
      <c r="CP21" s="691"/>
      <c r="CQ21" s="692"/>
      <c r="CR21" s="693"/>
      <c r="CS21" s="688"/>
      <c r="CT21" s="688"/>
      <c r="CU21" s="688"/>
      <c r="CV21" s="688"/>
      <c r="CW21" s="688"/>
      <c r="CX21" s="688"/>
      <c r="CY21" s="694"/>
      <c r="CZ21" s="695"/>
      <c r="DA21" s="695"/>
      <c r="DB21" s="695"/>
      <c r="DC21" s="695"/>
      <c r="DD21" s="687"/>
      <c r="DE21" s="688"/>
      <c r="DF21" s="688"/>
      <c r="DG21" s="688"/>
      <c r="DH21" s="688"/>
      <c r="DI21" s="688"/>
      <c r="DJ21" s="688"/>
      <c r="DK21" s="688"/>
      <c r="DL21" s="688"/>
      <c r="DM21" s="688"/>
      <c r="DN21" s="688"/>
      <c r="DO21" s="688"/>
      <c r="DP21" s="694"/>
      <c r="DQ21" s="687"/>
      <c r="DR21" s="688"/>
      <c r="DS21" s="688"/>
      <c r="DT21" s="688"/>
      <c r="DU21" s="688"/>
      <c r="DV21" s="688"/>
      <c r="DW21" s="688"/>
      <c r="DX21" s="688"/>
      <c r="DY21" s="688"/>
      <c r="DZ21" s="688"/>
      <c r="EA21" s="688"/>
      <c r="EB21" s="688"/>
      <c r="EC21" s="689"/>
    </row>
    <row r="22" spans="2:133" ht="11.25" customHeight="1" x14ac:dyDescent="0.15">
      <c r="B22" s="699" t="s">
        <v>272</v>
      </c>
      <c r="C22" s="700"/>
      <c r="D22" s="700"/>
      <c r="E22" s="700"/>
      <c r="F22" s="700"/>
      <c r="G22" s="700"/>
      <c r="H22" s="700"/>
      <c r="I22" s="700"/>
      <c r="J22" s="700"/>
      <c r="K22" s="700"/>
      <c r="L22" s="700"/>
      <c r="M22" s="700"/>
      <c r="N22" s="700"/>
      <c r="O22" s="700"/>
      <c r="P22" s="700"/>
      <c r="Q22" s="701"/>
      <c r="R22" s="665">
        <v>94548</v>
      </c>
      <c r="S22" s="666"/>
      <c r="T22" s="666"/>
      <c r="U22" s="666"/>
      <c r="V22" s="666"/>
      <c r="W22" s="666"/>
      <c r="X22" s="666"/>
      <c r="Y22" s="667"/>
      <c r="Z22" s="668">
        <v>0.2</v>
      </c>
      <c r="AA22" s="668"/>
      <c r="AB22" s="668"/>
      <c r="AC22" s="668"/>
      <c r="AD22" s="669">
        <v>94548</v>
      </c>
      <c r="AE22" s="669"/>
      <c r="AF22" s="669"/>
      <c r="AG22" s="669"/>
      <c r="AH22" s="669"/>
      <c r="AI22" s="669"/>
      <c r="AJ22" s="669"/>
      <c r="AK22" s="669"/>
      <c r="AL22" s="670">
        <v>0.30000001192092896</v>
      </c>
      <c r="AM22" s="671"/>
      <c r="AN22" s="671"/>
      <c r="AO22" s="672"/>
      <c r="AP22" s="684" t="s">
        <v>273</v>
      </c>
      <c r="AQ22" s="685"/>
      <c r="AR22" s="685"/>
      <c r="AS22" s="685"/>
      <c r="AT22" s="685"/>
      <c r="AU22" s="685"/>
      <c r="AV22" s="685"/>
      <c r="AW22" s="685"/>
      <c r="AX22" s="685"/>
      <c r="AY22" s="685"/>
      <c r="AZ22" s="685"/>
      <c r="BA22" s="685"/>
      <c r="BB22" s="685"/>
      <c r="BC22" s="685"/>
      <c r="BD22" s="685"/>
      <c r="BE22" s="685"/>
      <c r="BF22" s="686"/>
      <c r="BG22" s="665" t="s">
        <v>125</v>
      </c>
      <c r="BH22" s="666"/>
      <c r="BI22" s="666"/>
      <c r="BJ22" s="666"/>
      <c r="BK22" s="666"/>
      <c r="BL22" s="666"/>
      <c r="BM22" s="666"/>
      <c r="BN22" s="667"/>
      <c r="BO22" s="668" t="s">
        <v>125</v>
      </c>
      <c r="BP22" s="668"/>
      <c r="BQ22" s="668"/>
      <c r="BR22" s="668"/>
      <c r="BS22" s="669" t="s">
        <v>134</v>
      </c>
      <c r="BT22" s="669"/>
      <c r="BU22" s="669"/>
      <c r="BV22" s="669"/>
      <c r="BW22" s="669"/>
      <c r="BX22" s="669"/>
      <c r="BY22" s="669"/>
      <c r="BZ22" s="669"/>
      <c r="CA22" s="669"/>
      <c r="CB22" s="673"/>
      <c r="CD22" s="647" t="s">
        <v>274</v>
      </c>
      <c r="CE22" s="648"/>
      <c r="CF22" s="648"/>
      <c r="CG22" s="648"/>
      <c r="CH22" s="648"/>
      <c r="CI22" s="648"/>
      <c r="CJ22" s="648"/>
      <c r="CK22" s="648"/>
      <c r="CL22" s="648"/>
      <c r="CM22" s="648"/>
      <c r="CN22" s="648"/>
      <c r="CO22" s="648"/>
      <c r="CP22" s="648"/>
      <c r="CQ22" s="648"/>
      <c r="CR22" s="648"/>
      <c r="CS22" s="648"/>
      <c r="CT22" s="648"/>
      <c r="CU22" s="648"/>
      <c r="CV22" s="648"/>
      <c r="CW22" s="648"/>
      <c r="CX22" s="648"/>
      <c r="CY22" s="648"/>
      <c r="CZ22" s="648"/>
      <c r="DA22" s="648"/>
      <c r="DB22" s="648"/>
      <c r="DC22" s="648"/>
      <c r="DD22" s="648"/>
      <c r="DE22" s="648"/>
      <c r="DF22" s="648"/>
      <c r="DG22" s="648"/>
      <c r="DH22" s="648"/>
      <c r="DI22" s="648"/>
      <c r="DJ22" s="648"/>
      <c r="DK22" s="648"/>
      <c r="DL22" s="648"/>
      <c r="DM22" s="648"/>
      <c r="DN22" s="648"/>
      <c r="DO22" s="648"/>
      <c r="DP22" s="648"/>
      <c r="DQ22" s="648"/>
      <c r="DR22" s="648"/>
      <c r="DS22" s="648"/>
      <c r="DT22" s="648"/>
      <c r="DU22" s="648"/>
      <c r="DV22" s="648"/>
      <c r="DW22" s="648"/>
      <c r="DX22" s="648"/>
      <c r="DY22" s="648"/>
      <c r="DZ22" s="648"/>
      <c r="EA22" s="648"/>
      <c r="EB22" s="648"/>
      <c r="EC22" s="649"/>
    </row>
    <row r="23" spans="2:133" ht="11.25" customHeight="1" x14ac:dyDescent="0.15">
      <c r="B23" s="662" t="s">
        <v>275</v>
      </c>
      <c r="C23" s="663"/>
      <c r="D23" s="663"/>
      <c r="E23" s="663"/>
      <c r="F23" s="663"/>
      <c r="G23" s="663"/>
      <c r="H23" s="663"/>
      <c r="I23" s="663"/>
      <c r="J23" s="663"/>
      <c r="K23" s="663"/>
      <c r="L23" s="663"/>
      <c r="M23" s="663"/>
      <c r="N23" s="663"/>
      <c r="O23" s="663"/>
      <c r="P23" s="663"/>
      <c r="Q23" s="664"/>
      <c r="R23" s="665">
        <v>19271471</v>
      </c>
      <c r="S23" s="666"/>
      <c r="T23" s="666"/>
      <c r="U23" s="666"/>
      <c r="V23" s="666"/>
      <c r="W23" s="666"/>
      <c r="X23" s="666"/>
      <c r="Y23" s="667"/>
      <c r="Z23" s="668">
        <v>36.700000000000003</v>
      </c>
      <c r="AA23" s="668"/>
      <c r="AB23" s="668"/>
      <c r="AC23" s="668"/>
      <c r="AD23" s="669">
        <v>17026640</v>
      </c>
      <c r="AE23" s="669"/>
      <c r="AF23" s="669"/>
      <c r="AG23" s="669"/>
      <c r="AH23" s="669"/>
      <c r="AI23" s="669"/>
      <c r="AJ23" s="669"/>
      <c r="AK23" s="669"/>
      <c r="AL23" s="670">
        <v>60.4</v>
      </c>
      <c r="AM23" s="671"/>
      <c r="AN23" s="671"/>
      <c r="AO23" s="672"/>
      <c r="AP23" s="684" t="s">
        <v>276</v>
      </c>
      <c r="AQ23" s="685"/>
      <c r="AR23" s="685"/>
      <c r="AS23" s="685"/>
      <c r="AT23" s="685"/>
      <c r="AU23" s="685"/>
      <c r="AV23" s="685"/>
      <c r="AW23" s="685"/>
      <c r="AX23" s="685"/>
      <c r="AY23" s="685"/>
      <c r="AZ23" s="685"/>
      <c r="BA23" s="685"/>
      <c r="BB23" s="685"/>
      <c r="BC23" s="685"/>
      <c r="BD23" s="685"/>
      <c r="BE23" s="685"/>
      <c r="BF23" s="686"/>
      <c r="BG23" s="665" t="s">
        <v>125</v>
      </c>
      <c r="BH23" s="666"/>
      <c r="BI23" s="666"/>
      <c r="BJ23" s="666"/>
      <c r="BK23" s="666"/>
      <c r="BL23" s="666"/>
      <c r="BM23" s="666"/>
      <c r="BN23" s="667"/>
      <c r="BO23" s="668" t="s">
        <v>125</v>
      </c>
      <c r="BP23" s="668"/>
      <c r="BQ23" s="668"/>
      <c r="BR23" s="668"/>
      <c r="BS23" s="669" t="s">
        <v>125</v>
      </c>
      <c r="BT23" s="669"/>
      <c r="BU23" s="669"/>
      <c r="BV23" s="669"/>
      <c r="BW23" s="669"/>
      <c r="BX23" s="669"/>
      <c r="BY23" s="669"/>
      <c r="BZ23" s="669"/>
      <c r="CA23" s="669"/>
      <c r="CB23" s="673"/>
      <c r="CD23" s="647" t="s">
        <v>216</v>
      </c>
      <c r="CE23" s="648"/>
      <c r="CF23" s="648"/>
      <c r="CG23" s="648"/>
      <c r="CH23" s="648"/>
      <c r="CI23" s="648"/>
      <c r="CJ23" s="648"/>
      <c r="CK23" s="648"/>
      <c r="CL23" s="648"/>
      <c r="CM23" s="648"/>
      <c r="CN23" s="648"/>
      <c r="CO23" s="648"/>
      <c r="CP23" s="648"/>
      <c r="CQ23" s="649"/>
      <c r="CR23" s="647" t="s">
        <v>277</v>
      </c>
      <c r="CS23" s="648"/>
      <c r="CT23" s="648"/>
      <c r="CU23" s="648"/>
      <c r="CV23" s="648"/>
      <c r="CW23" s="648"/>
      <c r="CX23" s="648"/>
      <c r="CY23" s="649"/>
      <c r="CZ23" s="647" t="s">
        <v>278</v>
      </c>
      <c r="DA23" s="648"/>
      <c r="DB23" s="648"/>
      <c r="DC23" s="649"/>
      <c r="DD23" s="647" t="s">
        <v>279</v>
      </c>
      <c r="DE23" s="648"/>
      <c r="DF23" s="648"/>
      <c r="DG23" s="648"/>
      <c r="DH23" s="648"/>
      <c r="DI23" s="648"/>
      <c r="DJ23" s="648"/>
      <c r="DK23" s="649"/>
      <c r="DL23" s="696" t="s">
        <v>280</v>
      </c>
      <c r="DM23" s="697"/>
      <c r="DN23" s="697"/>
      <c r="DO23" s="697"/>
      <c r="DP23" s="697"/>
      <c r="DQ23" s="697"/>
      <c r="DR23" s="697"/>
      <c r="DS23" s="697"/>
      <c r="DT23" s="697"/>
      <c r="DU23" s="697"/>
      <c r="DV23" s="698"/>
      <c r="DW23" s="647" t="s">
        <v>281</v>
      </c>
      <c r="DX23" s="648"/>
      <c r="DY23" s="648"/>
      <c r="DZ23" s="648"/>
      <c r="EA23" s="648"/>
      <c r="EB23" s="648"/>
      <c r="EC23" s="649"/>
    </row>
    <row r="24" spans="2:133" ht="11.25" customHeight="1" x14ac:dyDescent="0.15">
      <c r="B24" s="662" t="s">
        <v>282</v>
      </c>
      <c r="C24" s="663"/>
      <c r="D24" s="663"/>
      <c r="E24" s="663"/>
      <c r="F24" s="663"/>
      <c r="G24" s="663"/>
      <c r="H24" s="663"/>
      <c r="I24" s="663"/>
      <c r="J24" s="663"/>
      <c r="K24" s="663"/>
      <c r="L24" s="663"/>
      <c r="M24" s="663"/>
      <c r="N24" s="663"/>
      <c r="O24" s="663"/>
      <c r="P24" s="663"/>
      <c r="Q24" s="664"/>
      <c r="R24" s="665">
        <v>17026640</v>
      </c>
      <c r="S24" s="666"/>
      <c r="T24" s="666"/>
      <c r="U24" s="666"/>
      <c r="V24" s="666"/>
      <c r="W24" s="666"/>
      <c r="X24" s="666"/>
      <c r="Y24" s="667"/>
      <c r="Z24" s="668">
        <v>32.5</v>
      </c>
      <c r="AA24" s="668"/>
      <c r="AB24" s="668"/>
      <c r="AC24" s="668"/>
      <c r="AD24" s="669">
        <v>17026640</v>
      </c>
      <c r="AE24" s="669"/>
      <c r="AF24" s="669"/>
      <c r="AG24" s="669"/>
      <c r="AH24" s="669"/>
      <c r="AI24" s="669"/>
      <c r="AJ24" s="669"/>
      <c r="AK24" s="669"/>
      <c r="AL24" s="670">
        <v>60.4</v>
      </c>
      <c r="AM24" s="671"/>
      <c r="AN24" s="671"/>
      <c r="AO24" s="672"/>
      <c r="AP24" s="684" t="s">
        <v>283</v>
      </c>
      <c r="AQ24" s="685"/>
      <c r="AR24" s="685"/>
      <c r="AS24" s="685"/>
      <c r="AT24" s="685"/>
      <c r="AU24" s="685"/>
      <c r="AV24" s="685"/>
      <c r="AW24" s="685"/>
      <c r="AX24" s="685"/>
      <c r="AY24" s="685"/>
      <c r="AZ24" s="685"/>
      <c r="BA24" s="685"/>
      <c r="BB24" s="685"/>
      <c r="BC24" s="685"/>
      <c r="BD24" s="685"/>
      <c r="BE24" s="685"/>
      <c r="BF24" s="686"/>
      <c r="BG24" s="665" t="s">
        <v>125</v>
      </c>
      <c r="BH24" s="666"/>
      <c r="BI24" s="666"/>
      <c r="BJ24" s="666"/>
      <c r="BK24" s="666"/>
      <c r="BL24" s="666"/>
      <c r="BM24" s="666"/>
      <c r="BN24" s="667"/>
      <c r="BO24" s="668" t="s">
        <v>125</v>
      </c>
      <c r="BP24" s="668"/>
      <c r="BQ24" s="668"/>
      <c r="BR24" s="668"/>
      <c r="BS24" s="669" t="s">
        <v>125</v>
      </c>
      <c r="BT24" s="669"/>
      <c r="BU24" s="669"/>
      <c r="BV24" s="669"/>
      <c r="BW24" s="669"/>
      <c r="BX24" s="669"/>
      <c r="BY24" s="669"/>
      <c r="BZ24" s="669"/>
      <c r="CA24" s="669"/>
      <c r="CB24" s="673"/>
      <c r="CD24" s="676" t="s">
        <v>284</v>
      </c>
      <c r="CE24" s="677"/>
      <c r="CF24" s="677"/>
      <c r="CG24" s="677"/>
      <c r="CH24" s="677"/>
      <c r="CI24" s="677"/>
      <c r="CJ24" s="677"/>
      <c r="CK24" s="677"/>
      <c r="CL24" s="677"/>
      <c r="CM24" s="677"/>
      <c r="CN24" s="677"/>
      <c r="CO24" s="677"/>
      <c r="CP24" s="677"/>
      <c r="CQ24" s="678"/>
      <c r="CR24" s="654">
        <v>19998974</v>
      </c>
      <c r="CS24" s="655"/>
      <c r="CT24" s="655"/>
      <c r="CU24" s="655"/>
      <c r="CV24" s="655"/>
      <c r="CW24" s="655"/>
      <c r="CX24" s="655"/>
      <c r="CY24" s="656"/>
      <c r="CZ24" s="659">
        <v>40</v>
      </c>
      <c r="DA24" s="660"/>
      <c r="DB24" s="660"/>
      <c r="DC24" s="679"/>
      <c r="DD24" s="702">
        <v>13173121</v>
      </c>
      <c r="DE24" s="655"/>
      <c r="DF24" s="655"/>
      <c r="DG24" s="655"/>
      <c r="DH24" s="655"/>
      <c r="DI24" s="655"/>
      <c r="DJ24" s="655"/>
      <c r="DK24" s="656"/>
      <c r="DL24" s="702">
        <v>12845303</v>
      </c>
      <c r="DM24" s="655"/>
      <c r="DN24" s="655"/>
      <c r="DO24" s="655"/>
      <c r="DP24" s="655"/>
      <c r="DQ24" s="655"/>
      <c r="DR24" s="655"/>
      <c r="DS24" s="655"/>
      <c r="DT24" s="655"/>
      <c r="DU24" s="655"/>
      <c r="DV24" s="656"/>
      <c r="DW24" s="659">
        <v>44.2</v>
      </c>
      <c r="DX24" s="660"/>
      <c r="DY24" s="660"/>
      <c r="DZ24" s="660"/>
      <c r="EA24" s="660"/>
      <c r="EB24" s="660"/>
      <c r="EC24" s="661"/>
    </row>
    <row r="25" spans="2:133" ht="11.25" customHeight="1" x14ac:dyDescent="0.15">
      <c r="B25" s="662" t="s">
        <v>285</v>
      </c>
      <c r="C25" s="663"/>
      <c r="D25" s="663"/>
      <c r="E25" s="663"/>
      <c r="F25" s="663"/>
      <c r="G25" s="663"/>
      <c r="H25" s="663"/>
      <c r="I25" s="663"/>
      <c r="J25" s="663"/>
      <c r="K25" s="663"/>
      <c r="L25" s="663"/>
      <c r="M25" s="663"/>
      <c r="N25" s="663"/>
      <c r="O25" s="663"/>
      <c r="P25" s="663"/>
      <c r="Q25" s="664"/>
      <c r="R25" s="665">
        <v>2244831</v>
      </c>
      <c r="S25" s="666"/>
      <c r="T25" s="666"/>
      <c r="U25" s="666"/>
      <c r="V25" s="666"/>
      <c r="W25" s="666"/>
      <c r="X25" s="666"/>
      <c r="Y25" s="667"/>
      <c r="Z25" s="668">
        <v>4.3</v>
      </c>
      <c r="AA25" s="668"/>
      <c r="AB25" s="668"/>
      <c r="AC25" s="668"/>
      <c r="AD25" s="669" t="s">
        <v>125</v>
      </c>
      <c r="AE25" s="669"/>
      <c r="AF25" s="669"/>
      <c r="AG25" s="669"/>
      <c r="AH25" s="669"/>
      <c r="AI25" s="669"/>
      <c r="AJ25" s="669"/>
      <c r="AK25" s="669"/>
      <c r="AL25" s="670" t="s">
        <v>125</v>
      </c>
      <c r="AM25" s="671"/>
      <c r="AN25" s="671"/>
      <c r="AO25" s="672"/>
      <c r="AP25" s="684" t="s">
        <v>286</v>
      </c>
      <c r="AQ25" s="685"/>
      <c r="AR25" s="685"/>
      <c r="AS25" s="685"/>
      <c r="AT25" s="685"/>
      <c r="AU25" s="685"/>
      <c r="AV25" s="685"/>
      <c r="AW25" s="685"/>
      <c r="AX25" s="685"/>
      <c r="AY25" s="685"/>
      <c r="AZ25" s="685"/>
      <c r="BA25" s="685"/>
      <c r="BB25" s="685"/>
      <c r="BC25" s="685"/>
      <c r="BD25" s="685"/>
      <c r="BE25" s="685"/>
      <c r="BF25" s="686"/>
      <c r="BG25" s="665" t="s">
        <v>134</v>
      </c>
      <c r="BH25" s="666"/>
      <c r="BI25" s="666"/>
      <c r="BJ25" s="666"/>
      <c r="BK25" s="666"/>
      <c r="BL25" s="666"/>
      <c r="BM25" s="666"/>
      <c r="BN25" s="667"/>
      <c r="BO25" s="668" t="s">
        <v>134</v>
      </c>
      <c r="BP25" s="668"/>
      <c r="BQ25" s="668"/>
      <c r="BR25" s="668"/>
      <c r="BS25" s="669" t="s">
        <v>125</v>
      </c>
      <c r="BT25" s="669"/>
      <c r="BU25" s="669"/>
      <c r="BV25" s="669"/>
      <c r="BW25" s="669"/>
      <c r="BX25" s="669"/>
      <c r="BY25" s="669"/>
      <c r="BZ25" s="669"/>
      <c r="CA25" s="669"/>
      <c r="CB25" s="673"/>
      <c r="CD25" s="680" t="s">
        <v>287</v>
      </c>
      <c r="CE25" s="681"/>
      <c r="CF25" s="681"/>
      <c r="CG25" s="681"/>
      <c r="CH25" s="681"/>
      <c r="CI25" s="681"/>
      <c r="CJ25" s="681"/>
      <c r="CK25" s="681"/>
      <c r="CL25" s="681"/>
      <c r="CM25" s="681"/>
      <c r="CN25" s="681"/>
      <c r="CO25" s="681"/>
      <c r="CP25" s="681"/>
      <c r="CQ25" s="682"/>
      <c r="CR25" s="665">
        <v>6882746</v>
      </c>
      <c r="CS25" s="705"/>
      <c r="CT25" s="705"/>
      <c r="CU25" s="705"/>
      <c r="CV25" s="705"/>
      <c r="CW25" s="705"/>
      <c r="CX25" s="705"/>
      <c r="CY25" s="706"/>
      <c r="CZ25" s="670">
        <v>13.8</v>
      </c>
      <c r="DA25" s="703"/>
      <c r="DB25" s="703"/>
      <c r="DC25" s="707"/>
      <c r="DD25" s="674">
        <v>6180991</v>
      </c>
      <c r="DE25" s="705"/>
      <c r="DF25" s="705"/>
      <c r="DG25" s="705"/>
      <c r="DH25" s="705"/>
      <c r="DI25" s="705"/>
      <c r="DJ25" s="705"/>
      <c r="DK25" s="706"/>
      <c r="DL25" s="674">
        <v>6024557</v>
      </c>
      <c r="DM25" s="705"/>
      <c r="DN25" s="705"/>
      <c r="DO25" s="705"/>
      <c r="DP25" s="705"/>
      <c r="DQ25" s="705"/>
      <c r="DR25" s="705"/>
      <c r="DS25" s="705"/>
      <c r="DT25" s="705"/>
      <c r="DU25" s="705"/>
      <c r="DV25" s="706"/>
      <c r="DW25" s="670">
        <v>20.7</v>
      </c>
      <c r="DX25" s="703"/>
      <c r="DY25" s="703"/>
      <c r="DZ25" s="703"/>
      <c r="EA25" s="703"/>
      <c r="EB25" s="703"/>
      <c r="EC25" s="704"/>
    </row>
    <row r="26" spans="2:133" ht="11.25" customHeight="1" x14ac:dyDescent="0.15">
      <c r="B26" s="662" t="s">
        <v>288</v>
      </c>
      <c r="C26" s="663"/>
      <c r="D26" s="663"/>
      <c r="E26" s="663"/>
      <c r="F26" s="663"/>
      <c r="G26" s="663"/>
      <c r="H26" s="663"/>
      <c r="I26" s="663"/>
      <c r="J26" s="663"/>
      <c r="K26" s="663"/>
      <c r="L26" s="663"/>
      <c r="M26" s="663"/>
      <c r="N26" s="663"/>
      <c r="O26" s="663"/>
      <c r="P26" s="663"/>
      <c r="Q26" s="664"/>
      <c r="R26" s="665" t="s">
        <v>125</v>
      </c>
      <c r="S26" s="666"/>
      <c r="T26" s="666"/>
      <c r="U26" s="666"/>
      <c r="V26" s="666"/>
      <c r="W26" s="666"/>
      <c r="X26" s="666"/>
      <c r="Y26" s="667"/>
      <c r="Z26" s="668" t="s">
        <v>134</v>
      </c>
      <c r="AA26" s="668"/>
      <c r="AB26" s="668"/>
      <c r="AC26" s="668"/>
      <c r="AD26" s="669" t="s">
        <v>125</v>
      </c>
      <c r="AE26" s="669"/>
      <c r="AF26" s="669"/>
      <c r="AG26" s="669"/>
      <c r="AH26" s="669"/>
      <c r="AI26" s="669"/>
      <c r="AJ26" s="669"/>
      <c r="AK26" s="669"/>
      <c r="AL26" s="670" t="s">
        <v>134</v>
      </c>
      <c r="AM26" s="671"/>
      <c r="AN26" s="671"/>
      <c r="AO26" s="672"/>
      <c r="AP26" s="684" t="s">
        <v>289</v>
      </c>
      <c r="AQ26" s="714"/>
      <c r="AR26" s="714"/>
      <c r="AS26" s="714"/>
      <c r="AT26" s="714"/>
      <c r="AU26" s="714"/>
      <c r="AV26" s="714"/>
      <c r="AW26" s="714"/>
      <c r="AX26" s="714"/>
      <c r="AY26" s="714"/>
      <c r="AZ26" s="714"/>
      <c r="BA26" s="714"/>
      <c r="BB26" s="714"/>
      <c r="BC26" s="714"/>
      <c r="BD26" s="714"/>
      <c r="BE26" s="714"/>
      <c r="BF26" s="686"/>
      <c r="BG26" s="665" t="s">
        <v>125</v>
      </c>
      <c r="BH26" s="666"/>
      <c r="BI26" s="666"/>
      <c r="BJ26" s="666"/>
      <c r="BK26" s="666"/>
      <c r="BL26" s="666"/>
      <c r="BM26" s="666"/>
      <c r="BN26" s="667"/>
      <c r="BO26" s="668" t="s">
        <v>134</v>
      </c>
      <c r="BP26" s="668"/>
      <c r="BQ26" s="668"/>
      <c r="BR26" s="668"/>
      <c r="BS26" s="669" t="s">
        <v>125</v>
      </c>
      <c r="BT26" s="669"/>
      <c r="BU26" s="669"/>
      <c r="BV26" s="669"/>
      <c r="BW26" s="669"/>
      <c r="BX26" s="669"/>
      <c r="BY26" s="669"/>
      <c r="BZ26" s="669"/>
      <c r="CA26" s="669"/>
      <c r="CB26" s="673"/>
      <c r="CD26" s="680" t="s">
        <v>290</v>
      </c>
      <c r="CE26" s="681"/>
      <c r="CF26" s="681"/>
      <c r="CG26" s="681"/>
      <c r="CH26" s="681"/>
      <c r="CI26" s="681"/>
      <c r="CJ26" s="681"/>
      <c r="CK26" s="681"/>
      <c r="CL26" s="681"/>
      <c r="CM26" s="681"/>
      <c r="CN26" s="681"/>
      <c r="CO26" s="681"/>
      <c r="CP26" s="681"/>
      <c r="CQ26" s="682"/>
      <c r="CR26" s="665">
        <v>4012735</v>
      </c>
      <c r="CS26" s="666"/>
      <c r="CT26" s="666"/>
      <c r="CU26" s="666"/>
      <c r="CV26" s="666"/>
      <c r="CW26" s="666"/>
      <c r="CX26" s="666"/>
      <c r="CY26" s="667"/>
      <c r="CZ26" s="670">
        <v>8</v>
      </c>
      <c r="DA26" s="703"/>
      <c r="DB26" s="703"/>
      <c r="DC26" s="707"/>
      <c r="DD26" s="674">
        <v>3574075</v>
      </c>
      <c r="DE26" s="666"/>
      <c r="DF26" s="666"/>
      <c r="DG26" s="666"/>
      <c r="DH26" s="666"/>
      <c r="DI26" s="666"/>
      <c r="DJ26" s="666"/>
      <c r="DK26" s="667"/>
      <c r="DL26" s="674" t="s">
        <v>125</v>
      </c>
      <c r="DM26" s="666"/>
      <c r="DN26" s="666"/>
      <c r="DO26" s="666"/>
      <c r="DP26" s="666"/>
      <c r="DQ26" s="666"/>
      <c r="DR26" s="666"/>
      <c r="DS26" s="666"/>
      <c r="DT26" s="666"/>
      <c r="DU26" s="666"/>
      <c r="DV26" s="667"/>
      <c r="DW26" s="670" t="s">
        <v>125</v>
      </c>
      <c r="DX26" s="703"/>
      <c r="DY26" s="703"/>
      <c r="DZ26" s="703"/>
      <c r="EA26" s="703"/>
      <c r="EB26" s="703"/>
      <c r="EC26" s="704"/>
    </row>
    <row r="27" spans="2:133" ht="11.25" customHeight="1" x14ac:dyDescent="0.15">
      <c r="B27" s="662" t="s">
        <v>291</v>
      </c>
      <c r="C27" s="663"/>
      <c r="D27" s="663"/>
      <c r="E27" s="663"/>
      <c r="F27" s="663"/>
      <c r="G27" s="663"/>
      <c r="H27" s="663"/>
      <c r="I27" s="663"/>
      <c r="J27" s="663"/>
      <c r="K27" s="663"/>
      <c r="L27" s="663"/>
      <c r="M27" s="663"/>
      <c r="N27" s="663"/>
      <c r="O27" s="663"/>
      <c r="P27" s="663"/>
      <c r="Q27" s="664"/>
      <c r="R27" s="665">
        <v>30410650</v>
      </c>
      <c r="S27" s="666"/>
      <c r="T27" s="666"/>
      <c r="U27" s="666"/>
      <c r="V27" s="666"/>
      <c r="W27" s="666"/>
      <c r="X27" s="666"/>
      <c r="Y27" s="667"/>
      <c r="Z27" s="668">
        <v>58</v>
      </c>
      <c r="AA27" s="668"/>
      <c r="AB27" s="668"/>
      <c r="AC27" s="668"/>
      <c r="AD27" s="669">
        <v>28165819</v>
      </c>
      <c r="AE27" s="669"/>
      <c r="AF27" s="669"/>
      <c r="AG27" s="669"/>
      <c r="AH27" s="669"/>
      <c r="AI27" s="669"/>
      <c r="AJ27" s="669"/>
      <c r="AK27" s="669"/>
      <c r="AL27" s="670">
        <v>99.900001525878906</v>
      </c>
      <c r="AM27" s="671"/>
      <c r="AN27" s="671"/>
      <c r="AO27" s="672"/>
      <c r="AP27" s="662" t="s">
        <v>292</v>
      </c>
      <c r="AQ27" s="663"/>
      <c r="AR27" s="663"/>
      <c r="AS27" s="663"/>
      <c r="AT27" s="663"/>
      <c r="AU27" s="663"/>
      <c r="AV27" s="663"/>
      <c r="AW27" s="663"/>
      <c r="AX27" s="663"/>
      <c r="AY27" s="663"/>
      <c r="AZ27" s="663"/>
      <c r="BA27" s="663"/>
      <c r="BB27" s="663"/>
      <c r="BC27" s="663"/>
      <c r="BD27" s="663"/>
      <c r="BE27" s="663"/>
      <c r="BF27" s="664"/>
      <c r="BG27" s="665">
        <v>7947150</v>
      </c>
      <c r="BH27" s="666"/>
      <c r="BI27" s="666"/>
      <c r="BJ27" s="666"/>
      <c r="BK27" s="666"/>
      <c r="BL27" s="666"/>
      <c r="BM27" s="666"/>
      <c r="BN27" s="667"/>
      <c r="BO27" s="668">
        <v>100</v>
      </c>
      <c r="BP27" s="668"/>
      <c r="BQ27" s="668"/>
      <c r="BR27" s="668"/>
      <c r="BS27" s="669">
        <v>128911</v>
      </c>
      <c r="BT27" s="669"/>
      <c r="BU27" s="669"/>
      <c r="BV27" s="669"/>
      <c r="BW27" s="669"/>
      <c r="BX27" s="669"/>
      <c r="BY27" s="669"/>
      <c r="BZ27" s="669"/>
      <c r="CA27" s="669"/>
      <c r="CB27" s="673"/>
      <c r="CD27" s="680" t="s">
        <v>293</v>
      </c>
      <c r="CE27" s="681"/>
      <c r="CF27" s="681"/>
      <c r="CG27" s="681"/>
      <c r="CH27" s="681"/>
      <c r="CI27" s="681"/>
      <c r="CJ27" s="681"/>
      <c r="CK27" s="681"/>
      <c r="CL27" s="681"/>
      <c r="CM27" s="681"/>
      <c r="CN27" s="681"/>
      <c r="CO27" s="681"/>
      <c r="CP27" s="681"/>
      <c r="CQ27" s="682"/>
      <c r="CR27" s="665">
        <v>7740453</v>
      </c>
      <c r="CS27" s="705"/>
      <c r="CT27" s="705"/>
      <c r="CU27" s="705"/>
      <c r="CV27" s="705"/>
      <c r="CW27" s="705"/>
      <c r="CX27" s="705"/>
      <c r="CY27" s="706"/>
      <c r="CZ27" s="670">
        <v>15.5</v>
      </c>
      <c r="DA27" s="703"/>
      <c r="DB27" s="703"/>
      <c r="DC27" s="707"/>
      <c r="DD27" s="674">
        <v>1749994</v>
      </c>
      <c r="DE27" s="705"/>
      <c r="DF27" s="705"/>
      <c r="DG27" s="705"/>
      <c r="DH27" s="705"/>
      <c r="DI27" s="705"/>
      <c r="DJ27" s="705"/>
      <c r="DK27" s="706"/>
      <c r="DL27" s="674">
        <v>1578659</v>
      </c>
      <c r="DM27" s="705"/>
      <c r="DN27" s="705"/>
      <c r="DO27" s="705"/>
      <c r="DP27" s="705"/>
      <c r="DQ27" s="705"/>
      <c r="DR27" s="705"/>
      <c r="DS27" s="705"/>
      <c r="DT27" s="705"/>
      <c r="DU27" s="705"/>
      <c r="DV27" s="706"/>
      <c r="DW27" s="670">
        <v>5.4</v>
      </c>
      <c r="DX27" s="703"/>
      <c r="DY27" s="703"/>
      <c r="DZ27" s="703"/>
      <c r="EA27" s="703"/>
      <c r="EB27" s="703"/>
      <c r="EC27" s="704"/>
    </row>
    <row r="28" spans="2:133" ht="11.25" customHeight="1" x14ac:dyDescent="0.15">
      <c r="B28" s="662" t="s">
        <v>294</v>
      </c>
      <c r="C28" s="663"/>
      <c r="D28" s="663"/>
      <c r="E28" s="663"/>
      <c r="F28" s="663"/>
      <c r="G28" s="663"/>
      <c r="H28" s="663"/>
      <c r="I28" s="663"/>
      <c r="J28" s="663"/>
      <c r="K28" s="663"/>
      <c r="L28" s="663"/>
      <c r="M28" s="663"/>
      <c r="N28" s="663"/>
      <c r="O28" s="663"/>
      <c r="P28" s="663"/>
      <c r="Q28" s="664"/>
      <c r="R28" s="665">
        <v>11906</v>
      </c>
      <c r="S28" s="666"/>
      <c r="T28" s="666"/>
      <c r="U28" s="666"/>
      <c r="V28" s="666"/>
      <c r="W28" s="666"/>
      <c r="X28" s="666"/>
      <c r="Y28" s="667"/>
      <c r="Z28" s="668">
        <v>0</v>
      </c>
      <c r="AA28" s="668"/>
      <c r="AB28" s="668"/>
      <c r="AC28" s="668"/>
      <c r="AD28" s="669">
        <v>11906</v>
      </c>
      <c r="AE28" s="669"/>
      <c r="AF28" s="669"/>
      <c r="AG28" s="669"/>
      <c r="AH28" s="669"/>
      <c r="AI28" s="669"/>
      <c r="AJ28" s="669"/>
      <c r="AK28" s="669"/>
      <c r="AL28" s="670">
        <v>0</v>
      </c>
      <c r="AM28" s="671"/>
      <c r="AN28" s="671"/>
      <c r="AO28" s="672"/>
      <c r="AP28" s="662"/>
      <c r="AQ28" s="663"/>
      <c r="AR28" s="663"/>
      <c r="AS28" s="663"/>
      <c r="AT28" s="663"/>
      <c r="AU28" s="663"/>
      <c r="AV28" s="663"/>
      <c r="AW28" s="663"/>
      <c r="AX28" s="663"/>
      <c r="AY28" s="663"/>
      <c r="AZ28" s="663"/>
      <c r="BA28" s="663"/>
      <c r="BB28" s="663"/>
      <c r="BC28" s="663"/>
      <c r="BD28" s="663"/>
      <c r="BE28" s="663"/>
      <c r="BF28" s="664"/>
      <c r="BG28" s="665"/>
      <c r="BH28" s="666"/>
      <c r="BI28" s="666"/>
      <c r="BJ28" s="666"/>
      <c r="BK28" s="666"/>
      <c r="BL28" s="666"/>
      <c r="BM28" s="666"/>
      <c r="BN28" s="667"/>
      <c r="BO28" s="668"/>
      <c r="BP28" s="668"/>
      <c r="BQ28" s="668"/>
      <c r="BR28" s="668"/>
      <c r="BS28" s="674"/>
      <c r="BT28" s="666"/>
      <c r="BU28" s="666"/>
      <c r="BV28" s="666"/>
      <c r="BW28" s="666"/>
      <c r="BX28" s="666"/>
      <c r="BY28" s="666"/>
      <c r="BZ28" s="666"/>
      <c r="CA28" s="666"/>
      <c r="CB28" s="675"/>
      <c r="CD28" s="680" t="s">
        <v>295</v>
      </c>
      <c r="CE28" s="681"/>
      <c r="CF28" s="681"/>
      <c r="CG28" s="681"/>
      <c r="CH28" s="681"/>
      <c r="CI28" s="681"/>
      <c r="CJ28" s="681"/>
      <c r="CK28" s="681"/>
      <c r="CL28" s="681"/>
      <c r="CM28" s="681"/>
      <c r="CN28" s="681"/>
      <c r="CO28" s="681"/>
      <c r="CP28" s="681"/>
      <c r="CQ28" s="682"/>
      <c r="CR28" s="665">
        <v>5375775</v>
      </c>
      <c r="CS28" s="666"/>
      <c r="CT28" s="666"/>
      <c r="CU28" s="666"/>
      <c r="CV28" s="666"/>
      <c r="CW28" s="666"/>
      <c r="CX28" s="666"/>
      <c r="CY28" s="667"/>
      <c r="CZ28" s="670">
        <v>10.7</v>
      </c>
      <c r="DA28" s="703"/>
      <c r="DB28" s="703"/>
      <c r="DC28" s="707"/>
      <c r="DD28" s="674">
        <v>5242136</v>
      </c>
      <c r="DE28" s="666"/>
      <c r="DF28" s="666"/>
      <c r="DG28" s="666"/>
      <c r="DH28" s="666"/>
      <c r="DI28" s="666"/>
      <c r="DJ28" s="666"/>
      <c r="DK28" s="667"/>
      <c r="DL28" s="674">
        <v>5242087</v>
      </c>
      <c r="DM28" s="666"/>
      <c r="DN28" s="666"/>
      <c r="DO28" s="666"/>
      <c r="DP28" s="666"/>
      <c r="DQ28" s="666"/>
      <c r="DR28" s="666"/>
      <c r="DS28" s="666"/>
      <c r="DT28" s="666"/>
      <c r="DU28" s="666"/>
      <c r="DV28" s="667"/>
      <c r="DW28" s="670">
        <v>18</v>
      </c>
      <c r="DX28" s="703"/>
      <c r="DY28" s="703"/>
      <c r="DZ28" s="703"/>
      <c r="EA28" s="703"/>
      <c r="EB28" s="703"/>
      <c r="EC28" s="704"/>
    </row>
    <row r="29" spans="2:133" ht="11.25" customHeight="1" x14ac:dyDescent="0.15">
      <c r="B29" s="662" t="s">
        <v>296</v>
      </c>
      <c r="C29" s="663"/>
      <c r="D29" s="663"/>
      <c r="E29" s="663"/>
      <c r="F29" s="663"/>
      <c r="G29" s="663"/>
      <c r="H29" s="663"/>
      <c r="I29" s="663"/>
      <c r="J29" s="663"/>
      <c r="K29" s="663"/>
      <c r="L29" s="663"/>
      <c r="M29" s="663"/>
      <c r="N29" s="663"/>
      <c r="O29" s="663"/>
      <c r="P29" s="663"/>
      <c r="Q29" s="664"/>
      <c r="R29" s="665">
        <v>268032</v>
      </c>
      <c r="S29" s="666"/>
      <c r="T29" s="666"/>
      <c r="U29" s="666"/>
      <c r="V29" s="666"/>
      <c r="W29" s="666"/>
      <c r="X29" s="666"/>
      <c r="Y29" s="667"/>
      <c r="Z29" s="668">
        <v>0.5</v>
      </c>
      <c r="AA29" s="668"/>
      <c r="AB29" s="668"/>
      <c r="AC29" s="668"/>
      <c r="AD29" s="669">
        <v>100</v>
      </c>
      <c r="AE29" s="669"/>
      <c r="AF29" s="669"/>
      <c r="AG29" s="669"/>
      <c r="AH29" s="669"/>
      <c r="AI29" s="669"/>
      <c r="AJ29" s="669"/>
      <c r="AK29" s="669"/>
      <c r="AL29" s="670">
        <v>0</v>
      </c>
      <c r="AM29" s="671"/>
      <c r="AN29" s="671"/>
      <c r="AO29" s="672"/>
      <c r="AP29" s="717"/>
      <c r="AQ29" s="718"/>
      <c r="AR29" s="718"/>
      <c r="AS29" s="718"/>
      <c r="AT29" s="718"/>
      <c r="AU29" s="718"/>
      <c r="AV29" s="718"/>
      <c r="AW29" s="718"/>
      <c r="AX29" s="718"/>
      <c r="AY29" s="718"/>
      <c r="AZ29" s="718"/>
      <c r="BA29" s="718"/>
      <c r="BB29" s="718"/>
      <c r="BC29" s="718"/>
      <c r="BD29" s="718"/>
      <c r="BE29" s="718"/>
      <c r="BF29" s="719"/>
      <c r="BG29" s="665"/>
      <c r="BH29" s="666"/>
      <c r="BI29" s="666"/>
      <c r="BJ29" s="666"/>
      <c r="BK29" s="666"/>
      <c r="BL29" s="666"/>
      <c r="BM29" s="666"/>
      <c r="BN29" s="667"/>
      <c r="BO29" s="668"/>
      <c r="BP29" s="668"/>
      <c r="BQ29" s="668"/>
      <c r="BR29" s="668"/>
      <c r="BS29" s="669"/>
      <c r="BT29" s="669"/>
      <c r="BU29" s="669"/>
      <c r="BV29" s="669"/>
      <c r="BW29" s="669"/>
      <c r="BX29" s="669"/>
      <c r="BY29" s="669"/>
      <c r="BZ29" s="669"/>
      <c r="CA29" s="669"/>
      <c r="CB29" s="673"/>
      <c r="CD29" s="708" t="s">
        <v>297</v>
      </c>
      <c r="CE29" s="709"/>
      <c r="CF29" s="680" t="s">
        <v>298</v>
      </c>
      <c r="CG29" s="681"/>
      <c r="CH29" s="681"/>
      <c r="CI29" s="681"/>
      <c r="CJ29" s="681"/>
      <c r="CK29" s="681"/>
      <c r="CL29" s="681"/>
      <c r="CM29" s="681"/>
      <c r="CN29" s="681"/>
      <c r="CO29" s="681"/>
      <c r="CP29" s="681"/>
      <c r="CQ29" s="682"/>
      <c r="CR29" s="665">
        <v>5375764</v>
      </c>
      <c r="CS29" s="705"/>
      <c r="CT29" s="705"/>
      <c r="CU29" s="705"/>
      <c r="CV29" s="705"/>
      <c r="CW29" s="705"/>
      <c r="CX29" s="705"/>
      <c r="CY29" s="706"/>
      <c r="CZ29" s="670">
        <v>10.7</v>
      </c>
      <c r="DA29" s="703"/>
      <c r="DB29" s="703"/>
      <c r="DC29" s="707"/>
      <c r="DD29" s="674">
        <v>5242125</v>
      </c>
      <c r="DE29" s="705"/>
      <c r="DF29" s="705"/>
      <c r="DG29" s="705"/>
      <c r="DH29" s="705"/>
      <c r="DI29" s="705"/>
      <c r="DJ29" s="705"/>
      <c r="DK29" s="706"/>
      <c r="DL29" s="674">
        <v>5242076</v>
      </c>
      <c r="DM29" s="705"/>
      <c r="DN29" s="705"/>
      <c r="DO29" s="705"/>
      <c r="DP29" s="705"/>
      <c r="DQ29" s="705"/>
      <c r="DR29" s="705"/>
      <c r="DS29" s="705"/>
      <c r="DT29" s="705"/>
      <c r="DU29" s="705"/>
      <c r="DV29" s="706"/>
      <c r="DW29" s="670">
        <v>18</v>
      </c>
      <c r="DX29" s="703"/>
      <c r="DY29" s="703"/>
      <c r="DZ29" s="703"/>
      <c r="EA29" s="703"/>
      <c r="EB29" s="703"/>
      <c r="EC29" s="704"/>
    </row>
    <row r="30" spans="2:133" ht="11.25" customHeight="1" x14ac:dyDescent="0.15">
      <c r="B30" s="662" t="s">
        <v>299</v>
      </c>
      <c r="C30" s="663"/>
      <c r="D30" s="663"/>
      <c r="E30" s="663"/>
      <c r="F30" s="663"/>
      <c r="G30" s="663"/>
      <c r="H30" s="663"/>
      <c r="I30" s="663"/>
      <c r="J30" s="663"/>
      <c r="K30" s="663"/>
      <c r="L30" s="663"/>
      <c r="M30" s="663"/>
      <c r="N30" s="663"/>
      <c r="O30" s="663"/>
      <c r="P30" s="663"/>
      <c r="Q30" s="664"/>
      <c r="R30" s="665">
        <v>363497</v>
      </c>
      <c r="S30" s="666"/>
      <c r="T30" s="666"/>
      <c r="U30" s="666"/>
      <c r="V30" s="666"/>
      <c r="W30" s="666"/>
      <c r="X30" s="666"/>
      <c r="Y30" s="667"/>
      <c r="Z30" s="668">
        <v>0.7</v>
      </c>
      <c r="AA30" s="668"/>
      <c r="AB30" s="668"/>
      <c r="AC30" s="668"/>
      <c r="AD30" s="669">
        <v>23817</v>
      </c>
      <c r="AE30" s="669"/>
      <c r="AF30" s="669"/>
      <c r="AG30" s="669"/>
      <c r="AH30" s="669"/>
      <c r="AI30" s="669"/>
      <c r="AJ30" s="669"/>
      <c r="AK30" s="669"/>
      <c r="AL30" s="670">
        <v>0.1</v>
      </c>
      <c r="AM30" s="671"/>
      <c r="AN30" s="671"/>
      <c r="AO30" s="672"/>
      <c r="AP30" s="644" t="s">
        <v>216</v>
      </c>
      <c r="AQ30" s="645"/>
      <c r="AR30" s="645"/>
      <c r="AS30" s="645"/>
      <c r="AT30" s="645"/>
      <c r="AU30" s="645"/>
      <c r="AV30" s="645"/>
      <c r="AW30" s="645"/>
      <c r="AX30" s="645"/>
      <c r="AY30" s="645"/>
      <c r="AZ30" s="645"/>
      <c r="BA30" s="645"/>
      <c r="BB30" s="645"/>
      <c r="BC30" s="645"/>
      <c r="BD30" s="645"/>
      <c r="BE30" s="645"/>
      <c r="BF30" s="646"/>
      <c r="BG30" s="644" t="s">
        <v>300</v>
      </c>
      <c r="BH30" s="715"/>
      <c r="BI30" s="715"/>
      <c r="BJ30" s="715"/>
      <c r="BK30" s="715"/>
      <c r="BL30" s="715"/>
      <c r="BM30" s="715"/>
      <c r="BN30" s="715"/>
      <c r="BO30" s="715"/>
      <c r="BP30" s="715"/>
      <c r="BQ30" s="716"/>
      <c r="BR30" s="644" t="s">
        <v>301</v>
      </c>
      <c r="BS30" s="715"/>
      <c r="BT30" s="715"/>
      <c r="BU30" s="715"/>
      <c r="BV30" s="715"/>
      <c r="BW30" s="715"/>
      <c r="BX30" s="715"/>
      <c r="BY30" s="715"/>
      <c r="BZ30" s="715"/>
      <c r="CA30" s="715"/>
      <c r="CB30" s="716"/>
      <c r="CD30" s="710"/>
      <c r="CE30" s="711"/>
      <c r="CF30" s="680" t="s">
        <v>302</v>
      </c>
      <c r="CG30" s="681"/>
      <c r="CH30" s="681"/>
      <c r="CI30" s="681"/>
      <c r="CJ30" s="681"/>
      <c r="CK30" s="681"/>
      <c r="CL30" s="681"/>
      <c r="CM30" s="681"/>
      <c r="CN30" s="681"/>
      <c r="CO30" s="681"/>
      <c r="CP30" s="681"/>
      <c r="CQ30" s="682"/>
      <c r="CR30" s="665">
        <v>5163477</v>
      </c>
      <c r="CS30" s="666"/>
      <c r="CT30" s="666"/>
      <c r="CU30" s="666"/>
      <c r="CV30" s="666"/>
      <c r="CW30" s="666"/>
      <c r="CX30" s="666"/>
      <c r="CY30" s="667"/>
      <c r="CZ30" s="670">
        <v>10.3</v>
      </c>
      <c r="DA30" s="703"/>
      <c r="DB30" s="703"/>
      <c r="DC30" s="707"/>
      <c r="DD30" s="674">
        <v>5034249</v>
      </c>
      <c r="DE30" s="666"/>
      <c r="DF30" s="666"/>
      <c r="DG30" s="666"/>
      <c r="DH30" s="666"/>
      <c r="DI30" s="666"/>
      <c r="DJ30" s="666"/>
      <c r="DK30" s="667"/>
      <c r="DL30" s="674">
        <v>5034201</v>
      </c>
      <c r="DM30" s="666"/>
      <c r="DN30" s="666"/>
      <c r="DO30" s="666"/>
      <c r="DP30" s="666"/>
      <c r="DQ30" s="666"/>
      <c r="DR30" s="666"/>
      <c r="DS30" s="666"/>
      <c r="DT30" s="666"/>
      <c r="DU30" s="666"/>
      <c r="DV30" s="667"/>
      <c r="DW30" s="670">
        <v>17.3</v>
      </c>
      <c r="DX30" s="703"/>
      <c r="DY30" s="703"/>
      <c r="DZ30" s="703"/>
      <c r="EA30" s="703"/>
      <c r="EB30" s="703"/>
      <c r="EC30" s="704"/>
    </row>
    <row r="31" spans="2:133" ht="11.25" customHeight="1" x14ac:dyDescent="0.15">
      <c r="B31" s="662" t="s">
        <v>303</v>
      </c>
      <c r="C31" s="663"/>
      <c r="D31" s="663"/>
      <c r="E31" s="663"/>
      <c r="F31" s="663"/>
      <c r="G31" s="663"/>
      <c r="H31" s="663"/>
      <c r="I31" s="663"/>
      <c r="J31" s="663"/>
      <c r="K31" s="663"/>
      <c r="L31" s="663"/>
      <c r="M31" s="663"/>
      <c r="N31" s="663"/>
      <c r="O31" s="663"/>
      <c r="P31" s="663"/>
      <c r="Q31" s="664"/>
      <c r="R31" s="665">
        <v>160905</v>
      </c>
      <c r="S31" s="666"/>
      <c r="T31" s="666"/>
      <c r="U31" s="666"/>
      <c r="V31" s="666"/>
      <c r="W31" s="666"/>
      <c r="X31" s="666"/>
      <c r="Y31" s="667"/>
      <c r="Z31" s="668">
        <v>0.3</v>
      </c>
      <c r="AA31" s="668"/>
      <c r="AB31" s="668"/>
      <c r="AC31" s="668"/>
      <c r="AD31" s="669" t="s">
        <v>125</v>
      </c>
      <c r="AE31" s="669"/>
      <c r="AF31" s="669"/>
      <c r="AG31" s="669"/>
      <c r="AH31" s="669"/>
      <c r="AI31" s="669"/>
      <c r="AJ31" s="669"/>
      <c r="AK31" s="669"/>
      <c r="AL31" s="670" t="s">
        <v>125</v>
      </c>
      <c r="AM31" s="671"/>
      <c r="AN31" s="671"/>
      <c r="AO31" s="672"/>
      <c r="AP31" s="722" t="s">
        <v>304</v>
      </c>
      <c r="AQ31" s="723"/>
      <c r="AR31" s="723"/>
      <c r="AS31" s="723"/>
      <c r="AT31" s="728" t="s">
        <v>305</v>
      </c>
      <c r="AU31" s="217"/>
      <c r="AV31" s="217"/>
      <c r="AW31" s="217"/>
      <c r="AX31" s="651" t="s">
        <v>183</v>
      </c>
      <c r="AY31" s="652"/>
      <c r="AZ31" s="652"/>
      <c r="BA31" s="652"/>
      <c r="BB31" s="652"/>
      <c r="BC31" s="652"/>
      <c r="BD31" s="652"/>
      <c r="BE31" s="652"/>
      <c r="BF31" s="653"/>
      <c r="BG31" s="733">
        <v>98.9</v>
      </c>
      <c r="BH31" s="720"/>
      <c r="BI31" s="720"/>
      <c r="BJ31" s="720"/>
      <c r="BK31" s="720"/>
      <c r="BL31" s="720"/>
      <c r="BM31" s="660">
        <v>95.3</v>
      </c>
      <c r="BN31" s="720"/>
      <c r="BO31" s="720"/>
      <c r="BP31" s="720"/>
      <c r="BQ31" s="721"/>
      <c r="BR31" s="733">
        <v>98.5</v>
      </c>
      <c r="BS31" s="720"/>
      <c r="BT31" s="720"/>
      <c r="BU31" s="720"/>
      <c r="BV31" s="720"/>
      <c r="BW31" s="720"/>
      <c r="BX31" s="660">
        <v>94.6</v>
      </c>
      <c r="BY31" s="720"/>
      <c r="BZ31" s="720"/>
      <c r="CA31" s="720"/>
      <c r="CB31" s="721"/>
      <c r="CD31" s="710"/>
      <c r="CE31" s="711"/>
      <c r="CF31" s="680" t="s">
        <v>306</v>
      </c>
      <c r="CG31" s="681"/>
      <c r="CH31" s="681"/>
      <c r="CI31" s="681"/>
      <c r="CJ31" s="681"/>
      <c r="CK31" s="681"/>
      <c r="CL31" s="681"/>
      <c r="CM31" s="681"/>
      <c r="CN31" s="681"/>
      <c r="CO31" s="681"/>
      <c r="CP31" s="681"/>
      <c r="CQ31" s="682"/>
      <c r="CR31" s="665">
        <v>212287</v>
      </c>
      <c r="CS31" s="705"/>
      <c r="CT31" s="705"/>
      <c r="CU31" s="705"/>
      <c r="CV31" s="705"/>
      <c r="CW31" s="705"/>
      <c r="CX31" s="705"/>
      <c r="CY31" s="706"/>
      <c r="CZ31" s="670">
        <v>0.4</v>
      </c>
      <c r="DA31" s="703"/>
      <c r="DB31" s="703"/>
      <c r="DC31" s="707"/>
      <c r="DD31" s="674">
        <v>207876</v>
      </c>
      <c r="DE31" s="705"/>
      <c r="DF31" s="705"/>
      <c r="DG31" s="705"/>
      <c r="DH31" s="705"/>
      <c r="DI31" s="705"/>
      <c r="DJ31" s="705"/>
      <c r="DK31" s="706"/>
      <c r="DL31" s="674">
        <v>207875</v>
      </c>
      <c r="DM31" s="705"/>
      <c r="DN31" s="705"/>
      <c r="DO31" s="705"/>
      <c r="DP31" s="705"/>
      <c r="DQ31" s="705"/>
      <c r="DR31" s="705"/>
      <c r="DS31" s="705"/>
      <c r="DT31" s="705"/>
      <c r="DU31" s="705"/>
      <c r="DV31" s="706"/>
      <c r="DW31" s="670">
        <v>0.7</v>
      </c>
      <c r="DX31" s="703"/>
      <c r="DY31" s="703"/>
      <c r="DZ31" s="703"/>
      <c r="EA31" s="703"/>
      <c r="EB31" s="703"/>
      <c r="EC31" s="704"/>
    </row>
    <row r="32" spans="2:133" ht="11.25" customHeight="1" x14ac:dyDescent="0.15">
      <c r="B32" s="662" t="s">
        <v>307</v>
      </c>
      <c r="C32" s="663"/>
      <c r="D32" s="663"/>
      <c r="E32" s="663"/>
      <c r="F32" s="663"/>
      <c r="G32" s="663"/>
      <c r="H32" s="663"/>
      <c r="I32" s="663"/>
      <c r="J32" s="663"/>
      <c r="K32" s="663"/>
      <c r="L32" s="663"/>
      <c r="M32" s="663"/>
      <c r="N32" s="663"/>
      <c r="O32" s="663"/>
      <c r="P32" s="663"/>
      <c r="Q32" s="664"/>
      <c r="R32" s="665">
        <v>9479307</v>
      </c>
      <c r="S32" s="666"/>
      <c r="T32" s="666"/>
      <c r="U32" s="666"/>
      <c r="V32" s="666"/>
      <c r="W32" s="666"/>
      <c r="X32" s="666"/>
      <c r="Y32" s="667"/>
      <c r="Z32" s="668">
        <v>18.100000000000001</v>
      </c>
      <c r="AA32" s="668"/>
      <c r="AB32" s="668"/>
      <c r="AC32" s="668"/>
      <c r="AD32" s="669" t="s">
        <v>125</v>
      </c>
      <c r="AE32" s="669"/>
      <c r="AF32" s="669"/>
      <c r="AG32" s="669"/>
      <c r="AH32" s="669"/>
      <c r="AI32" s="669"/>
      <c r="AJ32" s="669"/>
      <c r="AK32" s="669"/>
      <c r="AL32" s="670" t="s">
        <v>134</v>
      </c>
      <c r="AM32" s="671"/>
      <c r="AN32" s="671"/>
      <c r="AO32" s="672"/>
      <c r="AP32" s="724"/>
      <c r="AQ32" s="725"/>
      <c r="AR32" s="725"/>
      <c r="AS32" s="725"/>
      <c r="AT32" s="729"/>
      <c r="AU32" s="216" t="s">
        <v>308</v>
      </c>
      <c r="AV32" s="216"/>
      <c r="AW32" s="216"/>
      <c r="AX32" s="662" t="s">
        <v>309</v>
      </c>
      <c r="AY32" s="663"/>
      <c r="AZ32" s="663"/>
      <c r="BA32" s="663"/>
      <c r="BB32" s="663"/>
      <c r="BC32" s="663"/>
      <c r="BD32" s="663"/>
      <c r="BE32" s="663"/>
      <c r="BF32" s="664"/>
      <c r="BG32" s="734">
        <v>99.3</v>
      </c>
      <c r="BH32" s="705"/>
      <c r="BI32" s="705"/>
      <c r="BJ32" s="705"/>
      <c r="BK32" s="705"/>
      <c r="BL32" s="705"/>
      <c r="BM32" s="671">
        <v>97.3</v>
      </c>
      <c r="BN32" s="731"/>
      <c r="BO32" s="731"/>
      <c r="BP32" s="731"/>
      <c r="BQ32" s="732"/>
      <c r="BR32" s="734">
        <v>99</v>
      </c>
      <c r="BS32" s="705"/>
      <c r="BT32" s="705"/>
      <c r="BU32" s="705"/>
      <c r="BV32" s="705"/>
      <c r="BW32" s="705"/>
      <c r="BX32" s="671">
        <v>96.7</v>
      </c>
      <c r="BY32" s="731"/>
      <c r="BZ32" s="731"/>
      <c r="CA32" s="731"/>
      <c r="CB32" s="732"/>
      <c r="CD32" s="712"/>
      <c r="CE32" s="713"/>
      <c r="CF32" s="680" t="s">
        <v>310</v>
      </c>
      <c r="CG32" s="681"/>
      <c r="CH32" s="681"/>
      <c r="CI32" s="681"/>
      <c r="CJ32" s="681"/>
      <c r="CK32" s="681"/>
      <c r="CL32" s="681"/>
      <c r="CM32" s="681"/>
      <c r="CN32" s="681"/>
      <c r="CO32" s="681"/>
      <c r="CP32" s="681"/>
      <c r="CQ32" s="682"/>
      <c r="CR32" s="665">
        <v>11</v>
      </c>
      <c r="CS32" s="666"/>
      <c r="CT32" s="666"/>
      <c r="CU32" s="666"/>
      <c r="CV32" s="666"/>
      <c r="CW32" s="666"/>
      <c r="CX32" s="666"/>
      <c r="CY32" s="667"/>
      <c r="CZ32" s="670">
        <v>0</v>
      </c>
      <c r="DA32" s="703"/>
      <c r="DB32" s="703"/>
      <c r="DC32" s="707"/>
      <c r="DD32" s="674">
        <v>11</v>
      </c>
      <c r="DE32" s="666"/>
      <c r="DF32" s="666"/>
      <c r="DG32" s="666"/>
      <c r="DH32" s="666"/>
      <c r="DI32" s="666"/>
      <c r="DJ32" s="666"/>
      <c r="DK32" s="667"/>
      <c r="DL32" s="674">
        <v>11</v>
      </c>
      <c r="DM32" s="666"/>
      <c r="DN32" s="666"/>
      <c r="DO32" s="666"/>
      <c r="DP32" s="666"/>
      <c r="DQ32" s="666"/>
      <c r="DR32" s="666"/>
      <c r="DS32" s="666"/>
      <c r="DT32" s="666"/>
      <c r="DU32" s="666"/>
      <c r="DV32" s="667"/>
      <c r="DW32" s="670">
        <v>0</v>
      </c>
      <c r="DX32" s="703"/>
      <c r="DY32" s="703"/>
      <c r="DZ32" s="703"/>
      <c r="EA32" s="703"/>
      <c r="EB32" s="703"/>
      <c r="EC32" s="704"/>
    </row>
    <row r="33" spans="2:133" ht="11.25" customHeight="1" x14ac:dyDescent="0.15">
      <c r="B33" s="699" t="s">
        <v>311</v>
      </c>
      <c r="C33" s="700"/>
      <c r="D33" s="700"/>
      <c r="E33" s="700"/>
      <c r="F33" s="700"/>
      <c r="G33" s="700"/>
      <c r="H33" s="700"/>
      <c r="I33" s="700"/>
      <c r="J33" s="700"/>
      <c r="K33" s="700"/>
      <c r="L33" s="700"/>
      <c r="M33" s="700"/>
      <c r="N33" s="700"/>
      <c r="O33" s="700"/>
      <c r="P33" s="700"/>
      <c r="Q33" s="701"/>
      <c r="R33" s="665" t="s">
        <v>125</v>
      </c>
      <c r="S33" s="666"/>
      <c r="T33" s="666"/>
      <c r="U33" s="666"/>
      <c r="V33" s="666"/>
      <c r="W33" s="666"/>
      <c r="X33" s="666"/>
      <c r="Y33" s="667"/>
      <c r="Z33" s="668" t="s">
        <v>125</v>
      </c>
      <c r="AA33" s="668"/>
      <c r="AB33" s="668"/>
      <c r="AC33" s="668"/>
      <c r="AD33" s="669" t="s">
        <v>125</v>
      </c>
      <c r="AE33" s="669"/>
      <c r="AF33" s="669"/>
      <c r="AG33" s="669"/>
      <c r="AH33" s="669"/>
      <c r="AI33" s="669"/>
      <c r="AJ33" s="669"/>
      <c r="AK33" s="669"/>
      <c r="AL33" s="670" t="s">
        <v>134</v>
      </c>
      <c r="AM33" s="671"/>
      <c r="AN33" s="671"/>
      <c r="AO33" s="672"/>
      <c r="AP33" s="726"/>
      <c r="AQ33" s="727"/>
      <c r="AR33" s="727"/>
      <c r="AS33" s="727"/>
      <c r="AT33" s="730"/>
      <c r="AU33" s="218"/>
      <c r="AV33" s="218"/>
      <c r="AW33" s="218"/>
      <c r="AX33" s="717" t="s">
        <v>312</v>
      </c>
      <c r="AY33" s="718"/>
      <c r="AZ33" s="718"/>
      <c r="BA33" s="718"/>
      <c r="BB33" s="718"/>
      <c r="BC33" s="718"/>
      <c r="BD33" s="718"/>
      <c r="BE33" s="718"/>
      <c r="BF33" s="719"/>
      <c r="BG33" s="735">
        <v>98.4</v>
      </c>
      <c r="BH33" s="736"/>
      <c r="BI33" s="736"/>
      <c r="BJ33" s="736"/>
      <c r="BK33" s="736"/>
      <c r="BL33" s="736"/>
      <c r="BM33" s="737">
        <v>93.1</v>
      </c>
      <c r="BN33" s="736"/>
      <c r="BO33" s="736"/>
      <c r="BP33" s="736"/>
      <c r="BQ33" s="738"/>
      <c r="BR33" s="735">
        <v>97.9</v>
      </c>
      <c r="BS33" s="736"/>
      <c r="BT33" s="736"/>
      <c r="BU33" s="736"/>
      <c r="BV33" s="736"/>
      <c r="BW33" s="736"/>
      <c r="BX33" s="737">
        <v>92.3</v>
      </c>
      <c r="BY33" s="736"/>
      <c r="BZ33" s="736"/>
      <c r="CA33" s="736"/>
      <c r="CB33" s="738"/>
      <c r="CD33" s="680" t="s">
        <v>313</v>
      </c>
      <c r="CE33" s="681"/>
      <c r="CF33" s="681"/>
      <c r="CG33" s="681"/>
      <c r="CH33" s="681"/>
      <c r="CI33" s="681"/>
      <c r="CJ33" s="681"/>
      <c r="CK33" s="681"/>
      <c r="CL33" s="681"/>
      <c r="CM33" s="681"/>
      <c r="CN33" s="681"/>
      <c r="CO33" s="681"/>
      <c r="CP33" s="681"/>
      <c r="CQ33" s="682"/>
      <c r="CR33" s="665">
        <v>25806729</v>
      </c>
      <c r="CS33" s="705"/>
      <c r="CT33" s="705"/>
      <c r="CU33" s="705"/>
      <c r="CV33" s="705"/>
      <c r="CW33" s="705"/>
      <c r="CX33" s="705"/>
      <c r="CY33" s="706"/>
      <c r="CZ33" s="670">
        <v>51.6</v>
      </c>
      <c r="DA33" s="703"/>
      <c r="DB33" s="703"/>
      <c r="DC33" s="707"/>
      <c r="DD33" s="674">
        <v>18662075</v>
      </c>
      <c r="DE33" s="705"/>
      <c r="DF33" s="705"/>
      <c r="DG33" s="705"/>
      <c r="DH33" s="705"/>
      <c r="DI33" s="705"/>
      <c r="DJ33" s="705"/>
      <c r="DK33" s="706"/>
      <c r="DL33" s="674">
        <v>12448882</v>
      </c>
      <c r="DM33" s="705"/>
      <c r="DN33" s="705"/>
      <c r="DO33" s="705"/>
      <c r="DP33" s="705"/>
      <c r="DQ33" s="705"/>
      <c r="DR33" s="705"/>
      <c r="DS33" s="705"/>
      <c r="DT33" s="705"/>
      <c r="DU33" s="705"/>
      <c r="DV33" s="706"/>
      <c r="DW33" s="670">
        <v>42.8</v>
      </c>
      <c r="DX33" s="703"/>
      <c r="DY33" s="703"/>
      <c r="DZ33" s="703"/>
      <c r="EA33" s="703"/>
      <c r="EB33" s="703"/>
      <c r="EC33" s="704"/>
    </row>
    <row r="34" spans="2:133" ht="11.25" customHeight="1" x14ac:dyDescent="0.15">
      <c r="B34" s="662" t="s">
        <v>314</v>
      </c>
      <c r="C34" s="663"/>
      <c r="D34" s="663"/>
      <c r="E34" s="663"/>
      <c r="F34" s="663"/>
      <c r="G34" s="663"/>
      <c r="H34" s="663"/>
      <c r="I34" s="663"/>
      <c r="J34" s="663"/>
      <c r="K34" s="663"/>
      <c r="L34" s="663"/>
      <c r="M34" s="663"/>
      <c r="N34" s="663"/>
      <c r="O34" s="663"/>
      <c r="P34" s="663"/>
      <c r="Q34" s="664"/>
      <c r="R34" s="665">
        <v>3610246</v>
      </c>
      <c r="S34" s="666"/>
      <c r="T34" s="666"/>
      <c r="U34" s="666"/>
      <c r="V34" s="666"/>
      <c r="W34" s="666"/>
      <c r="X34" s="666"/>
      <c r="Y34" s="667"/>
      <c r="Z34" s="668">
        <v>6.9</v>
      </c>
      <c r="AA34" s="668"/>
      <c r="AB34" s="668"/>
      <c r="AC34" s="668"/>
      <c r="AD34" s="669" t="s">
        <v>134</v>
      </c>
      <c r="AE34" s="669"/>
      <c r="AF34" s="669"/>
      <c r="AG34" s="669"/>
      <c r="AH34" s="669"/>
      <c r="AI34" s="669"/>
      <c r="AJ34" s="669"/>
      <c r="AK34" s="669"/>
      <c r="AL34" s="670" t="s">
        <v>125</v>
      </c>
      <c r="AM34" s="671"/>
      <c r="AN34" s="671"/>
      <c r="AO34" s="672"/>
      <c r="AP34" s="219"/>
      <c r="AQ34" s="220"/>
      <c r="AR34" s="216"/>
      <c r="AS34" s="217"/>
      <c r="AT34" s="217"/>
      <c r="AU34" s="217"/>
      <c r="AV34" s="217"/>
      <c r="AW34" s="217"/>
      <c r="AX34" s="217"/>
      <c r="AY34" s="217"/>
      <c r="AZ34" s="217"/>
      <c r="BA34" s="217"/>
      <c r="BB34" s="217"/>
      <c r="BC34" s="217"/>
      <c r="BD34" s="217"/>
      <c r="BE34" s="217"/>
      <c r="BF34" s="217"/>
      <c r="BG34" s="220"/>
      <c r="BH34" s="220"/>
      <c r="BI34" s="220"/>
      <c r="BJ34" s="220"/>
      <c r="BK34" s="220"/>
      <c r="BL34" s="220"/>
      <c r="BM34" s="220"/>
      <c r="BN34" s="220"/>
      <c r="BO34" s="220"/>
      <c r="BP34" s="220"/>
      <c r="BQ34" s="220"/>
      <c r="BR34" s="220"/>
      <c r="BS34" s="220"/>
      <c r="BT34" s="220"/>
      <c r="BU34" s="220"/>
      <c r="BV34" s="220"/>
      <c r="BW34" s="220"/>
      <c r="BX34" s="220"/>
      <c r="BY34" s="220"/>
      <c r="BZ34" s="220"/>
      <c r="CA34" s="220"/>
      <c r="CB34" s="220"/>
      <c r="CD34" s="680" t="s">
        <v>315</v>
      </c>
      <c r="CE34" s="681"/>
      <c r="CF34" s="681"/>
      <c r="CG34" s="681"/>
      <c r="CH34" s="681"/>
      <c r="CI34" s="681"/>
      <c r="CJ34" s="681"/>
      <c r="CK34" s="681"/>
      <c r="CL34" s="681"/>
      <c r="CM34" s="681"/>
      <c r="CN34" s="681"/>
      <c r="CO34" s="681"/>
      <c r="CP34" s="681"/>
      <c r="CQ34" s="682"/>
      <c r="CR34" s="665">
        <v>5623790</v>
      </c>
      <c r="CS34" s="666"/>
      <c r="CT34" s="666"/>
      <c r="CU34" s="666"/>
      <c r="CV34" s="666"/>
      <c r="CW34" s="666"/>
      <c r="CX34" s="666"/>
      <c r="CY34" s="667"/>
      <c r="CZ34" s="670">
        <v>11.2</v>
      </c>
      <c r="DA34" s="703"/>
      <c r="DB34" s="703"/>
      <c r="DC34" s="707"/>
      <c r="DD34" s="674">
        <v>3801893</v>
      </c>
      <c r="DE34" s="666"/>
      <c r="DF34" s="666"/>
      <c r="DG34" s="666"/>
      <c r="DH34" s="666"/>
      <c r="DI34" s="666"/>
      <c r="DJ34" s="666"/>
      <c r="DK34" s="667"/>
      <c r="DL34" s="674">
        <v>3060747</v>
      </c>
      <c r="DM34" s="666"/>
      <c r="DN34" s="666"/>
      <c r="DO34" s="666"/>
      <c r="DP34" s="666"/>
      <c r="DQ34" s="666"/>
      <c r="DR34" s="666"/>
      <c r="DS34" s="666"/>
      <c r="DT34" s="666"/>
      <c r="DU34" s="666"/>
      <c r="DV34" s="667"/>
      <c r="DW34" s="670">
        <v>10.5</v>
      </c>
      <c r="DX34" s="703"/>
      <c r="DY34" s="703"/>
      <c r="DZ34" s="703"/>
      <c r="EA34" s="703"/>
      <c r="EB34" s="703"/>
      <c r="EC34" s="704"/>
    </row>
    <row r="35" spans="2:133" ht="11.25" customHeight="1" x14ac:dyDescent="0.15">
      <c r="B35" s="662" t="s">
        <v>316</v>
      </c>
      <c r="C35" s="663"/>
      <c r="D35" s="663"/>
      <c r="E35" s="663"/>
      <c r="F35" s="663"/>
      <c r="G35" s="663"/>
      <c r="H35" s="663"/>
      <c r="I35" s="663"/>
      <c r="J35" s="663"/>
      <c r="K35" s="663"/>
      <c r="L35" s="663"/>
      <c r="M35" s="663"/>
      <c r="N35" s="663"/>
      <c r="O35" s="663"/>
      <c r="P35" s="663"/>
      <c r="Q35" s="664"/>
      <c r="R35" s="665">
        <v>127939</v>
      </c>
      <c r="S35" s="666"/>
      <c r="T35" s="666"/>
      <c r="U35" s="666"/>
      <c r="V35" s="666"/>
      <c r="W35" s="666"/>
      <c r="X35" s="666"/>
      <c r="Y35" s="667"/>
      <c r="Z35" s="668">
        <v>0.2</v>
      </c>
      <c r="AA35" s="668"/>
      <c r="AB35" s="668"/>
      <c r="AC35" s="668"/>
      <c r="AD35" s="669" t="s">
        <v>125</v>
      </c>
      <c r="AE35" s="669"/>
      <c r="AF35" s="669"/>
      <c r="AG35" s="669"/>
      <c r="AH35" s="669"/>
      <c r="AI35" s="669"/>
      <c r="AJ35" s="669"/>
      <c r="AK35" s="669"/>
      <c r="AL35" s="670" t="s">
        <v>134</v>
      </c>
      <c r="AM35" s="671"/>
      <c r="AN35" s="671"/>
      <c r="AO35" s="672"/>
      <c r="AP35" s="221"/>
      <c r="AQ35" s="644" t="s">
        <v>317</v>
      </c>
      <c r="AR35" s="645"/>
      <c r="AS35" s="645"/>
      <c r="AT35" s="645"/>
      <c r="AU35" s="645"/>
      <c r="AV35" s="645"/>
      <c r="AW35" s="645"/>
      <c r="AX35" s="645"/>
      <c r="AY35" s="645"/>
      <c r="AZ35" s="645"/>
      <c r="BA35" s="645"/>
      <c r="BB35" s="645"/>
      <c r="BC35" s="645"/>
      <c r="BD35" s="645"/>
      <c r="BE35" s="645"/>
      <c r="BF35" s="646"/>
      <c r="BG35" s="644" t="s">
        <v>318</v>
      </c>
      <c r="BH35" s="645"/>
      <c r="BI35" s="645"/>
      <c r="BJ35" s="645"/>
      <c r="BK35" s="645"/>
      <c r="BL35" s="645"/>
      <c r="BM35" s="645"/>
      <c r="BN35" s="645"/>
      <c r="BO35" s="645"/>
      <c r="BP35" s="645"/>
      <c r="BQ35" s="645"/>
      <c r="BR35" s="645"/>
      <c r="BS35" s="645"/>
      <c r="BT35" s="645"/>
      <c r="BU35" s="645"/>
      <c r="BV35" s="645"/>
      <c r="BW35" s="645"/>
      <c r="BX35" s="645"/>
      <c r="BY35" s="645"/>
      <c r="BZ35" s="645"/>
      <c r="CA35" s="645"/>
      <c r="CB35" s="646"/>
      <c r="CD35" s="680" t="s">
        <v>319</v>
      </c>
      <c r="CE35" s="681"/>
      <c r="CF35" s="681"/>
      <c r="CG35" s="681"/>
      <c r="CH35" s="681"/>
      <c r="CI35" s="681"/>
      <c r="CJ35" s="681"/>
      <c r="CK35" s="681"/>
      <c r="CL35" s="681"/>
      <c r="CM35" s="681"/>
      <c r="CN35" s="681"/>
      <c r="CO35" s="681"/>
      <c r="CP35" s="681"/>
      <c r="CQ35" s="682"/>
      <c r="CR35" s="665">
        <v>1923621</v>
      </c>
      <c r="CS35" s="705"/>
      <c r="CT35" s="705"/>
      <c r="CU35" s="705"/>
      <c r="CV35" s="705"/>
      <c r="CW35" s="705"/>
      <c r="CX35" s="705"/>
      <c r="CY35" s="706"/>
      <c r="CZ35" s="670">
        <v>3.8</v>
      </c>
      <c r="DA35" s="703"/>
      <c r="DB35" s="703"/>
      <c r="DC35" s="707"/>
      <c r="DD35" s="674">
        <v>1504952</v>
      </c>
      <c r="DE35" s="705"/>
      <c r="DF35" s="705"/>
      <c r="DG35" s="705"/>
      <c r="DH35" s="705"/>
      <c r="DI35" s="705"/>
      <c r="DJ35" s="705"/>
      <c r="DK35" s="706"/>
      <c r="DL35" s="674">
        <v>948279</v>
      </c>
      <c r="DM35" s="705"/>
      <c r="DN35" s="705"/>
      <c r="DO35" s="705"/>
      <c r="DP35" s="705"/>
      <c r="DQ35" s="705"/>
      <c r="DR35" s="705"/>
      <c r="DS35" s="705"/>
      <c r="DT35" s="705"/>
      <c r="DU35" s="705"/>
      <c r="DV35" s="706"/>
      <c r="DW35" s="670">
        <v>3.3</v>
      </c>
      <c r="DX35" s="703"/>
      <c r="DY35" s="703"/>
      <c r="DZ35" s="703"/>
      <c r="EA35" s="703"/>
      <c r="EB35" s="703"/>
      <c r="EC35" s="704"/>
    </row>
    <row r="36" spans="2:133" ht="11.25" customHeight="1" x14ac:dyDescent="0.15">
      <c r="B36" s="662" t="s">
        <v>320</v>
      </c>
      <c r="C36" s="663"/>
      <c r="D36" s="663"/>
      <c r="E36" s="663"/>
      <c r="F36" s="663"/>
      <c r="G36" s="663"/>
      <c r="H36" s="663"/>
      <c r="I36" s="663"/>
      <c r="J36" s="663"/>
      <c r="K36" s="663"/>
      <c r="L36" s="663"/>
      <c r="M36" s="663"/>
      <c r="N36" s="663"/>
      <c r="O36" s="663"/>
      <c r="P36" s="663"/>
      <c r="Q36" s="664"/>
      <c r="R36" s="665">
        <v>277353</v>
      </c>
      <c r="S36" s="666"/>
      <c r="T36" s="666"/>
      <c r="U36" s="666"/>
      <c r="V36" s="666"/>
      <c r="W36" s="666"/>
      <c r="X36" s="666"/>
      <c r="Y36" s="667"/>
      <c r="Z36" s="668">
        <v>0.5</v>
      </c>
      <c r="AA36" s="668"/>
      <c r="AB36" s="668"/>
      <c r="AC36" s="668"/>
      <c r="AD36" s="669" t="s">
        <v>125</v>
      </c>
      <c r="AE36" s="669"/>
      <c r="AF36" s="669"/>
      <c r="AG36" s="669"/>
      <c r="AH36" s="669"/>
      <c r="AI36" s="669"/>
      <c r="AJ36" s="669"/>
      <c r="AK36" s="669"/>
      <c r="AL36" s="670" t="s">
        <v>125</v>
      </c>
      <c r="AM36" s="671"/>
      <c r="AN36" s="671"/>
      <c r="AO36" s="672"/>
      <c r="AP36" s="221"/>
      <c r="AQ36" s="739" t="s">
        <v>321</v>
      </c>
      <c r="AR36" s="740"/>
      <c r="AS36" s="740"/>
      <c r="AT36" s="740"/>
      <c r="AU36" s="740"/>
      <c r="AV36" s="740"/>
      <c r="AW36" s="740"/>
      <c r="AX36" s="740"/>
      <c r="AY36" s="741"/>
      <c r="AZ36" s="654">
        <v>6543078</v>
      </c>
      <c r="BA36" s="655"/>
      <c r="BB36" s="655"/>
      <c r="BC36" s="655"/>
      <c r="BD36" s="655"/>
      <c r="BE36" s="655"/>
      <c r="BF36" s="742"/>
      <c r="BG36" s="676" t="s">
        <v>322</v>
      </c>
      <c r="BH36" s="677"/>
      <c r="BI36" s="677"/>
      <c r="BJ36" s="677"/>
      <c r="BK36" s="677"/>
      <c r="BL36" s="677"/>
      <c r="BM36" s="677"/>
      <c r="BN36" s="677"/>
      <c r="BO36" s="677"/>
      <c r="BP36" s="677"/>
      <c r="BQ36" s="677"/>
      <c r="BR36" s="677"/>
      <c r="BS36" s="677"/>
      <c r="BT36" s="677"/>
      <c r="BU36" s="678"/>
      <c r="BV36" s="654">
        <v>433944</v>
      </c>
      <c r="BW36" s="655"/>
      <c r="BX36" s="655"/>
      <c r="BY36" s="655"/>
      <c r="BZ36" s="655"/>
      <c r="CA36" s="655"/>
      <c r="CB36" s="742"/>
      <c r="CD36" s="680" t="s">
        <v>323</v>
      </c>
      <c r="CE36" s="681"/>
      <c r="CF36" s="681"/>
      <c r="CG36" s="681"/>
      <c r="CH36" s="681"/>
      <c r="CI36" s="681"/>
      <c r="CJ36" s="681"/>
      <c r="CK36" s="681"/>
      <c r="CL36" s="681"/>
      <c r="CM36" s="681"/>
      <c r="CN36" s="681"/>
      <c r="CO36" s="681"/>
      <c r="CP36" s="681"/>
      <c r="CQ36" s="682"/>
      <c r="CR36" s="665">
        <v>11455624</v>
      </c>
      <c r="CS36" s="666"/>
      <c r="CT36" s="666"/>
      <c r="CU36" s="666"/>
      <c r="CV36" s="666"/>
      <c r="CW36" s="666"/>
      <c r="CX36" s="666"/>
      <c r="CY36" s="667"/>
      <c r="CZ36" s="670">
        <v>22.9</v>
      </c>
      <c r="DA36" s="703"/>
      <c r="DB36" s="703"/>
      <c r="DC36" s="707"/>
      <c r="DD36" s="674">
        <v>8154385</v>
      </c>
      <c r="DE36" s="666"/>
      <c r="DF36" s="666"/>
      <c r="DG36" s="666"/>
      <c r="DH36" s="666"/>
      <c r="DI36" s="666"/>
      <c r="DJ36" s="666"/>
      <c r="DK36" s="667"/>
      <c r="DL36" s="674">
        <v>5546738</v>
      </c>
      <c r="DM36" s="666"/>
      <c r="DN36" s="666"/>
      <c r="DO36" s="666"/>
      <c r="DP36" s="666"/>
      <c r="DQ36" s="666"/>
      <c r="DR36" s="666"/>
      <c r="DS36" s="666"/>
      <c r="DT36" s="666"/>
      <c r="DU36" s="666"/>
      <c r="DV36" s="667"/>
      <c r="DW36" s="670">
        <v>19.100000000000001</v>
      </c>
      <c r="DX36" s="703"/>
      <c r="DY36" s="703"/>
      <c r="DZ36" s="703"/>
      <c r="EA36" s="703"/>
      <c r="EB36" s="703"/>
      <c r="EC36" s="704"/>
    </row>
    <row r="37" spans="2:133" ht="11.25" customHeight="1" x14ac:dyDescent="0.15">
      <c r="B37" s="662" t="s">
        <v>324</v>
      </c>
      <c r="C37" s="663"/>
      <c r="D37" s="663"/>
      <c r="E37" s="663"/>
      <c r="F37" s="663"/>
      <c r="G37" s="663"/>
      <c r="H37" s="663"/>
      <c r="I37" s="663"/>
      <c r="J37" s="663"/>
      <c r="K37" s="663"/>
      <c r="L37" s="663"/>
      <c r="M37" s="663"/>
      <c r="N37" s="663"/>
      <c r="O37" s="663"/>
      <c r="P37" s="663"/>
      <c r="Q37" s="664"/>
      <c r="R37" s="665">
        <v>1118012</v>
      </c>
      <c r="S37" s="666"/>
      <c r="T37" s="666"/>
      <c r="U37" s="666"/>
      <c r="V37" s="666"/>
      <c r="W37" s="666"/>
      <c r="X37" s="666"/>
      <c r="Y37" s="667"/>
      <c r="Z37" s="668">
        <v>2.1</v>
      </c>
      <c r="AA37" s="668"/>
      <c r="AB37" s="668"/>
      <c r="AC37" s="668"/>
      <c r="AD37" s="669" t="s">
        <v>125</v>
      </c>
      <c r="AE37" s="669"/>
      <c r="AF37" s="669"/>
      <c r="AG37" s="669"/>
      <c r="AH37" s="669"/>
      <c r="AI37" s="669"/>
      <c r="AJ37" s="669"/>
      <c r="AK37" s="669"/>
      <c r="AL37" s="670" t="s">
        <v>125</v>
      </c>
      <c r="AM37" s="671"/>
      <c r="AN37" s="671"/>
      <c r="AO37" s="672"/>
      <c r="AQ37" s="743" t="s">
        <v>325</v>
      </c>
      <c r="AR37" s="744"/>
      <c r="AS37" s="744"/>
      <c r="AT37" s="744"/>
      <c r="AU37" s="744"/>
      <c r="AV37" s="744"/>
      <c r="AW37" s="744"/>
      <c r="AX37" s="744"/>
      <c r="AY37" s="745"/>
      <c r="AZ37" s="665">
        <v>2069209</v>
      </c>
      <c r="BA37" s="666"/>
      <c r="BB37" s="666"/>
      <c r="BC37" s="666"/>
      <c r="BD37" s="705"/>
      <c r="BE37" s="705"/>
      <c r="BF37" s="732"/>
      <c r="BG37" s="680" t="s">
        <v>326</v>
      </c>
      <c r="BH37" s="681"/>
      <c r="BI37" s="681"/>
      <c r="BJ37" s="681"/>
      <c r="BK37" s="681"/>
      <c r="BL37" s="681"/>
      <c r="BM37" s="681"/>
      <c r="BN37" s="681"/>
      <c r="BO37" s="681"/>
      <c r="BP37" s="681"/>
      <c r="BQ37" s="681"/>
      <c r="BR37" s="681"/>
      <c r="BS37" s="681"/>
      <c r="BT37" s="681"/>
      <c r="BU37" s="682"/>
      <c r="BV37" s="665">
        <v>318826</v>
      </c>
      <c r="BW37" s="666"/>
      <c r="BX37" s="666"/>
      <c r="BY37" s="666"/>
      <c r="BZ37" s="666"/>
      <c r="CA37" s="666"/>
      <c r="CB37" s="675"/>
      <c r="CD37" s="680" t="s">
        <v>327</v>
      </c>
      <c r="CE37" s="681"/>
      <c r="CF37" s="681"/>
      <c r="CG37" s="681"/>
      <c r="CH37" s="681"/>
      <c r="CI37" s="681"/>
      <c r="CJ37" s="681"/>
      <c r="CK37" s="681"/>
      <c r="CL37" s="681"/>
      <c r="CM37" s="681"/>
      <c r="CN37" s="681"/>
      <c r="CO37" s="681"/>
      <c r="CP37" s="681"/>
      <c r="CQ37" s="682"/>
      <c r="CR37" s="665">
        <v>2396242</v>
      </c>
      <c r="CS37" s="705"/>
      <c r="CT37" s="705"/>
      <c r="CU37" s="705"/>
      <c r="CV37" s="705"/>
      <c r="CW37" s="705"/>
      <c r="CX37" s="705"/>
      <c r="CY37" s="706"/>
      <c r="CZ37" s="670">
        <v>4.8</v>
      </c>
      <c r="DA37" s="703"/>
      <c r="DB37" s="703"/>
      <c r="DC37" s="707"/>
      <c r="DD37" s="674">
        <v>2291442</v>
      </c>
      <c r="DE37" s="705"/>
      <c r="DF37" s="705"/>
      <c r="DG37" s="705"/>
      <c r="DH37" s="705"/>
      <c r="DI37" s="705"/>
      <c r="DJ37" s="705"/>
      <c r="DK37" s="706"/>
      <c r="DL37" s="674">
        <v>2223971</v>
      </c>
      <c r="DM37" s="705"/>
      <c r="DN37" s="705"/>
      <c r="DO37" s="705"/>
      <c r="DP37" s="705"/>
      <c r="DQ37" s="705"/>
      <c r="DR37" s="705"/>
      <c r="DS37" s="705"/>
      <c r="DT37" s="705"/>
      <c r="DU37" s="705"/>
      <c r="DV37" s="706"/>
      <c r="DW37" s="670">
        <v>7.7</v>
      </c>
      <c r="DX37" s="703"/>
      <c r="DY37" s="703"/>
      <c r="DZ37" s="703"/>
      <c r="EA37" s="703"/>
      <c r="EB37" s="703"/>
      <c r="EC37" s="704"/>
    </row>
    <row r="38" spans="2:133" ht="11.25" customHeight="1" x14ac:dyDescent="0.15">
      <c r="B38" s="662" t="s">
        <v>328</v>
      </c>
      <c r="C38" s="663"/>
      <c r="D38" s="663"/>
      <c r="E38" s="663"/>
      <c r="F38" s="663"/>
      <c r="G38" s="663"/>
      <c r="H38" s="663"/>
      <c r="I38" s="663"/>
      <c r="J38" s="663"/>
      <c r="K38" s="663"/>
      <c r="L38" s="663"/>
      <c r="M38" s="663"/>
      <c r="N38" s="663"/>
      <c r="O38" s="663"/>
      <c r="P38" s="663"/>
      <c r="Q38" s="664"/>
      <c r="R38" s="665">
        <v>1997776</v>
      </c>
      <c r="S38" s="666"/>
      <c r="T38" s="666"/>
      <c r="U38" s="666"/>
      <c r="V38" s="666"/>
      <c r="W38" s="666"/>
      <c r="X38" s="666"/>
      <c r="Y38" s="667"/>
      <c r="Z38" s="668">
        <v>3.8</v>
      </c>
      <c r="AA38" s="668"/>
      <c r="AB38" s="668"/>
      <c r="AC38" s="668"/>
      <c r="AD38" s="669" t="s">
        <v>125</v>
      </c>
      <c r="AE38" s="669"/>
      <c r="AF38" s="669"/>
      <c r="AG38" s="669"/>
      <c r="AH38" s="669"/>
      <c r="AI38" s="669"/>
      <c r="AJ38" s="669"/>
      <c r="AK38" s="669"/>
      <c r="AL38" s="670" t="s">
        <v>134</v>
      </c>
      <c r="AM38" s="671"/>
      <c r="AN38" s="671"/>
      <c r="AO38" s="672"/>
      <c r="AQ38" s="743" t="s">
        <v>329</v>
      </c>
      <c r="AR38" s="744"/>
      <c r="AS38" s="744"/>
      <c r="AT38" s="744"/>
      <c r="AU38" s="744"/>
      <c r="AV38" s="744"/>
      <c r="AW38" s="744"/>
      <c r="AX38" s="744"/>
      <c r="AY38" s="745"/>
      <c r="AZ38" s="665">
        <v>459000</v>
      </c>
      <c r="BA38" s="666"/>
      <c r="BB38" s="666"/>
      <c r="BC38" s="666"/>
      <c r="BD38" s="705"/>
      <c r="BE38" s="705"/>
      <c r="BF38" s="732"/>
      <c r="BG38" s="680" t="s">
        <v>330</v>
      </c>
      <c r="BH38" s="681"/>
      <c r="BI38" s="681"/>
      <c r="BJ38" s="681"/>
      <c r="BK38" s="681"/>
      <c r="BL38" s="681"/>
      <c r="BM38" s="681"/>
      <c r="BN38" s="681"/>
      <c r="BO38" s="681"/>
      <c r="BP38" s="681"/>
      <c r="BQ38" s="681"/>
      <c r="BR38" s="681"/>
      <c r="BS38" s="681"/>
      <c r="BT38" s="681"/>
      <c r="BU38" s="682"/>
      <c r="BV38" s="665">
        <v>10337</v>
      </c>
      <c r="BW38" s="666"/>
      <c r="BX38" s="666"/>
      <c r="BY38" s="666"/>
      <c r="BZ38" s="666"/>
      <c r="CA38" s="666"/>
      <c r="CB38" s="675"/>
      <c r="CD38" s="680" t="s">
        <v>331</v>
      </c>
      <c r="CE38" s="681"/>
      <c r="CF38" s="681"/>
      <c r="CG38" s="681"/>
      <c r="CH38" s="681"/>
      <c r="CI38" s="681"/>
      <c r="CJ38" s="681"/>
      <c r="CK38" s="681"/>
      <c r="CL38" s="681"/>
      <c r="CM38" s="681"/>
      <c r="CN38" s="681"/>
      <c r="CO38" s="681"/>
      <c r="CP38" s="681"/>
      <c r="CQ38" s="682"/>
      <c r="CR38" s="665">
        <v>3684383</v>
      </c>
      <c r="CS38" s="666"/>
      <c r="CT38" s="666"/>
      <c r="CU38" s="666"/>
      <c r="CV38" s="666"/>
      <c r="CW38" s="666"/>
      <c r="CX38" s="666"/>
      <c r="CY38" s="667"/>
      <c r="CZ38" s="670">
        <v>7.4</v>
      </c>
      <c r="DA38" s="703"/>
      <c r="DB38" s="703"/>
      <c r="DC38" s="707"/>
      <c r="DD38" s="674">
        <v>3131152</v>
      </c>
      <c r="DE38" s="666"/>
      <c r="DF38" s="666"/>
      <c r="DG38" s="666"/>
      <c r="DH38" s="666"/>
      <c r="DI38" s="666"/>
      <c r="DJ38" s="666"/>
      <c r="DK38" s="667"/>
      <c r="DL38" s="674">
        <v>2893118</v>
      </c>
      <c r="DM38" s="666"/>
      <c r="DN38" s="666"/>
      <c r="DO38" s="666"/>
      <c r="DP38" s="666"/>
      <c r="DQ38" s="666"/>
      <c r="DR38" s="666"/>
      <c r="DS38" s="666"/>
      <c r="DT38" s="666"/>
      <c r="DU38" s="666"/>
      <c r="DV38" s="667"/>
      <c r="DW38" s="670">
        <v>10</v>
      </c>
      <c r="DX38" s="703"/>
      <c r="DY38" s="703"/>
      <c r="DZ38" s="703"/>
      <c r="EA38" s="703"/>
      <c r="EB38" s="703"/>
      <c r="EC38" s="704"/>
    </row>
    <row r="39" spans="2:133" ht="11.25" customHeight="1" x14ac:dyDescent="0.15">
      <c r="B39" s="662" t="s">
        <v>332</v>
      </c>
      <c r="C39" s="663"/>
      <c r="D39" s="663"/>
      <c r="E39" s="663"/>
      <c r="F39" s="663"/>
      <c r="G39" s="663"/>
      <c r="H39" s="663"/>
      <c r="I39" s="663"/>
      <c r="J39" s="663"/>
      <c r="K39" s="663"/>
      <c r="L39" s="663"/>
      <c r="M39" s="663"/>
      <c r="N39" s="663"/>
      <c r="O39" s="663"/>
      <c r="P39" s="663"/>
      <c r="Q39" s="664"/>
      <c r="R39" s="665">
        <v>1463895</v>
      </c>
      <c r="S39" s="666"/>
      <c r="T39" s="666"/>
      <c r="U39" s="666"/>
      <c r="V39" s="666"/>
      <c r="W39" s="666"/>
      <c r="X39" s="666"/>
      <c r="Y39" s="667"/>
      <c r="Z39" s="668">
        <v>2.8</v>
      </c>
      <c r="AA39" s="668"/>
      <c r="AB39" s="668"/>
      <c r="AC39" s="668"/>
      <c r="AD39" s="669">
        <v>6087</v>
      </c>
      <c r="AE39" s="669"/>
      <c r="AF39" s="669"/>
      <c r="AG39" s="669"/>
      <c r="AH39" s="669"/>
      <c r="AI39" s="669"/>
      <c r="AJ39" s="669"/>
      <c r="AK39" s="669"/>
      <c r="AL39" s="670">
        <v>0</v>
      </c>
      <c r="AM39" s="671"/>
      <c r="AN39" s="671"/>
      <c r="AO39" s="672"/>
      <c r="AQ39" s="743" t="s">
        <v>333</v>
      </c>
      <c r="AR39" s="744"/>
      <c r="AS39" s="744"/>
      <c r="AT39" s="744"/>
      <c r="AU39" s="744"/>
      <c r="AV39" s="744"/>
      <c r="AW39" s="744"/>
      <c r="AX39" s="744"/>
      <c r="AY39" s="745"/>
      <c r="AZ39" s="665">
        <v>321981</v>
      </c>
      <c r="BA39" s="666"/>
      <c r="BB39" s="666"/>
      <c r="BC39" s="666"/>
      <c r="BD39" s="705"/>
      <c r="BE39" s="705"/>
      <c r="BF39" s="732"/>
      <c r="BG39" s="680" t="s">
        <v>334</v>
      </c>
      <c r="BH39" s="681"/>
      <c r="BI39" s="681"/>
      <c r="BJ39" s="681"/>
      <c r="BK39" s="681"/>
      <c r="BL39" s="681"/>
      <c r="BM39" s="681"/>
      <c r="BN39" s="681"/>
      <c r="BO39" s="681"/>
      <c r="BP39" s="681"/>
      <c r="BQ39" s="681"/>
      <c r="BR39" s="681"/>
      <c r="BS39" s="681"/>
      <c r="BT39" s="681"/>
      <c r="BU39" s="682"/>
      <c r="BV39" s="665">
        <v>16107</v>
      </c>
      <c r="BW39" s="666"/>
      <c r="BX39" s="666"/>
      <c r="BY39" s="666"/>
      <c r="BZ39" s="666"/>
      <c r="CA39" s="666"/>
      <c r="CB39" s="675"/>
      <c r="CD39" s="680" t="s">
        <v>335</v>
      </c>
      <c r="CE39" s="681"/>
      <c r="CF39" s="681"/>
      <c r="CG39" s="681"/>
      <c r="CH39" s="681"/>
      <c r="CI39" s="681"/>
      <c r="CJ39" s="681"/>
      <c r="CK39" s="681"/>
      <c r="CL39" s="681"/>
      <c r="CM39" s="681"/>
      <c r="CN39" s="681"/>
      <c r="CO39" s="681"/>
      <c r="CP39" s="681"/>
      <c r="CQ39" s="682"/>
      <c r="CR39" s="665">
        <v>2445713</v>
      </c>
      <c r="CS39" s="705"/>
      <c r="CT39" s="705"/>
      <c r="CU39" s="705"/>
      <c r="CV39" s="705"/>
      <c r="CW39" s="705"/>
      <c r="CX39" s="705"/>
      <c r="CY39" s="706"/>
      <c r="CZ39" s="670">
        <v>4.9000000000000004</v>
      </c>
      <c r="DA39" s="703"/>
      <c r="DB39" s="703"/>
      <c r="DC39" s="707"/>
      <c r="DD39" s="674">
        <v>2069693</v>
      </c>
      <c r="DE39" s="705"/>
      <c r="DF39" s="705"/>
      <c r="DG39" s="705"/>
      <c r="DH39" s="705"/>
      <c r="DI39" s="705"/>
      <c r="DJ39" s="705"/>
      <c r="DK39" s="706"/>
      <c r="DL39" s="674" t="s">
        <v>134</v>
      </c>
      <c r="DM39" s="705"/>
      <c r="DN39" s="705"/>
      <c r="DO39" s="705"/>
      <c r="DP39" s="705"/>
      <c r="DQ39" s="705"/>
      <c r="DR39" s="705"/>
      <c r="DS39" s="705"/>
      <c r="DT39" s="705"/>
      <c r="DU39" s="705"/>
      <c r="DV39" s="706"/>
      <c r="DW39" s="670" t="s">
        <v>134</v>
      </c>
      <c r="DX39" s="703"/>
      <c r="DY39" s="703"/>
      <c r="DZ39" s="703"/>
      <c r="EA39" s="703"/>
      <c r="EB39" s="703"/>
      <c r="EC39" s="704"/>
    </row>
    <row r="40" spans="2:133" ht="11.25" customHeight="1" x14ac:dyDescent="0.15">
      <c r="B40" s="662" t="s">
        <v>336</v>
      </c>
      <c r="C40" s="663"/>
      <c r="D40" s="663"/>
      <c r="E40" s="663"/>
      <c r="F40" s="663"/>
      <c r="G40" s="663"/>
      <c r="H40" s="663"/>
      <c r="I40" s="663"/>
      <c r="J40" s="663"/>
      <c r="K40" s="663"/>
      <c r="L40" s="663"/>
      <c r="M40" s="663"/>
      <c r="N40" s="663"/>
      <c r="O40" s="663"/>
      <c r="P40" s="663"/>
      <c r="Q40" s="664"/>
      <c r="R40" s="665">
        <v>3166084</v>
      </c>
      <c r="S40" s="666"/>
      <c r="T40" s="666"/>
      <c r="U40" s="666"/>
      <c r="V40" s="666"/>
      <c r="W40" s="666"/>
      <c r="X40" s="666"/>
      <c r="Y40" s="667"/>
      <c r="Z40" s="668">
        <v>6</v>
      </c>
      <c r="AA40" s="668"/>
      <c r="AB40" s="668"/>
      <c r="AC40" s="668"/>
      <c r="AD40" s="669" t="s">
        <v>125</v>
      </c>
      <c r="AE40" s="669"/>
      <c r="AF40" s="669"/>
      <c r="AG40" s="669"/>
      <c r="AH40" s="669"/>
      <c r="AI40" s="669"/>
      <c r="AJ40" s="669"/>
      <c r="AK40" s="669"/>
      <c r="AL40" s="670" t="s">
        <v>125</v>
      </c>
      <c r="AM40" s="671"/>
      <c r="AN40" s="671"/>
      <c r="AO40" s="672"/>
      <c r="AQ40" s="743" t="s">
        <v>337</v>
      </c>
      <c r="AR40" s="744"/>
      <c r="AS40" s="744"/>
      <c r="AT40" s="744"/>
      <c r="AU40" s="744"/>
      <c r="AV40" s="744"/>
      <c r="AW40" s="744"/>
      <c r="AX40" s="744"/>
      <c r="AY40" s="745"/>
      <c r="AZ40" s="665">
        <v>39495</v>
      </c>
      <c r="BA40" s="666"/>
      <c r="BB40" s="666"/>
      <c r="BC40" s="666"/>
      <c r="BD40" s="705"/>
      <c r="BE40" s="705"/>
      <c r="BF40" s="732"/>
      <c r="BG40" s="746" t="s">
        <v>338</v>
      </c>
      <c r="BH40" s="747"/>
      <c r="BI40" s="747"/>
      <c r="BJ40" s="747"/>
      <c r="BK40" s="747"/>
      <c r="BL40" s="222"/>
      <c r="BM40" s="681" t="s">
        <v>339</v>
      </c>
      <c r="BN40" s="681"/>
      <c r="BO40" s="681"/>
      <c r="BP40" s="681"/>
      <c r="BQ40" s="681"/>
      <c r="BR40" s="681"/>
      <c r="BS40" s="681"/>
      <c r="BT40" s="681"/>
      <c r="BU40" s="682"/>
      <c r="BV40" s="665">
        <v>85</v>
      </c>
      <c r="BW40" s="666"/>
      <c r="BX40" s="666"/>
      <c r="BY40" s="666"/>
      <c r="BZ40" s="666"/>
      <c r="CA40" s="666"/>
      <c r="CB40" s="675"/>
      <c r="CD40" s="680" t="s">
        <v>340</v>
      </c>
      <c r="CE40" s="681"/>
      <c r="CF40" s="681"/>
      <c r="CG40" s="681"/>
      <c r="CH40" s="681"/>
      <c r="CI40" s="681"/>
      <c r="CJ40" s="681"/>
      <c r="CK40" s="681"/>
      <c r="CL40" s="681"/>
      <c r="CM40" s="681"/>
      <c r="CN40" s="681"/>
      <c r="CO40" s="681"/>
      <c r="CP40" s="681"/>
      <c r="CQ40" s="682"/>
      <c r="CR40" s="665">
        <v>673598</v>
      </c>
      <c r="CS40" s="666"/>
      <c r="CT40" s="666"/>
      <c r="CU40" s="666"/>
      <c r="CV40" s="666"/>
      <c r="CW40" s="666"/>
      <c r="CX40" s="666"/>
      <c r="CY40" s="667"/>
      <c r="CZ40" s="670">
        <v>1.3</v>
      </c>
      <c r="DA40" s="703"/>
      <c r="DB40" s="703"/>
      <c r="DC40" s="707"/>
      <c r="DD40" s="674" t="s">
        <v>125</v>
      </c>
      <c r="DE40" s="666"/>
      <c r="DF40" s="666"/>
      <c r="DG40" s="666"/>
      <c r="DH40" s="666"/>
      <c r="DI40" s="666"/>
      <c r="DJ40" s="666"/>
      <c r="DK40" s="667"/>
      <c r="DL40" s="674" t="s">
        <v>125</v>
      </c>
      <c r="DM40" s="666"/>
      <c r="DN40" s="666"/>
      <c r="DO40" s="666"/>
      <c r="DP40" s="666"/>
      <c r="DQ40" s="666"/>
      <c r="DR40" s="666"/>
      <c r="DS40" s="666"/>
      <c r="DT40" s="666"/>
      <c r="DU40" s="666"/>
      <c r="DV40" s="667"/>
      <c r="DW40" s="670" t="s">
        <v>125</v>
      </c>
      <c r="DX40" s="703"/>
      <c r="DY40" s="703"/>
      <c r="DZ40" s="703"/>
      <c r="EA40" s="703"/>
      <c r="EB40" s="703"/>
      <c r="EC40" s="704"/>
    </row>
    <row r="41" spans="2:133" ht="11.25" customHeight="1" x14ac:dyDescent="0.15">
      <c r="B41" s="662" t="s">
        <v>341</v>
      </c>
      <c r="C41" s="663"/>
      <c r="D41" s="663"/>
      <c r="E41" s="663"/>
      <c r="F41" s="663"/>
      <c r="G41" s="663"/>
      <c r="H41" s="663"/>
      <c r="I41" s="663"/>
      <c r="J41" s="663"/>
      <c r="K41" s="663"/>
      <c r="L41" s="663"/>
      <c r="M41" s="663"/>
      <c r="N41" s="663"/>
      <c r="O41" s="663"/>
      <c r="P41" s="663"/>
      <c r="Q41" s="664"/>
      <c r="R41" s="665" t="s">
        <v>125</v>
      </c>
      <c r="S41" s="666"/>
      <c r="T41" s="666"/>
      <c r="U41" s="666"/>
      <c r="V41" s="666"/>
      <c r="W41" s="666"/>
      <c r="X41" s="666"/>
      <c r="Y41" s="667"/>
      <c r="Z41" s="668" t="s">
        <v>125</v>
      </c>
      <c r="AA41" s="668"/>
      <c r="AB41" s="668"/>
      <c r="AC41" s="668"/>
      <c r="AD41" s="669" t="s">
        <v>134</v>
      </c>
      <c r="AE41" s="669"/>
      <c r="AF41" s="669"/>
      <c r="AG41" s="669"/>
      <c r="AH41" s="669"/>
      <c r="AI41" s="669"/>
      <c r="AJ41" s="669"/>
      <c r="AK41" s="669"/>
      <c r="AL41" s="670" t="s">
        <v>125</v>
      </c>
      <c r="AM41" s="671"/>
      <c r="AN41" s="671"/>
      <c r="AO41" s="672"/>
      <c r="AQ41" s="743" t="s">
        <v>342</v>
      </c>
      <c r="AR41" s="744"/>
      <c r="AS41" s="744"/>
      <c r="AT41" s="744"/>
      <c r="AU41" s="744"/>
      <c r="AV41" s="744"/>
      <c r="AW41" s="744"/>
      <c r="AX41" s="744"/>
      <c r="AY41" s="745"/>
      <c r="AZ41" s="665">
        <v>674197</v>
      </c>
      <c r="BA41" s="666"/>
      <c r="BB41" s="666"/>
      <c r="BC41" s="666"/>
      <c r="BD41" s="705"/>
      <c r="BE41" s="705"/>
      <c r="BF41" s="732"/>
      <c r="BG41" s="746"/>
      <c r="BH41" s="747"/>
      <c r="BI41" s="747"/>
      <c r="BJ41" s="747"/>
      <c r="BK41" s="747"/>
      <c r="BL41" s="222"/>
      <c r="BM41" s="681" t="s">
        <v>343</v>
      </c>
      <c r="BN41" s="681"/>
      <c r="BO41" s="681"/>
      <c r="BP41" s="681"/>
      <c r="BQ41" s="681"/>
      <c r="BR41" s="681"/>
      <c r="BS41" s="681"/>
      <c r="BT41" s="681"/>
      <c r="BU41" s="682"/>
      <c r="BV41" s="665" t="s">
        <v>134</v>
      </c>
      <c r="BW41" s="666"/>
      <c r="BX41" s="666"/>
      <c r="BY41" s="666"/>
      <c r="BZ41" s="666"/>
      <c r="CA41" s="666"/>
      <c r="CB41" s="675"/>
      <c r="CD41" s="680" t="s">
        <v>344</v>
      </c>
      <c r="CE41" s="681"/>
      <c r="CF41" s="681"/>
      <c r="CG41" s="681"/>
      <c r="CH41" s="681"/>
      <c r="CI41" s="681"/>
      <c r="CJ41" s="681"/>
      <c r="CK41" s="681"/>
      <c r="CL41" s="681"/>
      <c r="CM41" s="681"/>
      <c r="CN41" s="681"/>
      <c r="CO41" s="681"/>
      <c r="CP41" s="681"/>
      <c r="CQ41" s="682"/>
      <c r="CR41" s="665" t="s">
        <v>134</v>
      </c>
      <c r="CS41" s="705"/>
      <c r="CT41" s="705"/>
      <c r="CU41" s="705"/>
      <c r="CV41" s="705"/>
      <c r="CW41" s="705"/>
      <c r="CX41" s="705"/>
      <c r="CY41" s="706"/>
      <c r="CZ41" s="670" t="s">
        <v>134</v>
      </c>
      <c r="DA41" s="703"/>
      <c r="DB41" s="703"/>
      <c r="DC41" s="707"/>
      <c r="DD41" s="674" t="s">
        <v>125</v>
      </c>
      <c r="DE41" s="705"/>
      <c r="DF41" s="705"/>
      <c r="DG41" s="705"/>
      <c r="DH41" s="705"/>
      <c r="DI41" s="705"/>
      <c r="DJ41" s="705"/>
      <c r="DK41" s="706"/>
      <c r="DL41" s="756"/>
      <c r="DM41" s="757"/>
      <c r="DN41" s="757"/>
      <c r="DO41" s="757"/>
      <c r="DP41" s="757"/>
      <c r="DQ41" s="757"/>
      <c r="DR41" s="757"/>
      <c r="DS41" s="757"/>
      <c r="DT41" s="757"/>
      <c r="DU41" s="757"/>
      <c r="DV41" s="758"/>
      <c r="DW41" s="753"/>
      <c r="DX41" s="754"/>
      <c r="DY41" s="754"/>
      <c r="DZ41" s="754"/>
      <c r="EA41" s="754"/>
      <c r="EB41" s="754"/>
      <c r="EC41" s="755"/>
    </row>
    <row r="42" spans="2:133" ht="11.25" customHeight="1" x14ac:dyDescent="0.15">
      <c r="B42" s="662" t="s">
        <v>345</v>
      </c>
      <c r="C42" s="663"/>
      <c r="D42" s="663"/>
      <c r="E42" s="663"/>
      <c r="F42" s="663"/>
      <c r="G42" s="663"/>
      <c r="H42" s="663"/>
      <c r="I42" s="663"/>
      <c r="J42" s="663"/>
      <c r="K42" s="663"/>
      <c r="L42" s="663"/>
      <c r="M42" s="663"/>
      <c r="N42" s="663"/>
      <c r="O42" s="663"/>
      <c r="P42" s="663"/>
      <c r="Q42" s="664"/>
      <c r="R42" s="665" t="s">
        <v>125</v>
      </c>
      <c r="S42" s="666"/>
      <c r="T42" s="666"/>
      <c r="U42" s="666"/>
      <c r="V42" s="666"/>
      <c r="W42" s="666"/>
      <c r="X42" s="666"/>
      <c r="Y42" s="667"/>
      <c r="Z42" s="668" t="s">
        <v>125</v>
      </c>
      <c r="AA42" s="668"/>
      <c r="AB42" s="668"/>
      <c r="AC42" s="668"/>
      <c r="AD42" s="669" t="s">
        <v>346</v>
      </c>
      <c r="AE42" s="669"/>
      <c r="AF42" s="669"/>
      <c r="AG42" s="669"/>
      <c r="AH42" s="669"/>
      <c r="AI42" s="669"/>
      <c r="AJ42" s="669"/>
      <c r="AK42" s="669"/>
      <c r="AL42" s="670" t="s">
        <v>134</v>
      </c>
      <c r="AM42" s="671"/>
      <c r="AN42" s="671"/>
      <c r="AO42" s="672"/>
      <c r="AQ42" s="750" t="s">
        <v>347</v>
      </c>
      <c r="AR42" s="751"/>
      <c r="AS42" s="751"/>
      <c r="AT42" s="751"/>
      <c r="AU42" s="751"/>
      <c r="AV42" s="751"/>
      <c r="AW42" s="751"/>
      <c r="AX42" s="751"/>
      <c r="AY42" s="752"/>
      <c r="AZ42" s="759">
        <v>2979196</v>
      </c>
      <c r="BA42" s="760"/>
      <c r="BB42" s="760"/>
      <c r="BC42" s="760"/>
      <c r="BD42" s="736"/>
      <c r="BE42" s="736"/>
      <c r="BF42" s="738"/>
      <c r="BG42" s="748"/>
      <c r="BH42" s="749"/>
      <c r="BI42" s="749"/>
      <c r="BJ42" s="749"/>
      <c r="BK42" s="749"/>
      <c r="BL42" s="223"/>
      <c r="BM42" s="691" t="s">
        <v>348</v>
      </c>
      <c r="BN42" s="691"/>
      <c r="BO42" s="691"/>
      <c r="BP42" s="691"/>
      <c r="BQ42" s="691"/>
      <c r="BR42" s="691"/>
      <c r="BS42" s="691"/>
      <c r="BT42" s="691"/>
      <c r="BU42" s="692"/>
      <c r="BV42" s="759">
        <v>371</v>
      </c>
      <c r="BW42" s="760"/>
      <c r="BX42" s="760"/>
      <c r="BY42" s="760"/>
      <c r="BZ42" s="760"/>
      <c r="CA42" s="760"/>
      <c r="CB42" s="772"/>
      <c r="CD42" s="662" t="s">
        <v>349</v>
      </c>
      <c r="CE42" s="663"/>
      <c r="CF42" s="663"/>
      <c r="CG42" s="663"/>
      <c r="CH42" s="663"/>
      <c r="CI42" s="663"/>
      <c r="CJ42" s="663"/>
      <c r="CK42" s="663"/>
      <c r="CL42" s="663"/>
      <c r="CM42" s="663"/>
      <c r="CN42" s="663"/>
      <c r="CO42" s="663"/>
      <c r="CP42" s="663"/>
      <c r="CQ42" s="664"/>
      <c r="CR42" s="665">
        <v>4224393</v>
      </c>
      <c r="CS42" s="705"/>
      <c r="CT42" s="705"/>
      <c r="CU42" s="705"/>
      <c r="CV42" s="705"/>
      <c r="CW42" s="705"/>
      <c r="CX42" s="705"/>
      <c r="CY42" s="706"/>
      <c r="CZ42" s="670">
        <v>8.4</v>
      </c>
      <c r="DA42" s="703"/>
      <c r="DB42" s="703"/>
      <c r="DC42" s="707"/>
      <c r="DD42" s="674">
        <v>1046769</v>
      </c>
      <c r="DE42" s="705"/>
      <c r="DF42" s="705"/>
      <c r="DG42" s="705"/>
      <c r="DH42" s="705"/>
      <c r="DI42" s="705"/>
      <c r="DJ42" s="705"/>
      <c r="DK42" s="706"/>
      <c r="DL42" s="756"/>
      <c r="DM42" s="757"/>
      <c r="DN42" s="757"/>
      <c r="DO42" s="757"/>
      <c r="DP42" s="757"/>
      <c r="DQ42" s="757"/>
      <c r="DR42" s="757"/>
      <c r="DS42" s="757"/>
      <c r="DT42" s="757"/>
      <c r="DU42" s="757"/>
      <c r="DV42" s="758"/>
      <c r="DW42" s="753"/>
      <c r="DX42" s="754"/>
      <c r="DY42" s="754"/>
      <c r="DZ42" s="754"/>
      <c r="EA42" s="754"/>
      <c r="EB42" s="754"/>
      <c r="EC42" s="755"/>
    </row>
    <row r="43" spans="2:133" ht="11.25" customHeight="1" x14ac:dyDescent="0.15">
      <c r="B43" s="662" t="s">
        <v>350</v>
      </c>
      <c r="C43" s="663"/>
      <c r="D43" s="663"/>
      <c r="E43" s="663"/>
      <c r="F43" s="663"/>
      <c r="G43" s="663"/>
      <c r="H43" s="663"/>
      <c r="I43" s="663"/>
      <c r="J43" s="663"/>
      <c r="K43" s="663"/>
      <c r="L43" s="663"/>
      <c r="M43" s="663"/>
      <c r="N43" s="663"/>
      <c r="O43" s="663"/>
      <c r="P43" s="663"/>
      <c r="Q43" s="664"/>
      <c r="R43" s="665">
        <v>855384</v>
      </c>
      <c r="S43" s="666"/>
      <c r="T43" s="666"/>
      <c r="U43" s="666"/>
      <c r="V43" s="666"/>
      <c r="W43" s="666"/>
      <c r="X43" s="666"/>
      <c r="Y43" s="667"/>
      <c r="Z43" s="668">
        <v>1.6</v>
      </c>
      <c r="AA43" s="668"/>
      <c r="AB43" s="668"/>
      <c r="AC43" s="668"/>
      <c r="AD43" s="669" t="s">
        <v>346</v>
      </c>
      <c r="AE43" s="669"/>
      <c r="AF43" s="669"/>
      <c r="AG43" s="669"/>
      <c r="AH43" s="669"/>
      <c r="AI43" s="669"/>
      <c r="AJ43" s="669"/>
      <c r="AK43" s="669"/>
      <c r="AL43" s="670" t="s">
        <v>346</v>
      </c>
      <c r="AM43" s="671"/>
      <c r="AN43" s="671"/>
      <c r="AO43" s="672"/>
      <c r="BV43" s="224"/>
      <c r="BW43" s="224"/>
      <c r="BX43" s="224"/>
      <c r="BY43" s="224"/>
      <c r="BZ43" s="224"/>
      <c r="CA43" s="224"/>
      <c r="CB43" s="224"/>
      <c r="CD43" s="662" t="s">
        <v>351</v>
      </c>
      <c r="CE43" s="663"/>
      <c r="CF43" s="663"/>
      <c r="CG43" s="663"/>
      <c r="CH43" s="663"/>
      <c r="CI43" s="663"/>
      <c r="CJ43" s="663"/>
      <c r="CK43" s="663"/>
      <c r="CL43" s="663"/>
      <c r="CM43" s="663"/>
      <c r="CN43" s="663"/>
      <c r="CO43" s="663"/>
      <c r="CP43" s="663"/>
      <c r="CQ43" s="664"/>
      <c r="CR43" s="665">
        <v>239455</v>
      </c>
      <c r="CS43" s="705"/>
      <c r="CT43" s="705"/>
      <c r="CU43" s="705"/>
      <c r="CV43" s="705"/>
      <c r="CW43" s="705"/>
      <c r="CX43" s="705"/>
      <c r="CY43" s="706"/>
      <c r="CZ43" s="670">
        <v>0.5</v>
      </c>
      <c r="DA43" s="703"/>
      <c r="DB43" s="703"/>
      <c r="DC43" s="707"/>
      <c r="DD43" s="674">
        <v>239455</v>
      </c>
      <c r="DE43" s="705"/>
      <c r="DF43" s="705"/>
      <c r="DG43" s="705"/>
      <c r="DH43" s="705"/>
      <c r="DI43" s="705"/>
      <c r="DJ43" s="705"/>
      <c r="DK43" s="706"/>
      <c r="DL43" s="756"/>
      <c r="DM43" s="757"/>
      <c r="DN43" s="757"/>
      <c r="DO43" s="757"/>
      <c r="DP43" s="757"/>
      <c r="DQ43" s="757"/>
      <c r="DR43" s="757"/>
      <c r="DS43" s="757"/>
      <c r="DT43" s="757"/>
      <c r="DU43" s="757"/>
      <c r="DV43" s="758"/>
      <c r="DW43" s="753"/>
      <c r="DX43" s="754"/>
      <c r="DY43" s="754"/>
      <c r="DZ43" s="754"/>
      <c r="EA43" s="754"/>
      <c r="EB43" s="754"/>
      <c r="EC43" s="755"/>
    </row>
    <row r="44" spans="2:133" ht="11.25" customHeight="1" x14ac:dyDescent="0.15">
      <c r="B44" s="717" t="s">
        <v>352</v>
      </c>
      <c r="C44" s="718"/>
      <c r="D44" s="718"/>
      <c r="E44" s="718"/>
      <c r="F44" s="718"/>
      <c r="G44" s="718"/>
      <c r="H44" s="718"/>
      <c r="I44" s="718"/>
      <c r="J44" s="718"/>
      <c r="K44" s="718"/>
      <c r="L44" s="718"/>
      <c r="M44" s="718"/>
      <c r="N44" s="718"/>
      <c r="O44" s="718"/>
      <c r="P44" s="718"/>
      <c r="Q44" s="719"/>
      <c r="R44" s="759">
        <v>52455602</v>
      </c>
      <c r="S44" s="760"/>
      <c r="T44" s="760"/>
      <c r="U44" s="760"/>
      <c r="V44" s="760"/>
      <c r="W44" s="760"/>
      <c r="X44" s="760"/>
      <c r="Y44" s="761"/>
      <c r="Z44" s="762">
        <v>100</v>
      </c>
      <c r="AA44" s="762"/>
      <c r="AB44" s="762"/>
      <c r="AC44" s="762"/>
      <c r="AD44" s="763">
        <v>28207729</v>
      </c>
      <c r="AE44" s="763"/>
      <c r="AF44" s="763"/>
      <c r="AG44" s="763"/>
      <c r="AH44" s="763"/>
      <c r="AI44" s="763"/>
      <c r="AJ44" s="763"/>
      <c r="AK44" s="763"/>
      <c r="AL44" s="764">
        <v>100</v>
      </c>
      <c r="AM44" s="737"/>
      <c r="AN44" s="737"/>
      <c r="AO44" s="765"/>
      <c r="CD44" s="766" t="s">
        <v>297</v>
      </c>
      <c r="CE44" s="767"/>
      <c r="CF44" s="662" t="s">
        <v>353</v>
      </c>
      <c r="CG44" s="663"/>
      <c r="CH44" s="663"/>
      <c r="CI44" s="663"/>
      <c r="CJ44" s="663"/>
      <c r="CK44" s="663"/>
      <c r="CL44" s="663"/>
      <c r="CM44" s="663"/>
      <c r="CN44" s="663"/>
      <c r="CO44" s="663"/>
      <c r="CP44" s="663"/>
      <c r="CQ44" s="664"/>
      <c r="CR44" s="665">
        <v>4002849</v>
      </c>
      <c r="CS44" s="666"/>
      <c r="CT44" s="666"/>
      <c r="CU44" s="666"/>
      <c r="CV44" s="666"/>
      <c r="CW44" s="666"/>
      <c r="CX44" s="666"/>
      <c r="CY44" s="667"/>
      <c r="CZ44" s="670">
        <v>8</v>
      </c>
      <c r="DA44" s="671"/>
      <c r="DB44" s="671"/>
      <c r="DC44" s="683"/>
      <c r="DD44" s="674">
        <v>914230</v>
      </c>
      <c r="DE44" s="666"/>
      <c r="DF44" s="666"/>
      <c r="DG44" s="666"/>
      <c r="DH44" s="666"/>
      <c r="DI44" s="666"/>
      <c r="DJ44" s="666"/>
      <c r="DK44" s="667"/>
      <c r="DL44" s="756"/>
      <c r="DM44" s="757"/>
      <c r="DN44" s="757"/>
      <c r="DO44" s="757"/>
      <c r="DP44" s="757"/>
      <c r="DQ44" s="757"/>
      <c r="DR44" s="757"/>
      <c r="DS44" s="757"/>
      <c r="DT44" s="757"/>
      <c r="DU44" s="757"/>
      <c r="DV44" s="758"/>
      <c r="DW44" s="753"/>
      <c r="DX44" s="754"/>
      <c r="DY44" s="754"/>
      <c r="DZ44" s="754"/>
      <c r="EA44" s="754"/>
      <c r="EB44" s="754"/>
      <c r="EC44" s="755"/>
    </row>
    <row r="45" spans="2:133" ht="11.25" customHeight="1" x14ac:dyDescent="0.15">
      <c r="B45" s="225"/>
      <c r="C45" s="225"/>
      <c r="D45" s="225"/>
      <c r="E45" s="225"/>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5"/>
      <c r="AJ45" s="225"/>
      <c r="AK45" s="225"/>
      <c r="AL45" s="225"/>
      <c r="AM45" s="225"/>
      <c r="AN45" s="225"/>
      <c r="AO45" s="225"/>
      <c r="CD45" s="768"/>
      <c r="CE45" s="769"/>
      <c r="CF45" s="662" t="s">
        <v>354</v>
      </c>
      <c r="CG45" s="663"/>
      <c r="CH45" s="663"/>
      <c r="CI45" s="663"/>
      <c r="CJ45" s="663"/>
      <c r="CK45" s="663"/>
      <c r="CL45" s="663"/>
      <c r="CM45" s="663"/>
      <c r="CN45" s="663"/>
      <c r="CO45" s="663"/>
      <c r="CP45" s="663"/>
      <c r="CQ45" s="664"/>
      <c r="CR45" s="665">
        <v>1386037</v>
      </c>
      <c r="CS45" s="705"/>
      <c r="CT45" s="705"/>
      <c r="CU45" s="705"/>
      <c r="CV45" s="705"/>
      <c r="CW45" s="705"/>
      <c r="CX45" s="705"/>
      <c r="CY45" s="706"/>
      <c r="CZ45" s="670">
        <v>2.8</v>
      </c>
      <c r="DA45" s="703"/>
      <c r="DB45" s="703"/>
      <c r="DC45" s="707"/>
      <c r="DD45" s="674">
        <v>139317</v>
      </c>
      <c r="DE45" s="705"/>
      <c r="DF45" s="705"/>
      <c r="DG45" s="705"/>
      <c r="DH45" s="705"/>
      <c r="DI45" s="705"/>
      <c r="DJ45" s="705"/>
      <c r="DK45" s="706"/>
      <c r="DL45" s="756"/>
      <c r="DM45" s="757"/>
      <c r="DN45" s="757"/>
      <c r="DO45" s="757"/>
      <c r="DP45" s="757"/>
      <c r="DQ45" s="757"/>
      <c r="DR45" s="757"/>
      <c r="DS45" s="757"/>
      <c r="DT45" s="757"/>
      <c r="DU45" s="757"/>
      <c r="DV45" s="758"/>
      <c r="DW45" s="753"/>
      <c r="DX45" s="754"/>
      <c r="DY45" s="754"/>
      <c r="DZ45" s="754"/>
      <c r="EA45" s="754"/>
      <c r="EB45" s="754"/>
      <c r="EC45" s="755"/>
    </row>
    <row r="46" spans="2:133" ht="11.25" customHeight="1" x14ac:dyDescent="0.15">
      <c r="B46" s="226" t="s">
        <v>355</v>
      </c>
      <c r="C46" s="226"/>
      <c r="D46" s="226"/>
      <c r="E46" s="226"/>
      <c r="F46" s="226"/>
      <c r="G46" s="226"/>
      <c r="H46" s="226"/>
      <c r="I46" s="226"/>
      <c r="J46" s="226"/>
      <c r="K46" s="226"/>
      <c r="L46" s="226"/>
      <c r="M46" s="226"/>
      <c r="N46" s="226"/>
      <c r="O46" s="226"/>
      <c r="P46" s="226"/>
      <c r="Q46" s="226"/>
      <c r="R46" s="226"/>
      <c r="S46" s="226"/>
      <c r="T46" s="226"/>
      <c r="U46" s="226"/>
      <c r="V46" s="226"/>
      <c r="W46" s="226"/>
      <c r="X46" s="226"/>
      <c r="Y46" s="226"/>
      <c r="Z46" s="226"/>
      <c r="AA46" s="226"/>
      <c r="AB46" s="226"/>
      <c r="AC46" s="226"/>
      <c r="AD46" s="226"/>
      <c r="AE46" s="226"/>
      <c r="AF46" s="226"/>
      <c r="AG46" s="226"/>
      <c r="AH46" s="226"/>
      <c r="AI46" s="226"/>
      <c r="AJ46" s="226"/>
      <c r="AK46" s="226"/>
      <c r="AL46" s="226"/>
      <c r="AM46" s="226"/>
      <c r="AN46" s="226"/>
      <c r="AO46" s="226"/>
      <c r="CD46" s="768"/>
      <c r="CE46" s="769"/>
      <c r="CF46" s="662" t="s">
        <v>356</v>
      </c>
      <c r="CG46" s="663"/>
      <c r="CH46" s="663"/>
      <c r="CI46" s="663"/>
      <c r="CJ46" s="663"/>
      <c r="CK46" s="663"/>
      <c r="CL46" s="663"/>
      <c r="CM46" s="663"/>
      <c r="CN46" s="663"/>
      <c r="CO46" s="663"/>
      <c r="CP46" s="663"/>
      <c r="CQ46" s="664"/>
      <c r="CR46" s="665">
        <v>2030618</v>
      </c>
      <c r="CS46" s="666"/>
      <c r="CT46" s="666"/>
      <c r="CU46" s="666"/>
      <c r="CV46" s="666"/>
      <c r="CW46" s="666"/>
      <c r="CX46" s="666"/>
      <c r="CY46" s="667"/>
      <c r="CZ46" s="670">
        <v>4.0999999999999996</v>
      </c>
      <c r="DA46" s="671"/>
      <c r="DB46" s="671"/>
      <c r="DC46" s="683"/>
      <c r="DD46" s="674">
        <v>758900</v>
      </c>
      <c r="DE46" s="666"/>
      <c r="DF46" s="666"/>
      <c r="DG46" s="666"/>
      <c r="DH46" s="666"/>
      <c r="DI46" s="666"/>
      <c r="DJ46" s="666"/>
      <c r="DK46" s="667"/>
      <c r="DL46" s="756"/>
      <c r="DM46" s="757"/>
      <c r="DN46" s="757"/>
      <c r="DO46" s="757"/>
      <c r="DP46" s="757"/>
      <c r="DQ46" s="757"/>
      <c r="DR46" s="757"/>
      <c r="DS46" s="757"/>
      <c r="DT46" s="757"/>
      <c r="DU46" s="757"/>
      <c r="DV46" s="758"/>
      <c r="DW46" s="753"/>
      <c r="DX46" s="754"/>
      <c r="DY46" s="754"/>
      <c r="DZ46" s="754"/>
      <c r="EA46" s="754"/>
      <c r="EB46" s="754"/>
      <c r="EC46" s="755"/>
    </row>
    <row r="47" spans="2:133" ht="11.25" customHeight="1" x14ac:dyDescent="0.15">
      <c r="B47" s="784" t="s">
        <v>357</v>
      </c>
      <c r="C47" s="784"/>
      <c r="D47" s="784"/>
      <c r="E47" s="784"/>
      <c r="F47" s="784"/>
      <c r="G47" s="784"/>
      <c r="H47" s="784"/>
      <c r="I47" s="784"/>
      <c r="J47" s="784"/>
      <c r="K47" s="784"/>
      <c r="L47" s="784"/>
      <c r="M47" s="784"/>
      <c r="N47" s="784"/>
      <c r="O47" s="784"/>
      <c r="P47" s="784"/>
      <c r="Q47" s="784"/>
      <c r="R47" s="784"/>
      <c r="S47" s="784"/>
      <c r="T47" s="784"/>
      <c r="U47" s="784"/>
      <c r="V47" s="784"/>
      <c r="W47" s="784"/>
      <c r="X47" s="784"/>
      <c r="Y47" s="784"/>
      <c r="Z47" s="784"/>
      <c r="AA47" s="784"/>
      <c r="AB47" s="784"/>
      <c r="AC47" s="784"/>
      <c r="AD47" s="784"/>
      <c r="AE47" s="784"/>
      <c r="AF47" s="784"/>
      <c r="AG47" s="784"/>
      <c r="AH47" s="784"/>
      <c r="AI47" s="784"/>
      <c r="AJ47" s="784"/>
      <c r="AK47" s="784"/>
      <c r="AL47" s="784"/>
      <c r="AM47" s="784"/>
      <c r="AN47" s="784"/>
      <c r="AO47" s="784"/>
      <c r="AP47" s="784"/>
      <c r="AQ47" s="784"/>
      <c r="AR47" s="784"/>
      <c r="AS47" s="784"/>
      <c r="AT47" s="784"/>
      <c r="AU47" s="784"/>
      <c r="AV47" s="784"/>
      <c r="AW47" s="784"/>
      <c r="AX47" s="784"/>
      <c r="AY47" s="784"/>
      <c r="AZ47" s="784"/>
      <c r="BA47" s="784"/>
      <c r="BB47" s="784"/>
      <c r="BC47" s="784"/>
      <c r="BD47" s="784"/>
      <c r="BE47" s="784"/>
      <c r="BF47" s="784"/>
      <c r="BG47" s="784"/>
      <c r="BH47" s="784"/>
      <c r="BI47" s="784"/>
      <c r="BJ47" s="784"/>
      <c r="BK47" s="784"/>
      <c r="BL47" s="784"/>
      <c r="BM47" s="784"/>
      <c r="BN47" s="784"/>
      <c r="BO47" s="784"/>
      <c r="BP47" s="784"/>
      <c r="BQ47" s="784"/>
      <c r="BR47" s="784"/>
      <c r="BS47" s="784"/>
      <c r="BT47" s="784"/>
      <c r="BU47" s="784"/>
      <c r="BV47" s="784"/>
      <c r="BW47" s="784"/>
      <c r="BX47" s="784"/>
      <c r="BY47" s="784"/>
      <c r="BZ47" s="784"/>
      <c r="CA47" s="784"/>
      <c r="CB47" s="784"/>
      <c r="CD47" s="768"/>
      <c r="CE47" s="769"/>
      <c r="CF47" s="662" t="s">
        <v>358</v>
      </c>
      <c r="CG47" s="663"/>
      <c r="CH47" s="663"/>
      <c r="CI47" s="663"/>
      <c r="CJ47" s="663"/>
      <c r="CK47" s="663"/>
      <c r="CL47" s="663"/>
      <c r="CM47" s="663"/>
      <c r="CN47" s="663"/>
      <c r="CO47" s="663"/>
      <c r="CP47" s="663"/>
      <c r="CQ47" s="664"/>
      <c r="CR47" s="665">
        <v>221544</v>
      </c>
      <c r="CS47" s="705"/>
      <c r="CT47" s="705"/>
      <c r="CU47" s="705"/>
      <c r="CV47" s="705"/>
      <c r="CW47" s="705"/>
      <c r="CX47" s="705"/>
      <c r="CY47" s="706"/>
      <c r="CZ47" s="670">
        <v>0.4</v>
      </c>
      <c r="DA47" s="703"/>
      <c r="DB47" s="703"/>
      <c r="DC47" s="707"/>
      <c r="DD47" s="674">
        <v>132539</v>
      </c>
      <c r="DE47" s="705"/>
      <c r="DF47" s="705"/>
      <c r="DG47" s="705"/>
      <c r="DH47" s="705"/>
      <c r="DI47" s="705"/>
      <c r="DJ47" s="705"/>
      <c r="DK47" s="706"/>
      <c r="DL47" s="756"/>
      <c r="DM47" s="757"/>
      <c r="DN47" s="757"/>
      <c r="DO47" s="757"/>
      <c r="DP47" s="757"/>
      <c r="DQ47" s="757"/>
      <c r="DR47" s="757"/>
      <c r="DS47" s="757"/>
      <c r="DT47" s="757"/>
      <c r="DU47" s="757"/>
      <c r="DV47" s="758"/>
      <c r="DW47" s="753"/>
      <c r="DX47" s="754"/>
      <c r="DY47" s="754"/>
      <c r="DZ47" s="754"/>
      <c r="EA47" s="754"/>
      <c r="EB47" s="754"/>
      <c r="EC47" s="755"/>
    </row>
    <row r="48" spans="2:133" x14ac:dyDescent="0.15">
      <c r="B48" s="783" t="s">
        <v>359</v>
      </c>
      <c r="C48" s="783"/>
      <c r="D48" s="783"/>
      <c r="E48" s="783"/>
      <c r="F48" s="783"/>
      <c r="G48" s="783"/>
      <c r="H48" s="783"/>
      <c r="I48" s="783"/>
      <c r="J48" s="783"/>
      <c r="K48" s="783"/>
      <c r="L48" s="783"/>
      <c r="M48" s="783"/>
      <c r="N48" s="783"/>
      <c r="O48" s="783"/>
      <c r="P48" s="783"/>
      <c r="Q48" s="783"/>
      <c r="R48" s="783"/>
      <c r="S48" s="783"/>
      <c r="T48" s="783"/>
      <c r="U48" s="783"/>
      <c r="V48" s="783"/>
      <c r="W48" s="783"/>
      <c r="X48" s="783"/>
      <c r="Y48" s="783"/>
      <c r="Z48" s="783"/>
      <c r="AA48" s="783"/>
      <c r="AB48" s="783"/>
      <c r="AC48" s="783"/>
      <c r="AD48" s="783"/>
      <c r="AE48" s="783"/>
      <c r="AF48" s="783"/>
      <c r="AG48" s="783"/>
      <c r="AH48" s="783"/>
      <c r="AI48" s="783"/>
      <c r="AJ48" s="783"/>
      <c r="AK48" s="783"/>
      <c r="AL48" s="783"/>
      <c r="AM48" s="783"/>
      <c r="AN48" s="783"/>
      <c r="AO48" s="783"/>
      <c r="AP48" s="783"/>
      <c r="AQ48" s="783"/>
      <c r="AR48" s="783"/>
      <c r="AS48" s="783"/>
      <c r="AT48" s="783"/>
      <c r="AU48" s="783"/>
      <c r="AV48" s="783"/>
      <c r="AW48" s="783"/>
      <c r="AX48" s="783"/>
      <c r="AY48" s="783"/>
      <c r="AZ48" s="783"/>
      <c r="BA48" s="783"/>
      <c r="BB48" s="783"/>
      <c r="BC48" s="783"/>
      <c r="BD48" s="783"/>
      <c r="BE48" s="783"/>
      <c r="BF48" s="783"/>
      <c r="BG48" s="783"/>
      <c r="BH48" s="783"/>
      <c r="BI48" s="783"/>
      <c r="BJ48" s="783"/>
      <c r="BK48" s="783"/>
      <c r="BL48" s="783"/>
      <c r="BM48" s="783"/>
      <c r="BN48" s="783"/>
      <c r="BO48" s="783"/>
      <c r="BP48" s="783"/>
      <c r="BQ48" s="783"/>
      <c r="BR48" s="783"/>
      <c r="BS48" s="783"/>
      <c r="BT48" s="783"/>
      <c r="BU48" s="783"/>
      <c r="BV48" s="783"/>
      <c r="BW48" s="783"/>
      <c r="BX48" s="783"/>
      <c r="BY48" s="783"/>
      <c r="BZ48" s="783"/>
      <c r="CA48" s="783"/>
      <c r="CB48" s="783"/>
      <c r="CD48" s="770"/>
      <c r="CE48" s="771"/>
      <c r="CF48" s="662" t="s">
        <v>360</v>
      </c>
      <c r="CG48" s="663"/>
      <c r="CH48" s="663"/>
      <c r="CI48" s="663"/>
      <c r="CJ48" s="663"/>
      <c r="CK48" s="663"/>
      <c r="CL48" s="663"/>
      <c r="CM48" s="663"/>
      <c r="CN48" s="663"/>
      <c r="CO48" s="663"/>
      <c r="CP48" s="663"/>
      <c r="CQ48" s="664"/>
      <c r="CR48" s="665" t="s">
        <v>125</v>
      </c>
      <c r="CS48" s="666"/>
      <c r="CT48" s="666"/>
      <c r="CU48" s="666"/>
      <c r="CV48" s="666"/>
      <c r="CW48" s="666"/>
      <c r="CX48" s="666"/>
      <c r="CY48" s="667"/>
      <c r="CZ48" s="670" t="s">
        <v>125</v>
      </c>
      <c r="DA48" s="671"/>
      <c r="DB48" s="671"/>
      <c r="DC48" s="683"/>
      <c r="DD48" s="674" t="s">
        <v>125</v>
      </c>
      <c r="DE48" s="666"/>
      <c r="DF48" s="666"/>
      <c r="DG48" s="666"/>
      <c r="DH48" s="666"/>
      <c r="DI48" s="666"/>
      <c r="DJ48" s="666"/>
      <c r="DK48" s="667"/>
      <c r="DL48" s="756"/>
      <c r="DM48" s="757"/>
      <c r="DN48" s="757"/>
      <c r="DO48" s="757"/>
      <c r="DP48" s="757"/>
      <c r="DQ48" s="757"/>
      <c r="DR48" s="757"/>
      <c r="DS48" s="757"/>
      <c r="DT48" s="757"/>
      <c r="DU48" s="757"/>
      <c r="DV48" s="758"/>
      <c r="DW48" s="753"/>
      <c r="DX48" s="754"/>
      <c r="DY48" s="754"/>
      <c r="DZ48" s="754"/>
      <c r="EA48" s="754"/>
      <c r="EB48" s="754"/>
      <c r="EC48" s="755"/>
    </row>
    <row r="49" spans="2:133" ht="11.25" customHeight="1" x14ac:dyDescent="0.15">
      <c r="B49" s="227"/>
      <c r="C49" s="226"/>
      <c r="D49" s="226"/>
      <c r="E49" s="226"/>
      <c r="F49" s="226"/>
      <c r="G49" s="226"/>
      <c r="H49" s="226"/>
      <c r="I49" s="226"/>
      <c r="J49" s="226"/>
      <c r="K49" s="226"/>
      <c r="L49" s="226"/>
      <c r="M49" s="226"/>
      <c r="N49" s="226"/>
      <c r="O49" s="226"/>
      <c r="P49" s="226"/>
      <c r="Q49" s="226"/>
      <c r="R49" s="226"/>
      <c r="S49" s="226"/>
      <c r="T49" s="226"/>
      <c r="U49" s="226"/>
      <c r="V49" s="226"/>
      <c r="W49" s="226"/>
      <c r="X49" s="226"/>
      <c r="Y49" s="226"/>
      <c r="Z49" s="226"/>
      <c r="AA49" s="226"/>
      <c r="AB49" s="226"/>
      <c r="AC49" s="226"/>
      <c r="AD49" s="226"/>
      <c r="AE49" s="226"/>
      <c r="AF49" s="226"/>
      <c r="AG49" s="226"/>
      <c r="AH49" s="226"/>
      <c r="AI49" s="226"/>
      <c r="AJ49" s="226"/>
      <c r="AK49" s="226"/>
      <c r="AL49" s="226"/>
      <c r="AM49" s="226"/>
      <c r="AN49" s="226"/>
      <c r="AO49" s="226"/>
      <c r="CD49" s="717" t="s">
        <v>361</v>
      </c>
      <c r="CE49" s="718"/>
      <c r="CF49" s="718"/>
      <c r="CG49" s="718"/>
      <c r="CH49" s="718"/>
      <c r="CI49" s="718"/>
      <c r="CJ49" s="718"/>
      <c r="CK49" s="718"/>
      <c r="CL49" s="718"/>
      <c r="CM49" s="718"/>
      <c r="CN49" s="718"/>
      <c r="CO49" s="718"/>
      <c r="CP49" s="718"/>
      <c r="CQ49" s="719"/>
      <c r="CR49" s="759">
        <v>50030096</v>
      </c>
      <c r="CS49" s="736"/>
      <c r="CT49" s="736"/>
      <c r="CU49" s="736"/>
      <c r="CV49" s="736"/>
      <c r="CW49" s="736"/>
      <c r="CX49" s="736"/>
      <c r="CY49" s="773"/>
      <c r="CZ49" s="764">
        <v>100</v>
      </c>
      <c r="DA49" s="774"/>
      <c r="DB49" s="774"/>
      <c r="DC49" s="775"/>
      <c r="DD49" s="776">
        <v>32881965</v>
      </c>
      <c r="DE49" s="736"/>
      <c r="DF49" s="736"/>
      <c r="DG49" s="736"/>
      <c r="DH49" s="736"/>
      <c r="DI49" s="736"/>
      <c r="DJ49" s="736"/>
      <c r="DK49" s="773"/>
      <c r="DL49" s="777"/>
      <c r="DM49" s="778"/>
      <c r="DN49" s="778"/>
      <c r="DO49" s="778"/>
      <c r="DP49" s="778"/>
      <c r="DQ49" s="778"/>
      <c r="DR49" s="778"/>
      <c r="DS49" s="778"/>
      <c r="DT49" s="778"/>
      <c r="DU49" s="778"/>
      <c r="DV49" s="779"/>
      <c r="DW49" s="780"/>
      <c r="DX49" s="781"/>
      <c r="DY49" s="781"/>
      <c r="DZ49" s="781"/>
      <c r="EA49" s="781"/>
      <c r="EB49" s="781"/>
      <c r="EC49" s="782"/>
    </row>
    <row r="50" spans="2:133" hidden="1" x14ac:dyDescent="0.15">
      <c r="B50" s="228"/>
      <c r="C50" s="225"/>
      <c r="D50" s="225"/>
      <c r="E50" s="225"/>
      <c r="F50" s="225"/>
      <c r="G50" s="225"/>
      <c r="H50" s="225"/>
      <c r="I50" s="225"/>
      <c r="J50" s="225"/>
      <c r="K50" s="225"/>
      <c r="L50" s="225"/>
      <c r="M50" s="225"/>
      <c r="N50" s="225"/>
      <c r="O50" s="225"/>
      <c r="P50" s="225"/>
      <c r="Q50" s="225"/>
      <c r="R50" s="225"/>
      <c r="S50" s="225"/>
      <c r="T50" s="225"/>
      <c r="U50" s="225"/>
      <c r="V50" s="225"/>
      <c r="W50" s="225"/>
      <c r="X50" s="225"/>
      <c r="Y50" s="225"/>
      <c r="Z50" s="225"/>
      <c r="AA50" s="225"/>
      <c r="AB50" s="225"/>
      <c r="AC50" s="225"/>
      <c r="AD50" s="225"/>
      <c r="AE50" s="225"/>
      <c r="AF50" s="225"/>
      <c r="AG50" s="225"/>
      <c r="AH50" s="225"/>
      <c r="AI50" s="225"/>
      <c r="AJ50" s="225"/>
      <c r="AK50" s="225"/>
      <c r="AL50" s="225"/>
      <c r="AM50" s="225"/>
      <c r="AN50" s="225"/>
      <c r="AO50" s="225"/>
    </row>
  </sheetData>
  <sheetProtection algorithmName="SHA-512" hashValue="Sev1ciNhlxO8RgrdV1tvZz1c5I9fo3y22hLmg961wT31xMZZJPdyMBhxQrvep7brbheZQ8k3Ne4LwJPLdg7k5g==" saltValue="/CXZUXemM/QkQjZaZPmQpA==" spinCount="100000" sheet="1" objects="1" scenarios="1"/>
  <mergeCells count="618">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 ref="CF46:CQ46"/>
    <mergeCell ref="CR46:CY46"/>
    <mergeCell ref="CZ46:DC46"/>
    <mergeCell ref="DD46:DK46"/>
    <mergeCell ref="DL46:DV46"/>
    <mergeCell ref="DW46:EC46"/>
    <mergeCell ref="CF45:CQ45"/>
    <mergeCell ref="CR45:CY45"/>
    <mergeCell ref="CZ45:DC45"/>
    <mergeCell ref="DD45:DK45"/>
    <mergeCell ref="DL45:DV45"/>
    <mergeCell ref="DW45:EC45"/>
    <mergeCell ref="CF44:CQ44"/>
    <mergeCell ref="CR44:CY44"/>
    <mergeCell ref="CZ44:DC44"/>
    <mergeCell ref="DD44:DK44"/>
    <mergeCell ref="DL44:DV44"/>
    <mergeCell ref="DW44:EC44"/>
    <mergeCell ref="CZ43:DC43"/>
    <mergeCell ref="DD43:DK43"/>
    <mergeCell ref="DL43:DV43"/>
    <mergeCell ref="DW43:EC43"/>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CD41:CQ41"/>
    <mergeCell ref="CR41:CY41"/>
    <mergeCell ref="CZ41:DC41"/>
    <mergeCell ref="DD41:DK41"/>
    <mergeCell ref="DL41:DV41"/>
    <mergeCell ref="B40:Q40"/>
    <mergeCell ref="R40:Y40"/>
    <mergeCell ref="Z40:AC40"/>
    <mergeCell ref="AD40:AK40"/>
    <mergeCell ref="AL40:AO40"/>
    <mergeCell ref="AQ40:AY40"/>
    <mergeCell ref="AZ40:BF40"/>
    <mergeCell ref="BG40:BK42"/>
    <mergeCell ref="BM40:BU40"/>
    <mergeCell ref="Z42:AC42"/>
    <mergeCell ref="AD42:AK42"/>
    <mergeCell ref="AL42:AO42"/>
    <mergeCell ref="AQ42:AY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DW32:EC32"/>
    <mergeCell ref="BR30:CB30"/>
    <mergeCell ref="CF30:CQ30"/>
    <mergeCell ref="CR30:CY30"/>
    <mergeCell ref="CZ30:DC30"/>
    <mergeCell ref="DD30:DK30"/>
    <mergeCell ref="DL30:DV30"/>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S28:CB28"/>
    <mergeCell ref="CD28:CQ28"/>
    <mergeCell ref="CR28:CY28"/>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234" customWidth="1"/>
    <col min="131" max="131" width="1.625" style="234" customWidth="1"/>
    <col min="132" max="16384" width="9" style="234" hidden="1"/>
  </cols>
  <sheetData>
    <row r="1" spans="1:131" ht="11.25" customHeight="1" thickBot="1" x14ac:dyDescent="0.2">
      <c r="A1" s="230"/>
      <c r="B1" s="230"/>
      <c r="C1" s="230"/>
      <c r="D1" s="230"/>
      <c r="E1" s="230"/>
      <c r="F1" s="230"/>
      <c r="G1" s="230"/>
      <c r="H1" s="230"/>
      <c r="I1" s="230"/>
      <c r="J1" s="230"/>
      <c r="K1" s="230"/>
      <c r="L1" s="230"/>
      <c r="M1" s="230"/>
      <c r="N1" s="231"/>
      <c r="O1" s="231"/>
      <c r="P1" s="231"/>
      <c r="Q1" s="231"/>
      <c r="R1" s="231"/>
      <c r="S1" s="231"/>
      <c r="T1" s="231"/>
      <c r="U1" s="231"/>
      <c r="V1" s="231"/>
      <c r="W1" s="231"/>
      <c r="X1" s="231"/>
      <c r="Y1" s="231"/>
      <c r="Z1" s="231"/>
      <c r="AA1" s="231"/>
      <c r="AB1" s="231"/>
      <c r="AC1" s="231"/>
      <c r="AD1" s="231"/>
      <c r="AE1" s="231"/>
      <c r="AF1" s="231"/>
      <c r="AG1" s="231"/>
      <c r="AH1" s="231"/>
      <c r="AI1" s="231"/>
      <c r="AJ1" s="231"/>
      <c r="AK1" s="231"/>
      <c r="AL1" s="231"/>
      <c r="AM1" s="231"/>
      <c r="AN1" s="231"/>
      <c r="AO1" s="231"/>
      <c r="AP1" s="231"/>
      <c r="AQ1" s="231"/>
      <c r="AR1" s="231"/>
      <c r="AS1" s="231"/>
      <c r="AT1" s="231"/>
      <c r="AU1" s="231"/>
      <c r="AV1" s="231"/>
      <c r="AW1" s="231"/>
      <c r="AX1" s="231"/>
      <c r="AY1" s="231"/>
      <c r="AZ1" s="231"/>
      <c r="BA1" s="231"/>
      <c r="BB1" s="231"/>
      <c r="BC1" s="231"/>
      <c r="BD1" s="231"/>
      <c r="BE1" s="231"/>
      <c r="BF1" s="231"/>
      <c r="BG1" s="231"/>
      <c r="BH1" s="231"/>
      <c r="BI1" s="231"/>
      <c r="BJ1" s="231"/>
      <c r="BK1" s="231"/>
      <c r="BL1" s="231"/>
      <c r="BM1" s="231"/>
      <c r="BN1" s="231"/>
      <c r="BO1" s="231"/>
      <c r="BP1" s="231"/>
      <c r="BQ1" s="231"/>
      <c r="BR1" s="231"/>
      <c r="BS1" s="231"/>
      <c r="BT1" s="231"/>
      <c r="BU1" s="231"/>
      <c r="BV1" s="231"/>
      <c r="BW1" s="231"/>
      <c r="BX1" s="231"/>
      <c r="BY1" s="231"/>
      <c r="BZ1" s="231"/>
      <c r="CA1" s="231"/>
      <c r="CB1" s="231"/>
      <c r="CC1" s="231"/>
      <c r="CD1" s="231"/>
      <c r="CE1" s="231"/>
      <c r="CF1" s="231"/>
      <c r="CG1" s="231"/>
      <c r="CH1" s="231"/>
      <c r="CI1" s="231"/>
      <c r="CJ1" s="231"/>
      <c r="CK1" s="231"/>
      <c r="CL1" s="231"/>
      <c r="CM1" s="231"/>
      <c r="CN1" s="231"/>
      <c r="CO1" s="231"/>
      <c r="CP1" s="231"/>
      <c r="CQ1" s="231"/>
      <c r="CR1" s="231"/>
      <c r="CS1" s="231"/>
      <c r="CT1" s="231"/>
      <c r="CU1" s="231"/>
      <c r="CV1" s="231"/>
      <c r="CW1" s="231"/>
      <c r="CX1" s="231"/>
      <c r="CY1" s="231"/>
      <c r="CZ1" s="231"/>
      <c r="DA1" s="231"/>
      <c r="DB1" s="231"/>
      <c r="DC1" s="231"/>
      <c r="DD1" s="231"/>
      <c r="DE1" s="231"/>
      <c r="DF1" s="231"/>
      <c r="DG1" s="231"/>
      <c r="DH1" s="231"/>
      <c r="DI1" s="231"/>
      <c r="DJ1" s="231"/>
      <c r="DK1" s="231"/>
      <c r="DL1" s="231"/>
      <c r="DM1" s="231"/>
      <c r="DN1" s="231"/>
      <c r="DO1" s="231"/>
      <c r="DP1" s="231"/>
      <c r="DQ1" s="232"/>
      <c r="DR1" s="232"/>
      <c r="DS1" s="232"/>
      <c r="DT1" s="232"/>
      <c r="DU1" s="232"/>
      <c r="DV1" s="232"/>
      <c r="DW1" s="232"/>
      <c r="DX1" s="232"/>
      <c r="DY1" s="232"/>
      <c r="DZ1" s="232"/>
      <c r="EA1" s="233"/>
    </row>
    <row r="2" spans="1:131" ht="26.25" customHeight="1" thickBot="1" x14ac:dyDescent="0.2">
      <c r="A2" s="785" t="s">
        <v>362</v>
      </c>
      <c r="B2" s="785"/>
      <c r="C2" s="785"/>
      <c r="D2" s="785"/>
      <c r="E2" s="785"/>
      <c r="F2" s="785"/>
      <c r="G2" s="785"/>
      <c r="H2" s="785"/>
      <c r="I2" s="785"/>
      <c r="J2" s="785"/>
      <c r="K2" s="785"/>
      <c r="L2" s="785"/>
      <c r="M2" s="785"/>
      <c r="N2" s="785"/>
      <c r="O2" s="785"/>
      <c r="P2" s="785"/>
      <c r="Q2" s="785"/>
      <c r="R2" s="785"/>
      <c r="S2" s="785"/>
      <c r="T2" s="785"/>
      <c r="U2" s="785"/>
      <c r="V2" s="785"/>
      <c r="W2" s="785"/>
      <c r="X2" s="785"/>
      <c r="Y2" s="785"/>
      <c r="Z2" s="785"/>
      <c r="AA2" s="785"/>
      <c r="AB2" s="785"/>
      <c r="AC2" s="785"/>
      <c r="AD2" s="785"/>
      <c r="AE2" s="785"/>
      <c r="AF2" s="785"/>
      <c r="AG2" s="785"/>
      <c r="AH2" s="785"/>
      <c r="AI2" s="785"/>
      <c r="AJ2" s="785"/>
      <c r="AK2" s="785"/>
      <c r="AL2" s="785"/>
      <c r="AM2" s="785"/>
      <c r="AN2" s="785"/>
      <c r="AO2" s="785"/>
      <c r="AP2" s="785"/>
      <c r="AQ2" s="785"/>
      <c r="AR2" s="785"/>
      <c r="AS2" s="785"/>
      <c r="AT2" s="785"/>
      <c r="AU2" s="785"/>
      <c r="AV2" s="785"/>
      <c r="AW2" s="785"/>
      <c r="AX2" s="785"/>
      <c r="AY2" s="785"/>
      <c r="AZ2" s="785"/>
      <c r="BA2" s="785"/>
      <c r="BB2" s="785"/>
      <c r="BC2" s="785"/>
      <c r="BD2" s="785"/>
      <c r="BE2" s="785"/>
      <c r="BF2" s="785"/>
      <c r="BG2" s="785"/>
      <c r="BH2" s="785"/>
      <c r="BI2" s="785"/>
      <c r="BJ2" s="231"/>
      <c r="BK2" s="231"/>
      <c r="BL2" s="231"/>
      <c r="BM2" s="231"/>
      <c r="BN2" s="231"/>
      <c r="BO2" s="231"/>
      <c r="BP2" s="231"/>
      <c r="BQ2" s="231"/>
      <c r="BR2" s="231"/>
      <c r="BS2" s="231"/>
      <c r="BT2" s="231"/>
      <c r="BU2" s="231"/>
      <c r="BV2" s="231"/>
      <c r="BW2" s="231"/>
      <c r="BX2" s="231"/>
      <c r="BY2" s="231"/>
      <c r="BZ2" s="231"/>
      <c r="CA2" s="231"/>
      <c r="CB2" s="231"/>
      <c r="CC2" s="231"/>
      <c r="CD2" s="231"/>
      <c r="CE2" s="231"/>
      <c r="CF2" s="231"/>
      <c r="CG2" s="231"/>
      <c r="CH2" s="231"/>
      <c r="CI2" s="231"/>
      <c r="CJ2" s="231"/>
      <c r="CK2" s="231"/>
      <c r="CL2" s="231"/>
      <c r="CM2" s="231"/>
      <c r="CN2" s="231"/>
      <c r="CO2" s="231"/>
      <c r="CP2" s="231"/>
      <c r="CQ2" s="231"/>
      <c r="CR2" s="231"/>
      <c r="CS2" s="231"/>
      <c r="CT2" s="231"/>
      <c r="CU2" s="231"/>
      <c r="CV2" s="231"/>
      <c r="CW2" s="231"/>
      <c r="CX2" s="231"/>
      <c r="CY2" s="231"/>
      <c r="CZ2" s="231"/>
      <c r="DA2" s="231"/>
      <c r="DB2" s="231"/>
      <c r="DC2" s="231"/>
      <c r="DD2" s="231"/>
      <c r="DE2" s="231"/>
      <c r="DF2" s="231"/>
      <c r="DG2" s="231"/>
      <c r="DH2" s="231"/>
      <c r="DI2" s="231"/>
      <c r="DJ2" s="786" t="s">
        <v>363</v>
      </c>
      <c r="DK2" s="787"/>
      <c r="DL2" s="787"/>
      <c r="DM2" s="787"/>
      <c r="DN2" s="787"/>
      <c r="DO2" s="788"/>
      <c r="DP2" s="231"/>
      <c r="DQ2" s="786" t="s">
        <v>364</v>
      </c>
      <c r="DR2" s="787"/>
      <c r="DS2" s="787"/>
      <c r="DT2" s="787"/>
      <c r="DU2" s="787"/>
      <c r="DV2" s="787"/>
      <c r="DW2" s="787"/>
      <c r="DX2" s="787"/>
      <c r="DY2" s="787"/>
      <c r="DZ2" s="788"/>
      <c r="EA2" s="233"/>
    </row>
    <row r="3" spans="1:131" ht="11.25" customHeight="1" x14ac:dyDescent="0.15">
      <c r="A3" s="231"/>
      <c r="B3" s="231"/>
      <c r="C3" s="231"/>
      <c r="D3" s="231"/>
      <c r="E3" s="231"/>
      <c r="F3" s="231"/>
      <c r="G3" s="231"/>
      <c r="H3" s="231"/>
      <c r="I3" s="231"/>
      <c r="J3" s="231"/>
      <c r="K3" s="231"/>
      <c r="L3" s="231"/>
      <c r="M3" s="231"/>
      <c r="N3" s="231"/>
      <c r="O3" s="231"/>
      <c r="P3" s="231"/>
      <c r="Q3" s="231"/>
      <c r="R3" s="231"/>
      <c r="S3" s="231"/>
      <c r="T3" s="231"/>
      <c r="U3" s="231"/>
      <c r="V3" s="231"/>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3"/>
    </row>
    <row r="4" spans="1:131" s="238" customFormat="1" ht="26.25" customHeight="1" thickBot="1" x14ac:dyDescent="0.2">
      <c r="A4" s="789" t="s">
        <v>365</v>
      </c>
      <c r="B4" s="789"/>
      <c r="C4" s="789"/>
      <c r="D4" s="789"/>
      <c r="E4" s="789"/>
      <c r="F4" s="789"/>
      <c r="G4" s="789"/>
      <c r="H4" s="789"/>
      <c r="I4" s="789"/>
      <c r="J4" s="789"/>
      <c r="K4" s="789"/>
      <c r="L4" s="789"/>
      <c r="M4" s="789"/>
      <c r="N4" s="789"/>
      <c r="O4" s="789"/>
      <c r="P4" s="789"/>
      <c r="Q4" s="789"/>
      <c r="R4" s="789"/>
      <c r="S4" s="789"/>
      <c r="T4" s="789"/>
      <c r="U4" s="789"/>
      <c r="V4" s="789"/>
      <c r="W4" s="789"/>
      <c r="X4" s="789"/>
      <c r="Y4" s="789"/>
      <c r="Z4" s="789"/>
      <c r="AA4" s="789"/>
      <c r="AB4" s="789"/>
      <c r="AC4" s="789"/>
      <c r="AD4" s="789"/>
      <c r="AE4" s="789"/>
      <c r="AF4" s="789"/>
      <c r="AG4" s="789"/>
      <c r="AH4" s="789"/>
      <c r="AI4" s="789"/>
      <c r="AJ4" s="789"/>
      <c r="AK4" s="789"/>
      <c r="AL4" s="789"/>
      <c r="AM4" s="789"/>
      <c r="AN4" s="789"/>
      <c r="AO4" s="789"/>
      <c r="AP4" s="789"/>
      <c r="AQ4" s="789"/>
      <c r="AR4" s="789"/>
      <c r="AS4" s="789"/>
      <c r="AT4" s="789"/>
      <c r="AU4" s="789"/>
      <c r="AV4" s="789"/>
      <c r="AW4" s="789"/>
      <c r="AX4" s="789"/>
      <c r="AY4" s="789"/>
      <c r="AZ4" s="235"/>
      <c r="BA4" s="235"/>
      <c r="BB4" s="235"/>
      <c r="BC4" s="235"/>
      <c r="BD4" s="235"/>
      <c r="BE4" s="236"/>
      <c r="BF4" s="236"/>
      <c r="BG4" s="236"/>
      <c r="BH4" s="236"/>
      <c r="BI4" s="236"/>
      <c r="BJ4" s="236"/>
      <c r="BK4" s="236"/>
      <c r="BL4" s="236"/>
      <c r="BM4" s="236"/>
      <c r="BN4" s="236"/>
      <c r="BO4" s="236"/>
      <c r="BP4" s="236"/>
      <c r="BQ4" s="790" t="s">
        <v>366</v>
      </c>
      <c r="BR4" s="790"/>
      <c r="BS4" s="790"/>
      <c r="BT4" s="790"/>
      <c r="BU4" s="790"/>
      <c r="BV4" s="790"/>
      <c r="BW4" s="790"/>
      <c r="BX4" s="790"/>
      <c r="BY4" s="790"/>
      <c r="BZ4" s="790"/>
      <c r="CA4" s="790"/>
      <c r="CB4" s="790"/>
      <c r="CC4" s="790"/>
      <c r="CD4" s="790"/>
      <c r="CE4" s="790"/>
      <c r="CF4" s="790"/>
      <c r="CG4" s="790"/>
      <c r="CH4" s="790"/>
      <c r="CI4" s="790"/>
      <c r="CJ4" s="790"/>
      <c r="CK4" s="790"/>
      <c r="CL4" s="790"/>
      <c r="CM4" s="790"/>
      <c r="CN4" s="790"/>
      <c r="CO4" s="790"/>
      <c r="CP4" s="790"/>
      <c r="CQ4" s="790"/>
      <c r="CR4" s="790"/>
      <c r="CS4" s="790"/>
      <c r="CT4" s="790"/>
      <c r="CU4" s="790"/>
      <c r="CV4" s="790"/>
      <c r="CW4" s="790"/>
      <c r="CX4" s="790"/>
      <c r="CY4" s="790"/>
      <c r="CZ4" s="790"/>
      <c r="DA4" s="790"/>
      <c r="DB4" s="790"/>
      <c r="DC4" s="790"/>
      <c r="DD4" s="790"/>
      <c r="DE4" s="790"/>
      <c r="DF4" s="790"/>
      <c r="DG4" s="790"/>
      <c r="DH4" s="790"/>
      <c r="DI4" s="790"/>
      <c r="DJ4" s="790"/>
      <c r="DK4" s="790"/>
      <c r="DL4" s="790"/>
      <c r="DM4" s="790"/>
      <c r="DN4" s="790"/>
      <c r="DO4" s="790"/>
      <c r="DP4" s="790"/>
      <c r="DQ4" s="790"/>
      <c r="DR4" s="790"/>
      <c r="DS4" s="790"/>
      <c r="DT4" s="790"/>
      <c r="DU4" s="790"/>
      <c r="DV4" s="790"/>
      <c r="DW4" s="790"/>
      <c r="DX4" s="790"/>
      <c r="DY4" s="790"/>
      <c r="DZ4" s="790"/>
      <c r="EA4" s="237"/>
    </row>
    <row r="5" spans="1:131" s="238" customFormat="1" ht="26.25" customHeight="1" x14ac:dyDescent="0.15">
      <c r="A5" s="791" t="s">
        <v>367</v>
      </c>
      <c r="B5" s="792"/>
      <c r="C5" s="792"/>
      <c r="D5" s="792"/>
      <c r="E5" s="792"/>
      <c r="F5" s="792"/>
      <c r="G5" s="792"/>
      <c r="H5" s="792"/>
      <c r="I5" s="792"/>
      <c r="J5" s="792"/>
      <c r="K5" s="792"/>
      <c r="L5" s="792"/>
      <c r="M5" s="792"/>
      <c r="N5" s="792"/>
      <c r="O5" s="792"/>
      <c r="P5" s="793"/>
      <c r="Q5" s="797" t="s">
        <v>368</v>
      </c>
      <c r="R5" s="798"/>
      <c r="S5" s="798"/>
      <c r="T5" s="798"/>
      <c r="U5" s="799"/>
      <c r="V5" s="797" t="s">
        <v>369</v>
      </c>
      <c r="W5" s="798"/>
      <c r="X5" s="798"/>
      <c r="Y5" s="798"/>
      <c r="Z5" s="799"/>
      <c r="AA5" s="797" t="s">
        <v>370</v>
      </c>
      <c r="AB5" s="798"/>
      <c r="AC5" s="798"/>
      <c r="AD5" s="798"/>
      <c r="AE5" s="798"/>
      <c r="AF5" s="803" t="s">
        <v>371</v>
      </c>
      <c r="AG5" s="798"/>
      <c r="AH5" s="798"/>
      <c r="AI5" s="798"/>
      <c r="AJ5" s="804"/>
      <c r="AK5" s="798" t="s">
        <v>372</v>
      </c>
      <c r="AL5" s="798"/>
      <c r="AM5" s="798"/>
      <c r="AN5" s="798"/>
      <c r="AO5" s="799"/>
      <c r="AP5" s="797" t="s">
        <v>373</v>
      </c>
      <c r="AQ5" s="798"/>
      <c r="AR5" s="798"/>
      <c r="AS5" s="798"/>
      <c r="AT5" s="799"/>
      <c r="AU5" s="797" t="s">
        <v>374</v>
      </c>
      <c r="AV5" s="798"/>
      <c r="AW5" s="798"/>
      <c r="AX5" s="798"/>
      <c r="AY5" s="804"/>
      <c r="AZ5" s="235"/>
      <c r="BA5" s="235"/>
      <c r="BB5" s="235"/>
      <c r="BC5" s="235"/>
      <c r="BD5" s="235"/>
      <c r="BE5" s="236"/>
      <c r="BF5" s="236"/>
      <c r="BG5" s="236"/>
      <c r="BH5" s="236"/>
      <c r="BI5" s="236"/>
      <c r="BJ5" s="236"/>
      <c r="BK5" s="236"/>
      <c r="BL5" s="236"/>
      <c r="BM5" s="236"/>
      <c r="BN5" s="236"/>
      <c r="BO5" s="236"/>
      <c r="BP5" s="236"/>
      <c r="BQ5" s="791" t="s">
        <v>375</v>
      </c>
      <c r="BR5" s="792"/>
      <c r="BS5" s="792"/>
      <c r="BT5" s="792"/>
      <c r="BU5" s="792"/>
      <c r="BV5" s="792"/>
      <c r="BW5" s="792"/>
      <c r="BX5" s="792"/>
      <c r="BY5" s="792"/>
      <c r="BZ5" s="792"/>
      <c r="CA5" s="792"/>
      <c r="CB5" s="792"/>
      <c r="CC5" s="792"/>
      <c r="CD5" s="792"/>
      <c r="CE5" s="792"/>
      <c r="CF5" s="792"/>
      <c r="CG5" s="793"/>
      <c r="CH5" s="797" t="s">
        <v>376</v>
      </c>
      <c r="CI5" s="798"/>
      <c r="CJ5" s="798"/>
      <c r="CK5" s="798"/>
      <c r="CL5" s="799"/>
      <c r="CM5" s="797" t="s">
        <v>377</v>
      </c>
      <c r="CN5" s="798"/>
      <c r="CO5" s="798"/>
      <c r="CP5" s="798"/>
      <c r="CQ5" s="799"/>
      <c r="CR5" s="797" t="s">
        <v>378</v>
      </c>
      <c r="CS5" s="798"/>
      <c r="CT5" s="798"/>
      <c r="CU5" s="798"/>
      <c r="CV5" s="799"/>
      <c r="CW5" s="797" t="s">
        <v>379</v>
      </c>
      <c r="CX5" s="798"/>
      <c r="CY5" s="798"/>
      <c r="CZ5" s="798"/>
      <c r="DA5" s="799"/>
      <c r="DB5" s="797" t="s">
        <v>380</v>
      </c>
      <c r="DC5" s="798"/>
      <c r="DD5" s="798"/>
      <c r="DE5" s="798"/>
      <c r="DF5" s="799"/>
      <c r="DG5" s="827" t="s">
        <v>381</v>
      </c>
      <c r="DH5" s="828"/>
      <c r="DI5" s="828"/>
      <c r="DJ5" s="828"/>
      <c r="DK5" s="829"/>
      <c r="DL5" s="827" t="s">
        <v>382</v>
      </c>
      <c r="DM5" s="828"/>
      <c r="DN5" s="828"/>
      <c r="DO5" s="828"/>
      <c r="DP5" s="829"/>
      <c r="DQ5" s="797" t="s">
        <v>383</v>
      </c>
      <c r="DR5" s="798"/>
      <c r="DS5" s="798"/>
      <c r="DT5" s="798"/>
      <c r="DU5" s="799"/>
      <c r="DV5" s="797" t="s">
        <v>374</v>
      </c>
      <c r="DW5" s="798"/>
      <c r="DX5" s="798"/>
      <c r="DY5" s="798"/>
      <c r="DZ5" s="804"/>
      <c r="EA5" s="237"/>
    </row>
    <row r="6" spans="1:131" s="238" customFormat="1" ht="26.25" customHeight="1" thickBot="1" x14ac:dyDescent="0.2">
      <c r="A6" s="794"/>
      <c r="B6" s="795"/>
      <c r="C6" s="795"/>
      <c r="D6" s="795"/>
      <c r="E6" s="795"/>
      <c r="F6" s="795"/>
      <c r="G6" s="795"/>
      <c r="H6" s="795"/>
      <c r="I6" s="795"/>
      <c r="J6" s="795"/>
      <c r="K6" s="795"/>
      <c r="L6" s="795"/>
      <c r="M6" s="795"/>
      <c r="N6" s="795"/>
      <c r="O6" s="795"/>
      <c r="P6" s="796"/>
      <c r="Q6" s="800"/>
      <c r="R6" s="801"/>
      <c r="S6" s="801"/>
      <c r="T6" s="801"/>
      <c r="U6" s="802"/>
      <c r="V6" s="800"/>
      <c r="W6" s="801"/>
      <c r="X6" s="801"/>
      <c r="Y6" s="801"/>
      <c r="Z6" s="802"/>
      <c r="AA6" s="800"/>
      <c r="AB6" s="801"/>
      <c r="AC6" s="801"/>
      <c r="AD6" s="801"/>
      <c r="AE6" s="801"/>
      <c r="AF6" s="805"/>
      <c r="AG6" s="801"/>
      <c r="AH6" s="801"/>
      <c r="AI6" s="801"/>
      <c r="AJ6" s="806"/>
      <c r="AK6" s="801"/>
      <c r="AL6" s="801"/>
      <c r="AM6" s="801"/>
      <c r="AN6" s="801"/>
      <c r="AO6" s="802"/>
      <c r="AP6" s="800"/>
      <c r="AQ6" s="801"/>
      <c r="AR6" s="801"/>
      <c r="AS6" s="801"/>
      <c r="AT6" s="802"/>
      <c r="AU6" s="800"/>
      <c r="AV6" s="801"/>
      <c r="AW6" s="801"/>
      <c r="AX6" s="801"/>
      <c r="AY6" s="806"/>
      <c r="AZ6" s="235"/>
      <c r="BA6" s="235"/>
      <c r="BB6" s="235"/>
      <c r="BC6" s="235"/>
      <c r="BD6" s="235"/>
      <c r="BE6" s="236"/>
      <c r="BF6" s="236"/>
      <c r="BG6" s="236"/>
      <c r="BH6" s="236"/>
      <c r="BI6" s="236"/>
      <c r="BJ6" s="236"/>
      <c r="BK6" s="236"/>
      <c r="BL6" s="236"/>
      <c r="BM6" s="236"/>
      <c r="BN6" s="236"/>
      <c r="BO6" s="236"/>
      <c r="BP6" s="236"/>
      <c r="BQ6" s="794"/>
      <c r="BR6" s="795"/>
      <c r="BS6" s="795"/>
      <c r="BT6" s="795"/>
      <c r="BU6" s="795"/>
      <c r="BV6" s="795"/>
      <c r="BW6" s="795"/>
      <c r="BX6" s="795"/>
      <c r="BY6" s="795"/>
      <c r="BZ6" s="795"/>
      <c r="CA6" s="795"/>
      <c r="CB6" s="795"/>
      <c r="CC6" s="795"/>
      <c r="CD6" s="795"/>
      <c r="CE6" s="795"/>
      <c r="CF6" s="795"/>
      <c r="CG6" s="796"/>
      <c r="CH6" s="800"/>
      <c r="CI6" s="801"/>
      <c r="CJ6" s="801"/>
      <c r="CK6" s="801"/>
      <c r="CL6" s="802"/>
      <c r="CM6" s="800"/>
      <c r="CN6" s="801"/>
      <c r="CO6" s="801"/>
      <c r="CP6" s="801"/>
      <c r="CQ6" s="802"/>
      <c r="CR6" s="800"/>
      <c r="CS6" s="801"/>
      <c r="CT6" s="801"/>
      <c r="CU6" s="801"/>
      <c r="CV6" s="802"/>
      <c r="CW6" s="800"/>
      <c r="CX6" s="801"/>
      <c r="CY6" s="801"/>
      <c r="CZ6" s="801"/>
      <c r="DA6" s="802"/>
      <c r="DB6" s="800"/>
      <c r="DC6" s="801"/>
      <c r="DD6" s="801"/>
      <c r="DE6" s="801"/>
      <c r="DF6" s="802"/>
      <c r="DG6" s="830"/>
      <c r="DH6" s="831"/>
      <c r="DI6" s="831"/>
      <c r="DJ6" s="831"/>
      <c r="DK6" s="832"/>
      <c r="DL6" s="830"/>
      <c r="DM6" s="831"/>
      <c r="DN6" s="831"/>
      <c r="DO6" s="831"/>
      <c r="DP6" s="832"/>
      <c r="DQ6" s="800"/>
      <c r="DR6" s="801"/>
      <c r="DS6" s="801"/>
      <c r="DT6" s="801"/>
      <c r="DU6" s="802"/>
      <c r="DV6" s="800"/>
      <c r="DW6" s="801"/>
      <c r="DX6" s="801"/>
      <c r="DY6" s="801"/>
      <c r="DZ6" s="806"/>
      <c r="EA6" s="237"/>
    </row>
    <row r="7" spans="1:131" s="238" customFormat="1" ht="26.25" customHeight="1" thickTop="1" x14ac:dyDescent="0.15">
      <c r="A7" s="239">
        <v>1</v>
      </c>
      <c r="B7" s="813" t="s">
        <v>384</v>
      </c>
      <c r="C7" s="814"/>
      <c r="D7" s="814"/>
      <c r="E7" s="814"/>
      <c r="F7" s="814"/>
      <c r="G7" s="814"/>
      <c r="H7" s="814"/>
      <c r="I7" s="814"/>
      <c r="J7" s="814"/>
      <c r="K7" s="814"/>
      <c r="L7" s="814"/>
      <c r="M7" s="814"/>
      <c r="N7" s="814"/>
      <c r="O7" s="814"/>
      <c r="P7" s="815"/>
      <c r="Q7" s="816">
        <v>52206</v>
      </c>
      <c r="R7" s="817"/>
      <c r="S7" s="817"/>
      <c r="T7" s="817"/>
      <c r="U7" s="817"/>
      <c r="V7" s="817">
        <v>49790</v>
      </c>
      <c r="W7" s="817"/>
      <c r="X7" s="817"/>
      <c r="Y7" s="817"/>
      <c r="Z7" s="817"/>
      <c r="AA7" s="817">
        <v>2416</v>
      </c>
      <c r="AB7" s="817"/>
      <c r="AC7" s="817"/>
      <c r="AD7" s="817"/>
      <c r="AE7" s="818"/>
      <c r="AF7" s="819">
        <v>2273</v>
      </c>
      <c r="AG7" s="820"/>
      <c r="AH7" s="820"/>
      <c r="AI7" s="820"/>
      <c r="AJ7" s="821"/>
      <c r="AK7" s="822">
        <v>1118</v>
      </c>
      <c r="AL7" s="823"/>
      <c r="AM7" s="823"/>
      <c r="AN7" s="823"/>
      <c r="AO7" s="823"/>
      <c r="AP7" s="823">
        <v>50119</v>
      </c>
      <c r="AQ7" s="823"/>
      <c r="AR7" s="823"/>
      <c r="AS7" s="823"/>
      <c r="AT7" s="823"/>
      <c r="AU7" s="824"/>
      <c r="AV7" s="824"/>
      <c r="AW7" s="824"/>
      <c r="AX7" s="824"/>
      <c r="AY7" s="825"/>
      <c r="AZ7" s="235"/>
      <c r="BA7" s="235"/>
      <c r="BB7" s="235"/>
      <c r="BC7" s="235"/>
      <c r="BD7" s="235"/>
      <c r="BE7" s="236"/>
      <c r="BF7" s="236"/>
      <c r="BG7" s="236"/>
      <c r="BH7" s="236"/>
      <c r="BI7" s="236"/>
      <c r="BJ7" s="236"/>
      <c r="BK7" s="236"/>
      <c r="BL7" s="236"/>
      <c r="BM7" s="236"/>
      <c r="BN7" s="236"/>
      <c r="BO7" s="236"/>
      <c r="BP7" s="236"/>
      <c r="BQ7" s="239">
        <v>1</v>
      </c>
      <c r="BR7" s="240"/>
      <c r="BS7" s="810" t="s">
        <v>586</v>
      </c>
      <c r="BT7" s="811"/>
      <c r="BU7" s="811"/>
      <c r="BV7" s="811"/>
      <c r="BW7" s="811"/>
      <c r="BX7" s="811"/>
      <c r="BY7" s="811"/>
      <c r="BZ7" s="811"/>
      <c r="CA7" s="811"/>
      <c r="CB7" s="811"/>
      <c r="CC7" s="811"/>
      <c r="CD7" s="811"/>
      <c r="CE7" s="811"/>
      <c r="CF7" s="811"/>
      <c r="CG7" s="826"/>
      <c r="CH7" s="807">
        <v>-22</v>
      </c>
      <c r="CI7" s="808"/>
      <c r="CJ7" s="808"/>
      <c r="CK7" s="808"/>
      <c r="CL7" s="809"/>
      <c r="CM7" s="807">
        <v>465</v>
      </c>
      <c r="CN7" s="808"/>
      <c r="CO7" s="808"/>
      <c r="CP7" s="808"/>
      <c r="CQ7" s="809"/>
      <c r="CR7" s="807">
        <v>5</v>
      </c>
      <c r="CS7" s="808"/>
      <c r="CT7" s="808"/>
      <c r="CU7" s="808"/>
      <c r="CV7" s="809"/>
      <c r="CW7" s="807" t="s">
        <v>513</v>
      </c>
      <c r="CX7" s="808"/>
      <c r="CY7" s="808"/>
      <c r="CZ7" s="808"/>
      <c r="DA7" s="809"/>
      <c r="DB7" s="807" t="s">
        <v>513</v>
      </c>
      <c r="DC7" s="808"/>
      <c r="DD7" s="808"/>
      <c r="DE7" s="808"/>
      <c r="DF7" s="809"/>
      <c r="DG7" s="807" t="s">
        <v>513</v>
      </c>
      <c r="DH7" s="808"/>
      <c r="DI7" s="808"/>
      <c r="DJ7" s="808"/>
      <c r="DK7" s="809"/>
      <c r="DL7" s="807" t="s">
        <v>513</v>
      </c>
      <c r="DM7" s="808"/>
      <c r="DN7" s="808"/>
      <c r="DO7" s="808"/>
      <c r="DP7" s="809"/>
      <c r="DQ7" s="807" t="s">
        <v>513</v>
      </c>
      <c r="DR7" s="808"/>
      <c r="DS7" s="808"/>
      <c r="DT7" s="808"/>
      <c r="DU7" s="809"/>
      <c r="DV7" s="810"/>
      <c r="DW7" s="811"/>
      <c r="DX7" s="811"/>
      <c r="DY7" s="811"/>
      <c r="DZ7" s="812"/>
      <c r="EA7" s="237"/>
    </row>
    <row r="8" spans="1:131" s="238" customFormat="1" ht="26.25" customHeight="1" x14ac:dyDescent="0.15">
      <c r="A8" s="241">
        <v>2</v>
      </c>
      <c r="B8" s="844" t="s">
        <v>385</v>
      </c>
      <c r="C8" s="845"/>
      <c r="D8" s="845"/>
      <c r="E8" s="845"/>
      <c r="F8" s="845"/>
      <c r="G8" s="845"/>
      <c r="H8" s="845"/>
      <c r="I8" s="845"/>
      <c r="J8" s="845"/>
      <c r="K8" s="845"/>
      <c r="L8" s="845"/>
      <c r="M8" s="845"/>
      <c r="N8" s="845"/>
      <c r="O8" s="845"/>
      <c r="P8" s="846"/>
      <c r="Q8" s="847">
        <v>1038</v>
      </c>
      <c r="R8" s="848"/>
      <c r="S8" s="848"/>
      <c r="T8" s="848"/>
      <c r="U8" s="848"/>
      <c r="V8" s="848">
        <v>1038</v>
      </c>
      <c r="W8" s="848"/>
      <c r="X8" s="848"/>
      <c r="Y8" s="848"/>
      <c r="Z8" s="848"/>
      <c r="AA8" s="848">
        <v>0</v>
      </c>
      <c r="AB8" s="848"/>
      <c r="AC8" s="848"/>
      <c r="AD8" s="848"/>
      <c r="AE8" s="849"/>
      <c r="AF8" s="850">
        <v>0</v>
      </c>
      <c r="AG8" s="851"/>
      <c r="AH8" s="851"/>
      <c r="AI8" s="851"/>
      <c r="AJ8" s="852"/>
      <c r="AK8" s="833" t="s">
        <v>513</v>
      </c>
      <c r="AL8" s="834"/>
      <c r="AM8" s="834"/>
      <c r="AN8" s="834"/>
      <c r="AO8" s="834"/>
      <c r="AP8" s="834">
        <v>945</v>
      </c>
      <c r="AQ8" s="834"/>
      <c r="AR8" s="834"/>
      <c r="AS8" s="834"/>
      <c r="AT8" s="834"/>
      <c r="AU8" s="835"/>
      <c r="AV8" s="835"/>
      <c r="AW8" s="835"/>
      <c r="AX8" s="835"/>
      <c r="AY8" s="836"/>
      <c r="AZ8" s="235"/>
      <c r="BA8" s="235"/>
      <c r="BB8" s="235"/>
      <c r="BC8" s="235"/>
      <c r="BD8" s="235"/>
      <c r="BE8" s="236"/>
      <c r="BF8" s="236"/>
      <c r="BG8" s="236"/>
      <c r="BH8" s="236"/>
      <c r="BI8" s="236"/>
      <c r="BJ8" s="236"/>
      <c r="BK8" s="236"/>
      <c r="BL8" s="236"/>
      <c r="BM8" s="236"/>
      <c r="BN8" s="236"/>
      <c r="BO8" s="236"/>
      <c r="BP8" s="236"/>
      <c r="BQ8" s="241">
        <v>2</v>
      </c>
      <c r="BR8" s="242"/>
      <c r="BS8" s="837" t="s">
        <v>587</v>
      </c>
      <c r="BT8" s="838"/>
      <c r="BU8" s="838"/>
      <c r="BV8" s="838"/>
      <c r="BW8" s="838"/>
      <c r="BX8" s="838"/>
      <c r="BY8" s="838"/>
      <c r="BZ8" s="838"/>
      <c r="CA8" s="838"/>
      <c r="CB8" s="838"/>
      <c r="CC8" s="838"/>
      <c r="CD8" s="838"/>
      <c r="CE8" s="838"/>
      <c r="CF8" s="838"/>
      <c r="CG8" s="839"/>
      <c r="CH8" s="840">
        <v>-1</v>
      </c>
      <c r="CI8" s="841"/>
      <c r="CJ8" s="841"/>
      <c r="CK8" s="841"/>
      <c r="CL8" s="842"/>
      <c r="CM8" s="840">
        <v>83</v>
      </c>
      <c r="CN8" s="841"/>
      <c r="CO8" s="841"/>
      <c r="CP8" s="841"/>
      <c r="CQ8" s="842"/>
      <c r="CR8" s="840">
        <v>10</v>
      </c>
      <c r="CS8" s="841"/>
      <c r="CT8" s="841"/>
      <c r="CU8" s="841"/>
      <c r="CV8" s="842"/>
      <c r="CW8" s="840" t="s">
        <v>513</v>
      </c>
      <c r="CX8" s="841"/>
      <c r="CY8" s="841"/>
      <c r="CZ8" s="841"/>
      <c r="DA8" s="842"/>
      <c r="DB8" s="840" t="s">
        <v>513</v>
      </c>
      <c r="DC8" s="841"/>
      <c r="DD8" s="841"/>
      <c r="DE8" s="841"/>
      <c r="DF8" s="842"/>
      <c r="DG8" s="840" t="s">
        <v>513</v>
      </c>
      <c r="DH8" s="841"/>
      <c r="DI8" s="841"/>
      <c r="DJ8" s="841"/>
      <c r="DK8" s="842"/>
      <c r="DL8" s="840" t="s">
        <v>513</v>
      </c>
      <c r="DM8" s="841"/>
      <c r="DN8" s="841"/>
      <c r="DO8" s="841"/>
      <c r="DP8" s="842"/>
      <c r="DQ8" s="840" t="s">
        <v>513</v>
      </c>
      <c r="DR8" s="841"/>
      <c r="DS8" s="841"/>
      <c r="DT8" s="841"/>
      <c r="DU8" s="842"/>
      <c r="DV8" s="837"/>
      <c r="DW8" s="838"/>
      <c r="DX8" s="838"/>
      <c r="DY8" s="838"/>
      <c r="DZ8" s="843"/>
      <c r="EA8" s="237"/>
    </row>
    <row r="9" spans="1:131" s="238" customFormat="1" ht="26.25" customHeight="1" x14ac:dyDescent="0.15">
      <c r="A9" s="241">
        <v>3</v>
      </c>
      <c r="B9" s="844" t="s">
        <v>386</v>
      </c>
      <c r="C9" s="845"/>
      <c r="D9" s="845"/>
      <c r="E9" s="845"/>
      <c r="F9" s="845"/>
      <c r="G9" s="845"/>
      <c r="H9" s="845"/>
      <c r="I9" s="845"/>
      <c r="J9" s="845"/>
      <c r="K9" s="845"/>
      <c r="L9" s="845"/>
      <c r="M9" s="845"/>
      <c r="N9" s="845"/>
      <c r="O9" s="845"/>
      <c r="P9" s="846"/>
      <c r="Q9" s="847">
        <v>37</v>
      </c>
      <c r="R9" s="848"/>
      <c r="S9" s="848"/>
      <c r="T9" s="848"/>
      <c r="U9" s="848"/>
      <c r="V9" s="848">
        <v>28</v>
      </c>
      <c r="W9" s="848"/>
      <c r="X9" s="848"/>
      <c r="Y9" s="848"/>
      <c r="Z9" s="848"/>
      <c r="AA9" s="848">
        <v>9</v>
      </c>
      <c r="AB9" s="848"/>
      <c r="AC9" s="848"/>
      <c r="AD9" s="848"/>
      <c r="AE9" s="849"/>
      <c r="AF9" s="850">
        <v>9</v>
      </c>
      <c r="AG9" s="851"/>
      <c r="AH9" s="851"/>
      <c r="AI9" s="851"/>
      <c r="AJ9" s="852"/>
      <c r="AK9" s="833" t="s">
        <v>513</v>
      </c>
      <c r="AL9" s="834"/>
      <c r="AM9" s="834"/>
      <c r="AN9" s="834"/>
      <c r="AO9" s="834"/>
      <c r="AP9" s="834" t="s">
        <v>513</v>
      </c>
      <c r="AQ9" s="834"/>
      <c r="AR9" s="834"/>
      <c r="AS9" s="834"/>
      <c r="AT9" s="834"/>
      <c r="AU9" s="835"/>
      <c r="AV9" s="835"/>
      <c r="AW9" s="835"/>
      <c r="AX9" s="835"/>
      <c r="AY9" s="836"/>
      <c r="AZ9" s="235"/>
      <c r="BA9" s="235"/>
      <c r="BB9" s="235"/>
      <c r="BC9" s="235"/>
      <c r="BD9" s="235"/>
      <c r="BE9" s="236"/>
      <c r="BF9" s="236"/>
      <c r="BG9" s="236"/>
      <c r="BH9" s="236"/>
      <c r="BI9" s="236"/>
      <c r="BJ9" s="236"/>
      <c r="BK9" s="236"/>
      <c r="BL9" s="236"/>
      <c r="BM9" s="236"/>
      <c r="BN9" s="236"/>
      <c r="BO9" s="236"/>
      <c r="BP9" s="236"/>
      <c r="BQ9" s="241">
        <v>3</v>
      </c>
      <c r="BR9" s="242"/>
      <c r="BS9" s="837" t="s">
        <v>588</v>
      </c>
      <c r="BT9" s="838"/>
      <c r="BU9" s="838"/>
      <c r="BV9" s="838"/>
      <c r="BW9" s="838"/>
      <c r="BX9" s="838"/>
      <c r="BY9" s="838"/>
      <c r="BZ9" s="838"/>
      <c r="CA9" s="838"/>
      <c r="CB9" s="838"/>
      <c r="CC9" s="838"/>
      <c r="CD9" s="838"/>
      <c r="CE9" s="838"/>
      <c r="CF9" s="838"/>
      <c r="CG9" s="839"/>
      <c r="CH9" s="840">
        <v>-4</v>
      </c>
      <c r="CI9" s="841"/>
      <c r="CJ9" s="841"/>
      <c r="CK9" s="841"/>
      <c r="CL9" s="842"/>
      <c r="CM9" s="840">
        <v>27</v>
      </c>
      <c r="CN9" s="841"/>
      <c r="CO9" s="841"/>
      <c r="CP9" s="841"/>
      <c r="CQ9" s="842"/>
      <c r="CR9" s="840">
        <v>13</v>
      </c>
      <c r="CS9" s="841"/>
      <c r="CT9" s="841"/>
      <c r="CU9" s="841"/>
      <c r="CV9" s="842"/>
      <c r="CW9" s="840">
        <v>0</v>
      </c>
      <c r="CX9" s="841"/>
      <c r="CY9" s="841"/>
      <c r="CZ9" s="841"/>
      <c r="DA9" s="842"/>
      <c r="DB9" s="840" t="s">
        <v>513</v>
      </c>
      <c r="DC9" s="841"/>
      <c r="DD9" s="841"/>
      <c r="DE9" s="841"/>
      <c r="DF9" s="842"/>
      <c r="DG9" s="840" t="s">
        <v>513</v>
      </c>
      <c r="DH9" s="841"/>
      <c r="DI9" s="841"/>
      <c r="DJ9" s="841"/>
      <c r="DK9" s="842"/>
      <c r="DL9" s="840" t="s">
        <v>513</v>
      </c>
      <c r="DM9" s="841"/>
      <c r="DN9" s="841"/>
      <c r="DO9" s="841"/>
      <c r="DP9" s="842"/>
      <c r="DQ9" s="840" t="s">
        <v>513</v>
      </c>
      <c r="DR9" s="841"/>
      <c r="DS9" s="841"/>
      <c r="DT9" s="841"/>
      <c r="DU9" s="842"/>
      <c r="DV9" s="837"/>
      <c r="DW9" s="838"/>
      <c r="DX9" s="838"/>
      <c r="DY9" s="838"/>
      <c r="DZ9" s="843"/>
      <c r="EA9" s="237"/>
    </row>
    <row r="10" spans="1:131" s="238" customFormat="1" ht="26.25" customHeight="1" x14ac:dyDescent="0.15">
      <c r="A10" s="241">
        <v>4</v>
      </c>
      <c r="B10" s="844"/>
      <c r="C10" s="845"/>
      <c r="D10" s="845"/>
      <c r="E10" s="845"/>
      <c r="F10" s="845"/>
      <c r="G10" s="845"/>
      <c r="H10" s="845"/>
      <c r="I10" s="845"/>
      <c r="J10" s="845"/>
      <c r="K10" s="845"/>
      <c r="L10" s="845"/>
      <c r="M10" s="845"/>
      <c r="N10" s="845"/>
      <c r="O10" s="845"/>
      <c r="P10" s="846"/>
      <c r="Q10" s="847"/>
      <c r="R10" s="848"/>
      <c r="S10" s="848"/>
      <c r="T10" s="848"/>
      <c r="U10" s="848"/>
      <c r="V10" s="848"/>
      <c r="W10" s="848"/>
      <c r="X10" s="848"/>
      <c r="Y10" s="848"/>
      <c r="Z10" s="848"/>
      <c r="AA10" s="848"/>
      <c r="AB10" s="848"/>
      <c r="AC10" s="848"/>
      <c r="AD10" s="848"/>
      <c r="AE10" s="849"/>
      <c r="AF10" s="850"/>
      <c r="AG10" s="851"/>
      <c r="AH10" s="851"/>
      <c r="AI10" s="851"/>
      <c r="AJ10" s="852"/>
      <c r="AK10" s="833"/>
      <c r="AL10" s="834"/>
      <c r="AM10" s="834"/>
      <c r="AN10" s="834"/>
      <c r="AO10" s="834"/>
      <c r="AP10" s="834"/>
      <c r="AQ10" s="834"/>
      <c r="AR10" s="834"/>
      <c r="AS10" s="834"/>
      <c r="AT10" s="834"/>
      <c r="AU10" s="835"/>
      <c r="AV10" s="835"/>
      <c r="AW10" s="835"/>
      <c r="AX10" s="835"/>
      <c r="AY10" s="836"/>
      <c r="AZ10" s="235"/>
      <c r="BA10" s="235"/>
      <c r="BB10" s="235"/>
      <c r="BC10" s="235"/>
      <c r="BD10" s="235"/>
      <c r="BE10" s="236"/>
      <c r="BF10" s="236"/>
      <c r="BG10" s="236"/>
      <c r="BH10" s="236"/>
      <c r="BI10" s="236"/>
      <c r="BJ10" s="236"/>
      <c r="BK10" s="236"/>
      <c r="BL10" s="236"/>
      <c r="BM10" s="236"/>
      <c r="BN10" s="236"/>
      <c r="BO10" s="236"/>
      <c r="BP10" s="236"/>
      <c r="BQ10" s="241">
        <v>4</v>
      </c>
      <c r="BR10" s="242"/>
      <c r="BS10" s="837" t="s">
        <v>589</v>
      </c>
      <c r="BT10" s="838"/>
      <c r="BU10" s="838"/>
      <c r="BV10" s="838"/>
      <c r="BW10" s="838"/>
      <c r="BX10" s="838"/>
      <c r="BY10" s="838"/>
      <c r="BZ10" s="838"/>
      <c r="CA10" s="838"/>
      <c r="CB10" s="838"/>
      <c r="CC10" s="838"/>
      <c r="CD10" s="838"/>
      <c r="CE10" s="838"/>
      <c r="CF10" s="838"/>
      <c r="CG10" s="839"/>
      <c r="CH10" s="840">
        <v>-25</v>
      </c>
      <c r="CI10" s="841"/>
      <c r="CJ10" s="841"/>
      <c r="CK10" s="841"/>
      <c r="CL10" s="842"/>
      <c r="CM10" s="840">
        <v>89</v>
      </c>
      <c r="CN10" s="841"/>
      <c r="CO10" s="841"/>
      <c r="CP10" s="841"/>
      <c r="CQ10" s="842"/>
      <c r="CR10" s="840">
        <v>60</v>
      </c>
      <c r="CS10" s="841"/>
      <c r="CT10" s="841"/>
      <c r="CU10" s="841"/>
      <c r="CV10" s="842"/>
      <c r="CW10" s="840">
        <v>17</v>
      </c>
      <c r="CX10" s="841"/>
      <c r="CY10" s="841"/>
      <c r="CZ10" s="841"/>
      <c r="DA10" s="842"/>
      <c r="DB10" s="840" t="s">
        <v>513</v>
      </c>
      <c r="DC10" s="841"/>
      <c r="DD10" s="841"/>
      <c r="DE10" s="841"/>
      <c r="DF10" s="842"/>
      <c r="DG10" s="840" t="s">
        <v>513</v>
      </c>
      <c r="DH10" s="841"/>
      <c r="DI10" s="841"/>
      <c r="DJ10" s="841"/>
      <c r="DK10" s="842"/>
      <c r="DL10" s="840" t="s">
        <v>513</v>
      </c>
      <c r="DM10" s="841"/>
      <c r="DN10" s="841"/>
      <c r="DO10" s="841"/>
      <c r="DP10" s="842"/>
      <c r="DQ10" s="840" t="s">
        <v>513</v>
      </c>
      <c r="DR10" s="841"/>
      <c r="DS10" s="841"/>
      <c r="DT10" s="841"/>
      <c r="DU10" s="842"/>
      <c r="DV10" s="837"/>
      <c r="DW10" s="838"/>
      <c r="DX10" s="838"/>
      <c r="DY10" s="838"/>
      <c r="DZ10" s="843"/>
      <c r="EA10" s="237"/>
    </row>
    <row r="11" spans="1:131" s="238" customFormat="1" ht="26.25" customHeight="1" x14ac:dyDescent="0.15">
      <c r="A11" s="241">
        <v>5</v>
      </c>
      <c r="B11" s="844"/>
      <c r="C11" s="845"/>
      <c r="D11" s="845"/>
      <c r="E11" s="845"/>
      <c r="F11" s="845"/>
      <c r="G11" s="845"/>
      <c r="H11" s="845"/>
      <c r="I11" s="845"/>
      <c r="J11" s="845"/>
      <c r="K11" s="845"/>
      <c r="L11" s="845"/>
      <c r="M11" s="845"/>
      <c r="N11" s="845"/>
      <c r="O11" s="845"/>
      <c r="P11" s="846"/>
      <c r="Q11" s="847"/>
      <c r="R11" s="848"/>
      <c r="S11" s="848"/>
      <c r="T11" s="848"/>
      <c r="U11" s="848"/>
      <c r="V11" s="848"/>
      <c r="W11" s="848"/>
      <c r="X11" s="848"/>
      <c r="Y11" s="848"/>
      <c r="Z11" s="848"/>
      <c r="AA11" s="848"/>
      <c r="AB11" s="848"/>
      <c r="AC11" s="848"/>
      <c r="AD11" s="848"/>
      <c r="AE11" s="849"/>
      <c r="AF11" s="850"/>
      <c r="AG11" s="851"/>
      <c r="AH11" s="851"/>
      <c r="AI11" s="851"/>
      <c r="AJ11" s="852"/>
      <c r="AK11" s="833"/>
      <c r="AL11" s="834"/>
      <c r="AM11" s="834"/>
      <c r="AN11" s="834"/>
      <c r="AO11" s="834"/>
      <c r="AP11" s="834"/>
      <c r="AQ11" s="834"/>
      <c r="AR11" s="834"/>
      <c r="AS11" s="834"/>
      <c r="AT11" s="834"/>
      <c r="AU11" s="835"/>
      <c r="AV11" s="835"/>
      <c r="AW11" s="835"/>
      <c r="AX11" s="835"/>
      <c r="AY11" s="836"/>
      <c r="AZ11" s="235"/>
      <c r="BA11" s="235"/>
      <c r="BB11" s="235"/>
      <c r="BC11" s="235"/>
      <c r="BD11" s="235"/>
      <c r="BE11" s="236"/>
      <c r="BF11" s="236"/>
      <c r="BG11" s="236"/>
      <c r="BH11" s="236"/>
      <c r="BI11" s="236"/>
      <c r="BJ11" s="236"/>
      <c r="BK11" s="236"/>
      <c r="BL11" s="236"/>
      <c r="BM11" s="236"/>
      <c r="BN11" s="236"/>
      <c r="BO11" s="236"/>
      <c r="BP11" s="236"/>
      <c r="BQ11" s="241">
        <v>5</v>
      </c>
      <c r="BR11" s="242"/>
      <c r="BS11" s="837" t="s">
        <v>590</v>
      </c>
      <c r="BT11" s="838"/>
      <c r="BU11" s="838"/>
      <c r="BV11" s="838"/>
      <c r="BW11" s="838"/>
      <c r="BX11" s="838"/>
      <c r="BY11" s="838"/>
      <c r="BZ11" s="838"/>
      <c r="CA11" s="838"/>
      <c r="CB11" s="838"/>
      <c r="CC11" s="838"/>
      <c r="CD11" s="838"/>
      <c r="CE11" s="838"/>
      <c r="CF11" s="838"/>
      <c r="CG11" s="839"/>
      <c r="CH11" s="840">
        <v>1</v>
      </c>
      <c r="CI11" s="841"/>
      <c r="CJ11" s="841"/>
      <c r="CK11" s="841"/>
      <c r="CL11" s="842"/>
      <c r="CM11" s="840">
        <v>74</v>
      </c>
      <c r="CN11" s="841"/>
      <c r="CO11" s="841"/>
      <c r="CP11" s="841"/>
      <c r="CQ11" s="842"/>
      <c r="CR11" s="840">
        <v>60</v>
      </c>
      <c r="CS11" s="841"/>
      <c r="CT11" s="841"/>
      <c r="CU11" s="841"/>
      <c r="CV11" s="842"/>
      <c r="CW11" s="840">
        <v>0</v>
      </c>
      <c r="CX11" s="841"/>
      <c r="CY11" s="841"/>
      <c r="CZ11" s="841"/>
      <c r="DA11" s="842"/>
      <c r="DB11" s="840" t="s">
        <v>513</v>
      </c>
      <c r="DC11" s="841"/>
      <c r="DD11" s="841"/>
      <c r="DE11" s="841"/>
      <c r="DF11" s="842"/>
      <c r="DG11" s="840" t="s">
        <v>513</v>
      </c>
      <c r="DH11" s="841"/>
      <c r="DI11" s="841"/>
      <c r="DJ11" s="841"/>
      <c r="DK11" s="842"/>
      <c r="DL11" s="840" t="s">
        <v>513</v>
      </c>
      <c r="DM11" s="841"/>
      <c r="DN11" s="841"/>
      <c r="DO11" s="841"/>
      <c r="DP11" s="842"/>
      <c r="DQ11" s="840" t="s">
        <v>513</v>
      </c>
      <c r="DR11" s="841"/>
      <c r="DS11" s="841"/>
      <c r="DT11" s="841"/>
      <c r="DU11" s="842"/>
      <c r="DV11" s="837"/>
      <c r="DW11" s="838"/>
      <c r="DX11" s="838"/>
      <c r="DY11" s="838"/>
      <c r="DZ11" s="843"/>
      <c r="EA11" s="237"/>
    </row>
    <row r="12" spans="1:131" s="238" customFormat="1" ht="26.25" customHeight="1" x14ac:dyDescent="0.15">
      <c r="A12" s="241">
        <v>6</v>
      </c>
      <c r="B12" s="844"/>
      <c r="C12" s="845"/>
      <c r="D12" s="845"/>
      <c r="E12" s="845"/>
      <c r="F12" s="845"/>
      <c r="G12" s="845"/>
      <c r="H12" s="845"/>
      <c r="I12" s="845"/>
      <c r="J12" s="845"/>
      <c r="K12" s="845"/>
      <c r="L12" s="845"/>
      <c r="M12" s="845"/>
      <c r="N12" s="845"/>
      <c r="O12" s="845"/>
      <c r="P12" s="846"/>
      <c r="Q12" s="847"/>
      <c r="R12" s="848"/>
      <c r="S12" s="848"/>
      <c r="T12" s="848"/>
      <c r="U12" s="848"/>
      <c r="V12" s="848"/>
      <c r="W12" s="848"/>
      <c r="X12" s="848"/>
      <c r="Y12" s="848"/>
      <c r="Z12" s="848"/>
      <c r="AA12" s="848"/>
      <c r="AB12" s="848"/>
      <c r="AC12" s="848"/>
      <c r="AD12" s="848"/>
      <c r="AE12" s="849"/>
      <c r="AF12" s="850"/>
      <c r="AG12" s="851"/>
      <c r="AH12" s="851"/>
      <c r="AI12" s="851"/>
      <c r="AJ12" s="852"/>
      <c r="AK12" s="833"/>
      <c r="AL12" s="834"/>
      <c r="AM12" s="834"/>
      <c r="AN12" s="834"/>
      <c r="AO12" s="834"/>
      <c r="AP12" s="834"/>
      <c r="AQ12" s="834"/>
      <c r="AR12" s="834"/>
      <c r="AS12" s="834"/>
      <c r="AT12" s="834"/>
      <c r="AU12" s="835"/>
      <c r="AV12" s="835"/>
      <c r="AW12" s="835"/>
      <c r="AX12" s="835"/>
      <c r="AY12" s="836"/>
      <c r="AZ12" s="235"/>
      <c r="BA12" s="235"/>
      <c r="BB12" s="235"/>
      <c r="BC12" s="235"/>
      <c r="BD12" s="235"/>
      <c r="BE12" s="236"/>
      <c r="BF12" s="236"/>
      <c r="BG12" s="236"/>
      <c r="BH12" s="236"/>
      <c r="BI12" s="236"/>
      <c r="BJ12" s="236"/>
      <c r="BK12" s="236"/>
      <c r="BL12" s="236"/>
      <c r="BM12" s="236"/>
      <c r="BN12" s="236"/>
      <c r="BO12" s="236"/>
      <c r="BP12" s="236"/>
      <c r="BQ12" s="241">
        <v>6</v>
      </c>
      <c r="BR12" s="242"/>
      <c r="BS12" s="837" t="s">
        <v>591</v>
      </c>
      <c r="BT12" s="838"/>
      <c r="BU12" s="838"/>
      <c r="BV12" s="838"/>
      <c r="BW12" s="838"/>
      <c r="BX12" s="838"/>
      <c r="BY12" s="838"/>
      <c r="BZ12" s="838"/>
      <c r="CA12" s="838"/>
      <c r="CB12" s="838"/>
      <c r="CC12" s="838"/>
      <c r="CD12" s="838"/>
      <c r="CE12" s="838"/>
      <c r="CF12" s="838"/>
      <c r="CG12" s="839"/>
      <c r="CH12" s="840">
        <v>-2</v>
      </c>
      <c r="CI12" s="841"/>
      <c r="CJ12" s="841"/>
      <c r="CK12" s="841"/>
      <c r="CL12" s="842"/>
      <c r="CM12" s="840">
        <v>35</v>
      </c>
      <c r="CN12" s="841"/>
      <c r="CO12" s="841"/>
      <c r="CP12" s="841"/>
      <c r="CQ12" s="842"/>
      <c r="CR12" s="840">
        <v>13</v>
      </c>
      <c r="CS12" s="841"/>
      <c r="CT12" s="841"/>
      <c r="CU12" s="841"/>
      <c r="CV12" s="842"/>
      <c r="CW12" s="840">
        <v>18</v>
      </c>
      <c r="CX12" s="841"/>
      <c r="CY12" s="841"/>
      <c r="CZ12" s="841"/>
      <c r="DA12" s="842"/>
      <c r="DB12" s="840" t="s">
        <v>513</v>
      </c>
      <c r="DC12" s="841"/>
      <c r="DD12" s="841"/>
      <c r="DE12" s="841"/>
      <c r="DF12" s="842"/>
      <c r="DG12" s="840" t="s">
        <v>513</v>
      </c>
      <c r="DH12" s="841"/>
      <c r="DI12" s="841"/>
      <c r="DJ12" s="841"/>
      <c r="DK12" s="842"/>
      <c r="DL12" s="840" t="s">
        <v>513</v>
      </c>
      <c r="DM12" s="841"/>
      <c r="DN12" s="841"/>
      <c r="DO12" s="841"/>
      <c r="DP12" s="842"/>
      <c r="DQ12" s="840" t="s">
        <v>513</v>
      </c>
      <c r="DR12" s="841"/>
      <c r="DS12" s="841"/>
      <c r="DT12" s="841"/>
      <c r="DU12" s="842"/>
      <c r="DV12" s="837"/>
      <c r="DW12" s="838"/>
      <c r="DX12" s="838"/>
      <c r="DY12" s="838"/>
      <c r="DZ12" s="843"/>
      <c r="EA12" s="237"/>
    </row>
    <row r="13" spans="1:131" s="238" customFormat="1" ht="26.25" customHeight="1" x14ac:dyDescent="0.15">
      <c r="A13" s="241">
        <v>7</v>
      </c>
      <c r="B13" s="844"/>
      <c r="C13" s="845"/>
      <c r="D13" s="845"/>
      <c r="E13" s="845"/>
      <c r="F13" s="845"/>
      <c r="G13" s="845"/>
      <c r="H13" s="845"/>
      <c r="I13" s="845"/>
      <c r="J13" s="845"/>
      <c r="K13" s="845"/>
      <c r="L13" s="845"/>
      <c r="M13" s="845"/>
      <c r="N13" s="845"/>
      <c r="O13" s="845"/>
      <c r="P13" s="846"/>
      <c r="Q13" s="847"/>
      <c r="R13" s="848"/>
      <c r="S13" s="848"/>
      <c r="T13" s="848"/>
      <c r="U13" s="848"/>
      <c r="V13" s="848"/>
      <c r="W13" s="848"/>
      <c r="X13" s="848"/>
      <c r="Y13" s="848"/>
      <c r="Z13" s="848"/>
      <c r="AA13" s="848"/>
      <c r="AB13" s="848"/>
      <c r="AC13" s="848"/>
      <c r="AD13" s="848"/>
      <c r="AE13" s="849"/>
      <c r="AF13" s="850"/>
      <c r="AG13" s="851"/>
      <c r="AH13" s="851"/>
      <c r="AI13" s="851"/>
      <c r="AJ13" s="852"/>
      <c r="AK13" s="833"/>
      <c r="AL13" s="834"/>
      <c r="AM13" s="834"/>
      <c r="AN13" s="834"/>
      <c r="AO13" s="834"/>
      <c r="AP13" s="834"/>
      <c r="AQ13" s="834"/>
      <c r="AR13" s="834"/>
      <c r="AS13" s="834"/>
      <c r="AT13" s="834"/>
      <c r="AU13" s="835"/>
      <c r="AV13" s="835"/>
      <c r="AW13" s="835"/>
      <c r="AX13" s="835"/>
      <c r="AY13" s="836"/>
      <c r="AZ13" s="235"/>
      <c r="BA13" s="235"/>
      <c r="BB13" s="235"/>
      <c r="BC13" s="235"/>
      <c r="BD13" s="235"/>
      <c r="BE13" s="236"/>
      <c r="BF13" s="236"/>
      <c r="BG13" s="236"/>
      <c r="BH13" s="236"/>
      <c r="BI13" s="236"/>
      <c r="BJ13" s="236"/>
      <c r="BK13" s="236"/>
      <c r="BL13" s="236"/>
      <c r="BM13" s="236"/>
      <c r="BN13" s="236"/>
      <c r="BO13" s="236"/>
      <c r="BP13" s="236"/>
      <c r="BQ13" s="241">
        <v>7</v>
      </c>
      <c r="BR13" s="242"/>
      <c r="BS13" s="837"/>
      <c r="BT13" s="838"/>
      <c r="BU13" s="838"/>
      <c r="BV13" s="838"/>
      <c r="BW13" s="838"/>
      <c r="BX13" s="838"/>
      <c r="BY13" s="838"/>
      <c r="BZ13" s="838"/>
      <c r="CA13" s="838"/>
      <c r="CB13" s="838"/>
      <c r="CC13" s="838"/>
      <c r="CD13" s="838"/>
      <c r="CE13" s="838"/>
      <c r="CF13" s="838"/>
      <c r="CG13" s="839"/>
      <c r="CH13" s="840"/>
      <c r="CI13" s="841"/>
      <c r="CJ13" s="841"/>
      <c r="CK13" s="841"/>
      <c r="CL13" s="842"/>
      <c r="CM13" s="840"/>
      <c r="CN13" s="841"/>
      <c r="CO13" s="841"/>
      <c r="CP13" s="841"/>
      <c r="CQ13" s="842"/>
      <c r="CR13" s="840"/>
      <c r="CS13" s="841"/>
      <c r="CT13" s="841"/>
      <c r="CU13" s="841"/>
      <c r="CV13" s="842"/>
      <c r="CW13" s="840"/>
      <c r="CX13" s="841"/>
      <c r="CY13" s="841"/>
      <c r="CZ13" s="841"/>
      <c r="DA13" s="842"/>
      <c r="DB13" s="840"/>
      <c r="DC13" s="841"/>
      <c r="DD13" s="841"/>
      <c r="DE13" s="841"/>
      <c r="DF13" s="842"/>
      <c r="DG13" s="840"/>
      <c r="DH13" s="841"/>
      <c r="DI13" s="841"/>
      <c r="DJ13" s="841"/>
      <c r="DK13" s="842"/>
      <c r="DL13" s="840"/>
      <c r="DM13" s="841"/>
      <c r="DN13" s="841"/>
      <c r="DO13" s="841"/>
      <c r="DP13" s="842"/>
      <c r="DQ13" s="840"/>
      <c r="DR13" s="841"/>
      <c r="DS13" s="841"/>
      <c r="DT13" s="841"/>
      <c r="DU13" s="842"/>
      <c r="DV13" s="837"/>
      <c r="DW13" s="838"/>
      <c r="DX13" s="838"/>
      <c r="DY13" s="838"/>
      <c r="DZ13" s="843"/>
      <c r="EA13" s="237"/>
    </row>
    <row r="14" spans="1:131" s="238" customFormat="1" ht="26.25" customHeight="1" x14ac:dyDescent="0.15">
      <c r="A14" s="241">
        <v>8</v>
      </c>
      <c r="B14" s="844"/>
      <c r="C14" s="845"/>
      <c r="D14" s="845"/>
      <c r="E14" s="845"/>
      <c r="F14" s="845"/>
      <c r="G14" s="845"/>
      <c r="H14" s="845"/>
      <c r="I14" s="845"/>
      <c r="J14" s="845"/>
      <c r="K14" s="845"/>
      <c r="L14" s="845"/>
      <c r="M14" s="845"/>
      <c r="N14" s="845"/>
      <c r="O14" s="845"/>
      <c r="P14" s="846"/>
      <c r="Q14" s="847"/>
      <c r="R14" s="848"/>
      <c r="S14" s="848"/>
      <c r="T14" s="848"/>
      <c r="U14" s="848"/>
      <c r="V14" s="848"/>
      <c r="W14" s="848"/>
      <c r="X14" s="848"/>
      <c r="Y14" s="848"/>
      <c r="Z14" s="848"/>
      <c r="AA14" s="848"/>
      <c r="AB14" s="848"/>
      <c r="AC14" s="848"/>
      <c r="AD14" s="848"/>
      <c r="AE14" s="849"/>
      <c r="AF14" s="850"/>
      <c r="AG14" s="851"/>
      <c r="AH14" s="851"/>
      <c r="AI14" s="851"/>
      <c r="AJ14" s="852"/>
      <c r="AK14" s="833"/>
      <c r="AL14" s="834"/>
      <c r="AM14" s="834"/>
      <c r="AN14" s="834"/>
      <c r="AO14" s="834"/>
      <c r="AP14" s="834"/>
      <c r="AQ14" s="834"/>
      <c r="AR14" s="834"/>
      <c r="AS14" s="834"/>
      <c r="AT14" s="834"/>
      <c r="AU14" s="835"/>
      <c r="AV14" s="835"/>
      <c r="AW14" s="835"/>
      <c r="AX14" s="835"/>
      <c r="AY14" s="836"/>
      <c r="AZ14" s="235"/>
      <c r="BA14" s="235"/>
      <c r="BB14" s="235"/>
      <c r="BC14" s="235"/>
      <c r="BD14" s="235"/>
      <c r="BE14" s="236"/>
      <c r="BF14" s="236"/>
      <c r="BG14" s="236"/>
      <c r="BH14" s="236"/>
      <c r="BI14" s="236"/>
      <c r="BJ14" s="236"/>
      <c r="BK14" s="236"/>
      <c r="BL14" s="236"/>
      <c r="BM14" s="236"/>
      <c r="BN14" s="236"/>
      <c r="BO14" s="236"/>
      <c r="BP14" s="236"/>
      <c r="BQ14" s="241">
        <v>8</v>
      </c>
      <c r="BR14" s="242"/>
      <c r="BS14" s="837"/>
      <c r="BT14" s="838"/>
      <c r="BU14" s="838"/>
      <c r="BV14" s="838"/>
      <c r="BW14" s="838"/>
      <c r="BX14" s="838"/>
      <c r="BY14" s="838"/>
      <c r="BZ14" s="838"/>
      <c r="CA14" s="838"/>
      <c r="CB14" s="838"/>
      <c r="CC14" s="838"/>
      <c r="CD14" s="838"/>
      <c r="CE14" s="838"/>
      <c r="CF14" s="838"/>
      <c r="CG14" s="839"/>
      <c r="CH14" s="840"/>
      <c r="CI14" s="841"/>
      <c r="CJ14" s="841"/>
      <c r="CK14" s="841"/>
      <c r="CL14" s="842"/>
      <c r="CM14" s="840"/>
      <c r="CN14" s="841"/>
      <c r="CO14" s="841"/>
      <c r="CP14" s="841"/>
      <c r="CQ14" s="842"/>
      <c r="CR14" s="840"/>
      <c r="CS14" s="841"/>
      <c r="CT14" s="841"/>
      <c r="CU14" s="841"/>
      <c r="CV14" s="842"/>
      <c r="CW14" s="840"/>
      <c r="CX14" s="841"/>
      <c r="CY14" s="841"/>
      <c r="CZ14" s="841"/>
      <c r="DA14" s="842"/>
      <c r="DB14" s="840"/>
      <c r="DC14" s="841"/>
      <c r="DD14" s="841"/>
      <c r="DE14" s="841"/>
      <c r="DF14" s="842"/>
      <c r="DG14" s="840"/>
      <c r="DH14" s="841"/>
      <c r="DI14" s="841"/>
      <c r="DJ14" s="841"/>
      <c r="DK14" s="842"/>
      <c r="DL14" s="840"/>
      <c r="DM14" s="841"/>
      <c r="DN14" s="841"/>
      <c r="DO14" s="841"/>
      <c r="DP14" s="842"/>
      <c r="DQ14" s="840"/>
      <c r="DR14" s="841"/>
      <c r="DS14" s="841"/>
      <c r="DT14" s="841"/>
      <c r="DU14" s="842"/>
      <c r="DV14" s="837"/>
      <c r="DW14" s="838"/>
      <c r="DX14" s="838"/>
      <c r="DY14" s="838"/>
      <c r="DZ14" s="843"/>
      <c r="EA14" s="237"/>
    </row>
    <row r="15" spans="1:131" s="238" customFormat="1" ht="26.25" customHeight="1" x14ac:dyDescent="0.15">
      <c r="A15" s="241">
        <v>9</v>
      </c>
      <c r="B15" s="844"/>
      <c r="C15" s="845"/>
      <c r="D15" s="845"/>
      <c r="E15" s="845"/>
      <c r="F15" s="845"/>
      <c r="G15" s="845"/>
      <c r="H15" s="845"/>
      <c r="I15" s="845"/>
      <c r="J15" s="845"/>
      <c r="K15" s="845"/>
      <c r="L15" s="845"/>
      <c r="M15" s="845"/>
      <c r="N15" s="845"/>
      <c r="O15" s="845"/>
      <c r="P15" s="846"/>
      <c r="Q15" s="847"/>
      <c r="R15" s="848"/>
      <c r="S15" s="848"/>
      <c r="T15" s="848"/>
      <c r="U15" s="848"/>
      <c r="V15" s="848"/>
      <c r="W15" s="848"/>
      <c r="X15" s="848"/>
      <c r="Y15" s="848"/>
      <c r="Z15" s="848"/>
      <c r="AA15" s="848"/>
      <c r="AB15" s="848"/>
      <c r="AC15" s="848"/>
      <c r="AD15" s="848"/>
      <c r="AE15" s="849"/>
      <c r="AF15" s="850"/>
      <c r="AG15" s="851"/>
      <c r="AH15" s="851"/>
      <c r="AI15" s="851"/>
      <c r="AJ15" s="852"/>
      <c r="AK15" s="833"/>
      <c r="AL15" s="834"/>
      <c r="AM15" s="834"/>
      <c r="AN15" s="834"/>
      <c r="AO15" s="834"/>
      <c r="AP15" s="834"/>
      <c r="AQ15" s="834"/>
      <c r="AR15" s="834"/>
      <c r="AS15" s="834"/>
      <c r="AT15" s="834"/>
      <c r="AU15" s="835"/>
      <c r="AV15" s="835"/>
      <c r="AW15" s="835"/>
      <c r="AX15" s="835"/>
      <c r="AY15" s="836"/>
      <c r="AZ15" s="235"/>
      <c r="BA15" s="235"/>
      <c r="BB15" s="235"/>
      <c r="BC15" s="235"/>
      <c r="BD15" s="235"/>
      <c r="BE15" s="236"/>
      <c r="BF15" s="236"/>
      <c r="BG15" s="236"/>
      <c r="BH15" s="236"/>
      <c r="BI15" s="236"/>
      <c r="BJ15" s="236"/>
      <c r="BK15" s="236"/>
      <c r="BL15" s="236"/>
      <c r="BM15" s="236"/>
      <c r="BN15" s="236"/>
      <c r="BO15" s="236"/>
      <c r="BP15" s="236"/>
      <c r="BQ15" s="241">
        <v>9</v>
      </c>
      <c r="BR15" s="242"/>
      <c r="BS15" s="837"/>
      <c r="BT15" s="838"/>
      <c r="BU15" s="838"/>
      <c r="BV15" s="838"/>
      <c r="BW15" s="838"/>
      <c r="BX15" s="838"/>
      <c r="BY15" s="838"/>
      <c r="BZ15" s="838"/>
      <c r="CA15" s="838"/>
      <c r="CB15" s="838"/>
      <c r="CC15" s="838"/>
      <c r="CD15" s="838"/>
      <c r="CE15" s="838"/>
      <c r="CF15" s="838"/>
      <c r="CG15" s="839"/>
      <c r="CH15" s="840"/>
      <c r="CI15" s="841"/>
      <c r="CJ15" s="841"/>
      <c r="CK15" s="841"/>
      <c r="CL15" s="842"/>
      <c r="CM15" s="840"/>
      <c r="CN15" s="841"/>
      <c r="CO15" s="841"/>
      <c r="CP15" s="841"/>
      <c r="CQ15" s="842"/>
      <c r="CR15" s="840"/>
      <c r="CS15" s="841"/>
      <c r="CT15" s="841"/>
      <c r="CU15" s="841"/>
      <c r="CV15" s="842"/>
      <c r="CW15" s="840"/>
      <c r="CX15" s="841"/>
      <c r="CY15" s="841"/>
      <c r="CZ15" s="841"/>
      <c r="DA15" s="842"/>
      <c r="DB15" s="840"/>
      <c r="DC15" s="841"/>
      <c r="DD15" s="841"/>
      <c r="DE15" s="841"/>
      <c r="DF15" s="842"/>
      <c r="DG15" s="840"/>
      <c r="DH15" s="841"/>
      <c r="DI15" s="841"/>
      <c r="DJ15" s="841"/>
      <c r="DK15" s="842"/>
      <c r="DL15" s="840"/>
      <c r="DM15" s="841"/>
      <c r="DN15" s="841"/>
      <c r="DO15" s="841"/>
      <c r="DP15" s="842"/>
      <c r="DQ15" s="840"/>
      <c r="DR15" s="841"/>
      <c r="DS15" s="841"/>
      <c r="DT15" s="841"/>
      <c r="DU15" s="842"/>
      <c r="DV15" s="837"/>
      <c r="DW15" s="838"/>
      <c r="DX15" s="838"/>
      <c r="DY15" s="838"/>
      <c r="DZ15" s="843"/>
      <c r="EA15" s="237"/>
    </row>
    <row r="16" spans="1:131" s="238" customFormat="1" ht="26.25" customHeight="1" x14ac:dyDescent="0.15">
      <c r="A16" s="241">
        <v>10</v>
      </c>
      <c r="B16" s="844"/>
      <c r="C16" s="845"/>
      <c r="D16" s="845"/>
      <c r="E16" s="845"/>
      <c r="F16" s="845"/>
      <c r="G16" s="845"/>
      <c r="H16" s="845"/>
      <c r="I16" s="845"/>
      <c r="J16" s="845"/>
      <c r="K16" s="845"/>
      <c r="L16" s="845"/>
      <c r="M16" s="845"/>
      <c r="N16" s="845"/>
      <c r="O16" s="845"/>
      <c r="P16" s="846"/>
      <c r="Q16" s="847"/>
      <c r="R16" s="848"/>
      <c r="S16" s="848"/>
      <c r="T16" s="848"/>
      <c r="U16" s="848"/>
      <c r="V16" s="848"/>
      <c r="W16" s="848"/>
      <c r="X16" s="848"/>
      <c r="Y16" s="848"/>
      <c r="Z16" s="848"/>
      <c r="AA16" s="848"/>
      <c r="AB16" s="848"/>
      <c r="AC16" s="848"/>
      <c r="AD16" s="848"/>
      <c r="AE16" s="849"/>
      <c r="AF16" s="850"/>
      <c r="AG16" s="851"/>
      <c r="AH16" s="851"/>
      <c r="AI16" s="851"/>
      <c r="AJ16" s="852"/>
      <c r="AK16" s="833"/>
      <c r="AL16" s="834"/>
      <c r="AM16" s="834"/>
      <c r="AN16" s="834"/>
      <c r="AO16" s="834"/>
      <c r="AP16" s="834"/>
      <c r="AQ16" s="834"/>
      <c r="AR16" s="834"/>
      <c r="AS16" s="834"/>
      <c r="AT16" s="834"/>
      <c r="AU16" s="835"/>
      <c r="AV16" s="835"/>
      <c r="AW16" s="835"/>
      <c r="AX16" s="835"/>
      <c r="AY16" s="836"/>
      <c r="AZ16" s="235"/>
      <c r="BA16" s="235"/>
      <c r="BB16" s="235"/>
      <c r="BC16" s="235"/>
      <c r="BD16" s="235"/>
      <c r="BE16" s="236"/>
      <c r="BF16" s="236"/>
      <c r="BG16" s="236"/>
      <c r="BH16" s="236"/>
      <c r="BI16" s="236"/>
      <c r="BJ16" s="236"/>
      <c r="BK16" s="236"/>
      <c r="BL16" s="236"/>
      <c r="BM16" s="236"/>
      <c r="BN16" s="236"/>
      <c r="BO16" s="236"/>
      <c r="BP16" s="236"/>
      <c r="BQ16" s="241">
        <v>10</v>
      </c>
      <c r="BR16" s="242"/>
      <c r="BS16" s="837"/>
      <c r="BT16" s="838"/>
      <c r="BU16" s="838"/>
      <c r="BV16" s="838"/>
      <c r="BW16" s="838"/>
      <c r="BX16" s="838"/>
      <c r="BY16" s="838"/>
      <c r="BZ16" s="838"/>
      <c r="CA16" s="838"/>
      <c r="CB16" s="838"/>
      <c r="CC16" s="838"/>
      <c r="CD16" s="838"/>
      <c r="CE16" s="838"/>
      <c r="CF16" s="838"/>
      <c r="CG16" s="839"/>
      <c r="CH16" s="840"/>
      <c r="CI16" s="841"/>
      <c r="CJ16" s="841"/>
      <c r="CK16" s="841"/>
      <c r="CL16" s="842"/>
      <c r="CM16" s="840"/>
      <c r="CN16" s="841"/>
      <c r="CO16" s="841"/>
      <c r="CP16" s="841"/>
      <c r="CQ16" s="842"/>
      <c r="CR16" s="840"/>
      <c r="CS16" s="841"/>
      <c r="CT16" s="841"/>
      <c r="CU16" s="841"/>
      <c r="CV16" s="842"/>
      <c r="CW16" s="840"/>
      <c r="CX16" s="841"/>
      <c r="CY16" s="841"/>
      <c r="CZ16" s="841"/>
      <c r="DA16" s="842"/>
      <c r="DB16" s="840"/>
      <c r="DC16" s="841"/>
      <c r="DD16" s="841"/>
      <c r="DE16" s="841"/>
      <c r="DF16" s="842"/>
      <c r="DG16" s="840"/>
      <c r="DH16" s="841"/>
      <c r="DI16" s="841"/>
      <c r="DJ16" s="841"/>
      <c r="DK16" s="842"/>
      <c r="DL16" s="840"/>
      <c r="DM16" s="841"/>
      <c r="DN16" s="841"/>
      <c r="DO16" s="841"/>
      <c r="DP16" s="842"/>
      <c r="DQ16" s="840"/>
      <c r="DR16" s="841"/>
      <c r="DS16" s="841"/>
      <c r="DT16" s="841"/>
      <c r="DU16" s="842"/>
      <c r="DV16" s="837"/>
      <c r="DW16" s="838"/>
      <c r="DX16" s="838"/>
      <c r="DY16" s="838"/>
      <c r="DZ16" s="843"/>
      <c r="EA16" s="237"/>
    </row>
    <row r="17" spans="1:131" s="238" customFormat="1" ht="26.25" customHeight="1" x14ac:dyDescent="0.15">
      <c r="A17" s="241">
        <v>11</v>
      </c>
      <c r="B17" s="844"/>
      <c r="C17" s="845"/>
      <c r="D17" s="845"/>
      <c r="E17" s="845"/>
      <c r="F17" s="845"/>
      <c r="G17" s="845"/>
      <c r="H17" s="845"/>
      <c r="I17" s="845"/>
      <c r="J17" s="845"/>
      <c r="K17" s="845"/>
      <c r="L17" s="845"/>
      <c r="M17" s="845"/>
      <c r="N17" s="845"/>
      <c r="O17" s="845"/>
      <c r="P17" s="846"/>
      <c r="Q17" s="847"/>
      <c r="R17" s="848"/>
      <c r="S17" s="848"/>
      <c r="T17" s="848"/>
      <c r="U17" s="848"/>
      <c r="V17" s="848"/>
      <c r="W17" s="848"/>
      <c r="X17" s="848"/>
      <c r="Y17" s="848"/>
      <c r="Z17" s="848"/>
      <c r="AA17" s="848"/>
      <c r="AB17" s="848"/>
      <c r="AC17" s="848"/>
      <c r="AD17" s="848"/>
      <c r="AE17" s="849"/>
      <c r="AF17" s="850"/>
      <c r="AG17" s="851"/>
      <c r="AH17" s="851"/>
      <c r="AI17" s="851"/>
      <c r="AJ17" s="852"/>
      <c r="AK17" s="833"/>
      <c r="AL17" s="834"/>
      <c r="AM17" s="834"/>
      <c r="AN17" s="834"/>
      <c r="AO17" s="834"/>
      <c r="AP17" s="834"/>
      <c r="AQ17" s="834"/>
      <c r="AR17" s="834"/>
      <c r="AS17" s="834"/>
      <c r="AT17" s="834"/>
      <c r="AU17" s="835"/>
      <c r="AV17" s="835"/>
      <c r="AW17" s="835"/>
      <c r="AX17" s="835"/>
      <c r="AY17" s="836"/>
      <c r="AZ17" s="235"/>
      <c r="BA17" s="235"/>
      <c r="BB17" s="235"/>
      <c r="BC17" s="235"/>
      <c r="BD17" s="235"/>
      <c r="BE17" s="236"/>
      <c r="BF17" s="236"/>
      <c r="BG17" s="236"/>
      <c r="BH17" s="236"/>
      <c r="BI17" s="236"/>
      <c r="BJ17" s="236"/>
      <c r="BK17" s="236"/>
      <c r="BL17" s="236"/>
      <c r="BM17" s="236"/>
      <c r="BN17" s="236"/>
      <c r="BO17" s="236"/>
      <c r="BP17" s="236"/>
      <c r="BQ17" s="241">
        <v>11</v>
      </c>
      <c r="BR17" s="242"/>
      <c r="BS17" s="837"/>
      <c r="BT17" s="838"/>
      <c r="BU17" s="838"/>
      <c r="BV17" s="838"/>
      <c r="BW17" s="838"/>
      <c r="BX17" s="838"/>
      <c r="BY17" s="838"/>
      <c r="BZ17" s="838"/>
      <c r="CA17" s="838"/>
      <c r="CB17" s="838"/>
      <c r="CC17" s="838"/>
      <c r="CD17" s="838"/>
      <c r="CE17" s="838"/>
      <c r="CF17" s="838"/>
      <c r="CG17" s="839"/>
      <c r="CH17" s="840"/>
      <c r="CI17" s="841"/>
      <c r="CJ17" s="841"/>
      <c r="CK17" s="841"/>
      <c r="CL17" s="842"/>
      <c r="CM17" s="840"/>
      <c r="CN17" s="841"/>
      <c r="CO17" s="841"/>
      <c r="CP17" s="841"/>
      <c r="CQ17" s="842"/>
      <c r="CR17" s="840"/>
      <c r="CS17" s="841"/>
      <c r="CT17" s="841"/>
      <c r="CU17" s="841"/>
      <c r="CV17" s="842"/>
      <c r="CW17" s="840"/>
      <c r="CX17" s="841"/>
      <c r="CY17" s="841"/>
      <c r="CZ17" s="841"/>
      <c r="DA17" s="842"/>
      <c r="DB17" s="840"/>
      <c r="DC17" s="841"/>
      <c r="DD17" s="841"/>
      <c r="DE17" s="841"/>
      <c r="DF17" s="842"/>
      <c r="DG17" s="840"/>
      <c r="DH17" s="841"/>
      <c r="DI17" s="841"/>
      <c r="DJ17" s="841"/>
      <c r="DK17" s="842"/>
      <c r="DL17" s="840"/>
      <c r="DM17" s="841"/>
      <c r="DN17" s="841"/>
      <c r="DO17" s="841"/>
      <c r="DP17" s="842"/>
      <c r="DQ17" s="840"/>
      <c r="DR17" s="841"/>
      <c r="DS17" s="841"/>
      <c r="DT17" s="841"/>
      <c r="DU17" s="842"/>
      <c r="DV17" s="837"/>
      <c r="DW17" s="838"/>
      <c r="DX17" s="838"/>
      <c r="DY17" s="838"/>
      <c r="DZ17" s="843"/>
      <c r="EA17" s="237"/>
    </row>
    <row r="18" spans="1:131" s="238" customFormat="1" ht="26.25" customHeight="1" x14ac:dyDescent="0.15">
      <c r="A18" s="241">
        <v>12</v>
      </c>
      <c r="B18" s="844"/>
      <c r="C18" s="845"/>
      <c r="D18" s="845"/>
      <c r="E18" s="845"/>
      <c r="F18" s="845"/>
      <c r="G18" s="845"/>
      <c r="H18" s="845"/>
      <c r="I18" s="845"/>
      <c r="J18" s="845"/>
      <c r="K18" s="845"/>
      <c r="L18" s="845"/>
      <c r="M18" s="845"/>
      <c r="N18" s="845"/>
      <c r="O18" s="845"/>
      <c r="P18" s="846"/>
      <c r="Q18" s="847"/>
      <c r="R18" s="848"/>
      <c r="S18" s="848"/>
      <c r="T18" s="848"/>
      <c r="U18" s="848"/>
      <c r="V18" s="848"/>
      <c r="W18" s="848"/>
      <c r="X18" s="848"/>
      <c r="Y18" s="848"/>
      <c r="Z18" s="848"/>
      <c r="AA18" s="848"/>
      <c r="AB18" s="848"/>
      <c r="AC18" s="848"/>
      <c r="AD18" s="848"/>
      <c r="AE18" s="849"/>
      <c r="AF18" s="850"/>
      <c r="AG18" s="851"/>
      <c r="AH18" s="851"/>
      <c r="AI18" s="851"/>
      <c r="AJ18" s="852"/>
      <c r="AK18" s="833"/>
      <c r="AL18" s="834"/>
      <c r="AM18" s="834"/>
      <c r="AN18" s="834"/>
      <c r="AO18" s="834"/>
      <c r="AP18" s="834"/>
      <c r="AQ18" s="834"/>
      <c r="AR18" s="834"/>
      <c r="AS18" s="834"/>
      <c r="AT18" s="834"/>
      <c r="AU18" s="835"/>
      <c r="AV18" s="835"/>
      <c r="AW18" s="835"/>
      <c r="AX18" s="835"/>
      <c r="AY18" s="836"/>
      <c r="AZ18" s="235"/>
      <c r="BA18" s="235"/>
      <c r="BB18" s="235"/>
      <c r="BC18" s="235"/>
      <c r="BD18" s="235"/>
      <c r="BE18" s="236"/>
      <c r="BF18" s="236"/>
      <c r="BG18" s="236"/>
      <c r="BH18" s="236"/>
      <c r="BI18" s="236"/>
      <c r="BJ18" s="236"/>
      <c r="BK18" s="236"/>
      <c r="BL18" s="236"/>
      <c r="BM18" s="236"/>
      <c r="BN18" s="236"/>
      <c r="BO18" s="236"/>
      <c r="BP18" s="236"/>
      <c r="BQ18" s="241">
        <v>12</v>
      </c>
      <c r="BR18" s="242"/>
      <c r="BS18" s="837"/>
      <c r="BT18" s="838"/>
      <c r="BU18" s="838"/>
      <c r="BV18" s="838"/>
      <c r="BW18" s="838"/>
      <c r="BX18" s="838"/>
      <c r="BY18" s="838"/>
      <c r="BZ18" s="838"/>
      <c r="CA18" s="838"/>
      <c r="CB18" s="838"/>
      <c r="CC18" s="838"/>
      <c r="CD18" s="838"/>
      <c r="CE18" s="838"/>
      <c r="CF18" s="838"/>
      <c r="CG18" s="839"/>
      <c r="CH18" s="840"/>
      <c r="CI18" s="841"/>
      <c r="CJ18" s="841"/>
      <c r="CK18" s="841"/>
      <c r="CL18" s="842"/>
      <c r="CM18" s="840"/>
      <c r="CN18" s="841"/>
      <c r="CO18" s="841"/>
      <c r="CP18" s="841"/>
      <c r="CQ18" s="842"/>
      <c r="CR18" s="840"/>
      <c r="CS18" s="841"/>
      <c r="CT18" s="841"/>
      <c r="CU18" s="841"/>
      <c r="CV18" s="842"/>
      <c r="CW18" s="840"/>
      <c r="CX18" s="841"/>
      <c r="CY18" s="841"/>
      <c r="CZ18" s="841"/>
      <c r="DA18" s="842"/>
      <c r="DB18" s="840"/>
      <c r="DC18" s="841"/>
      <c r="DD18" s="841"/>
      <c r="DE18" s="841"/>
      <c r="DF18" s="842"/>
      <c r="DG18" s="840"/>
      <c r="DH18" s="841"/>
      <c r="DI18" s="841"/>
      <c r="DJ18" s="841"/>
      <c r="DK18" s="842"/>
      <c r="DL18" s="840"/>
      <c r="DM18" s="841"/>
      <c r="DN18" s="841"/>
      <c r="DO18" s="841"/>
      <c r="DP18" s="842"/>
      <c r="DQ18" s="840"/>
      <c r="DR18" s="841"/>
      <c r="DS18" s="841"/>
      <c r="DT18" s="841"/>
      <c r="DU18" s="842"/>
      <c r="DV18" s="837"/>
      <c r="DW18" s="838"/>
      <c r="DX18" s="838"/>
      <c r="DY18" s="838"/>
      <c r="DZ18" s="843"/>
      <c r="EA18" s="237"/>
    </row>
    <row r="19" spans="1:131" s="238" customFormat="1" ht="26.25" customHeight="1" x14ac:dyDescent="0.15">
      <c r="A19" s="241">
        <v>13</v>
      </c>
      <c r="B19" s="844"/>
      <c r="C19" s="845"/>
      <c r="D19" s="845"/>
      <c r="E19" s="845"/>
      <c r="F19" s="845"/>
      <c r="G19" s="845"/>
      <c r="H19" s="845"/>
      <c r="I19" s="845"/>
      <c r="J19" s="845"/>
      <c r="K19" s="845"/>
      <c r="L19" s="845"/>
      <c r="M19" s="845"/>
      <c r="N19" s="845"/>
      <c r="O19" s="845"/>
      <c r="P19" s="846"/>
      <c r="Q19" s="847"/>
      <c r="R19" s="848"/>
      <c r="S19" s="848"/>
      <c r="T19" s="848"/>
      <c r="U19" s="848"/>
      <c r="V19" s="848"/>
      <c r="W19" s="848"/>
      <c r="X19" s="848"/>
      <c r="Y19" s="848"/>
      <c r="Z19" s="848"/>
      <c r="AA19" s="848"/>
      <c r="AB19" s="848"/>
      <c r="AC19" s="848"/>
      <c r="AD19" s="848"/>
      <c r="AE19" s="849"/>
      <c r="AF19" s="850"/>
      <c r="AG19" s="851"/>
      <c r="AH19" s="851"/>
      <c r="AI19" s="851"/>
      <c r="AJ19" s="852"/>
      <c r="AK19" s="833"/>
      <c r="AL19" s="834"/>
      <c r="AM19" s="834"/>
      <c r="AN19" s="834"/>
      <c r="AO19" s="834"/>
      <c r="AP19" s="834"/>
      <c r="AQ19" s="834"/>
      <c r="AR19" s="834"/>
      <c r="AS19" s="834"/>
      <c r="AT19" s="834"/>
      <c r="AU19" s="835"/>
      <c r="AV19" s="835"/>
      <c r="AW19" s="835"/>
      <c r="AX19" s="835"/>
      <c r="AY19" s="836"/>
      <c r="AZ19" s="235"/>
      <c r="BA19" s="235"/>
      <c r="BB19" s="235"/>
      <c r="BC19" s="235"/>
      <c r="BD19" s="235"/>
      <c r="BE19" s="236"/>
      <c r="BF19" s="236"/>
      <c r="BG19" s="236"/>
      <c r="BH19" s="236"/>
      <c r="BI19" s="236"/>
      <c r="BJ19" s="236"/>
      <c r="BK19" s="236"/>
      <c r="BL19" s="236"/>
      <c r="BM19" s="236"/>
      <c r="BN19" s="236"/>
      <c r="BO19" s="236"/>
      <c r="BP19" s="236"/>
      <c r="BQ19" s="241">
        <v>13</v>
      </c>
      <c r="BR19" s="242"/>
      <c r="BS19" s="837"/>
      <c r="BT19" s="838"/>
      <c r="BU19" s="838"/>
      <c r="BV19" s="838"/>
      <c r="BW19" s="838"/>
      <c r="BX19" s="838"/>
      <c r="BY19" s="838"/>
      <c r="BZ19" s="838"/>
      <c r="CA19" s="838"/>
      <c r="CB19" s="838"/>
      <c r="CC19" s="838"/>
      <c r="CD19" s="838"/>
      <c r="CE19" s="838"/>
      <c r="CF19" s="838"/>
      <c r="CG19" s="839"/>
      <c r="CH19" s="840"/>
      <c r="CI19" s="841"/>
      <c r="CJ19" s="841"/>
      <c r="CK19" s="841"/>
      <c r="CL19" s="842"/>
      <c r="CM19" s="840"/>
      <c r="CN19" s="841"/>
      <c r="CO19" s="841"/>
      <c r="CP19" s="841"/>
      <c r="CQ19" s="842"/>
      <c r="CR19" s="840"/>
      <c r="CS19" s="841"/>
      <c r="CT19" s="841"/>
      <c r="CU19" s="841"/>
      <c r="CV19" s="842"/>
      <c r="CW19" s="840"/>
      <c r="CX19" s="841"/>
      <c r="CY19" s="841"/>
      <c r="CZ19" s="841"/>
      <c r="DA19" s="842"/>
      <c r="DB19" s="840"/>
      <c r="DC19" s="841"/>
      <c r="DD19" s="841"/>
      <c r="DE19" s="841"/>
      <c r="DF19" s="842"/>
      <c r="DG19" s="840"/>
      <c r="DH19" s="841"/>
      <c r="DI19" s="841"/>
      <c r="DJ19" s="841"/>
      <c r="DK19" s="842"/>
      <c r="DL19" s="840"/>
      <c r="DM19" s="841"/>
      <c r="DN19" s="841"/>
      <c r="DO19" s="841"/>
      <c r="DP19" s="842"/>
      <c r="DQ19" s="840"/>
      <c r="DR19" s="841"/>
      <c r="DS19" s="841"/>
      <c r="DT19" s="841"/>
      <c r="DU19" s="842"/>
      <c r="DV19" s="837"/>
      <c r="DW19" s="838"/>
      <c r="DX19" s="838"/>
      <c r="DY19" s="838"/>
      <c r="DZ19" s="843"/>
      <c r="EA19" s="237"/>
    </row>
    <row r="20" spans="1:131" s="238" customFormat="1" ht="26.25" customHeight="1" x14ac:dyDescent="0.15">
      <c r="A20" s="241">
        <v>14</v>
      </c>
      <c r="B20" s="844"/>
      <c r="C20" s="845"/>
      <c r="D20" s="845"/>
      <c r="E20" s="845"/>
      <c r="F20" s="845"/>
      <c r="G20" s="845"/>
      <c r="H20" s="845"/>
      <c r="I20" s="845"/>
      <c r="J20" s="845"/>
      <c r="K20" s="845"/>
      <c r="L20" s="845"/>
      <c r="M20" s="845"/>
      <c r="N20" s="845"/>
      <c r="O20" s="845"/>
      <c r="P20" s="846"/>
      <c r="Q20" s="847"/>
      <c r="R20" s="848"/>
      <c r="S20" s="848"/>
      <c r="T20" s="848"/>
      <c r="U20" s="848"/>
      <c r="V20" s="848"/>
      <c r="W20" s="848"/>
      <c r="X20" s="848"/>
      <c r="Y20" s="848"/>
      <c r="Z20" s="848"/>
      <c r="AA20" s="848"/>
      <c r="AB20" s="848"/>
      <c r="AC20" s="848"/>
      <c r="AD20" s="848"/>
      <c r="AE20" s="849"/>
      <c r="AF20" s="850"/>
      <c r="AG20" s="851"/>
      <c r="AH20" s="851"/>
      <c r="AI20" s="851"/>
      <c r="AJ20" s="852"/>
      <c r="AK20" s="833"/>
      <c r="AL20" s="834"/>
      <c r="AM20" s="834"/>
      <c r="AN20" s="834"/>
      <c r="AO20" s="834"/>
      <c r="AP20" s="834"/>
      <c r="AQ20" s="834"/>
      <c r="AR20" s="834"/>
      <c r="AS20" s="834"/>
      <c r="AT20" s="834"/>
      <c r="AU20" s="835"/>
      <c r="AV20" s="835"/>
      <c r="AW20" s="835"/>
      <c r="AX20" s="835"/>
      <c r="AY20" s="836"/>
      <c r="AZ20" s="235"/>
      <c r="BA20" s="235"/>
      <c r="BB20" s="235"/>
      <c r="BC20" s="235"/>
      <c r="BD20" s="235"/>
      <c r="BE20" s="236"/>
      <c r="BF20" s="236"/>
      <c r="BG20" s="236"/>
      <c r="BH20" s="236"/>
      <c r="BI20" s="236"/>
      <c r="BJ20" s="236"/>
      <c r="BK20" s="236"/>
      <c r="BL20" s="236"/>
      <c r="BM20" s="236"/>
      <c r="BN20" s="236"/>
      <c r="BO20" s="236"/>
      <c r="BP20" s="236"/>
      <c r="BQ20" s="241">
        <v>14</v>
      </c>
      <c r="BR20" s="242"/>
      <c r="BS20" s="837"/>
      <c r="BT20" s="838"/>
      <c r="BU20" s="838"/>
      <c r="BV20" s="838"/>
      <c r="BW20" s="838"/>
      <c r="BX20" s="838"/>
      <c r="BY20" s="838"/>
      <c r="BZ20" s="838"/>
      <c r="CA20" s="838"/>
      <c r="CB20" s="838"/>
      <c r="CC20" s="838"/>
      <c r="CD20" s="838"/>
      <c r="CE20" s="838"/>
      <c r="CF20" s="838"/>
      <c r="CG20" s="839"/>
      <c r="CH20" s="840"/>
      <c r="CI20" s="841"/>
      <c r="CJ20" s="841"/>
      <c r="CK20" s="841"/>
      <c r="CL20" s="842"/>
      <c r="CM20" s="840"/>
      <c r="CN20" s="841"/>
      <c r="CO20" s="841"/>
      <c r="CP20" s="841"/>
      <c r="CQ20" s="842"/>
      <c r="CR20" s="840"/>
      <c r="CS20" s="841"/>
      <c r="CT20" s="841"/>
      <c r="CU20" s="841"/>
      <c r="CV20" s="842"/>
      <c r="CW20" s="840"/>
      <c r="CX20" s="841"/>
      <c r="CY20" s="841"/>
      <c r="CZ20" s="841"/>
      <c r="DA20" s="842"/>
      <c r="DB20" s="840"/>
      <c r="DC20" s="841"/>
      <c r="DD20" s="841"/>
      <c r="DE20" s="841"/>
      <c r="DF20" s="842"/>
      <c r="DG20" s="840"/>
      <c r="DH20" s="841"/>
      <c r="DI20" s="841"/>
      <c r="DJ20" s="841"/>
      <c r="DK20" s="842"/>
      <c r="DL20" s="840"/>
      <c r="DM20" s="841"/>
      <c r="DN20" s="841"/>
      <c r="DO20" s="841"/>
      <c r="DP20" s="842"/>
      <c r="DQ20" s="840"/>
      <c r="DR20" s="841"/>
      <c r="DS20" s="841"/>
      <c r="DT20" s="841"/>
      <c r="DU20" s="842"/>
      <c r="DV20" s="837"/>
      <c r="DW20" s="838"/>
      <c r="DX20" s="838"/>
      <c r="DY20" s="838"/>
      <c r="DZ20" s="843"/>
      <c r="EA20" s="237"/>
    </row>
    <row r="21" spans="1:131" s="238" customFormat="1" ht="26.25" customHeight="1" thickBot="1" x14ac:dyDescent="0.2">
      <c r="A21" s="241">
        <v>15</v>
      </c>
      <c r="B21" s="844"/>
      <c r="C21" s="845"/>
      <c r="D21" s="845"/>
      <c r="E21" s="845"/>
      <c r="F21" s="845"/>
      <c r="G21" s="845"/>
      <c r="H21" s="845"/>
      <c r="I21" s="845"/>
      <c r="J21" s="845"/>
      <c r="K21" s="845"/>
      <c r="L21" s="845"/>
      <c r="M21" s="845"/>
      <c r="N21" s="845"/>
      <c r="O21" s="845"/>
      <c r="P21" s="846"/>
      <c r="Q21" s="847"/>
      <c r="R21" s="848"/>
      <c r="S21" s="848"/>
      <c r="T21" s="848"/>
      <c r="U21" s="848"/>
      <c r="V21" s="848"/>
      <c r="W21" s="848"/>
      <c r="X21" s="848"/>
      <c r="Y21" s="848"/>
      <c r="Z21" s="848"/>
      <c r="AA21" s="848"/>
      <c r="AB21" s="848"/>
      <c r="AC21" s="848"/>
      <c r="AD21" s="848"/>
      <c r="AE21" s="849"/>
      <c r="AF21" s="850"/>
      <c r="AG21" s="851"/>
      <c r="AH21" s="851"/>
      <c r="AI21" s="851"/>
      <c r="AJ21" s="852"/>
      <c r="AK21" s="833"/>
      <c r="AL21" s="834"/>
      <c r="AM21" s="834"/>
      <c r="AN21" s="834"/>
      <c r="AO21" s="834"/>
      <c r="AP21" s="834"/>
      <c r="AQ21" s="834"/>
      <c r="AR21" s="834"/>
      <c r="AS21" s="834"/>
      <c r="AT21" s="834"/>
      <c r="AU21" s="835"/>
      <c r="AV21" s="835"/>
      <c r="AW21" s="835"/>
      <c r="AX21" s="835"/>
      <c r="AY21" s="836"/>
      <c r="AZ21" s="235"/>
      <c r="BA21" s="235"/>
      <c r="BB21" s="235"/>
      <c r="BC21" s="235"/>
      <c r="BD21" s="235"/>
      <c r="BE21" s="236"/>
      <c r="BF21" s="236"/>
      <c r="BG21" s="236"/>
      <c r="BH21" s="236"/>
      <c r="BI21" s="236"/>
      <c r="BJ21" s="236"/>
      <c r="BK21" s="236"/>
      <c r="BL21" s="236"/>
      <c r="BM21" s="236"/>
      <c r="BN21" s="236"/>
      <c r="BO21" s="236"/>
      <c r="BP21" s="236"/>
      <c r="BQ21" s="241">
        <v>15</v>
      </c>
      <c r="BR21" s="242"/>
      <c r="BS21" s="837"/>
      <c r="BT21" s="838"/>
      <c r="BU21" s="838"/>
      <c r="BV21" s="838"/>
      <c r="BW21" s="838"/>
      <c r="BX21" s="838"/>
      <c r="BY21" s="838"/>
      <c r="BZ21" s="838"/>
      <c r="CA21" s="838"/>
      <c r="CB21" s="838"/>
      <c r="CC21" s="838"/>
      <c r="CD21" s="838"/>
      <c r="CE21" s="838"/>
      <c r="CF21" s="838"/>
      <c r="CG21" s="839"/>
      <c r="CH21" s="840"/>
      <c r="CI21" s="841"/>
      <c r="CJ21" s="841"/>
      <c r="CK21" s="841"/>
      <c r="CL21" s="842"/>
      <c r="CM21" s="840"/>
      <c r="CN21" s="841"/>
      <c r="CO21" s="841"/>
      <c r="CP21" s="841"/>
      <c r="CQ21" s="842"/>
      <c r="CR21" s="840"/>
      <c r="CS21" s="841"/>
      <c r="CT21" s="841"/>
      <c r="CU21" s="841"/>
      <c r="CV21" s="842"/>
      <c r="CW21" s="840"/>
      <c r="CX21" s="841"/>
      <c r="CY21" s="841"/>
      <c r="CZ21" s="841"/>
      <c r="DA21" s="842"/>
      <c r="DB21" s="840"/>
      <c r="DC21" s="841"/>
      <c r="DD21" s="841"/>
      <c r="DE21" s="841"/>
      <c r="DF21" s="842"/>
      <c r="DG21" s="840"/>
      <c r="DH21" s="841"/>
      <c r="DI21" s="841"/>
      <c r="DJ21" s="841"/>
      <c r="DK21" s="842"/>
      <c r="DL21" s="840"/>
      <c r="DM21" s="841"/>
      <c r="DN21" s="841"/>
      <c r="DO21" s="841"/>
      <c r="DP21" s="842"/>
      <c r="DQ21" s="840"/>
      <c r="DR21" s="841"/>
      <c r="DS21" s="841"/>
      <c r="DT21" s="841"/>
      <c r="DU21" s="842"/>
      <c r="DV21" s="837"/>
      <c r="DW21" s="838"/>
      <c r="DX21" s="838"/>
      <c r="DY21" s="838"/>
      <c r="DZ21" s="843"/>
      <c r="EA21" s="237"/>
    </row>
    <row r="22" spans="1:131" s="238" customFormat="1" ht="26.25" customHeight="1" x14ac:dyDescent="0.15">
      <c r="A22" s="241">
        <v>16</v>
      </c>
      <c r="B22" s="844"/>
      <c r="C22" s="845"/>
      <c r="D22" s="845"/>
      <c r="E22" s="845"/>
      <c r="F22" s="845"/>
      <c r="G22" s="845"/>
      <c r="H22" s="845"/>
      <c r="I22" s="845"/>
      <c r="J22" s="845"/>
      <c r="K22" s="845"/>
      <c r="L22" s="845"/>
      <c r="M22" s="845"/>
      <c r="N22" s="845"/>
      <c r="O22" s="845"/>
      <c r="P22" s="846"/>
      <c r="Q22" s="863"/>
      <c r="R22" s="864"/>
      <c r="S22" s="864"/>
      <c r="T22" s="864"/>
      <c r="U22" s="864"/>
      <c r="V22" s="864"/>
      <c r="W22" s="864"/>
      <c r="X22" s="864"/>
      <c r="Y22" s="864"/>
      <c r="Z22" s="864"/>
      <c r="AA22" s="864"/>
      <c r="AB22" s="864"/>
      <c r="AC22" s="864"/>
      <c r="AD22" s="864"/>
      <c r="AE22" s="865"/>
      <c r="AF22" s="850"/>
      <c r="AG22" s="851"/>
      <c r="AH22" s="851"/>
      <c r="AI22" s="851"/>
      <c r="AJ22" s="852"/>
      <c r="AK22" s="866"/>
      <c r="AL22" s="867"/>
      <c r="AM22" s="867"/>
      <c r="AN22" s="867"/>
      <c r="AO22" s="867"/>
      <c r="AP22" s="867"/>
      <c r="AQ22" s="867"/>
      <c r="AR22" s="867"/>
      <c r="AS22" s="867"/>
      <c r="AT22" s="867"/>
      <c r="AU22" s="868"/>
      <c r="AV22" s="868"/>
      <c r="AW22" s="868"/>
      <c r="AX22" s="868"/>
      <c r="AY22" s="869"/>
      <c r="AZ22" s="870" t="s">
        <v>387</v>
      </c>
      <c r="BA22" s="870"/>
      <c r="BB22" s="870"/>
      <c r="BC22" s="870"/>
      <c r="BD22" s="871"/>
      <c r="BE22" s="236"/>
      <c r="BF22" s="236"/>
      <c r="BG22" s="236"/>
      <c r="BH22" s="236"/>
      <c r="BI22" s="236"/>
      <c r="BJ22" s="236"/>
      <c r="BK22" s="236"/>
      <c r="BL22" s="236"/>
      <c r="BM22" s="236"/>
      <c r="BN22" s="236"/>
      <c r="BO22" s="236"/>
      <c r="BP22" s="236"/>
      <c r="BQ22" s="241">
        <v>16</v>
      </c>
      <c r="BR22" s="242"/>
      <c r="BS22" s="837"/>
      <c r="BT22" s="838"/>
      <c r="BU22" s="838"/>
      <c r="BV22" s="838"/>
      <c r="BW22" s="838"/>
      <c r="BX22" s="838"/>
      <c r="BY22" s="838"/>
      <c r="BZ22" s="838"/>
      <c r="CA22" s="838"/>
      <c r="CB22" s="838"/>
      <c r="CC22" s="838"/>
      <c r="CD22" s="838"/>
      <c r="CE22" s="838"/>
      <c r="CF22" s="838"/>
      <c r="CG22" s="839"/>
      <c r="CH22" s="840"/>
      <c r="CI22" s="841"/>
      <c r="CJ22" s="841"/>
      <c r="CK22" s="841"/>
      <c r="CL22" s="842"/>
      <c r="CM22" s="840"/>
      <c r="CN22" s="841"/>
      <c r="CO22" s="841"/>
      <c r="CP22" s="841"/>
      <c r="CQ22" s="842"/>
      <c r="CR22" s="840"/>
      <c r="CS22" s="841"/>
      <c r="CT22" s="841"/>
      <c r="CU22" s="841"/>
      <c r="CV22" s="842"/>
      <c r="CW22" s="840"/>
      <c r="CX22" s="841"/>
      <c r="CY22" s="841"/>
      <c r="CZ22" s="841"/>
      <c r="DA22" s="842"/>
      <c r="DB22" s="840"/>
      <c r="DC22" s="841"/>
      <c r="DD22" s="841"/>
      <c r="DE22" s="841"/>
      <c r="DF22" s="842"/>
      <c r="DG22" s="840"/>
      <c r="DH22" s="841"/>
      <c r="DI22" s="841"/>
      <c r="DJ22" s="841"/>
      <c r="DK22" s="842"/>
      <c r="DL22" s="840"/>
      <c r="DM22" s="841"/>
      <c r="DN22" s="841"/>
      <c r="DO22" s="841"/>
      <c r="DP22" s="842"/>
      <c r="DQ22" s="840"/>
      <c r="DR22" s="841"/>
      <c r="DS22" s="841"/>
      <c r="DT22" s="841"/>
      <c r="DU22" s="842"/>
      <c r="DV22" s="837"/>
      <c r="DW22" s="838"/>
      <c r="DX22" s="838"/>
      <c r="DY22" s="838"/>
      <c r="DZ22" s="843"/>
      <c r="EA22" s="237"/>
    </row>
    <row r="23" spans="1:131" s="238" customFormat="1" ht="26.25" customHeight="1" thickBot="1" x14ac:dyDescent="0.2">
      <c r="A23" s="243" t="s">
        <v>388</v>
      </c>
      <c r="B23" s="853" t="s">
        <v>389</v>
      </c>
      <c r="C23" s="854"/>
      <c r="D23" s="854"/>
      <c r="E23" s="854"/>
      <c r="F23" s="854"/>
      <c r="G23" s="854"/>
      <c r="H23" s="854"/>
      <c r="I23" s="854"/>
      <c r="J23" s="854"/>
      <c r="K23" s="854"/>
      <c r="L23" s="854"/>
      <c r="M23" s="854"/>
      <c r="N23" s="854"/>
      <c r="O23" s="854"/>
      <c r="P23" s="855"/>
      <c r="Q23" s="856">
        <v>52490</v>
      </c>
      <c r="R23" s="857"/>
      <c r="S23" s="857"/>
      <c r="T23" s="857"/>
      <c r="U23" s="857"/>
      <c r="V23" s="857">
        <v>50064</v>
      </c>
      <c r="W23" s="857"/>
      <c r="X23" s="857"/>
      <c r="Y23" s="857"/>
      <c r="Z23" s="857"/>
      <c r="AA23" s="857">
        <v>2426</v>
      </c>
      <c r="AB23" s="857"/>
      <c r="AC23" s="857"/>
      <c r="AD23" s="857"/>
      <c r="AE23" s="858"/>
      <c r="AF23" s="859">
        <v>2282</v>
      </c>
      <c r="AG23" s="857"/>
      <c r="AH23" s="857"/>
      <c r="AI23" s="857"/>
      <c r="AJ23" s="860"/>
      <c r="AK23" s="861"/>
      <c r="AL23" s="862"/>
      <c r="AM23" s="862"/>
      <c r="AN23" s="862"/>
      <c r="AO23" s="862"/>
      <c r="AP23" s="857">
        <v>51064</v>
      </c>
      <c r="AQ23" s="857"/>
      <c r="AR23" s="857"/>
      <c r="AS23" s="857"/>
      <c r="AT23" s="857"/>
      <c r="AU23" s="873"/>
      <c r="AV23" s="873"/>
      <c r="AW23" s="873"/>
      <c r="AX23" s="873"/>
      <c r="AY23" s="874"/>
      <c r="AZ23" s="875" t="s">
        <v>390</v>
      </c>
      <c r="BA23" s="876"/>
      <c r="BB23" s="876"/>
      <c r="BC23" s="876"/>
      <c r="BD23" s="877"/>
      <c r="BE23" s="236"/>
      <c r="BF23" s="236"/>
      <c r="BG23" s="236"/>
      <c r="BH23" s="236"/>
      <c r="BI23" s="236"/>
      <c r="BJ23" s="236"/>
      <c r="BK23" s="236"/>
      <c r="BL23" s="236"/>
      <c r="BM23" s="236"/>
      <c r="BN23" s="236"/>
      <c r="BO23" s="236"/>
      <c r="BP23" s="236"/>
      <c r="BQ23" s="241">
        <v>17</v>
      </c>
      <c r="BR23" s="242"/>
      <c r="BS23" s="837"/>
      <c r="BT23" s="838"/>
      <c r="BU23" s="838"/>
      <c r="BV23" s="838"/>
      <c r="BW23" s="838"/>
      <c r="BX23" s="838"/>
      <c r="BY23" s="838"/>
      <c r="BZ23" s="838"/>
      <c r="CA23" s="838"/>
      <c r="CB23" s="838"/>
      <c r="CC23" s="838"/>
      <c r="CD23" s="838"/>
      <c r="CE23" s="838"/>
      <c r="CF23" s="838"/>
      <c r="CG23" s="839"/>
      <c r="CH23" s="840"/>
      <c r="CI23" s="841"/>
      <c r="CJ23" s="841"/>
      <c r="CK23" s="841"/>
      <c r="CL23" s="842"/>
      <c r="CM23" s="840"/>
      <c r="CN23" s="841"/>
      <c r="CO23" s="841"/>
      <c r="CP23" s="841"/>
      <c r="CQ23" s="842"/>
      <c r="CR23" s="840"/>
      <c r="CS23" s="841"/>
      <c r="CT23" s="841"/>
      <c r="CU23" s="841"/>
      <c r="CV23" s="842"/>
      <c r="CW23" s="840"/>
      <c r="CX23" s="841"/>
      <c r="CY23" s="841"/>
      <c r="CZ23" s="841"/>
      <c r="DA23" s="842"/>
      <c r="DB23" s="840"/>
      <c r="DC23" s="841"/>
      <c r="DD23" s="841"/>
      <c r="DE23" s="841"/>
      <c r="DF23" s="842"/>
      <c r="DG23" s="840"/>
      <c r="DH23" s="841"/>
      <c r="DI23" s="841"/>
      <c r="DJ23" s="841"/>
      <c r="DK23" s="842"/>
      <c r="DL23" s="840"/>
      <c r="DM23" s="841"/>
      <c r="DN23" s="841"/>
      <c r="DO23" s="841"/>
      <c r="DP23" s="842"/>
      <c r="DQ23" s="840"/>
      <c r="DR23" s="841"/>
      <c r="DS23" s="841"/>
      <c r="DT23" s="841"/>
      <c r="DU23" s="842"/>
      <c r="DV23" s="837"/>
      <c r="DW23" s="838"/>
      <c r="DX23" s="838"/>
      <c r="DY23" s="838"/>
      <c r="DZ23" s="843"/>
      <c r="EA23" s="237"/>
    </row>
    <row r="24" spans="1:131" s="238" customFormat="1" ht="26.25" customHeight="1" x14ac:dyDescent="0.15">
      <c r="A24" s="872" t="s">
        <v>391</v>
      </c>
      <c r="B24" s="872"/>
      <c r="C24" s="872"/>
      <c r="D24" s="872"/>
      <c r="E24" s="872"/>
      <c r="F24" s="872"/>
      <c r="G24" s="872"/>
      <c r="H24" s="872"/>
      <c r="I24" s="872"/>
      <c r="J24" s="872"/>
      <c r="K24" s="872"/>
      <c r="L24" s="872"/>
      <c r="M24" s="872"/>
      <c r="N24" s="872"/>
      <c r="O24" s="872"/>
      <c r="P24" s="872"/>
      <c r="Q24" s="872"/>
      <c r="R24" s="872"/>
      <c r="S24" s="872"/>
      <c r="T24" s="872"/>
      <c r="U24" s="872"/>
      <c r="V24" s="872"/>
      <c r="W24" s="872"/>
      <c r="X24" s="872"/>
      <c r="Y24" s="872"/>
      <c r="Z24" s="872"/>
      <c r="AA24" s="872"/>
      <c r="AB24" s="872"/>
      <c r="AC24" s="872"/>
      <c r="AD24" s="872"/>
      <c r="AE24" s="872"/>
      <c r="AF24" s="872"/>
      <c r="AG24" s="872"/>
      <c r="AH24" s="872"/>
      <c r="AI24" s="872"/>
      <c r="AJ24" s="872"/>
      <c r="AK24" s="872"/>
      <c r="AL24" s="872"/>
      <c r="AM24" s="872"/>
      <c r="AN24" s="872"/>
      <c r="AO24" s="872"/>
      <c r="AP24" s="872"/>
      <c r="AQ24" s="872"/>
      <c r="AR24" s="872"/>
      <c r="AS24" s="872"/>
      <c r="AT24" s="872"/>
      <c r="AU24" s="872"/>
      <c r="AV24" s="872"/>
      <c r="AW24" s="872"/>
      <c r="AX24" s="872"/>
      <c r="AY24" s="872"/>
      <c r="AZ24" s="235"/>
      <c r="BA24" s="235"/>
      <c r="BB24" s="235"/>
      <c r="BC24" s="235"/>
      <c r="BD24" s="235"/>
      <c r="BE24" s="236"/>
      <c r="BF24" s="236"/>
      <c r="BG24" s="236"/>
      <c r="BH24" s="236"/>
      <c r="BI24" s="236"/>
      <c r="BJ24" s="236"/>
      <c r="BK24" s="236"/>
      <c r="BL24" s="236"/>
      <c r="BM24" s="236"/>
      <c r="BN24" s="236"/>
      <c r="BO24" s="236"/>
      <c r="BP24" s="236"/>
      <c r="BQ24" s="241">
        <v>18</v>
      </c>
      <c r="BR24" s="242"/>
      <c r="BS24" s="837"/>
      <c r="BT24" s="838"/>
      <c r="BU24" s="838"/>
      <c r="BV24" s="838"/>
      <c r="BW24" s="838"/>
      <c r="BX24" s="838"/>
      <c r="BY24" s="838"/>
      <c r="BZ24" s="838"/>
      <c r="CA24" s="838"/>
      <c r="CB24" s="838"/>
      <c r="CC24" s="838"/>
      <c r="CD24" s="838"/>
      <c r="CE24" s="838"/>
      <c r="CF24" s="838"/>
      <c r="CG24" s="839"/>
      <c r="CH24" s="840"/>
      <c r="CI24" s="841"/>
      <c r="CJ24" s="841"/>
      <c r="CK24" s="841"/>
      <c r="CL24" s="842"/>
      <c r="CM24" s="840"/>
      <c r="CN24" s="841"/>
      <c r="CO24" s="841"/>
      <c r="CP24" s="841"/>
      <c r="CQ24" s="842"/>
      <c r="CR24" s="840"/>
      <c r="CS24" s="841"/>
      <c r="CT24" s="841"/>
      <c r="CU24" s="841"/>
      <c r="CV24" s="842"/>
      <c r="CW24" s="840"/>
      <c r="CX24" s="841"/>
      <c r="CY24" s="841"/>
      <c r="CZ24" s="841"/>
      <c r="DA24" s="842"/>
      <c r="DB24" s="840"/>
      <c r="DC24" s="841"/>
      <c r="DD24" s="841"/>
      <c r="DE24" s="841"/>
      <c r="DF24" s="842"/>
      <c r="DG24" s="840"/>
      <c r="DH24" s="841"/>
      <c r="DI24" s="841"/>
      <c r="DJ24" s="841"/>
      <c r="DK24" s="842"/>
      <c r="DL24" s="840"/>
      <c r="DM24" s="841"/>
      <c r="DN24" s="841"/>
      <c r="DO24" s="841"/>
      <c r="DP24" s="842"/>
      <c r="DQ24" s="840"/>
      <c r="DR24" s="841"/>
      <c r="DS24" s="841"/>
      <c r="DT24" s="841"/>
      <c r="DU24" s="842"/>
      <c r="DV24" s="837"/>
      <c r="DW24" s="838"/>
      <c r="DX24" s="838"/>
      <c r="DY24" s="838"/>
      <c r="DZ24" s="843"/>
      <c r="EA24" s="237"/>
    </row>
    <row r="25" spans="1:131" ht="26.25" customHeight="1" thickBot="1" x14ac:dyDescent="0.2">
      <c r="A25" s="789" t="s">
        <v>392</v>
      </c>
      <c r="B25" s="789"/>
      <c r="C25" s="789"/>
      <c r="D25" s="789"/>
      <c r="E25" s="789"/>
      <c r="F25" s="789"/>
      <c r="G25" s="789"/>
      <c r="H25" s="789"/>
      <c r="I25" s="789"/>
      <c r="J25" s="789"/>
      <c r="K25" s="789"/>
      <c r="L25" s="789"/>
      <c r="M25" s="789"/>
      <c r="N25" s="789"/>
      <c r="O25" s="789"/>
      <c r="P25" s="789"/>
      <c r="Q25" s="789"/>
      <c r="R25" s="789"/>
      <c r="S25" s="789"/>
      <c r="T25" s="789"/>
      <c r="U25" s="789"/>
      <c r="V25" s="789"/>
      <c r="W25" s="789"/>
      <c r="X25" s="789"/>
      <c r="Y25" s="789"/>
      <c r="Z25" s="789"/>
      <c r="AA25" s="789"/>
      <c r="AB25" s="789"/>
      <c r="AC25" s="789"/>
      <c r="AD25" s="789"/>
      <c r="AE25" s="789"/>
      <c r="AF25" s="789"/>
      <c r="AG25" s="789"/>
      <c r="AH25" s="789"/>
      <c r="AI25" s="789"/>
      <c r="AJ25" s="789"/>
      <c r="AK25" s="789"/>
      <c r="AL25" s="789"/>
      <c r="AM25" s="789"/>
      <c r="AN25" s="789"/>
      <c r="AO25" s="789"/>
      <c r="AP25" s="789"/>
      <c r="AQ25" s="789"/>
      <c r="AR25" s="789"/>
      <c r="AS25" s="789"/>
      <c r="AT25" s="789"/>
      <c r="AU25" s="789"/>
      <c r="AV25" s="789"/>
      <c r="AW25" s="789"/>
      <c r="AX25" s="789"/>
      <c r="AY25" s="789"/>
      <c r="AZ25" s="789"/>
      <c r="BA25" s="789"/>
      <c r="BB25" s="789"/>
      <c r="BC25" s="789"/>
      <c r="BD25" s="789"/>
      <c r="BE25" s="789"/>
      <c r="BF25" s="789"/>
      <c r="BG25" s="789"/>
      <c r="BH25" s="789"/>
      <c r="BI25" s="789"/>
      <c r="BJ25" s="235"/>
      <c r="BK25" s="235"/>
      <c r="BL25" s="235"/>
      <c r="BM25" s="235"/>
      <c r="BN25" s="235"/>
      <c r="BO25" s="244"/>
      <c r="BP25" s="244"/>
      <c r="BQ25" s="241">
        <v>19</v>
      </c>
      <c r="BR25" s="242"/>
      <c r="BS25" s="837"/>
      <c r="BT25" s="838"/>
      <c r="BU25" s="838"/>
      <c r="BV25" s="838"/>
      <c r="BW25" s="838"/>
      <c r="BX25" s="838"/>
      <c r="BY25" s="838"/>
      <c r="BZ25" s="838"/>
      <c r="CA25" s="838"/>
      <c r="CB25" s="838"/>
      <c r="CC25" s="838"/>
      <c r="CD25" s="838"/>
      <c r="CE25" s="838"/>
      <c r="CF25" s="838"/>
      <c r="CG25" s="839"/>
      <c r="CH25" s="840"/>
      <c r="CI25" s="841"/>
      <c r="CJ25" s="841"/>
      <c r="CK25" s="841"/>
      <c r="CL25" s="842"/>
      <c r="CM25" s="840"/>
      <c r="CN25" s="841"/>
      <c r="CO25" s="841"/>
      <c r="CP25" s="841"/>
      <c r="CQ25" s="842"/>
      <c r="CR25" s="840"/>
      <c r="CS25" s="841"/>
      <c r="CT25" s="841"/>
      <c r="CU25" s="841"/>
      <c r="CV25" s="842"/>
      <c r="CW25" s="840"/>
      <c r="CX25" s="841"/>
      <c r="CY25" s="841"/>
      <c r="CZ25" s="841"/>
      <c r="DA25" s="842"/>
      <c r="DB25" s="840"/>
      <c r="DC25" s="841"/>
      <c r="DD25" s="841"/>
      <c r="DE25" s="841"/>
      <c r="DF25" s="842"/>
      <c r="DG25" s="840"/>
      <c r="DH25" s="841"/>
      <c r="DI25" s="841"/>
      <c r="DJ25" s="841"/>
      <c r="DK25" s="842"/>
      <c r="DL25" s="840"/>
      <c r="DM25" s="841"/>
      <c r="DN25" s="841"/>
      <c r="DO25" s="841"/>
      <c r="DP25" s="842"/>
      <c r="DQ25" s="840"/>
      <c r="DR25" s="841"/>
      <c r="DS25" s="841"/>
      <c r="DT25" s="841"/>
      <c r="DU25" s="842"/>
      <c r="DV25" s="837"/>
      <c r="DW25" s="838"/>
      <c r="DX25" s="838"/>
      <c r="DY25" s="838"/>
      <c r="DZ25" s="843"/>
      <c r="EA25" s="233"/>
    </row>
    <row r="26" spans="1:131" ht="26.25" customHeight="1" x14ac:dyDescent="0.15">
      <c r="A26" s="791" t="s">
        <v>367</v>
      </c>
      <c r="B26" s="792"/>
      <c r="C26" s="792"/>
      <c r="D26" s="792"/>
      <c r="E26" s="792"/>
      <c r="F26" s="792"/>
      <c r="G26" s="792"/>
      <c r="H26" s="792"/>
      <c r="I26" s="792"/>
      <c r="J26" s="792"/>
      <c r="K26" s="792"/>
      <c r="L26" s="792"/>
      <c r="M26" s="792"/>
      <c r="N26" s="792"/>
      <c r="O26" s="792"/>
      <c r="P26" s="793"/>
      <c r="Q26" s="797" t="s">
        <v>393</v>
      </c>
      <c r="R26" s="798"/>
      <c r="S26" s="798"/>
      <c r="T26" s="798"/>
      <c r="U26" s="799"/>
      <c r="V26" s="797" t="s">
        <v>394</v>
      </c>
      <c r="W26" s="798"/>
      <c r="X26" s="798"/>
      <c r="Y26" s="798"/>
      <c r="Z26" s="799"/>
      <c r="AA26" s="797" t="s">
        <v>395</v>
      </c>
      <c r="AB26" s="798"/>
      <c r="AC26" s="798"/>
      <c r="AD26" s="798"/>
      <c r="AE26" s="798"/>
      <c r="AF26" s="878" t="s">
        <v>396</v>
      </c>
      <c r="AG26" s="879"/>
      <c r="AH26" s="879"/>
      <c r="AI26" s="879"/>
      <c r="AJ26" s="880"/>
      <c r="AK26" s="798" t="s">
        <v>397</v>
      </c>
      <c r="AL26" s="798"/>
      <c r="AM26" s="798"/>
      <c r="AN26" s="798"/>
      <c r="AO26" s="799"/>
      <c r="AP26" s="797" t="s">
        <v>398</v>
      </c>
      <c r="AQ26" s="798"/>
      <c r="AR26" s="798"/>
      <c r="AS26" s="798"/>
      <c r="AT26" s="799"/>
      <c r="AU26" s="797" t="s">
        <v>399</v>
      </c>
      <c r="AV26" s="798"/>
      <c r="AW26" s="798"/>
      <c r="AX26" s="798"/>
      <c r="AY26" s="799"/>
      <c r="AZ26" s="797" t="s">
        <v>400</v>
      </c>
      <c r="BA26" s="798"/>
      <c r="BB26" s="798"/>
      <c r="BC26" s="798"/>
      <c r="BD26" s="799"/>
      <c r="BE26" s="797" t="s">
        <v>374</v>
      </c>
      <c r="BF26" s="798"/>
      <c r="BG26" s="798"/>
      <c r="BH26" s="798"/>
      <c r="BI26" s="804"/>
      <c r="BJ26" s="235"/>
      <c r="BK26" s="235"/>
      <c r="BL26" s="235"/>
      <c r="BM26" s="235"/>
      <c r="BN26" s="235"/>
      <c r="BO26" s="244"/>
      <c r="BP26" s="244"/>
      <c r="BQ26" s="241">
        <v>20</v>
      </c>
      <c r="BR26" s="242"/>
      <c r="BS26" s="837"/>
      <c r="BT26" s="838"/>
      <c r="BU26" s="838"/>
      <c r="BV26" s="838"/>
      <c r="BW26" s="838"/>
      <c r="BX26" s="838"/>
      <c r="BY26" s="838"/>
      <c r="BZ26" s="838"/>
      <c r="CA26" s="838"/>
      <c r="CB26" s="838"/>
      <c r="CC26" s="838"/>
      <c r="CD26" s="838"/>
      <c r="CE26" s="838"/>
      <c r="CF26" s="838"/>
      <c r="CG26" s="839"/>
      <c r="CH26" s="840"/>
      <c r="CI26" s="841"/>
      <c r="CJ26" s="841"/>
      <c r="CK26" s="841"/>
      <c r="CL26" s="842"/>
      <c r="CM26" s="840"/>
      <c r="CN26" s="841"/>
      <c r="CO26" s="841"/>
      <c r="CP26" s="841"/>
      <c r="CQ26" s="842"/>
      <c r="CR26" s="840"/>
      <c r="CS26" s="841"/>
      <c r="CT26" s="841"/>
      <c r="CU26" s="841"/>
      <c r="CV26" s="842"/>
      <c r="CW26" s="840"/>
      <c r="CX26" s="841"/>
      <c r="CY26" s="841"/>
      <c r="CZ26" s="841"/>
      <c r="DA26" s="842"/>
      <c r="DB26" s="840"/>
      <c r="DC26" s="841"/>
      <c r="DD26" s="841"/>
      <c r="DE26" s="841"/>
      <c r="DF26" s="842"/>
      <c r="DG26" s="840"/>
      <c r="DH26" s="841"/>
      <c r="DI26" s="841"/>
      <c r="DJ26" s="841"/>
      <c r="DK26" s="842"/>
      <c r="DL26" s="840"/>
      <c r="DM26" s="841"/>
      <c r="DN26" s="841"/>
      <c r="DO26" s="841"/>
      <c r="DP26" s="842"/>
      <c r="DQ26" s="840"/>
      <c r="DR26" s="841"/>
      <c r="DS26" s="841"/>
      <c r="DT26" s="841"/>
      <c r="DU26" s="842"/>
      <c r="DV26" s="837"/>
      <c r="DW26" s="838"/>
      <c r="DX26" s="838"/>
      <c r="DY26" s="838"/>
      <c r="DZ26" s="843"/>
      <c r="EA26" s="233"/>
    </row>
    <row r="27" spans="1:131" ht="26.25" customHeight="1" thickBot="1" x14ac:dyDescent="0.2">
      <c r="A27" s="794"/>
      <c r="B27" s="795"/>
      <c r="C27" s="795"/>
      <c r="D27" s="795"/>
      <c r="E27" s="795"/>
      <c r="F27" s="795"/>
      <c r="G27" s="795"/>
      <c r="H27" s="795"/>
      <c r="I27" s="795"/>
      <c r="J27" s="795"/>
      <c r="K27" s="795"/>
      <c r="L27" s="795"/>
      <c r="M27" s="795"/>
      <c r="N27" s="795"/>
      <c r="O27" s="795"/>
      <c r="P27" s="796"/>
      <c r="Q27" s="800"/>
      <c r="R27" s="801"/>
      <c r="S27" s="801"/>
      <c r="T27" s="801"/>
      <c r="U27" s="802"/>
      <c r="V27" s="800"/>
      <c r="W27" s="801"/>
      <c r="X27" s="801"/>
      <c r="Y27" s="801"/>
      <c r="Z27" s="802"/>
      <c r="AA27" s="800"/>
      <c r="AB27" s="801"/>
      <c r="AC27" s="801"/>
      <c r="AD27" s="801"/>
      <c r="AE27" s="801"/>
      <c r="AF27" s="881"/>
      <c r="AG27" s="882"/>
      <c r="AH27" s="882"/>
      <c r="AI27" s="882"/>
      <c r="AJ27" s="883"/>
      <c r="AK27" s="801"/>
      <c r="AL27" s="801"/>
      <c r="AM27" s="801"/>
      <c r="AN27" s="801"/>
      <c r="AO27" s="802"/>
      <c r="AP27" s="800"/>
      <c r="AQ27" s="801"/>
      <c r="AR27" s="801"/>
      <c r="AS27" s="801"/>
      <c r="AT27" s="802"/>
      <c r="AU27" s="800"/>
      <c r="AV27" s="801"/>
      <c r="AW27" s="801"/>
      <c r="AX27" s="801"/>
      <c r="AY27" s="802"/>
      <c r="AZ27" s="800"/>
      <c r="BA27" s="801"/>
      <c r="BB27" s="801"/>
      <c r="BC27" s="801"/>
      <c r="BD27" s="802"/>
      <c r="BE27" s="800"/>
      <c r="BF27" s="801"/>
      <c r="BG27" s="801"/>
      <c r="BH27" s="801"/>
      <c r="BI27" s="806"/>
      <c r="BJ27" s="235"/>
      <c r="BK27" s="235"/>
      <c r="BL27" s="235"/>
      <c r="BM27" s="235"/>
      <c r="BN27" s="235"/>
      <c r="BO27" s="244"/>
      <c r="BP27" s="244"/>
      <c r="BQ27" s="241">
        <v>21</v>
      </c>
      <c r="BR27" s="242"/>
      <c r="BS27" s="837"/>
      <c r="BT27" s="838"/>
      <c r="BU27" s="838"/>
      <c r="BV27" s="838"/>
      <c r="BW27" s="838"/>
      <c r="BX27" s="838"/>
      <c r="BY27" s="838"/>
      <c r="BZ27" s="838"/>
      <c r="CA27" s="838"/>
      <c r="CB27" s="838"/>
      <c r="CC27" s="838"/>
      <c r="CD27" s="838"/>
      <c r="CE27" s="838"/>
      <c r="CF27" s="838"/>
      <c r="CG27" s="839"/>
      <c r="CH27" s="840"/>
      <c r="CI27" s="841"/>
      <c r="CJ27" s="841"/>
      <c r="CK27" s="841"/>
      <c r="CL27" s="842"/>
      <c r="CM27" s="840"/>
      <c r="CN27" s="841"/>
      <c r="CO27" s="841"/>
      <c r="CP27" s="841"/>
      <c r="CQ27" s="842"/>
      <c r="CR27" s="840"/>
      <c r="CS27" s="841"/>
      <c r="CT27" s="841"/>
      <c r="CU27" s="841"/>
      <c r="CV27" s="842"/>
      <c r="CW27" s="840"/>
      <c r="CX27" s="841"/>
      <c r="CY27" s="841"/>
      <c r="CZ27" s="841"/>
      <c r="DA27" s="842"/>
      <c r="DB27" s="840"/>
      <c r="DC27" s="841"/>
      <c r="DD27" s="841"/>
      <c r="DE27" s="841"/>
      <c r="DF27" s="842"/>
      <c r="DG27" s="840"/>
      <c r="DH27" s="841"/>
      <c r="DI27" s="841"/>
      <c r="DJ27" s="841"/>
      <c r="DK27" s="842"/>
      <c r="DL27" s="840"/>
      <c r="DM27" s="841"/>
      <c r="DN27" s="841"/>
      <c r="DO27" s="841"/>
      <c r="DP27" s="842"/>
      <c r="DQ27" s="840"/>
      <c r="DR27" s="841"/>
      <c r="DS27" s="841"/>
      <c r="DT27" s="841"/>
      <c r="DU27" s="842"/>
      <c r="DV27" s="837"/>
      <c r="DW27" s="838"/>
      <c r="DX27" s="838"/>
      <c r="DY27" s="838"/>
      <c r="DZ27" s="843"/>
      <c r="EA27" s="233"/>
    </row>
    <row r="28" spans="1:131" ht="26.25" customHeight="1" thickTop="1" x14ac:dyDescent="0.15">
      <c r="A28" s="245">
        <v>1</v>
      </c>
      <c r="B28" s="813" t="s">
        <v>401</v>
      </c>
      <c r="C28" s="814"/>
      <c r="D28" s="814"/>
      <c r="E28" s="814"/>
      <c r="F28" s="814"/>
      <c r="G28" s="814"/>
      <c r="H28" s="814"/>
      <c r="I28" s="814"/>
      <c r="J28" s="814"/>
      <c r="K28" s="814"/>
      <c r="L28" s="814"/>
      <c r="M28" s="814"/>
      <c r="N28" s="814"/>
      <c r="O28" s="814"/>
      <c r="P28" s="815"/>
      <c r="Q28" s="886">
        <v>8662</v>
      </c>
      <c r="R28" s="887"/>
      <c r="S28" s="887"/>
      <c r="T28" s="887"/>
      <c r="U28" s="887"/>
      <c r="V28" s="887">
        <v>8228</v>
      </c>
      <c r="W28" s="887"/>
      <c r="X28" s="887"/>
      <c r="Y28" s="887"/>
      <c r="Z28" s="887"/>
      <c r="AA28" s="887">
        <v>434</v>
      </c>
      <c r="AB28" s="887"/>
      <c r="AC28" s="887"/>
      <c r="AD28" s="887"/>
      <c r="AE28" s="888"/>
      <c r="AF28" s="889">
        <v>434</v>
      </c>
      <c r="AG28" s="887"/>
      <c r="AH28" s="887"/>
      <c r="AI28" s="887"/>
      <c r="AJ28" s="890"/>
      <c r="AK28" s="891">
        <v>670</v>
      </c>
      <c r="AL28" s="892"/>
      <c r="AM28" s="892"/>
      <c r="AN28" s="892"/>
      <c r="AO28" s="892"/>
      <c r="AP28" s="892" t="s">
        <v>513</v>
      </c>
      <c r="AQ28" s="892"/>
      <c r="AR28" s="892"/>
      <c r="AS28" s="892"/>
      <c r="AT28" s="892"/>
      <c r="AU28" s="892" t="s">
        <v>513</v>
      </c>
      <c r="AV28" s="892"/>
      <c r="AW28" s="892"/>
      <c r="AX28" s="892"/>
      <c r="AY28" s="892"/>
      <c r="AZ28" s="893" t="s">
        <v>513</v>
      </c>
      <c r="BA28" s="893"/>
      <c r="BB28" s="893"/>
      <c r="BC28" s="893"/>
      <c r="BD28" s="893"/>
      <c r="BE28" s="884"/>
      <c r="BF28" s="884"/>
      <c r="BG28" s="884"/>
      <c r="BH28" s="884"/>
      <c r="BI28" s="885"/>
      <c r="BJ28" s="235"/>
      <c r="BK28" s="235"/>
      <c r="BL28" s="235"/>
      <c r="BM28" s="235"/>
      <c r="BN28" s="235"/>
      <c r="BO28" s="244"/>
      <c r="BP28" s="244"/>
      <c r="BQ28" s="241">
        <v>22</v>
      </c>
      <c r="BR28" s="242"/>
      <c r="BS28" s="837"/>
      <c r="BT28" s="838"/>
      <c r="BU28" s="838"/>
      <c r="BV28" s="838"/>
      <c r="BW28" s="838"/>
      <c r="BX28" s="838"/>
      <c r="BY28" s="838"/>
      <c r="BZ28" s="838"/>
      <c r="CA28" s="838"/>
      <c r="CB28" s="838"/>
      <c r="CC28" s="838"/>
      <c r="CD28" s="838"/>
      <c r="CE28" s="838"/>
      <c r="CF28" s="838"/>
      <c r="CG28" s="839"/>
      <c r="CH28" s="840"/>
      <c r="CI28" s="841"/>
      <c r="CJ28" s="841"/>
      <c r="CK28" s="841"/>
      <c r="CL28" s="842"/>
      <c r="CM28" s="840"/>
      <c r="CN28" s="841"/>
      <c r="CO28" s="841"/>
      <c r="CP28" s="841"/>
      <c r="CQ28" s="842"/>
      <c r="CR28" s="840"/>
      <c r="CS28" s="841"/>
      <c r="CT28" s="841"/>
      <c r="CU28" s="841"/>
      <c r="CV28" s="842"/>
      <c r="CW28" s="840"/>
      <c r="CX28" s="841"/>
      <c r="CY28" s="841"/>
      <c r="CZ28" s="841"/>
      <c r="DA28" s="842"/>
      <c r="DB28" s="840"/>
      <c r="DC28" s="841"/>
      <c r="DD28" s="841"/>
      <c r="DE28" s="841"/>
      <c r="DF28" s="842"/>
      <c r="DG28" s="840"/>
      <c r="DH28" s="841"/>
      <c r="DI28" s="841"/>
      <c r="DJ28" s="841"/>
      <c r="DK28" s="842"/>
      <c r="DL28" s="840"/>
      <c r="DM28" s="841"/>
      <c r="DN28" s="841"/>
      <c r="DO28" s="841"/>
      <c r="DP28" s="842"/>
      <c r="DQ28" s="840"/>
      <c r="DR28" s="841"/>
      <c r="DS28" s="841"/>
      <c r="DT28" s="841"/>
      <c r="DU28" s="842"/>
      <c r="DV28" s="837"/>
      <c r="DW28" s="838"/>
      <c r="DX28" s="838"/>
      <c r="DY28" s="838"/>
      <c r="DZ28" s="843"/>
      <c r="EA28" s="233"/>
    </row>
    <row r="29" spans="1:131" ht="26.25" customHeight="1" x14ac:dyDescent="0.15">
      <c r="A29" s="245">
        <v>2</v>
      </c>
      <c r="B29" s="844" t="s">
        <v>402</v>
      </c>
      <c r="C29" s="845"/>
      <c r="D29" s="845"/>
      <c r="E29" s="845"/>
      <c r="F29" s="845"/>
      <c r="G29" s="845"/>
      <c r="H29" s="845"/>
      <c r="I29" s="845"/>
      <c r="J29" s="845"/>
      <c r="K29" s="845"/>
      <c r="L29" s="845"/>
      <c r="M29" s="845"/>
      <c r="N29" s="845"/>
      <c r="O29" s="845"/>
      <c r="P29" s="846"/>
      <c r="Q29" s="847">
        <v>986</v>
      </c>
      <c r="R29" s="848"/>
      <c r="S29" s="848"/>
      <c r="T29" s="848"/>
      <c r="U29" s="848"/>
      <c r="V29" s="848">
        <v>984</v>
      </c>
      <c r="W29" s="848"/>
      <c r="X29" s="848"/>
      <c r="Y29" s="848"/>
      <c r="Z29" s="848"/>
      <c r="AA29" s="848">
        <v>2</v>
      </c>
      <c r="AB29" s="848"/>
      <c r="AC29" s="848"/>
      <c r="AD29" s="848"/>
      <c r="AE29" s="849"/>
      <c r="AF29" s="850">
        <v>2</v>
      </c>
      <c r="AG29" s="851"/>
      <c r="AH29" s="851"/>
      <c r="AI29" s="851"/>
      <c r="AJ29" s="852"/>
      <c r="AK29" s="898">
        <v>319</v>
      </c>
      <c r="AL29" s="894"/>
      <c r="AM29" s="894"/>
      <c r="AN29" s="894"/>
      <c r="AO29" s="894"/>
      <c r="AP29" s="894" t="s">
        <v>513</v>
      </c>
      <c r="AQ29" s="894"/>
      <c r="AR29" s="894"/>
      <c r="AS29" s="894"/>
      <c r="AT29" s="894"/>
      <c r="AU29" s="894" t="s">
        <v>513</v>
      </c>
      <c r="AV29" s="894"/>
      <c r="AW29" s="894"/>
      <c r="AX29" s="894"/>
      <c r="AY29" s="894"/>
      <c r="AZ29" s="895" t="s">
        <v>513</v>
      </c>
      <c r="BA29" s="895"/>
      <c r="BB29" s="895"/>
      <c r="BC29" s="895"/>
      <c r="BD29" s="895"/>
      <c r="BE29" s="896"/>
      <c r="BF29" s="896"/>
      <c r="BG29" s="896"/>
      <c r="BH29" s="896"/>
      <c r="BI29" s="897"/>
      <c r="BJ29" s="235"/>
      <c r="BK29" s="235"/>
      <c r="BL29" s="235"/>
      <c r="BM29" s="235"/>
      <c r="BN29" s="235"/>
      <c r="BO29" s="244"/>
      <c r="BP29" s="244"/>
      <c r="BQ29" s="241">
        <v>23</v>
      </c>
      <c r="BR29" s="242"/>
      <c r="BS29" s="837"/>
      <c r="BT29" s="838"/>
      <c r="BU29" s="838"/>
      <c r="BV29" s="838"/>
      <c r="BW29" s="838"/>
      <c r="BX29" s="838"/>
      <c r="BY29" s="838"/>
      <c r="BZ29" s="838"/>
      <c r="CA29" s="838"/>
      <c r="CB29" s="838"/>
      <c r="CC29" s="838"/>
      <c r="CD29" s="838"/>
      <c r="CE29" s="838"/>
      <c r="CF29" s="838"/>
      <c r="CG29" s="839"/>
      <c r="CH29" s="840"/>
      <c r="CI29" s="841"/>
      <c r="CJ29" s="841"/>
      <c r="CK29" s="841"/>
      <c r="CL29" s="842"/>
      <c r="CM29" s="840"/>
      <c r="CN29" s="841"/>
      <c r="CO29" s="841"/>
      <c r="CP29" s="841"/>
      <c r="CQ29" s="842"/>
      <c r="CR29" s="840"/>
      <c r="CS29" s="841"/>
      <c r="CT29" s="841"/>
      <c r="CU29" s="841"/>
      <c r="CV29" s="842"/>
      <c r="CW29" s="840"/>
      <c r="CX29" s="841"/>
      <c r="CY29" s="841"/>
      <c r="CZ29" s="841"/>
      <c r="DA29" s="842"/>
      <c r="DB29" s="840"/>
      <c r="DC29" s="841"/>
      <c r="DD29" s="841"/>
      <c r="DE29" s="841"/>
      <c r="DF29" s="842"/>
      <c r="DG29" s="840"/>
      <c r="DH29" s="841"/>
      <c r="DI29" s="841"/>
      <c r="DJ29" s="841"/>
      <c r="DK29" s="842"/>
      <c r="DL29" s="840"/>
      <c r="DM29" s="841"/>
      <c r="DN29" s="841"/>
      <c r="DO29" s="841"/>
      <c r="DP29" s="842"/>
      <c r="DQ29" s="840"/>
      <c r="DR29" s="841"/>
      <c r="DS29" s="841"/>
      <c r="DT29" s="841"/>
      <c r="DU29" s="842"/>
      <c r="DV29" s="837"/>
      <c r="DW29" s="838"/>
      <c r="DX29" s="838"/>
      <c r="DY29" s="838"/>
      <c r="DZ29" s="843"/>
      <c r="EA29" s="233"/>
    </row>
    <row r="30" spans="1:131" ht="26.25" customHeight="1" x14ac:dyDescent="0.15">
      <c r="A30" s="245">
        <v>3</v>
      </c>
      <c r="B30" s="844" t="s">
        <v>403</v>
      </c>
      <c r="C30" s="845"/>
      <c r="D30" s="845"/>
      <c r="E30" s="845"/>
      <c r="F30" s="845"/>
      <c r="G30" s="845"/>
      <c r="H30" s="845"/>
      <c r="I30" s="845"/>
      <c r="J30" s="845"/>
      <c r="K30" s="845"/>
      <c r="L30" s="845"/>
      <c r="M30" s="845"/>
      <c r="N30" s="845"/>
      <c r="O30" s="845"/>
      <c r="P30" s="846"/>
      <c r="Q30" s="847">
        <v>920</v>
      </c>
      <c r="R30" s="848"/>
      <c r="S30" s="848"/>
      <c r="T30" s="848"/>
      <c r="U30" s="848"/>
      <c r="V30" s="848">
        <v>854</v>
      </c>
      <c r="W30" s="848"/>
      <c r="X30" s="848"/>
      <c r="Y30" s="848"/>
      <c r="Z30" s="848"/>
      <c r="AA30" s="848">
        <v>66</v>
      </c>
      <c r="AB30" s="848"/>
      <c r="AC30" s="848"/>
      <c r="AD30" s="848"/>
      <c r="AE30" s="849"/>
      <c r="AF30" s="850">
        <v>296</v>
      </c>
      <c r="AG30" s="851"/>
      <c r="AH30" s="851"/>
      <c r="AI30" s="851"/>
      <c r="AJ30" s="852"/>
      <c r="AK30" s="898">
        <v>322</v>
      </c>
      <c r="AL30" s="894"/>
      <c r="AM30" s="894"/>
      <c r="AN30" s="894"/>
      <c r="AO30" s="894"/>
      <c r="AP30" s="894">
        <v>600</v>
      </c>
      <c r="AQ30" s="894"/>
      <c r="AR30" s="894"/>
      <c r="AS30" s="894"/>
      <c r="AT30" s="894"/>
      <c r="AU30" s="894">
        <v>449</v>
      </c>
      <c r="AV30" s="894"/>
      <c r="AW30" s="894"/>
      <c r="AX30" s="894"/>
      <c r="AY30" s="894"/>
      <c r="AZ30" s="895" t="s">
        <v>513</v>
      </c>
      <c r="BA30" s="895"/>
      <c r="BB30" s="895"/>
      <c r="BC30" s="895"/>
      <c r="BD30" s="895"/>
      <c r="BE30" s="896" t="s">
        <v>404</v>
      </c>
      <c r="BF30" s="896"/>
      <c r="BG30" s="896"/>
      <c r="BH30" s="896"/>
      <c r="BI30" s="897"/>
      <c r="BJ30" s="235"/>
      <c r="BK30" s="235"/>
      <c r="BL30" s="235"/>
      <c r="BM30" s="235"/>
      <c r="BN30" s="235"/>
      <c r="BO30" s="244"/>
      <c r="BP30" s="244"/>
      <c r="BQ30" s="241">
        <v>24</v>
      </c>
      <c r="BR30" s="242"/>
      <c r="BS30" s="837"/>
      <c r="BT30" s="838"/>
      <c r="BU30" s="838"/>
      <c r="BV30" s="838"/>
      <c r="BW30" s="838"/>
      <c r="BX30" s="838"/>
      <c r="BY30" s="838"/>
      <c r="BZ30" s="838"/>
      <c r="CA30" s="838"/>
      <c r="CB30" s="838"/>
      <c r="CC30" s="838"/>
      <c r="CD30" s="838"/>
      <c r="CE30" s="838"/>
      <c r="CF30" s="838"/>
      <c r="CG30" s="839"/>
      <c r="CH30" s="840"/>
      <c r="CI30" s="841"/>
      <c r="CJ30" s="841"/>
      <c r="CK30" s="841"/>
      <c r="CL30" s="842"/>
      <c r="CM30" s="840"/>
      <c r="CN30" s="841"/>
      <c r="CO30" s="841"/>
      <c r="CP30" s="841"/>
      <c r="CQ30" s="842"/>
      <c r="CR30" s="840"/>
      <c r="CS30" s="841"/>
      <c r="CT30" s="841"/>
      <c r="CU30" s="841"/>
      <c r="CV30" s="842"/>
      <c r="CW30" s="840"/>
      <c r="CX30" s="841"/>
      <c r="CY30" s="841"/>
      <c r="CZ30" s="841"/>
      <c r="DA30" s="842"/>
      <c r="DB30" s="840"/>
      <c r="DC30" s="841"/>
      <c r="DD30" s="841"/>
      <c r="DE30" s="841"/>
      <c r="DF30" s="842"/>
      <c r="DG30" s="840"/>
      <c r="DH30" s="841"/>
      <c r="DI30" s="841"/>
      <c r="DJ30" s="841"/>
      <c r="DK30" s="842"/>
      <c r="DL30" s="840"/>
      <c r="DM30" s="841"/>
      <c r="DN30" s="841"/>
      <c r="DO30" s="841"/>
      <c r="DP30" s="842"/>
      <c r="DQ30" s="840"/>
      <c r="DR30" s="841"/>
      <c r="DS30" s="841"/>
      <c r="DT30" s="841"/>
      <c r="DU30" s="842"/>
      <c r="DV30" s="837"/>
      <c r="DW30" s="838"/>
      <c r="DX30" s="838"/>
      <c r="DY30" s="838"/>
      <c r="DZ30" s="843"/>
      <c r="EA30" s="233"/>
    </row>
    <row r="31" spans="1:131" ht="26.25" customHeight="1" x14ac:dyDescent="0.15">
      <c r="A31" s="245">
        <v>4</v>
      </c>
      <c r="B31" s="844" t="s">
        <v>405</v>
      </c>
      <c r="C31" s="845"/>
      <c r="D31" s="845"/>
      <c r="E31" s="845"/>
      <c r="F31" s="845"/>
      <c r="G31" s="845"/>
      <c r="H31" s="845"/>
      <c r="I31" s="845"/>
      <c r="J31" s="845"/>
      <c r="K31" s="845"/>
      <c r="L31" s="845"/>
      <c r="M31" s="845"/>
      <c r="N31" s="845"/>
      <c r="O31" s="845"/>
      <c r="P31" s="846"/>
      <c r="Q31" s="847">
        <v>822</v>
      </c>
      <c r="R31" s="848"/>
      <c r="S31" s="848"/>
      <c r="T31" s="848"/>
      <c r="U31" s="848"/>
      <c r="V31" s="848">
        <v>699</v>
      </c>
      <c r="W31" s="848"/>
      <c r="X31" s="848"/>
      <c r="Y31" s="848"/>
      <c r="Z31" s="848"/>
      <c r="AA31" s="848">
        <v>123</v>
      </c>
      <c r="AB31" s="848"/>
      <c r="AC31" s="848"/>
      <c r="AD31" s="848"/>
      <c r="AE31" s="849"/>
      <c r="AF31" s="850">
        <v>1119</v>
      </c>
      <c r="AG31" s="851"/>
      <c r="AH31" s="851"/>
      <c r="AI31" s="851"/>
      <c r="AJ31" s="852"/>
      <c r="AK31" s="898">
        <v>9</v>
      </c>
      <c r="AL31" s="894"/>
      <c r="AM31" s="894"/>
      <c r="AN31" s="894"/>
      <c r="AO31" s="894"/>
      <c r="AP31" s="894">
        <v>1934</v>
      </c>
      <c r="AQ31" s="894"/>
      <c r="AR31" s="894"/>
      <c r="AS31" s="894"/>
      <c r="AT31" s="894"/>
      <c r="AU31" s="894">
        <v>87</v>
      </c>
      <c r="AV31" s="894"/>
      <c r="AW31" s="894"/>
      <c r="AX31" s="894"/>
      <c r="AY31" s="894"/>
      <c r="AZ31" s="895" t="s">
        <v>513</v>
      </c>
      <c r="BA31" s="895"/>
      <c r="BB31" s="895"/>
      <c r="BC31" s="895"/>
      <c r="BD31" s="895"/>
      <c r="BE31" s="896" t="s">
        <v>404</v>
      </c>
      <c r="BF31" s="896"/>
      <c r="BG31" s="896"/>
      <c r="BH31" s="896"/>
      <c r="BI31" s="897"/>
      <c r="BJ31" s="235"/>
      <c r="BK31" s="235"/>
      <c r="BL31" s="235"/>
      <c r="BM31" s="235"/>
      <c r="BN31" s="235"/>
      <c r="BO31" s="244"/>
      <c r="BP31" s="244"/>
      <c r="BQ31" s="241">
        <v>25</v>
      </c>
      <c r="BR31" s="242"/>
      <c r="BS31" s="837"/>
      <c r="BT31" s="838"/>
      <c r="BU31" s="838"/>
      <c r="BV31" s="838"/>
      <c r="BW31" s="838"/>
      <c r="BX31" s="838"/>
      <c r="BY31" s="838"/>
      <c r="BZ31" s="838"/>
      <c r="CA31" s="838"/>
      <c r="CB31" s="838"/>
      <c r="CC31" s="838"/>
      <c r="CD31" s="838"/>
      <c r="CE31" s="838"/>
      <c r="CF31" s="838"/>
      <c r="CG31" s="839"/>
      <c r="CH31" s="840"/>
      <c r="CI31" s="841"/>
      <c r="CJ31" s="841"/>
      <c r="CK31" s="841"/>
      <c r="CL31" s="842"/>
      <c r="CM31" s="840"/>
      <c r="CN31" s="841"/>
      <c r="CO31" s="841"/>
      <c r="CP31" s="841"/>
      <c r="CQ31" s="842"/>
      <c r="CR31" s="840"/>
      <c r="CS31" s="841"/>
      <c r="CT31" s="841"/>
      <c r="CU31" s="841"/>
      <c r="CV31" s="842"/>
      <c r="CW31" s="840"/>
      <c r="CX31" s="841"/>
      <c r="CY31" s="841"/>
      <c r="CZ31" s="841"/>
      <c r="DA31" s="842"/>
      <c r="DB31" s="840"/>
      <c r="DC31" s="841"/>
      <c r="DD31" s="841"/>
      <c r="DE31" s="841"/>
      <c r="DF31" s="842"/>
      <c r="DG31" s="840"/>
      <c r="DH31" s="841"/>
      <c r="DI31" s="841"/>
      <c r="DJ31" s="841"/>
      <c r="DK31" s="842"/>
      <c r="DL31" s="840"/>
      <c r="DM31" s="841"/>
      <c r="DN31" s="841"/>
      <c r="DO31" s="841"/>
      <c r="DP31" s="842"/>
      <c r="DQ31" s="840"/>
      <c r="DR31" s="841"/>
      <c r="DS31" s="841"/>
      <c r="DT31" s="841"/>
      <c r="DU31" s="842"/>
      <c r="DV31" s="837"/>
      <c r="DW31" s="838"/>
      <c r="DX31" s="838"/>
      <c r="DY31" s="838"/>
      <c r="DZ31" s="843"/>
      <c r="EA31" s="233"/>
    </row>
    <row r="32" spans="1:131" ht="26.25" customHeight="1" x14ac:dyDescent="0.15">
      <c r="A32" s="245">
        <v>5</v>
      </c>
      <c r="B32" s="844" t="s">
        <v>406</v>
      </c>
      <c r="C32" s="845"/>
      <c r="D32" s="845"/>
      <c r="E32" s="845"/>
      <c r="F32" s="845"/>
      <c r="G32" s="845"/>
      <c r="H32" s="845"/>
      <c r="I32" s="845"/>
      <c r="J32" s="845"/>
      <c r="K32" s="845"/>
      <c r="L32" s="845"/>
      <c r="M32" s="845"/>
      <c r="N32" s="845"/>
      <c r="O32" s="845"/>
      <c r="P32" s="846"/>
      <c r="Q32" s="847">
        <v>1198</v>
      </c>
      <c r="R32" s="848"/>
      <c r="S32" s="848"/>
      <c r="T32" s="848"/>
      <c r="U32" s="848"/>
      <c r="V32" s="848">
        <v>1056</v>
      </c>
      <c r="W32" s="848"/>
      <c r="X32" s="848"/>
      <c r="Y32" s="848"/>
      <c r="Z32" s="848"/>
      <c r="AA32" s="848">
        <v>143</v>
      </c>
      <c r="AB32" s="848"/>
      <c r="AC32" s="848"/>
      <c r="AD32" s="848"/>
      <c r="AE32" s="849"/>
      <c r="AF32" s="850">
        <v>285</v>
      </c>
      <c r="AG32" s="851"/>
      <c r="AH32" s="851"/>
      <c r="AI32" s="851"/>
      <c r="AJ32" s="852"/>
      <c r="AK32" s="898">
        <v>459</v>
      </c>
      <c r="AL32" s="894"/>
      <c r="AM32" s="894"/>
      <c r="AN32" s="894"/>
      <c r="AO32" s="894"/>
      <c r="AP32" s="894">
        <v>8558</v>
      </c>
      <c r="AQ32" s="894"/>
      <c r="AR32" s="894"/>
      <c r="AS32" s="894"/>
      <c r="AT32" s="894"/>
      <c r="AU32" s="894">
        <v>5323</v>
      </c>
      <c r="AV32" s="894"/>
      <c r="AW32" s="894"/>
      <c r="AX32" s="894"/>
      <c r="AY32" s="894"/>
      <c r="AZ32" s="895" t="s">
        <v>513</v>
      </c>
      <c r="BA32" s="895"/>
      <c r="BB32" s="895"/>
      <c r="BC32" s="895"/>
      <c r="BD32" s="895"/>
      <c r="BE32" s="896" t="s">
        <v>404</v>
      </c>
      <c r="BF32" s="896"/>
      <c r="BG32" s="896"/>
      <c r="BH32" s="896"/>
      <c r="BI32" s="897"/>
      <c r="BJ32" s="235"/>
      <c r="BK32" s="235"/>
      <c r="BL32" s="235"/>
      <c r="BM32" s="235"/>
      <c r="BN32" s="235"/>
      <c r="BO32" s="244"/>
      <c r="BP32" s="244"/>
      <c r="BQ32" s="241">
        <v>26</v>
      </c>
      <c r="BR32" s="242"/>
      <c r="BS32" s="837"/>
      <c r="BT32" s="838"/>
      <c r="BU32" s="838"/>
      <c r="BV32" s="838"/>
      <c r="BW32" s="838"/>
      <c r="BX32" s="838"/>
      <c r="BY32" s="838"/>
      <c r="BZ32" s="838"/>
      <c r="CA32" s="838"/>
      <c r="CB32" s="838"/>
      <c r="CC32" s="838"/>
      <c r="CD32" s="838"/>
      <c r="CE32" s="838"/>
      <c r="CF32" s="838"/>
      <c r="CG32" s="839"/>
      <c r="CH32" s="840"/>
      <c r="CI32" s="841"/>
      <c r="CJ32" s="841"/>
      <c r="CK32" s="841"/>
      <c r="CL32" s="842"/>
      <c r="CM32" s="840"/>
      <c r="CN32" s="841"/>
      <c r="CO32" s="841"/>
      <c r="CP32" s="841"/>
      <c r="CQ32" s="842"/>
      <c r="CR32" s="840"/>
      <c r="CS32" s="841"/>
      <c r="CT32" s="841"/>
      <c r="CU32" s="841"/>
      <c r="CV32" s="842"/>
      <c r="CW32" s="840"/>
      <c r="CX32" s="841"/>
      <c r="CY32" s="841"/>
      <c r="CZ32" s="841"/>
      <c r="DA32" s="842"/>
      <c r="DB32" s="840"/>
      <c r="DC32" s="841"/>
      <c r="DD32" s="841"/>
      <c r="DE32" s="841"/>
      <c r="DF32" s="842"/>
      <c r="DG32" s="840"/>
      <c r="DH32" s="841"/>
      <c r="DI32" s="841"/>
      <c r="DJ32" s="841"/>
      <c r="DK32" s="842"/>
      <c r="DL32" s="840"/>
      <c r="DM32" s="841"/>
      <c r="DN32" s="841"/>
      <c r="DO32" s="841"/>
      <c r="DP32" s="842"/>
      <c r="DQ32" s="840"/>
      <c r="DR32" s="841"/>
      <c r="DS32" s="841"/>
      <c r="DT32" s="841"/>
      <c r="DU32" s="842"/>
      <c r="DV32" s="837"/>
      <c r="DW32" s="838"/>
      <c r="DX32" s="838"/>
      <c r="DY32" s="838"/>
      <c r="DZ32" s="843"/>
      <c r="EA32" s="233"/>
    </row>
    <row r="33" spans="1:131" ht="26.25" customHeight="1" x14ac:dyDescent="0.15">
      <c r="A33" s="245">
        <v>6</v>
      </c>
      <c r="B33" s="844" t="s">
        <v>407</v>
      </c>
      <c r="C33" s="845"/>
      <c r="D33" s="845"/>
      <c r="E33" s="845"/>
      <c r="F33" s="845"/>
      <c r="G33" s="845"/>
      <c r="H33" s="845"/>
      <c r="I33" s="845"/>
      <c r="J33" s="845"/>
      <c r="K33" s="845"/>
      <c r="L33" s="845"/>
      <c r="M33" s="845"/>
      <c r="N33" s="845"/>
      <c r="O33" s="845"/>
      <c r="P33" s="846"/>
      <c r="Q33" s="847">
        <v>3322</v>
      </c>
      <c r="R33" s="848"/>
      <c r="S33" s="848"/>
      <c r="T33" s="848"/>
      <c r="U33" s="848"/>
      <c r="V33" s="848">
        <v>2720</v>
      </c>
      <c r="W33" s="848"/>
      <c r="X33" s="848"/>
      <c r="Y33" s="848"/>
      <c r="Z33" s="848"/>
      <c r="AA33" s="848">
        <v>603</v>
      </c>
      <c r="AB33" s="848"/>
      <c r="AC33" s="848"/>
      <c r="AD33" s="848"/>
      <c r="AE33" s="849"/>
      <c r="AF33" s="850">
        <v>431</v>
      </c>
      <c r="AG33" s="851"/>
      <c r="AH33" s="851"/>
      <c r="AI33" s="851"/>
      <c r="AJ33" s="852"/>
      <c r="AK33" s="898">
        <v>2069</v>
      </c>
      <c r="AL33" s="894"/>
      <c r="AM33" s="894"/>
      <c r="AN33" s="894"/>
      <c r="AO33" s="894"/>
      <c r="AP33" s="894">
        <v>21271</v>
      </c>
      <c r="AQ33" s="894"/>
      <c r="AR33" s="894"/>
      <c r="AS33" s="894"/>
      <c r="AT33" s="894"/>
      <c r="AU33" s="894">
        <v>18506</v>
      </c>
      <c r="AV33" s="894"/>
      <c r="AW33" s="894"/>
      <c r="AX33" s="894"/>
      <c r="AY33" s="894"/>
      <c r="AZ33" s="895" t="s">
        <v>513</v>
      </c>
      <c r="BA33" s="895"/>
      <c r="BB33" s="895"/>
      <c r="BC33" s="895"/>
      <c r="BD33" s="895"/>
      <c r="BE33" s="896" t="s">
        <v>404</v>
      </c>
      <c r="BF33" s="896"/>
      <c r="BG33" s="896"/>
      <c r="BH33" s="896"/>
      <c r="BI33" s="897"/>
      <c r="BJ33" s="235"/>
      <c r="BK33" s="235"/>
      <c r="BL33" s="235"/>
      <c r="BM33" s="235"/>
      <c r="BN33" s="235"/>
      <c r="BO33" s="244"/>
      <c r="BP33" s="244"/>
      <c r="BQ33" s="241">
        <v>27</v>
      </c>
      <c r="BR33" s="242"/>
      <c r="BS33" s="837"/>
      <c r="BT33" s="838"/>
      <c r="BU33" s="838"/>
      <c r="BV33" s="838"/>
      <c r="BW33" s="838"/>
      <c r="BX33" s="838"/>
      <c r="BY33" s="838"/>
      <c r="BZ33" s="838"/>
      <c r="CA33" s="838"/>
      <c r="CB33" s="838"/>
      <c r="CC33" s="838"/>
      <c r="CD33" s="838"/>
      <c r="CE33" s="838"/>
      <c r="CF33" s="838"/>
      <c r="CG33" s="839"/>
      <c r="CH33" s="840"/>
      <c r="CI33" s="841"/>
      <c r="CJ33" s="841"/>
      <c r="CK33" s="841"/>
      <c r="CL33" s="842"/>
      <c r="CM33" s="840"/>
      <c r="CN33" s="841"/>
      <c r="CO33" s="841"/>
      <c r="CP33" s="841"/>
      <c r="CQ33" s="842"/>
      <c r="CR33" s="840"/>
      <c r="CS33" s="841"/>
      <c r="CT33" s="841"/>
      <c r="CU33" s="841"/>
      <c r="CV33" s="842"/>
      <c r="CW33" s="840"/>
      <c r="CX33" s="841"/>
      <c r="CY33" s="841"/>
      <c r="CZ33" s="841"/>
      <c r="DA33" s="842"/>
      <c r="DB33" s="840"/>
      <c r="DC33" s="841"/>
      <c r="DD33" s="841"/>
      <c r="DE33" s="841"/>
      <c r="DF33" s="842"/>
      <c r="DG33" s="840"/>
      <c r="DH33" s="841"/>
      <c r="DI33" s="841"/>
      <c r="DJ33" s="841"/>
      <c r="DK33" s="842"/>
      <c r="DL33" s="840"/>
      <c r="DM33" s="841"/>
      <c r="DN33" s="841"/>
      <c r="DO33" s="841"/>
      <c r="DP33" s="842"/>
      <c r="DQ33" s="840"/>
      <c r="DR33" s="841"/>
      <c r="DS33" s="841"/>
      <c r="DT33" s="841"/>
      <c r="DU33" s="842"/>
      <c r="DV33" s="837"/>
      <c r="DW33" s="838"/>
      <c r="DX33" s="838"/>
      <c r="DY33" s="838"/>
      <c r="DZ33" s="843"/>
      <c r="EA33" s="233"/>
    </row>
    <row r="34" spans="1:131" ht="26.25" customHeight="1" x14ac:dyDescent="0.15">
      <c r="A34" s="245">
        <v>7</v>
      </c>
      <c r="B34" s="844" t="s">
        <v>408</v>
      </c>
      <c r="C34" s="845"/>
      <c r="D34" s="845"/>
      <c r="E34" s="845"/>
      <c r="F34" s="845"/>
      <c r="G34" s="845"/>
      <c r="H34" s="845"/>
      <c r="I34" s="845"/>
      <c r="J34" s="845"/>
      <c r="K34" s="845"/>
      <c r="L34" s="845"/>
      <c r="M34" s="845"/>
      <c r="N34" s="845"/>
      <c r="O34" s="845"/>
      <c r="P34" s="846"/>
      <c r="Q34" s="847">
        <v>40</v>
      </c>
      <c r="R34" s="848"/>
      <c r="S34" s="848"/>
      <c r="T34" s="848"/>
      <c r="U34" s="848"/>
      <c r="V34" s="848">
        <v>40</v>
      </c>
      <c r="W34" s="848"/>
      <c r="X34" s="848"/>
      <c r="Y34" s="848"/>
      <c r="Z34" s="848"/>
      <c r="AA34" s="848">
        <v>0</v>
      </c>
      <c r="AB34" s="848"/>
      <c r="AC34" s="848"/>
      <c r="AD34" s="848"/>
      <c r="AE34" s="849"/>
      <c r="AF34" s="850" t="s">
        <v>125</v>
      </c>
      <c r="AG34" s="851"/>
      <c r="AH34" s="851"/>
      <c r="AI34" s="851"/>
      <c r="AJ34" s="852"/>
      <c r="AK34" s="898">
        <v>39</v>
      </c>
      <c r="AL34" s="894"/>
      <c r="AM34" s="894"/>
      <c r="AN34" s="894"/>
      <c r="AO34" s="894"/>
      <c r="AP34" s="894">
        <v>31</v>
      </c>
      <c r="AQ34" s="894"/>
      <c r="AR34" s="894"/>
      <c r="AS34" s="894"/>
      <c r="AT34" s="894"/>
      <c r="AU34" s="894">
        <v>31</v>
      </c>
      <c r="AV34" s="894"/>
      <c r="AW34" s="894"/>
      <c r="AX34" s="894"/>
      <c r="AY34" s="894"/>
      <c r="AZ34" s="895" t="s">
        <v>513</v>
      </c>
      <c r="BA34" s="895"/>
      <c r="BB34" s="895"/>
      <c r="BC34" s="895"/>
      <c r="BD34" s="895"/>
      <c r="BE34" s="896" t="s">
        <v>409</v>
      </c>
      <c r="BF34" s="896"/>
      <c r="BG34" s="896"/>
      <c r="BH34" s="896"/>
      <c r="BI34" s="897"/>
      <c r="BJ34" s="235"/>
      <c r="BK34" s="235"/>
      <c r="BL34" s="235"/>
      <c r="BM34" s="235"/>
      <c r="BN34" s="235"/>
      <c r="BO34" s="244"/>
      <c r="BP34" s="244"/>
      <c r="BQ34" s="241">
        <v>28</v>
      </c>
      <c r="BR34" s="242"/>
      <c r="BS34" s="837"/>
      <c r="BT34" s="838"/>
      <c r="BU34" s="838"/>
      <c r="BV34" s="838"/>
      <c r="BW34" s="838"/>
      <c r="BX34" s="838"/>
      <c r="BY34" s="838"/>
      <c r="BZ34" s="838"/>
      <c r="CA34" s="838"/>
      <c r="CB34" s="838"/>
      <c r="CC34" s="838"/>
      <c r="CD34" s="838"/>
      <c r="CE34" s="838"/>
      <c r="CF34" s="838"/>
      <c r="CG34" s="839"/>
      <c r="CH34" s="840"/>
      <c r="CI34" s="841"/>
      <c r="CJ34" s="841"/>
      <c r="CK34" s="841"/>
      <c r="CL34" s="842"/>
      <c r="CM34" s="840"/>
      <c r="CN34" s="841"/>
      <c r="CO34" s="841"/>
      <c r="CP34" s="841"/>
      <c r="CQ34" s="842"/>
      <c r="CR34" s="840"/>
      <c r="CS34" s="841"/>
      <c r="CT34" s="841"/>
      <c r="CU34" s="841"/>
      <c r="CV34" s="842"/>
      <c r="CW34" s="840"/>
      <c r="CX34" s="841"/>
      <c r="CY34" s="841"/>
      <c r="CZ34" s="841"/>
      <c r="DA34" s="842"/>
      <c r="DB34" s="840"/>
      <c r="DC34" s="841"/>
      <c r="DD34" s="841"/>
      <c r="DE34" s="841"/>
      <c r="DF34" s="842"/>
      <c r="DG34" s="840"/>
      <c r="DH34" s="841"/>
      <c r="DI34" s="841"/>
      <c r="DJ34" s="841"/>
      <c r="DK34" s="842"/>
      <c r="DL34" s="840"/>
      <c r="DM34" s="841"/>
      <c r="DN34" s="841"/>
      <c r="DO34" s="841"/>
      <c r="DP34" s="842"/>
      <c r="DQ34" s="840"/>
      <c r="DR34" s="841"/>
      <c r="DS34" s="841"/>
      <c r="DT34" s="841"/>
      <c r="DU34" s="842"/>
      <c r="DV34" s="837"/>
      <c r="DW34" s="838"/>
      <c r="DX34" s="838"/>
      <c r="DY34" s="838"/>
      <c r="DZ34" s="843"/>
      <c r="EA34" s="233"/>
    </row>
    <row r="35" spans="1:131" ht="26.25" customHeight="1" x14ac:dyDescent="0.15">
      <c r="A35" s="245">
        <v>8</v>
      </c>
      <c r="B35" s="844" t="s">
        <v>410</v>
      </c>
      <c r="C35" s="845"/>
      <c r="D35" s="845"/>
      <c r="E35" s="845"/>
      <c r="F35" s="845"/>
      <c r="G35" s="845"/>
      <c r="H35" s="845"/>
      <c r="I35" s="845"/>
      <c r="J35" s="845"/>
      <c r="K35" s="845"/>
      <c r="L35" s="845"/>
      <c r="M35" s="845"/>
      <c r="N35" s="845"/>
      <c r="O35" s="845"/>
      <c r="P35" s="846"/>
      <c r="Q35" s="847">
        <v>144</v>
      </c>
      <c r="R35" s="848"/>
      <c r="S35" s="848"/>
      <c r="T35" s="848"/>
      <c r="U35" s="848"/>
      <c r="V35" s="848">
        <v>132</v>
      </c>
      <c r="W35" s="848"/>
      <c r="X35" s="848"/>
      <c r="Y35" s="848"/>
      <c r="Z35" s="848"/>
      <c r="AA35" s="848">
        <v>13</v>
      </c>
      <c r="AB35" s="848"/>
      <c r="AC35" s="848"/>
      <c r="AD35" s="848"/>
      <c r="AE35" s="849"/>
      <c r="AF35" s="850">
        <v>13</v>
      </c>
      <c r="AG35" s="851"/>
      <c r="AH35" s="851"/>
      <c r="AI35" s="851"/>
      <c r="AJ35" s="852"/>
      <c r="AK35" s="898" t="s">
        <v>513</v>
      </c>
      <c r="AL35" s="894"/>
      <c r="AM35" s="894"/>
      <c r="AN35" s="894"/>
      <c r="AO35" s="894"/>
      <c r="AP35" s="894" t="s">
        <v>513</v>
      </c>
      <c r="AQ35" s="894"/>
      <c r="AR35" s="894"/>
      <c r="AS35" s="894"/>
      <c r="AT35" s="894"/>
      <c r="AU35" s="894" t="s">
        <v>513</v>
      </c>
      <c r="AV35" s="894"/>
      <c r="AW35" s="894"/>
      <c r="AX35" s="894"/>
      <c r="AY35" s="894"/>
      <c r="AZ35" s="895" t="s">
        <v>513</v>
      </c>
      <c r="BA35" s="895"/>
      <c r="BB35" s="895"/>
      <c r="BC35" s="895"/>
      <c r="BD35" s="895"/>
      <c r="BE35" s="896" t="s">
        <v>409</v>
      </c>
      <c r="BF35" s="896"/>
      <c r="BG35" s="896"/>
      <c r="BH35" s="896"/>
      <c r="BI35" s="897"/>
      <c r="BJ35" s="235"/>
      <c r="BK35" s="235"/>
      <c r="BL35" s="235"/>
      <c r="BM35" s="235"/>
      <c r="BN35" s="235"/>
      <c r="BO35" s="244"/>
      <c r="BP35" s="244"/>
      <c r="BQ35" s="241">
        <v>29</v>
      </c>
      <c r="BR35" s="242"/>
      <c r="BS35" s="837"/>
      <c r="BT35" s="838"/>
      <c r="BU35" s="838"/>
      <c r="BV35" s="838"/>
      <c r="BW35" s="838"/>
      <c r="BX35" s="838"/>
      <c r="BY35" s="838"/>
      <c r="BZ35" s="838"/>
      <c r="CA35" s="838"/>
      <c r="CB35" s="838"/>
      <c r="CC35" s="838"/>
      <c r="CD35" s="838"/>
      <c r="CE35" s="838"/>
      <c r="CF35" s="838"/>
      <c r="CG35" s="839"/>
      <c r="CH35" s="840"/>
      <c r="CI35" s="841"/>
      <c r="CJ35" s="841"/>
      <c r="CK35" s="841"/>
      <c r="CL35" s="842"/>
      <c r="CM35" s="840"/>
      <c r="CN35" s="841"/>
      <c r="CO35" s="841"/>
      <c r="CP35" s="841"/>
      <c r="CQ35" s="842"/>
      <c r="CR35" s="840"/>
      <c r="CS35" s="841"/>
      <c r="CT35" s="841"/>
      <c r="CU35" s="841"/>
      <c r="CV35" s="842"/>
      <c r="CW35" s="840"/>
      <c r="CX35" s="841"/>
      <c r="CY35" s="841"/>
      <c r="CZ35" s="841"/>
      <c r="DA35" s="842"/>
      <c r="DB35" s="840"/>
      <c r="DC35" s="841"/>
      <c r="DD35" s="841"/>
      <c r="DE35" s="841"/>
      <c r="DF35" s="842"/>
      <c r="DG35" s="840"/>
      <c r="DH35" s="841"/>
      <c r="DI35" s="841"/>
      <c r="DJ35" s="841"/>
      <c r="DK35" s="842"/>
      <c r="DL35" s="840"/>
      <c r="DM35" s="841"/>
      <c r="DN35" s="841"/>
      <c r="DO35" s="841"/>
      <c r="DP35" s="842"/>
      <c r="DQ35" s="840"/>
      <c r="DR35" s="841"/>
      <c r="DS35" s="841"/>
      <c r="DT35" s="841"/>
      <c r="DU35" s="842"/>
      <c r="DV35" s="837"/>
      <c r="DW35" s="838"/>
      <c r="DX35" s="838"/>
      <c r="DY35" s="838"/>
      <c r="DZ35" s="843"/>
      <c r="EA35" s="233"/>
    </row>
    <row r="36" spans="1:131" ht="26.25" customHeight="1" x14ac:dyDescent="0.15">
      <c r="A36" s="245">
        <v>9</v>
      </c>
      <c r="B36" s="844" t="s">
        <v>411</v>
      </c>
      <c r="C36" s="845"/>
      <c r="D36" s="845"/>
      <c r="E36" s="845"/>
      <c r="F36" s="845"/>
      <c r="G36" s="845"/>
      <c r="H36" s="845"/>
      <c r="I36" s="845"/>
      <c r="J36" s="845"/>
      <c r="K36" s="845"/>
      <c r="L36" s="845"/>
      <c r="M36" s="845"/>
      <c r="N36" s="845"/>
      <c r="O36" s="845"/>
      <c r="P36" s="846"/>
      <c r="Q36" s="847">
        <v>1</v>
      </c>
      <c r="R36" s="848"/>
      <c r="S36" s="848"/>
      <c r="T36" s="848"/>
      <c r="U36" s="848"/>
      <c r="V36" s="848">
        <v>1</v>
      </c>
      <c r="W36" s="848"/>
      <c r="X36" s="848"/>
      <c r="Y36" s="848"/>
      <c r="Z36" s="848"/>
      <c r="AA36" s="848">
        <v>0</v>
      </c>
      <c r="AB36" s="848"/>
      <c r="AC36" s="848"/>
      <c r="AD36" s="848"/>
      <c r="AE36" s="849"/>
      <c r="AF36" s="850" t="s">
        <v>390</v>
      </c>
      <c r="AG36" s="851"/>
      <c r="AH36" s="851"/>
      <c r="AI36" s="851"/>
      <c r="AJ36" s="852"/>
      <c r="AK36" s="898" t="s">
        <v>513</v>
      </c>
      <c r="AL36" s="894"/>
      <c r="AM36" s="894"/>
      <c r="AN36" s="894"/>
      <c r="AO36" s="894"/>
      <c r="AP36" s="894" t="s">
        <v>513</v>
      </c>
      <c r="AQ36" s="894"/>
      <c r="AR36" s="894"/>
      <c r="AS36" s="894"/>
      <c r="AT36" s="894"/>
      <c r="AU36" s="894" t="s">
        <v>513</v>
      </c>
      <c r="AV36" s="894"/>
      <c r="AW36" s="894"/>
      <c r="AX36" s="894"/>
      <c r="AY36" s="894"/>
      <c r="AZ36" s="895" t="s">
        <v>513</v>
      </c>
      <c r="BA36" s="895"/>
      <c r="BB36" s="895"/>
      <c r="BC36" s="895"/>
      <c r="BD36" s="895"/>
      <c r="BE36" s="896" t="s">
        <v>412</v>
      </c>
      <c r="BF36" s="896"/>
      <c r="BG36" s="896"/>
      <c r="BH36" s="896"/>
      <c r="BI36" s="897"/>
      <c r="BJ36" s="235"/>
      <c r="BK36" s="235"/>
      <c r="BL36" s="235"/>
      <c r="BM36" s="235"/>
      <c r="BN36" s="235"/>
      <c r="BO36" s="244"/>
      <c r="BP36" s="244"/>
      <c r="BQ36" s="241">
        <v>30</v>
      </c>
      <c r="BR36" s="242"/>
      <c r="BS36" s="837"/>
      <c r="BT36" s="838"/>
      <c r="BU36" s="838"/>
      <c r="BV36" s="838"/>
      <c r="BW36" s="838"/>
      <c r="BX36" s="838"/>
      <c r="BY36" s="838"/>
      <c r="BZ36" s="838"/>
      <c r="CA36" s="838"/>
      <c r="CB36" s="838"/>
      <c r="CC36" s="838"/>
      <c r="CD36" s="838"/>
      <c r="CE36" s="838"/>
      <c r="CF36" s="838"/>
      <c r="CG36" s="839"/>
      <c r="CH36" s="840"/>
      <c r="CI36" s="841"/>
      <c r="CJ36" s="841"/>
      <c r="CK36" s="841"/>
      <c r="CL36" s="842"/>
      <c r="CM36" s="840"/>
      <c r="CN36" s="841"/>
      <c r="CO36" s="841"/>
      <c r="CP36" s="841"/>
      <c r="CQ36" s="842"/>
      <c r="CR36" s="840"/>
      <c r="CS36" s="841"/>
      <c r="CT36" s="841"/>
      <c r="CU36" s="841"/>
      <c r="CV36" s="842"/>
      <c r="CW36" s="840"/>
      <c r="CX36" s="841"/>
      <c r="CY36" s="841"/>
      <c r="CZ36" s="841"/>
      <c r="DA36" s="842"/>
      <c r="DB36" s="840"/>
      <c r="DC36" s="841"/>
      <c r="DD36" s="841"/>
      <c r="DE36" s="841"/>
      <c r="DF36" s="842"/>
      <c r="DG36" s="840"/>
      <c r="DH36" s="841"/>
      <c r="DI36" s="841"/>
      <c r="DJ36" s="841"/>
      <c r="DK36" s="842"/>
      <c r="DL36" s="840"/>
      <c r="DM36" s="841"/>
      <c r="DN36" s="841"/>
      <c r="DO36" s="841"/>
      <c r="DP36" s="842"/>
      <c r="DQ36" s="840"/>
      <c r="DR36" s="841"/>
      <c r="DS36" s="841"/>
      <c r="DT36" s="841"/>
      <c r="DU36" s="842"/>
      <c r="DV36" s="837"/>
      <c r="DW36" s="838"/>
      <c r="DX36" s="838"/>
      <c r="DY36" s="838"/>
      <c r="DZ36" s="843"/>
      <c r="EA36" s="233"/>
    </row>
    <row r="37" spans="1:131" ht="26.25" customHeight="1" x14ac:dyDescent="0.15">
      <c r="A37" s="245">
        <v>10</v>
      </c>
      <c r="B37" s="844" t="s">
        <v>413</v>
      </c>
      <c r="C37" s="845"/>
      <c r="D37" s="845"/>
      <c r="E37" s="845"/>
      <c r="F37" s="845"/>
      <c r="G37" s="845"/>
      <c r="H37" s="845"/>
      <c r="I37" s="845"/>
      <c r="J37" s="845"/>
      <c r="K37" s="845"/>
      <c r="L37" s="845"/>
      <c r="M37" s="845"/>
      <c r="N37" s="845"/>
      <c r="O37" s="845"/>
      <c r="P37" s="846"/>
      <c r="Q37" s="847">
        <v>319</v>
      </c>
      <c r="R37" s="848"/>
      <c r="S37" s="848"/>
      <c r="T37" s="848"/>
      <c r="U37" s="848"/>
      <c r="V37" s="848">
        <v>319</v>
      </c>
      <c r="W37" s="848"/>
      <c r="X37" s="848"/>
      <c r="Y37" s="848"/>
      <c r="Z37" s="848"/>
      <c r="AA37" s="848">
        <v>0</v>
      </c>
      <c r="AB37" s="848"/>
      <c r="AC37" s="848"/>
      <c r="AD37" s="848"/>
      <c r="AE37" s="849"/>
      <c r="AF37" s="850" t="s">
        <v>125</v>
      </c>
      <c r="AG37" s="851"/>
      <c r="AH37" s="851"/>
      <c r="AI37" s="851"/>
      <c r="AJ37" s="852"/>
      <c r="AK37" s="898">
        <v>1</v>
      </c>
      <c r="AL37" s="894"/>
      <c r="AM37" s="894"/>
      <c r="AN37" s="894"/>
      <c r="AO37" s="894"/>
      <c r="AP37" s="894">
        <v>418</v>
      </c>
      <c r="AQ37" s="894"/>
      <c r="AR37" s="894"/>
      <c r="AS37" s="894"/>
      <c r="AT37" s="894"/>
      <c r="AU37" s="894">
        <v>238</v>
      </c>
      <c r="AV37" s="894"/>
      <c r="AW37" s="894"/>
      <c r="AX37" s="894"/>
      <c r="AY37" s="894"/>
      <c r="AZ37" s="895" t="s">
        <v>513</v>
      </c>
      <c r="BA37" s="895"/>
      <c r="BB37" s="895"/>
      <c r="BC37" s="895"/>
      <c r="BD37" s="895"/>
      <c r="BE37" s="896" t="s">
        <v>412</v>
      </c>
      <c r="BF37" s="896"/>
      <c r="BG37" s="896"/>
      <c r="BH37" s="896"/>
      <c r="BI37" s="897"/>
      <c r="BJ37" s="235"/>
      <c r="BK37" s="235"/>
      <c r="BL37" s="235"/>
      <c r="BM37" s="235"/>
      <c r="BN37" s="235"/>
      <c r="BO37" s="244"/>
      <c r="BP37" s="244"/>
      <c r="BQ37" s="241">
        <v>31</v>
      </c>
      <c r="BR37" s="242"/>
      <c r="BS37" s="837"/>
      <c r="BT37" s="838"/>
      <c r="BU37" s="838"/>
      <c r="BV37" s="838"/>
      <c r="BW37" s="838"/>
      <c r="BX37" s="838"/>
      <c r="BY37" s="838"/>
      <c r="BZ37" s="838"/>
      <c r="CA37" s="838"/>
      <c r="CB37" s="838"/>
      <c r="CC37" s="838"/>
      <c r="CD37" s="838"/>
      <c r="CE37" s="838"/>
      <c r="CF37" s="838"/>
      <c r="CG37" s="839"/>
      <c r="CH37" s="840"/>
      <c r="CI37" s="841"/>
      <c r="CJ37" s="841"/>
      <c r="CK37" s="841"/>
      <c r="CL37" s="842"/>
      <c r="CM37" s="840"/>
      <c r="CN37" s="841"/>
      <c r="CO37" s="841"/>
      <c r="CP37" s="841"/>
      <c r="CQ37" s="842"/>
      <c r="CR37" s="840"/>
      <c r="CS37" s="841"/>
      <c r="CT37" s="841"/>
      <c r="CU37" s="841"/>
      <c r="CV37" s="842"/>
      <c r="CW37" s="840"/>
      <c r="CX37" s="841"/>
      <c r="CY37" s="841"/>
      <c r="CZ37" s="841"/>
      <c r="DA37" s="842"/>
      <c r="DB37" s="840"/>
      <c r="DC37" s="841"/>
      <c r="DD37" s="841"/>
      <c r="DE37" s="841"/>
      <c r="DF37" s="842"/>
      <c r="DG37" s="840"/>
      <c r="DH37" s="841"/>
      <c r="DI37" s="841"/>
      <c r="DJ37" s="841"/>
      <c r="DK37" s="842"/>
      <c r="DL37" s="840"/>
      <c r="DM37" s="841"/>
      <c r="DN37" s="841"/>
      <c r="DO37" s="841"/>
      <c r="DP37" s="842"/>
      <c r="DQ37" s="840"/>
      <c r="DR37" s="841"/>
      <c r="DS37" s="841"/>
      <c r="DT37" s="841"/>
      <c r="DU37" s="842"/>
      <c r="DV37" s="837"/>
      <c r="DW37" s="838"/>
      <c r="DX37" s="838"/>
      <c r="DY37" s="838"/>
      <c r="DZ37" s="843"/>
      <c r="EA37" s="233"/>
    </row>
    <row r="38" spans="1:131" ht="26.25" customHeight="1" x14ac:dyDescent="0.15">
      <c r="A38" s="245">
        <v>11</v>
      </c>
      <c r="B38" s="844"/>
      <c r="C38" s="845"/>
      <c r="D38" s="845"/>
      <c r="E38" s="845"/>
      <c r="F38" s="845"/>
      <c r="G38" s="845"/>
      <c r="H38" s="845"/>
      <c r="I38" s="845"/>
      <c r="J38" s="845"/>
      <c r="K38" s="845"/>
      <c r="L38" s="845"/>
      <c r="M38" s="845"/>
      <c r="N38" s="845"/>
      <c r="O38" s="845"/>
      <c r="P38" s="846"/>
      <c r="Q38" s="847"/>
      <c r="R38" s="848"/>
      <c r="S38" s="848"/>
      <c r="T38" s="848"/>
      <c r="U38" s="848"/>
      <c r="V38" s="848"/>
      <c r="W38" s="848"/>
      <c r="X38" s="848"/>
      <c r="Y38" s="848"/>
      <c r="Z38" s="848"/>
      <c r="AA38" s="848"/>
      <c r="AB38" s="848"/>
      <c r="AC38" s="848"/>
      <c r="AD38" s="848"/>
      <c r="AE38" s="849"/>
      <c r="AF38" s="850"/>
      <c r="AG38" s="851"/>
      <c r="AH38" s="851"/>
      <c r="AI38" s="851"/>
      <c r="AJ38" s="852"/>
      <c r="AK38" s="898"/>
      <c r="AL38" s="894"/>
      <c r="AM38" s="894"/>
      <c r="AN38" s="894"/>
      <c r="AO38" s="894"/>
      <c r="AP38" s="894"/>
      <c r="AQ38" s="894"/>
      <c r="AR38" s="894"/>
      <c r="AS38" s="894"/>
      <c r="AT38" s="894"/>
      <c r="AU38" s="894"/>
      <c r="AV38" s="894"/>
      <c r="AW38" s="894"/>
      <c r="AX38" s="894"/>
      <c r="AY38" s="894"/>
      <c r="AZ38" s="895"/>
      <c r="BA38" s="895"/>
      <c r="BB38" s="895"/>
      <c r="BC38" s="895"/>
      <c r="BD38" s="895"/>
      <c r="BE38" s="896"/>
      <c r="BF38" s="896"/>
      <c r="BG38" s="896"/>
      <c r="BH38" s="896"/>
      <c r="BI38" s="897"/>
      <c r="BJ38" s="235"/>
      <c r="BK38" s="235"/>
      <c r="BL38" s="235"/>
      <c r="BM38" s="235"/>
      <c r="BN38" s="235"/>
      <c r="BO38" s="244"/>
      <c r="BP38" s="244"/>
      <c r="BQ38" s="241">
        <v>32</v>
      </c>
      <c r="BR38" s="242"/>
      <c r="BS38" s="837"/>
      <c r="BT38" s="838"/>
      <c r="BU38" s="838"/>
      <c r="BV38" s="838"/>
      <c r="BW38" s="838"/>
      <c r="BX38" s="838"/>
      <c r="BY38" s="838"/>
      <c r="BZ38" s="838"/>
      <c r="CA38" s="838"/>
      <c r="CB38" s="838"/>
      <c r="CC38" s="838"/>
      <c r="CD38" s="838"/>
      <c r="CE38" s="838"/>
      <c r="CF38" s="838"/>
      <c r="CG38" s="839"/>
      <c r="CH38" s="840"/>
      <c r="CI38" s="841"/>
      <c r="CJ38" s="841"/>
      <c r="CK38" s="841"/>
      <c r="CL38" s="842"/>
      <c r="CM38" s="840"/>
      <c r="CN38" s="841"/>
      <c r="CO38" s="841"/>
      <c r="CP38" s="841"/>
      <c r="CQ38" s="842"/>
      <c r="CR38" s="840"/>
      <c r="CS38" s="841"/>
      <c r="CT38" s="841"/>
      <c r="CU38" s="841"/>
      <c r="CV38" s="842"/>
      <c r="CW38" s="840"/>
      <c r="CX38" s="841"/>
      <c r="CY38" s="841"/>
      <c r="CZ38" s="841"/>
      <c r="DA38" s="842"/>
      <c r="DB38" s="840"/>
      <c r="DC38" s="841"/>
      <c r="DD38" s="841"/>
      <c r="DE38" s="841"/>
      <c r="DF38" s="842"/>
      <c r="DG38" s="840"/>
      <c r="DH38" s="841"/>
      <c r="DI38" s="841"/>
      <c r="DJ38" s="841"/>
      <c r="DK38" s="842"/>
      <c r="DL38" s="840"/>
      <c r="DM38" s="841"/>
      <c r="DN38" s="841"/>
      <c r="DO38" s="841"/>
      <c r="DP38" s="842"/>
      <c r="DQ38" s="840"/>
      <c r="DR38" s="841"/>
      <c r="DS38" s="841"/>
      <c r="DT38" s="841"/>
      <c r="DU38" s="842"/>
      <c r="DV38" s="837"/>
      <c r="DW38" s="838"/>
      <c r="DX38" s="838"/>
      <c r="DY38" s="838"/>
      <c r="DZ38" s="843"/>
      <c r="EA38" s="233"/>
    </row>
    <row r="39" spans="1:131" ht="26.25" customHeight="1" x14ac:dyDescent="0.15">
      <c r="A39" s="245">
        <v>12</v>
      </c>
      <c r="B39" s="844"/>
      <c r="C39" s="845"/>
      <c r="D39" s="845"/>
      <c r="E39" s="845"/>
      <c r="F39" s="845"/>
      <c r="G39" s="845"/>
      <c r="H39" s="845"/>
      <c r="I39" s="845"/>
      <c r="J39" s="845"/>
      <c r="K39" s="845"/>
      <c r="L39" s="845"/>
      <c r="M39" s="845"/>
      <c r="N39" s="845"/>
      <c r="O39" s="845"/>
      <c r="P39" s="846"/>
      <c r="Q39" s="847"/>
      <c r="R39" s="848"/>
      <c r="S39" s="848"/>
      <c r="T39" s="848"/>
      <c r="U39" s="848"/>
      <c r="V39" s="848"/>
      <c r="W39" s="848"/>
      <c r="X39" s="848"/>
      <c r="Y39" s="848"/>
      <c r="Z39" s="848"/>
      <c r="AA39" s="848"/>
      <c r="AB39" s="848"/>
      <c r="AC39" s="848"/>
      <c r="AD39" s="848"/>
      <c r="AE39" s="849"/>
      <c r="AF39" s="850"/>
      <c r="AG39" s="851"/>
      <c r="AH39" s="851"/>
      <c r="AI39" s="851"/>
      <c r="AJ39" s="852"/>
      <c r="AK39" s="898"/>
      <c r="AL39" s="894"/>
      <c r="AM39" s="894"/>
      <c r="AN39" s="894"/>
      <c r="AO39" s="894"/>
      <c r="AP39" s="894"/>
      <c r="AQ39" s="894"/>
      <c r="AR39" s="894"/>
      <c r="AS39" s="894"/>
      <c r="AT39" s="894"/>
      <c r="AU39" s="894"/>
      <c r="AV39" s="894"/>
      <c r="AW39" s="894"/>
      <c r="AX39" s="894"/>
      <c r="AY39" s="894"/>
      <c r="AZ39" s="895"/>
      <c r="BA39" s="895"/>
      <c r="BB39" s="895"/>
      <c r="BC39" s="895"/>
      <c r="BD39" s="895"/>
      <c r="BE39" s="896"/>
      <c r="BF39" s="896"/>
      <c r="BG39" s="896"/>
      <c r="BH39" s="896"/>
      <c r="BI39" s="897"/>
      <c r="BJ39" s="235"/>
      <c r="BK39" s="235"/>
      <c r="BL39" s="235"/>
      <c r="BM39" s="235"/>
      <c r="BN39" s="235"/>
      <c r="BO39" s="244"/>
      <c r="BP39" s="244"/>
      <c r="BQ39" s="241">
        <v>33</v>
      </c>
      <c r="BR39" s="242"/>
      <c r="BS39" s="837"/>
      <c r="BT39" s="838"/>
      <c r="BU39" s="838"/>
      <c r="BV39" s="838"/>
      <c r="BW39" s="838"/>
      <c r="BX39" s="838"/>
      <c r="BY39" s="838"/>
      <c r="BZ39" s="838"/>
      <c r="CA39" s="838"/>
      <c r="CB39" s="838"/>
      <c r="CC39" s="838"/>
      <c r="CD39" s="838"/>
      <c r="CE39" s="838"/>
      <c r="CF39" s="838"/>
      <c r="CG39" s="839"/>
      <c r="CH39" s="840"/>
      <c r="CI39" s="841"/>
      <c r="CJ39" s="841"/>
      <c r="CK39" s="841"/>
      <c r="CL39" s="842"/>
      <c r="CM39" s="840"/>
      <c r="CN39" s="841"/>
      <c r="CO39" s="841"/>
      <c r="CP39" s="841"/>
      <c r="CQ39" s="842"/>
      <c r="CR39" s="840"/>
      <c r="CS39" s="841"/>
      <c r="CT39" s="841"/>
      <c r="CU39" s="841"/>
      <c r="CV39" s="842"/>
      <c r="CW39" s="840"/>
      <c r="CX39" s="841"/>
      <c r="CY39" s="841"/>
      <c r="CZ39" s="841"/>
      <c r="DA39" s="842"/>
      <c r="DB39" s="840"/>
      <c r="DC39" s="841"/>
      <c r="DD39" s="841"/>
      <c r="DE39" s="841"/>
      <c r="DF39" s="842"/>
      <c r="DG39" s="840"/>
      <c r="DH39" s="841"/>
      <c r="DI39" s="841"/>
      <c r="DJ39" s="841"/>
      <c r="DK39" s="842"/>
      <c r="DL39" s="840"/>
      <c r="DM39" s="841"/>
      <c r="DN39" s="841"/>
      <c r="DO39" s="841"/>
      <c r="DP39" s="842"/>
      <c r="DQ39" s="840"/>
      <c r="DR39" s="841"/>
      <c r="DS39" s="841"/>
      <c r="DT39" s="841"/>
      <c r="DU39" s="842"/>
      <c r="DV39" s="837"/>
      <c r="DW39" s="838"/>
      <c r="DX39" s="838"/>
      <c r="DY39" s="838"/>
      <c r="DZ39" s="843"/>
      <c r="EA39" s="233"/>
    </row>
    <row r="40" spans="1:131" ht="26.25" customHeight="1" x14ac:dyDescent="0.15">
      <c r="A40" s="241">
        <v>13</v>
      </c>
      <c r="B40" s="844"/>
      <c r="C40" s="845"/>
      <c r="D40" s="845"/>
      <c r="E40" s="845"/>
      <c r="F40" s="845"/>
      <c r="G40" s="845"/>
      <c r="H40" s="845"/>
      <c r="I40" s="845"/>
      <c r="J40" s="845"/>
      <c r="K40" s="845"/>
      <c r="L40" s="845"/>
      <c r="M40" s="845"/>
      <c r="N40" s="845"/>
      <c r="O40" s="845"/>
      <c r="P40" s="846"/>
      <c r="Q40" s="847"/>
      <c r="R40" s="848"/>
      <c r="S40" s="848"/>
      <c r="T40" s="848"/>
      <c r="U40" s="848"/>
      <c r="V40" s="848"/>
      <c r="W40" s="848"/>
      <c r="X40" s="848"/>
      <c r="Y40" s="848"/>
      <c r="Z40" s="848"/>
      <c r="AA40" s="848"/>
      <c r="AB40" s="848"/>
      <c r="AC40" s="848"/>
      <c r="AD40" s="848"/>
      <c r="AE40" s="849"/>
      <c r="AF40" s="850"/>
      <c r="AG40" s="851"/>
      <c r="AH40" s="851"/>
      <c r="AI40" s="851"/>
      <c r="AJ40" s="852"/>
      <c r="AK40" s="898"/>
      <c r="AL40" s="894"/>
      <c r="AM40" s="894"/>
      <c r="AN40" s="894"/>
      <c r="AO40" s="894"/>
      <c r="AP40" s="894"/>
      <c r="AQ40" s="894"/>
      <c r="AR40" s="894"/>
      <c r="AS40" s="894"/>
      <c r="AT40" s="894"/>
      <c r="AU40" s="894"/>
      <c r="AV40" s="894"/>
      <c r="AW40" s="894"/>
      <c r="AX40" s="894"/>
      <c r="AY40" s="894"/>
      <c r="AZ40" s="895"/>
      <c r="BA40" s="895"/>
      <c r="BB40" s="895"/>
      <c r="BC40" s="895"/>
      <c r="BD40" s="895"/>
      <c r="BE40" s="896"/>
      <c r="BF40" s="896"/>
      <c r="BG40" s="896"/>
      <c r="BH40" s="896"/>
      <c r="BI40" s="897"/>
      <c r="BJ40" s="235"/>
      <c r="BK40" s="235"/>
      <c r="BL40" s="235"/>
      <c r="BM40" s="235"/>
      <c r="BN40" s="235"/>
      <c r="BO40" s="244"/>
      <c r="BP40" s="244"/>
      <c r="BQ40" s="241">
        <v>34</v>
      </c>
      <c r="BR40" s="242"/>
      <c r="BS40" s="837"/>
      <c r="BT40" s="838"/>
      <c r="BU40" s="838"/>
      <c r="BV40" s="838"/>
      <c r="BW40" s="838"/>
      <c r="BX40" s="838"/>
      <c r="BY40" s="838"/>
      <c r="BZ40" s="838"/>
      <c r="CA40" s="838"/>
      <c r="CB40" s="838"/>
      <c r="CC40" s="838"/>
      <c r="CD40" s="838"/>
      <c r="CE40" s="838"/>
      <c r="CF40" s="838"/>
      <c r="CG40" s="839"/>
      <c r="CH40" s="840"/>
      <c r="CI40" s="841"/>
      <c r="CJ40" s="841"/>
      <c r="CK40" s="841"/>
      <c r="CL40" s="842"/>
      <c r="CM40" s="840"/>
      <c r="CN40" s="841"/>
      <c r="CO40" s="841"/>
      <c r="CP40" s="841"/>
      <c r="CQ40" s="842"/>
      <c r="CR40" s="840"/>
      <c r="CS40" s="841"/>
      <c r="CT40" s="841"/>
      <c r="CU40" s="841"/>
      <c r="CV40" s="842"/>
      <c r="CW40" s="840"/>
      <c r="CX40" s="841"/>
      <c r="CY40" s="841"/>
      <c r="CZ40" s="841"/>
      <c r="DA40" s="842"/>
      <c r="DB40" s="840"/>
      <c r="DC40" s="841"/>
      <c r="DD40" s="841"/>
      <c r="DE40" s="841"/>
      <c r="DF40" s="842"/>
      <c r="DG40" s="840"/>
      <c r="DH40" s="841"/>
      <c r="DI40" s="841"/>
      <c r="DJ40" s="841"/>
      <c r="DK40" s="842"/>
      <c r="DL40" s="840"/>
      <c r="DM40" s="841"/>
      <c r="DN40" s="841"/>
      <c r="DO40" s="841"/>
      <c r="DP40" s="842"/>
      <c r="DQ40" s="840"/>
      <c r="DR40" s="841"/>
      <c r="DS40" s="841"/>
      <c r="DT40" s="841"/>
      <c r="DU40" s="842"/>
      <c r="DV40" s="837"/>
      <c r="DW40" s="838"/>
      <c r="DX40" s="838"/>
      <c r="DY40" s="838"/>
      <c r="DZ40" s="843"/>
      <c r="EA40" s="233"/>
    </row>
    <row r="41" spans="1:131" ht="26.25" customHeight="1" x14ac:dyDescent="0.15">
      <c r="A41" s="241">
        <v>14</v>
      </c>
      <c r="B41" s="844"/>
      <c r="C41" s="845"/>
      <c r="D41" s="845"/>
      <c r="E41" s="845"/>
      <c r="F41" s="845"/>
      <c r="G41" s="845"/>
      <c r="H41" s="845"/>
      <c r="I41" s="845"/>
      <c r="J41" s="845"/>
      <c r="K41" s="845"/>
      <c r="L41" s="845"/>
      <c r="M41" s="845"/>
      <c r="N41" s="845"/>
      <c r="O41" s="845"/>
      <c r="P41" s="846"/>
      <c r="Q41" s="847"/>
      <c r="R41" s="848"/>
      <c r="S41" s="848"/>
      <c r="T41" s="848"/>
      <c r="U41" s="848"/>
      <c r="V41" s="848"/>
      <c r="W41" s="848"/>
      <c r="X41" s="848"/>
      <c r="Y41" s="848"/>
      <c r="Z41" s="848"/>
      <c r="AA41" s="848"/>
      <c r="AB41" s="848"/>
      <c r="AC41" s="848"/>
      <c r="AD41" s="848"/>
      <c r="AE41" s="849"/>
      <c r="AF41" s="850"/>
      <c r="AG41" s="851"/>
      <c r="AH41" s="851"/>
      <c r="AI41" s="851"/>
      <c r="AJ41" s="852"/>
      <c r="AK41" s="898"/>
      <c r="AL41" s="894"/>
      <c r="AM41" s="894"/>
      <c r="AN41" s="894"/>
      <c r="AO41" s="894"/>
      <c r="AP41" s="894"/>
      <c r="AQ41" s="894"/>
      <c r="AR41" s="894"/>
      <c r="AS41" s="894"/>
      <c r="AT41" s="894"/>
      <c r="AU41" s="894"/>
      <c r="AV41" s="894"/>
      <c r="AW41" s="894"/>
      <c r="AX41" s="894"/>
      <c r="AY41" s="894"/>
      <c r="AZ41" s="895"/>
      <c r="BA41" s="895"/>
      <c r="BB41" s="895"/>
      <c r="BC41" s="895"/>
      <c r="BD41" s="895"/>
      <c r="BE41" s="896"/>
      <c r="BF41" s="896"/>
      <c r="BG41" s="896"/>
      <c r="BH41" s="896"/>
      <c r="BI41" s="897"/>
      <c r="BJ41" s="235"/>
      <c r="BK41" s="235"/>
      <c r="BL41" s="235"/>
      <c r="BM41" s="235"/>
      <c r="BN41" s="235"/>
      <c r="BO41" s="244"/>
      <c r="BP41" s="244"/>
      <c r="BQ41" s="241">
        <v>35</v>
      </c>
      <c r="BR41" s="242"/>
      <c r="BS41" s="837"/>
      <c r="BT41" s="838"/>
      <c r="BU41" s="838"/>
      <c r="BV41" s="838"/>
      <c r="BW41" s="838"/>
      <c r="BX41" s="838"/>
      <c r="BY41" s="838"/>
      <c r="BZ41" s="838"/>
      <c r="CA41" s="838"/>
      <c r="CB41" s="838"/>
      <c r="CC41" s="838"/>
      <c r="CD41" s="838"/>
      <c r="CE41" s="838"/>
      <c r="CF41" s="838"/>
      <c r="CG41" s="839"/>
      <c r="CH41" s="840"/>
      <c r="CI41" s="841"/>
      <c r="CJ41" s="841"/>
      <c r="CK41" s="841"/>
      <c r="CL41" s="842"/>
      <c r="CM41" s="840"/>
      <c r="CN41" s="841"/>
      <c r="CO41" s="841"/>
      <c r="CP41" s="841"/>
      <c r="CQ41" s="842"/>
      <c r="CR41" s="840"/>
      <c r="CS41" s="841"/>
      <c r="CT41" s="841"/>
      <c r="CU41" s="841"/>
      <c r="CV41" s="842"/>
      <c r="CW41" s="840"/>
      <c r="CX41" s="841"/>
      <c r="CY41" s="841"/>
      <c r="CZ41" s="841"/>
      <c r="DA41" s="842"/>
      <c r="DB41" s="840"/>
      <c r="DC41" s="841"/>
      <c r="DD41" s="841"/>
      <c r="DE41" s="841"/>
      <c r="DF41" s="842"/>
      <c r="DG41" s="840"/>
      <c r="DH41" s="841"/>
      <c r="DI41" s="841"/>
      <c r="DJ41" s="841"/>
      <c r="DK41" s="842"/>
      <c r="DL41" s="840"/>
      <c r="DM41" s="841"/>
      <c r="DN41" s="841"/>
      <c r="DO41" s="841"/>
      <c r="DP41" s="842"/>
      <c r="DQ41" s="840"/>
      <c r="DR41" s="841"/>
      <c r="DS41" s="841"/>
      <c r="DT41" s="841"/>
      <c r="DU41" s="842"/>
      <c r="DV41" s="837"/>
      <c r="DW41" s="838"/>
      <c r="DX41" s="838"/>
      <c r="DY41" s="838"/>
      <c r="DZ41" s="843"/>
      <c r="EA41" s="233"/>
    </row>
    <row r="42" spans="1:131" ht="26.25" customHeight="1" x14ac:dyDescent="0.15">
      <c r="A42" s="241">
        <v>15</v>
      </c>
      <c r="B42" s="844"/>
      <c r="C42" s="845"/>
      <c r="D42" s="845"/>
      <c r="E42" s="845"/>
      <c r="F42" s="845"/>
      <c r="G42" s="845"/>
      <c r="H42" s="845"/>
      <c r="I42" s="845"/>
      <c r="J42" s="845"/>
      <c r="K42" s="845"/>
      <c r="L42" s="845"/>
      <c r="M42" s="845"/>
      <c r="N42" s="845"/>
      <c r="O42" s="845"/>
      <c r="P42" s="846"/>
      <c r="Q42" s="847"/>
      <c r="R42" s="848"/>
      <c r="S42" s="848"/>
      <c r="T42" s="848"/>
      <c r="U42" s="848"/>
      <c r="V42" s="848"/>
      <c r="W42" s="848"/>
      <c r="X42" s="848"/>
      <c r="Y42" s="848"/>
      <c r="Z42" s="848"/>
      <c r="AA42" s="848"/>
      <c r="AB42" s="848"/>
      <c r="AC42" s="848"/>
      <c r="AD42" s="848"/>
      <c r="AE42" s="849"/>
      <c r="AF42" s="850"/>
      <c r="AG42" s="851"/>
      <c r="AH42" s="851"/>
      <c r="AI42" s="851"/>
      <c r="AJ42" s="852"/>
      <c r="AK42" s="898"/>
      <c r="AL42" s="894"/>
      <c r="AM42" s="894"/>
      <c r="AN42" s="894"/>
      <c r="AO42" s="894"/>
      <c r="AP42" s="894"/>
      <c r="AQ42" s="894"/>
      <c r="AR42" s="894"/>
      <c r="AS42" s="894"/>
      <c r="AT42" s="894"/>
      <c r="AU42" s="894"/>
      <c r="AV42" s="894"/>
      <c r="AW42" s="894"/>
      <c r="AX42" s="894"/>
      <c r="AY42" s="894"/>
      <c r="AZ42" s="895"/>
      <c r="BA42" s="895"/>
      <c r="BB42" s="895"/>
      <c r="BC42" s="895"/>
      <c r="BD42" s="895"/>
      <c r="BE42" s="896"/>
      <c r="BF42" s="896"/>
      <c r="BG42" s="896"/>
      <c r="BH42" s="896"/>
      <c r="BI42" s="897"/>
      <c r="BJ42" s="235"/>
      <c r="BK42" s="235"/>
      <c r="BL42" s="235"/>
      <c r="BM42" s="235"/>
      <c r="BN42" s="235"/>
      <c r="BO42" s="244"/>
      <c r="BP42" s="244"/>
      <c r="BQ42" s="241">
        <v>36</v>
      </c>
      <c r="BR42" s="242"/>
      <c r="BS42" s="837"/>
      <c r="BT42" s="838"/>
      <c r="BU42" s="838"/>
      <c r="BV42" s="838"/>
      <c r="BW42" s="838"/>
      <c r="BX42" s="838"/>
      <c r="BY42" s="838"/>
      <c r="BZ42" s="838"/>
      <c r="CA42" s="838"/>
      <c r="CB42" s="838"/>
      <c r="CC42" s="838"/>
      <c r="CD42" s="838"/>
      <c r="CE42" s="838"/>
      <c r="CF42" s="838"/>
      <c r="CG42" s="839"/>
      <c r="CH42" s="840"/>
      <c r="CI42" s="841"/>
      <c r="CJ42" s="841"/>
      <c r="CK42" s="841"/>
      <c r="CL42" s="842"/>
      <c r="CM42" s="840"/>
      <c r="CN42" s="841"/>
      <c r="CO42" s="841"/>
      <c r="CP42" s="841"/>
      <c r="CQ42" s="842"/>
      <c r="CR42" s="840"/>
      <c r="CS42" s="841"/>
      <c r="CT42" s="841"/>
      <c r="CU42" s="841"/>
      <c r="CV42" s="842"/>
      <c r="CW42" s="840"/>
      <c r="CX42" s="841"/>
      <c r="CY42" s="841"/>
      <c r="CZ42" s="841"/>
      <c r="DA42" s="842"/>
      <c r="DB42" s="840"/>
      <c r="DC42" s="841"/>
      <c r="DD42" s="841"/>
      <c r="DE42" s="841"/>
      <c r="DF42" s="842"/>
      <c r="DG42" s="840"/>
      <c r="DH42" s="841"/>
      <c r="DI42" s="841"/>
      <c r="DJ42" s="841"/>
      <c r="DK42" s="842"/>
      <c r="DL42" s="840"/>
      <c r="DM42" s="841"/>
      <c r="DN42" s="841"/>
      <c r="DO42" s="841"/>
      <c r="DP42" s="842"/>
      <c r="DQ42" s="840"/>
      <c r="DR42" s="841"/>
      <c r="DS42" s="841"/>
      <c r="DT42" s="841"/>
      <c r="DU42" s="842"/>
      <c r="DV42" s="837"/>
      <c r="DW42" s="838"/>
      <c r="DX42" s="838"/>
      <c r="DY42" s="838"/>
      <c r="DZ42" s="843"/>
      <c r="EA42" s="233"/>
    </row>
    <row r="43" spans="1:131" ht="26.25" customHeight="1" x14ac:dyDescent="0.15">
      <c r="A43" s="241">
        <v>16</v>
      </c>
      <c r="B43" s="844"/>
      <c r="C43" s="845"/>
      <c r="D43" s="845"/>
      <c r="E43" s="845"/>
      <c r="F43" s="845"/>
      <c r="G43" s="845"/>
      <c r="H43" s="845"/>
      <c r="I43" s="845"/>
      <c r="J43" s="845"/>
      <c r="K43" s="845"/>
      <c r="L43" s="845"/>
      <c r="M43" s="845"/>
      <c r="N43" s="845"/>
      <c r="O43" s="845"/>
      <c r="P43" s="846"/>
      <c r="Q43" s="847"/>
      <c r="R43" s="848"/>
      <c r="S43" s="848"/>
      <c r="T43" s="848"/>
      <c r="U43" s="848"/>
      <c r="V43" s="848"/>
      <c r="W43" s="848"/>
      <c r="X43" s="848"/>
      <c r="Y43" s="848"/>
      <c r="Z43" s="848"/>
      <c r="AA43" s="848"/>
      <c r="AB43" s="848"/>
      <c r="AC43" s="848"/>
      <c r="AD43" s="848"/>
      <c r="AE43" s="849"/>
      <c r="AF43" s="850"/>
      <c r="AG43" s="851"/>
      <c r="AH43" s="851"/>
      <c r="AI43" s="851"/>
      <c r="AJ43" s="852"/>
      <c r="AK43" s="898"/>
      <c r="AL43" s="894"/>
      <c r="AM43" s="894"/>
      <c r="AN43" s="894"/>
      <c r="AO43" s="894"/>
      <c r="AP43" s="894"/>
      <c r="AQ43" s="894"/>
      <c r="AR43" s="894"/>
      <c r="AS43" s="894"/>
      <c r="AT43" s="894"/>
      <c r="AU43" s="894"/>
      <c r="AV43" s="894"/>
      <c r="AW43" s="894"/>
      <c r="AX43" s="894"/>
      <c r="AY43" s="894"/>
      <c r="AZ43" s="895"/>
      <c r="BA43" s="895"/>
      <c r="BB43" s="895"/>
      <c r="BC43" s="895"/>
      <c r="BD43" s="895"/>
      <c r="BE43" s="896"/>
      <c r="BF43" s="896"/>
      <c r="BG43" s="896"/>
      <c r="BH43" s="896"/>
      <c r="BI43" s="897"/>
      <c r="BJ43" s="235"/>
      <c r="BK43" s="235"/>
      <c r="BL43" s="235"/>
      <c r="BM43" s="235"/>
      <c r="BN43" s="235"/>
      <c r="BO43" s="244"/>
      <c r="BP43" s="244"/>
      <c r="BQ43" s="241">
        <v>37</v>
      </c>
      <c r="BR43" s="242"/>
      <c r="BS43" s="837"/>
      <c r="BT43" s="838"/>
      <c r="BU43" s="838"/>
      <c r="BV43" s="838"/>
      <c r="BW43" s="838"/>
      <c r="BX43" s="838"/>
      <c r="BY43" s="838"/>
      <c r="BZ43" s="838"/>
      <c r="CA43" s="838"/>
      <c r="CB43" s="838"/>
      <c r="CC43" s="838"/>
      <c r="CD43" s="838"/>
      <c r="CE43" s="838"/>
      <c r="CF43" s="838"/>
      <c r="CG43" s="839"/>
      <c r="CH43" s="840"/>
      <c r="CI43" s="841"/>
      <c r="CJ43" s="841"/>
      <c r="CK43" s="841"/>
      <c r="CL43" s="842"/>
      <c r="CM43" s="840"/>
      <c r="CN43" s="841"/>
      <c r="CO43" s="841"/>
      <c r="CP43" s="841"/>
      <c r="CQ43" s="842"/>
      <c r="CR43" s="840"/>
      <c r="CS43" s="841"/>
      <c r="CT43" s="841"/>
      <c r="CU43" s="841"/>
      <c r="CV43" s="842"/>
      <c r="CW43" s="840"/>
      <c r="CX43" s="841"/>
      <c r="CY43" s="841"/>
      <c r="CZ43" s="841"/>
      <c r="DA43" s="842"/>
      <c r="DB43" s="840"/>
      <c r="DC43" s="841"/>
      <c r="DD43" s="841"/>
      <c r="DE43" s="841"/>
      <c r="DF43" s="842"/>
      <c r="DG43" s="840"/>
      <c r="DH43" s="841"/>
      <c r="DI43" s="841"/>
      <c r="DJ43" s="841"/>
      <c r="DK43" s="842"/>
      <c r="DL43" s="840"/>
      <c r="DM43" s="841"/>
      <c r="DN43" s="841"/>
      <c r="DO43" s="841"/>
      <c r="DP43" s="842"/>
      <c r="DQ43" s="840"/>
      <c r="DR43" s="841"/>
      <c r="DS43" s="841"/>
      <c r="DT43" s="841"/>
      <c r="DU43" s="842"/>
      <c r="DV43" s="837"/>
      <c r="DW43" s="838"/>
      <c r="DX43" s="838"/>
      <c r="DY43" s="838"/>
      <c r="DZ43" s="843"/>
      <c r="EA43" s="233"/>
    </row>
    <row r="44" spans="1:131" ht="26.25" customHeight="1" x14ac:dyDescent="0.15">
      <c r="A44" s="241">
        <v>17</v>
      </c>
      <c r="B44" s="844"/>
      <c r="C44" s="845"/>
      <c r="D44" s="845"/>
      <c r="E44" s="845"/>
      <c r="F44" s="845"/>
      <c r="G44" s="845"/>
      <c r="H44" s="845"/>
      <c r="I44" s="845"/>
      <c r="J44" s="845"/>
      <c r="K44" s="845"/>
      <c r="L44" s="845"/>
      <c r="M44" s="845"/>
      <c r="N44" s="845"/>
      <c r="O44" s="845"/>
      <c r="P44" s="846"/>
      <c r="Q44" s="847"/>
      <c r="R44" s="848"/>
      <c r="S44" s="848"/>
      <c r="T44" s="848"/>
      <c r="U44" s="848"/>
      <c r="V44" s="848"/>
      <c r="W44" s="848"/>
      <c r="X44" s="848"/>
      <c r="Y44" s="848"/>
      <c r="Z44" s="848"/>
      <c r="AA44" s="848"/>
      <c r="AB44" s="848"/>
      <c r="AC44" s="848"/>
      <c r="AD44" s="848"/>
      <c r="AE44" s="849"/>
      <c r="AF44" s="850"/>
      <c r="AG44" s="851"/>
      <c r="AH44" s="851"/>
      <c r="AI44" s="851"/>
      <c r="AJ44" s="852"/>
      <c r="AK44" s="898"/>
      <c r="AL44" s="894"/>
      <c r="AM44" s="894"/>
      <c r="AN44" s="894"/>
      <c r="AO44" s="894"/>
      <c r="AP44" s="894"/>
      <c r="AQ44" s="894"/>
      <c r="AR44" s="894"/>
      <c r="AS44" s="894"/>
      <c r="AT44" s="894"/>
      <c r="AU44" s="894"/>
      <c r="AV44" s="894"/>
      <c r="AW44" s="894"/>
      <c r="AX44" s="894"/>
      <c r="AY44" s="894"/>
      <c r="AZ44" s="895"/>
      <c r="BA44" s="895"/>
      <c r="BB44" s="895"/>
      <c r="BC44" s="895"/>
      <c r="BD44" s="895"/>
      <c r="BE44" s="896"/>
      <c r="BF44" s="896"/>
      <c r="BG44" s="896"/>
      <c r="BH44" s="896"/>
      <c r="BI44" s="897"/>
      <c r="BJ44" s="235"/>
      <c r="BK44" s="235"/>
      <c r="BL44" s="235"/>
      <c r="BM44" s="235"/>
      <c r="BN44" s="235"/>
      <c r="BO44" s="244"/>
      <c r="BP44" s="244"/>
      <c r="BQ44" s="241">
        <v>38</v>
      </c>
      <c r="BR44" s="242"/>
      <c r="BS44" s="837"/>
      <c r="BT44" s="838"/>
      <c r="BU44" s="838"/>
      <c r="BV44" s="838"/>
      <c r="BW44" s="838"/>
      <c r="BX44" s="838"/>
      <c r="BY44" s="838"/>
      <c r="BZ44" s="838"/>
      <c r="CA44" s="838"/>
      <c r="CB44" s="838"/>
      <c r="CC44" s="838"/>
      <c r="CD44" s="838"/>
      <c r="CE44" s="838"/>
      <c r="CF44" s="838"/>
      <c r="CG44" s="839"/>
      <c r="CH44" s="840"/>
      <c r="CI44" s="841"/>
      <c r="CJ44" s="841"/>
      <c r="CK44" s="841"/>
      <c r="CL44" s="842"/>
      <c r="CM44" s="840"/>
      <c r="CN44" s="841"/>
      <c r="CO44" s="841"/>
      <c r="CP44" s="841"/>
      <c r="CQ44" s="842"/>
      <c r="CR44" s="840"/>
      <c r="CS44" s="841"/>
      <c r="CT44" s="841"/>
      <c r="CU44" s="841"/>
      <c r="CV44" s="842"/>
      <c r="CW44" s="840"/>
      <c r="CX44" s="841"/>
      <c r="CY44" s="841"/>
      <c r="CZ44" s="841"/>
      <c r="DA44" s="842"/>
      <c r="DB44" s="840"/>
      <c r="DC44" s="841"/>
      <c r="DD44" s="841"/>
      <c r="DE44" s="841"/>
      <c r="DF44" s="842"/>
      <c r="DG44" s="840"/>
      <c r="DH44" s="841"/>
      <c r="DI44" s="841"/>
      <c r="DJ44" s="841"/>
      <c r="DK44" s="842"/>
      <c r="DL44" s="840"/>
      <c r="DM44" s="841"/>
      <c r="DN44" s="841"/>
      <c r="DO44" s="841"/>
      <c r="DP44" s="842"/>
      <c r="DQ44" s="840"/>
      <c r="DR44" s="841"/>
      <c r="DS44" s="841"/>
      <c r="DT44" s="841"/>
      <c r="DU44" s="842"/>
      <c r="DV44" s="837"/>
      <c r="DW44" s="838"/>
      <c r="DX44" s="838"/>
      <c r="DY44" s="838"/>
      <c r="DZ44" s="843"/>
      <c r="EA44" s="233"/>
    </row>
    <row r="45" spans="1:131" ht="26.25" customHeight="1" x14ac:dyDescent="0.15">
      <c r="A45" s="241">
        <v>18</v>
      </c>
      <c r="B45" s="844"/>
      <c r="C45" s="845"/>
      <c r="D45" s="845"/>
      <c r="E45" s="845"/>
      <c r="F45" s="845"/>
      <c r="G45" s="845"/>
      <c r="H45" s="845"/>
      <c r="I45" s="845"/>
      <c r="J45" s="845"/>
      <c r="K45" s="845"/>
      <c r="L45" s="845"/>
      <c r="M45" s="845"/>
      <c r="N45" s="845"/>
      <c r="O45" s="845"/>
      <c r="P45" s="846"/>
      <c r="Q45" s="847"/>
      <c r="R45" s="848"/>
      <c r="S45" s="848"/>
      <c r="T45" s="848"/>
      <c r="U45" s="848"/>
      <c r="V45" s="848"/>
      <c r="W45" s="848"/>
      <c r="X45" s="848"/>
      <c r="Y45" s="848"/>
      <c r="Z45" s="848"/>
      <c r="AA45" s="848"/>
      <c r="AB45" s="848"/>
      <c r="AC45" s="848"/>
      <c r="AD45" s="848"/>
      <c r="AE45" s="849"/>
      <c r="AF45" s="850"/>
      <c r="AG45" s="851"/>
      <c r="AH45" s="851"/>
      <c r="AI45" s="851"/>
      <c r="AJ45" s="852"/>
      <c r="AK45" s="898"/>
      <c r="AL45" s="894"/>
      <c r="AM45" s="894"/>
      <c r="AN45" s="894"/>
      <c r="AO45" s="894"/>
      <c r="AP45" s="894"/>
      <c r="AQ45" s="894"/>
      <c r="AR45" s="894"/>
      <c r="AS45" s="894"/>
      <c r="AT45" s="894"/>
      <c r="AU45" s="894"/>
      <c r="AV45" s="894"/>
      <c r="AW45" s="894"/>
      <c r="AX45" s="894"/>
      <c r="AY45" s="894"/>
      <c r="AZ45" s="895"/>
      <c r="BA45" s="895"/>
      <c r="BB45" s="895"/>
      <c r="BC45" s="895"/>
      <c r="BD45" s="895"/>
      <c r="BE45" s="896"/>
      <c r="BF45" s="896"/>
      <c r="BG45" s="896"/>
      <c r="BH45" s="896"/>
      <c r="BI45" s="897"/>
      <c r="BJ45" s="235"/>
      <c r="BK45" s="235"/>
      <c r="BL45" s="235"/>
      <c r="BM45" s="235"/>
      <c r="BN45" s="235"/>
      <c r="BO45" s="244"/>
      <c r="BP45" s="244"/>
      <c r="BQ45" s="241">
        <v>39</v>
      </c>
      <c r="BR45" s="242"/>
      <c r="BS45" s="837"/>
      <c r="BT45" s="838"/>
      <c r="BU45" s="838"/>
      <c r="BV45" s="838"/>
      <c r="BW45" s="838"/>
      <c r="BX45" s="838"/>
      <c r="BY45" s="838"/>
      <c r="BZ45" s="838"/>
      <c r="CA45" s="838"/>
      <c r="CB45" s="838"/>
      <c r="CC45" s="838"/>
      <c r="CD45" s="838"/>
      <c r="CE45" s="838"/>
      <c r="CF45" s="838"/>
      <c r="CG45" s="839"/>
      <c r="CH45" s="840"/>
      <c r="CI45" s="841"/>
      <c r="CJ45" s="841"/>
      <c r="CK45" s="841"/>
      <c r="CL45" s="842"/>
      <c r="CM45" s="840"/>
      <c r="CN45" s="841"/>
      <c r="CO45" s="841"/>
      <c r="CP45" s="841"/>
      <c r="CQ45" s="842"/>
      <c r="CR45" s="840"/>
      <c r="CS45" s="841"/>
      <c r="CT45" s="841"/>
      <c r="CU45" s="841"/>
      <c r="CV45" s="842"/>
      <c r="CW45" s="840"/>
      <c r="CX45" s="841"/>
      <c r="CY45" s="841"/>
      <c r="CZ45" s="841"/>
      <c r="DA45" s="842"/>
      <c r="DB45" s="840"/>
      <c r="DC45" s="841"/>
      <c r="DD45" s="841"/>
      <c r="DE45" s="841"/>
      <c r="DF45" s="842"/>
      <c r="DG45" s="840"/>
      <c r="DH45" s="841"/>
      <c r="DI45" s="841"/>
      <c r="DJ45" s="841"/>
      <c r="DK45" s="842"/>
      <c r="DL45" s="840"/>
      <c r="DM45" s="841"/>
      <c r="DN45" s="841"/>
      <c r="DO45" s="841"/>
      <c r="DP45" s="842"/>
      <c r="DQ45" s="840"/>
      <c r="DR45" s="841"/>
      <c r="DS45" s="841"/>
      <c r="DT45" s="841"/>
      <c r="DU45" s="842"/>
      <c r="DV45" s="837"/>
      <c r="DW45" s="838"/>
      <c r="DX45" s="838"/>
      <c r="DY45" s="838"/>
      <c r="DZ45" s="843"/>
      <c r="EA45" s="233"/>
    </row>
    <row r="46" spans="1:131" ht="26.25" customHeight="1" x14ac:dyDescent="0.15">
      <c r="A46" s="241">
        <v>19</v>
      </c>
      <c r="B46" s="844"/>
      <c r="C46" s="845"/>
      <c r="D46" s="845"/>
      <c r="E46" s="845"/>
      <c r="F46" s="845"/>
      <c r="G46" s="845"/>
      <c r="H46" s="845"/>
      <c r="I46" s="845"/>
      <c r="J46" s="845"/>
      <c r="K46" s="845"/>
      <c r="L46" s="845"/>
      <c r="M46" s="845"/>
      <c r="N46" s="845"/>
      <c r="O46" s="845"/>
      <c r="P46" s="846"/>
      <c r="Q46" s="847"/>
      <c r="R46" s="848"/>
      <c r="S46" s="848"/>
      <c r="T46" s="848"/>
      <c r="U46" s="848"/>
      <c r="V46" s="848"/>
      <c r="W46" s="848"/>
      <c r="X46" s="848"/>
      <c r="Y46" s="848"/>
      <c r="Z46" s="848"/>
      <c r="AA46" s="848"/>
      <c r="AB46" s="848"/>
      <c r="AC46" s="848"/>
      <c r="AD46" s="848"/>
      <c r="AE46" s="849"/>
      <c r="AF46" s="850"/>
      <c r="AG46" s="851"/>
      <c r="AH46" s="851"/>
      <c r="AI46" s="851"/>
      <c r="AJ46" s="852"/>
      <c r="AK46" s="898"/>
      <c r="AL46" s="894"/>
      <c r="AM46" s="894"/>
      <c r="AN46" s="894"/>
      <c r="AO46" s="894"/>
      <c r="AP46" s="894"/>
      <c r="AQ46" s="894"/>
      <c r="AR46" s="894"/>
      <c r="AS46" s="894"/>
      <c r="AT46" s="894"/>
      <c r="AU46" s="894"/>
      <c r="AV46" s="894"/>
      <c r="AW46" s="894"/>
      <c r="AX46" s="894"/>
      <c r="AY46" s="894"/>
      <c r="AZ46" s="895"/>
      <c r="BA46" s="895"/>
      <c r="BB46" s="895"/>
      <c r="BC46" s="895"/>
      <c r="BD46" s="895"/>
      <c r="BE46" s="896"/>
      <c r="BF46" s="896"/>
      <c r="BG46" s="896"/>
      <c r="BH46" s="896"/>
      <c r="BI46" s="897"/>
      <c r="BJ46" s="235"/>
      <c r="BK46" s="235"/>
      <c r="BL46" s="235"/>
      <c r="BM46" s="235"/>
      <c r="BN46" s="235"/>
      <c r="BO46" s="244"/>
      <c r="BP46" s="244"/>
      <c r="BQ46" s="241">
        <v>40</v>
      </c>
      <c r="BR46" s="242"/>
      <c r="BS46" s="837"/>
      <c r="BT46" s="838"/>
      <c r="BU46" s="838"/>
      <c r="BV46" s="838"/>
      <c r="BW46" s="838"/>
      <c r="BX46" s="838"/>
      <c r="BY46" s="838"/>
      <c r="BZ46" s="838"/>
      <c r="CA46" s="838"/>
      <c r="CB46" s="838"/>
      <c r="CC46" s="838"/>
      <c r="CD46" s="838"/>
      <c r="CE46" s="838"/>
      <c r="CF46" s="838"/>
      <c r="CG46" s="839"/>
      <c r="CH46" s="840"/>
      <c r="CI46" s="841"/>
      <c r="CJ46" s="841"/>
      <c r="CK46" s="841"/>
      <c r="CL46" s="842"/>
      <c r="CM46" s="840"/>
      <c r="CN46" s="841"/>
      <c r="CO46" s="841"/>
      <c r="CP46" s="841"/>
      <c r="CQ46" s="842"/>
      <c r="CR46" s="840"/>
      <c r="CS46" s="841"/>
      <c r="CT46" s="841"/>
      <c r="CU46" s="841"/>
      <c r="CV46" s="842"/>
      <c r="CW46" s="840"/>
      <c r="CX46" s="841"/>
      <c r="CY46" s="841"/>
      <c r="CZ46" s="841"/>
      <c r="DA46" s="842"/>
      <c r="DB46" s="840"/>
      <c r="DC46" s="841"/>
      <c r="DD46" s="841"/>
      <c r="DE46" s="841"/>
      <c r="DF46" s="842"/>
      <c r="DG46" s="840"/>
      <c r="DH46" s="841"/>
      <c r="DI46" s="841"/>
      <c r="DJ46" s="841"/>
      <c r="DK46" s="842"/>
      <c r="DL46" s="840"/>
      <c r="DM46" s="841"/>
      <c r="DN46" s="841"/>
      <c r="DO46" s="841"/>
      <c r="DP46" s="842"/>
      <c r="DQ46" s="840"/>
      <c r="DR46" s="841"/>
      <c r="DS46" s="841"/>
      <c r="DT46" s="841"/>
      <c r="DU46" s="842"/>
      <c r="DV46" s="837"/>
      <c r="DW46" s="838"/>
      <c r="DX46" s="838"/>
      <c r="DY46" s="838"/>
      <c r="DZ46" s="843"/>
      <c r="EA46" s="233"/>
    </row>
    <row r="47" spans="1:131" ht="26.25" customHeight="1" x14ac:dyDescent="0.15">
      <c r="A47" s="241">
        <v>20</v>
      </c>
      <c r="B47" s="844"/>
      <c r="C47" s="845"/>
      <c r="D47" s="845"/>
      <c r="E47" s="845"/>
      <c r="F47" s="845"/>
      <c r="G47" s="845"/>
      <c r="H47" s="845"/>
      <c r="I47" s="845"/>
      <c r="J47" s="845"/>
      <c r="K47" s="845"/>
      <c r="L47" s="845"/>
      <c r="M47" s="845"/>
      <c r="N47" s="845"/>
      <c r="O47" s="845"/>
      <c r="P47" s="846"/>
      <c r="Q47" s="847"/>
      <c r="R47" s="848"/>
      <c r="S47" s="848"/>
      <c r="T47" s="848"/>
      <c r="U47" s="848"/>
      <c r="V47" s="848"/>
      <c r="W47" s="848"/>
      <c r="X47" s="848"/>
      <c r="Y47" s="848"/>
      <c r="Z47" s="848"/>
      <c r="AA47" s="848"/>
      <c r="AB47" s="848"/>
      <c r="AC47" s="848"/>
      <c r="AD47" s="848"/>
      <c r="AE47" s="849"/>
      <c r="AF47" s="850"/>
      <c r="AG47" s="851"/>
      <c r="AH47" s="851"/>
      <c r="AI47" s="851"/>
      <c r="AJ47" s="852"/>
      <c r="AK47" s="898"/>
      <c r="AL47" s="894"/>
      <c r="AM47" s="894"/>
      <c r="AN47" s="894"/>
      <c r="AO47" s="894"/>
      <c r="AP47" s="894"/>
      <c r="AQ47" s="894"/>
      <c r="AR47" s="894"/>
      <c r="AS47" s="894"/>
      <c r="AT47" s="894"/>
      <c r="AU47" s="894"/>
      <c r="AV47" s="894"/>
      <c r="AW47" s="894"/>
      <c r="AX47" s="894"/>
      <c r="AY47" s="894"/>
      <c r="AZ47" s="895"/>
      <c r="BA47" s="895"/>
      <c r="BB47" s="895"/>
      <c r="BC47" s="895"/>
      <c r="BD47" s="895"/>
      <c r="BE47" s="896"/>
      <c r="BF47" s="896"/>
      <c r="BG47" s="896"/>
      <c r="BH47" s="896"/>
      <c r="BI47" s="897"/>
      <c r="BJ47" s="235"/>
      <c r="BK47" s="235"/>
      <c r="BL47" s="235"/>
      <c r="BM47" s="235"/>
      <c r="BN47" s="235"/>
      <c r="BO47" s="244"/>
      <c r="BP47" s="244"/>
      <c r="BQ47" s="241">
        <v>41</v>
      </c>
      <c r="BR47" s="242"/>
      <c r="BS47" s="837"/>
      <c r="BT47" s="838"/>
      <c r="BU47" s="838"/>
      <c r="BV47" s="838"/>
      <c r="BW47" s="838"/>
      <c r="BX47" s="838"/>
      <c r="BY47" s="838"/>
      <c r="BZ47" s="838"/>
      <c r="CA47" s="838"/>
      <c r="CB47" s="838"/>
      <c r="CC47" s="838"/>
      <c r="CD47" s="838"/>
      <c r="CE47" s="838"/>
      <c r="CF47" s="838"/>
      <c r="CG47" s="839"/>
      <c r="CH47" s="840"/>
      <c r="CI47" s="841"/>
      <c r="CJ47" s="841"/>
      <c r="CK47" s="841"/>
      <c r="CL47" s="842"/>
      <c r="CM47" s="840"/>
      <c r="CN47" s="841"/>
      <c r="CO47" s="841"/>
      <c r="CP47" s="841"/>
      <c r="CQ47" s="842"/>
      <c r="CR47" s="840"/>
      <c r="CS47" s="841"/>
      <c r="CT47" s="841"/>
      <c r="CU47" s="841"/>
      <c r="CV47" s="842"/>
      <c r="CW47" s="840"/>
      <c r="CX47" s="841"/>
      <c r="CY47" s="841"/>
      <c r="CZ47" s="841"/>
      <c r="DA47" s="842"/>
      <c r="DB47" s="840"/>
      <c r="DC47" s="841"/>
      <c r="DD47" s="841"/>
      <c r="DE47" s="841"/>
      <c r="DF47" s="842"/>
      <c r="DG47" s="840"/>
      <c r="DH47" s="841"/>
      <c r="DI47" s="841"/>
      <c r="DJ47" s="841"/>
      <c r="DK47" s="842"/>
      <c r="DL47" s="840"/>
      <c r="DM47" s="841"/>
      <c r="DN47" s="841"/>
      <c r="DO47" s="841"/>
      <c r="DP47" s="842"/>
      <c r="DQ47" s="840"/>
      <c r="DR47" s="841"/>
      <c r="DS47" s="841"/>
      <c r="DT47" s="841"/>
      <c r="DU47" s="842"/>
      <c r="DV47" s="837"/>
      <c r="DW47" s="838"/>
      <c r="DX47" s="838"/>
      <c r="DY47" s="838"/>
      <c r="DZ47" s="843"/>
      <c r="EA47" s="233"/>
    </row>
    <row r="48" spans="1:131" ht="26.25" customHeight="1" x14ac:dyDescent="0.15">
      <c r="A48" s="241">
        <v>21</v>
      </c>
      <c r="B48" s="844"/>
      <c r="C48" s="845"/>
      <c r="D48" s="845"/>
      <c r="E48" s="845"/>
      <c r="F48" s="845"/>
      <c r="G48" s="845"/>
      <c r="H48" s="845"/>
      <c r="I48" s="845"/>
      <c r="J48" s="845"/>
      <c r="K48" s="845"/>
      <c r="L48" s="845"/>
      <c r="M48" s="845"/>
      <c r="N48" s="845"/>
      <c r="O48" s="845"/>
      <c r="P48" s="846"/>
      <c r="Q48" s="847"/>
      <c r="R48" s="848"/>
      <c r="S48" s="848"/>
      <c r="T48" s="848"/>
      <c r="U48" s="848"/>
      <c r="V48" s="848"/>
      <c r="W48" s="848"/>
      <c r="X48" s="848"/>
      <c r="Y48" s="848"/>
      <c r="Z48" s="848"/>
      <c r="AA48" s="848"/>
      <c r="AB48" s="848"/>
      <c r="AC48" s="848"/>
      <c r="AD48" s="848"/>
      <c r="AE48" s="849"/>
      <c r="AF48" s="850"/>
      <c r="AG48" s="851"/>
      <c r="AH48" s="851"/>
      <c r="AI48" s="851"/>
      <c r="AJ48" s="852"/>
      <c r="AK48" s="898"/>
      <c r="AL48" s="894"/>
      <c r="AM48" s="894"/>
      <c r="AN48" s="894"/>
      <c r="AO48" s="894"/>
      <c r="AP48" s="894"/>
      <c r="AQ48" s="894"/>
      <c r="AR48" s="894"/>
      <c r="AS48" s="894"/>
      <c r="AT48" s="894"/>
      <c r="AU48" s="894"/>
      <c r="AV48" s="894"/>
      <c r="AW48" s="894"/>
      <c r="AX48" s="894"/>
      <c r="AY48" s="894"/>
      <c r="AZ48" s="895"/>
      <c r="BA48" s="895"/>
      <c r="BB48" s="895"/>
      <c r="BC48" s="895"/>
      <c r="BD48" s="895"/>
      <c r="BE48" s="896"/>
      <c r="BF48" s="896"/>
      <c r="BG48" s="896"/>
      <c r="BH48" s="896"/>
      <c r="BI48" s="897"/>
      <c r="BJ48" s="235"/>
      <c r="BK48" s="235"/>
      <c r="BL48" s="235"/>
      <c r="BM48" s="235"/>
      <c r="BN48" s="235"/>
      <c r="BO48" s="244"/>
      <c r="BP48" s="244"/>
      <c r="BQ48" s="241">
        <v>42</v>
      </c>
      <c r="BR48" s="242"/>
      <c r="BS48" s="837"/>
      <c r="BT48" s="838"/>
      <c r="BU48" s="838"/>
      <c r="BV48" s="838"/>
      <c r="BW48" s="838"/>
      <c r="BX48" s="838"/>
      <c r="BY48" s="838"/>
      <c r="BZ48" s="838"/>
      <c r="CA48" s="838"/>
      <c r="CB48" s="838"/>
      <c r="CC48" s="838"/>
      <c r="CD48" s="838"/>
      <c r="CE48" s="838"/>
      <c r="CF48" s="838"/>
      <c r="CG48" s="839"/>
      <c r="CH48" s="840"/>
      <c r="CI48" s="841"/>
      <c r="CJ48" s="841"/>
      <c r="CK48" s="841"/>
      <c r="CL48" s="842"/>
      <c r="CM48" s="840"/>
      <c r="CN48" s="841"/>
      <c r="CO48" s="841"/>
      <c r="CP48" s="841"/>
      <c r="CQ48" s="842"/>
      <c r="CR48" s="840"/>
      <c r="CS48" s="841"/>
      <c r="CT48" s="841"/>
      <c r="CU48" s="841"/>
      <c r="CV48" s="842"/>
      <c r="CW48" s="840"/>
      <c r="CX48" s="841"/>
      <c r="CY48" s="841"/>
      <c r="CZ48" s="841"/>
      <c r="DA48" s="842"/>
      <c r="DB48" s="840"/>
      <c r="DC48" s="841"/>
      <c r="DD48" s="841"/>
      <c r="DE48" s="841"/>
      <c r="DF48" s="842"/>
      <c r="DG48" s="840"/>
      <c r="DH48" s="841"/>
      <c r="DI48" s="841"/>
      <c r="DJ48" s="841"/>
      <c r="DK48" s="842"/>
      <c r="DL48" s="840"/>
      <c r="DM48" s="841"/>
      <c r="DN48" s="841"/>
      <c r="DO48" s="841"/>
      <c r="DP48" s="842"/>
      <c r="DQ48" s="840"/>
      <c r="DR48" s="841"/>
      <c r="DS48" s="841"/>
      <c r="DT48" s="841"/>
      <c r="DU48" s="842"/>
      <c r="DV48" s="837"/>
      <c r="DW48" s="838"/>
      <c r="DX48" s="838"/>
      <c r="DY48" s="838"/>
      <c r="DZ48" s="843"/>
      <c r="EA48" s="233"/>
    </row>
    <row r="49" spans="1:131" ht="26.25" customHeight="1" x14ac:dyDescent="0.15">
      <c r="A49" s="241">
        <v>22</v>
      </c>
      <c r="B49" s="844"/>
      <c r="C49" s="845"/>
      <c r="D49" s="845"/>
      <c r="E49" s="845"/>
      <c r="F49" s="845"/>
      <c r="G49" s="845"/>
      <c r="H49" s="845"/>
      <c r="I49" s="845"/>
      <c r="J49" s="845"/>
      <c r="K49" s="845"/>
      <c r="L49" s="845"/>
      <c r="M49" s="845"/>
      <c r="N49" s="845"/>
      <c r="O49" s="845"/>
      <c r="P49" s="846"/>
      <c r="Q49" s="847"/>
      <c r="R49" s="848"/>
      <c r="S49" s="848"/>
      <c r="T49" s="848"/>
      <c r="U49" s="848"/>
      <c r="V49" s="848"/>
      <c r="W49" s="848"/>
      <c r="X49" s="848"/>
      <c r="Y49" s="848"/>
      <c r="Z49" s="848"/>
      <c r="AA49" s="848"/>
      <c r="AB49" s="848"/>
      <c r="AC49" s="848"/>
      <c r="AD49" s="848"/>
      <c r="AE49" s="849"/>
      <c r="AF49" s="850"/>
      <c r="AG49" s="851"/>
      <c r="AH49" s="851"/>
      <c r="AI49" s="851"/>
      <c r="AJ49" s="852"/>
      <c r="AK49" s="898"/>
      <c r="AL49" s="894"/>
      <c r="AM49" s="894"/>
      <c r="AN49" s="894"/>
      <c r="AO49" s="894"/>
      <c r="AP49" s="894"/>
      <c r="AQ49" s="894"/>
      <c r="AR49" s="894"/>
      <c r="AS49" s="894"/>
      <c r="AT49" s="894"/>
      <c r="AU49" s="894"/>
      <c r="AV49" s="894"/>
      <c r="AW49" s="894"/>
      <c r="AX49" s="894"/>
      <c r="AY49" s="894"/>
      <c r="AZ49" s="895"/>
      <c r="BA49" s="895"/>
      <c r="BB49" s="895"/>
      <c r="BC49" s="895"/>
      <c r="BD49" s="895"/>
      <c r="BE49" s="896"/>
      <c r="BF49" s="896"/>
      <c r="BG49" s="896"/>
      <c r="BH49" s="896"/>
      <c r="BI49" s="897"/>
      <c r="BJ49" s="235"/>
      <c r="BK49" s="235"/>
      <c r="BL49" s="235"/>
      <c r="BM49" s="235"/>
      <c r="BN49" s="235"/>
      <c r="BO49" s="244"/>
      <c r="BP49" s="244"/>
      <c r="BQ49" s="241">
        <v>43</v>
      </c>
      <c r="BR49" s="242"/>
      <c r="BS49" s="837"/>
      <c r="BT49" s="838"/>
      <c r="BU49" s="838"/>
      <c r="BV49" s="838"/>
      <c r="BW49" s="838"/>
      <c r="BX49" s="838"/>
      <c r="BY49" s="838"/>
      <c r="BZ49" s="838"/>
      <c r="CA49" s="838"/>
      <c r="CB49" s="838"/>
      <c r="CC49" s="838"/>
      <c r="CD49" s="838"/>
      <c r="CE49" s="838"/>
      <c r="CF49" s="838"/>
      <c r="CG49" s="839"/>
      <c r="CH49" s="840"/>
      <c r="CI49" s="841"/>
      <c r="CJ49" s="841"/>
      <c r="CK49" s="841"/>
      <c r="CL49" s="842"/>
      <c r="CM49" s="840"/>
      <c r="CN49" s="841"/>
      <c r="CO49" s="841"/>
      <c r="CP49" s="841"/>
      <c r="CQ49" s="842"/>
      <c r="CR49" s="840"/>
      <c r="CS49" s="841"/>
      <c r="CT49" s="841"/>
      <c r="CU49" s="841"/>
      <c r="CV49" s="842"/>
      <c r="CW49" s="840"/>
      <c r="CX49" s="841"/>
      <c r="CY49" s="841"/>
      <c r="CZ49" s="841"/>
      <c r="DA49" s="842"/>
      <c r="DB49" s="840"/>
      <c r="DC49" s="841"/>
      <c r="DD49" s="841"/>
      <c r="DE49" s="841"/>
      <c r="DF49" s="842"/>
      <c r="DG49" s="840"/>
      <c r="DH49" s="841"/>
      <c r="DI49" s="841"/>
      <c r="DJ49" s="841"/>
      <c r="DK49" s="842"/>
      <c r="DL49" s="840"/>
      <c r="DM49" s="841"/>
      <c r="DN49" s="841"/>
      <c r="DO49" s="841"/>
      <c r="DP49" s="842"/>
      <c r="DQ49" s="840"/>
      <c r="DR49" s="841"/>
      <c r="DS49" s="841"/>
      <c r="DT49" s="841"/>
      <c r="DU49" s="842"/>
      <c r="DV49" s="837"/>
      <c r="DW49" s="838"/>
      <c r="DX49" s="838"/>
      <c r="DY49" s="838"/>
      <c r="DZ49" s="843"/>
      <c r="EA49" s="233"/>
    </row>
    <row r="50" spans="1:131" ht="26.25" customHeight="1" x14ac:dyDescent="0.15">
      <c r="A50" s="241">
        <v>23</v>
      </c>
      <c r="B50" s="844"/>
      <c r="C50" s="845"/>
      <c r="D50" s="845"/>
      <c r="E50" s="845"/>
      <c r="F50" s="845"/>
      <c r="G50" s="845"/>
      <c r="H50" s="845"/>
      <c r="I50" s="845"/>
      <c r="J50" s="845"/>
      <c r="K50" s="845"/>
      <c r="L50" s="845"/>
      <c r="M50" s="845"/>
      <c r="N50" s="845"/>
      <c r="O50" s="845"/>
      <c r="P50" s="846"/>
      <c r="Q50" s="899"/>
      <c r="R50" s="900"/>
      <c r="S50" s="900"/>
      <c r="T50" s="900"/>
      <c r="U50" s="900"/>
      <c r="V50" s="900"/>
      <c r="W50" s="900"/>
      <c r="X50" s="900"/>
      <c r="Y50" s="900"/>
      <c r="Z50" s="900"/>
      <c r="AA50" s="900"/>
      <c r="AB50" s="900"/>
      <c r="AC50" s="900"/>
      <c r="AD50" s="900"/>
      <c r="AE50" s="901"/>
      <c r="AF50" s="850"/>
      <c r="AG50" s="851"/>
      <c r="AH50" s="851"/>
      <c r="AI50" s="851"/>
      <c r="AJ50" s="852"/>
      <c r="AK50" s="903"/>
      <c r="AL50" s="900"/>
      <c r="AM50" s="900"/>
      <c r="AN50" s="900"/>
      <c r="AO50" s="900"/>
      <c r="AP50" s="900"/>
      <c r="AQ50" s="900"/>
      <c r="AR50" s="900"/>
      <c r="AS50" s="900"/>
      <c r="AT50" s="900"/>
      <c r="AU50" s="900"/>
      <c r="AV50" s="900"/>
      <c r="AW50" s="900"/>
      <c r="AX50" s="900"/>
      <c r="AY50" s="900"/>
      <c r="AZ50" s="902"/>
      <c r="BA50" s="902"/>
      <c r="BB50" s="902"/>
      <c r="BC50" s="902"/>
      <c r="BD50" s="902"/>
      <c r="BE50" s="896"/>
      <c r="BF50" s="896"/>
      <c r="BG50" s="896"/>
      <c r="BH50" s="896"/>
      <c r="BI50" s="897"/>
      <c r="BJ50" s="235"/>
      <c r="BK50" s="235"/>
      <c r="BL50" s="235"/>
      <c r="BM50" s="235"/>
      <c r="BN50" s="235"/>
      <c r="BO50" s="244"/>
      <c r="BP50" s="244"/>
      <c r="BQ50" s="241">
        <v>44</v>
      </c>
      <c r="BR50" s="242"/>
      <c r="BS50" s="837"/>
      <c r="BT50" s="838"/>
      <c r="BU50" s="838"/>
      <c r="BV50" s="838"/>
      <c r="BW50" s="838"/>
      <c r="BX50" s="838"/>
      <c r="BY50" s="838"/>
      <c r="BZ50" s="838"/>
      <c r="CA50" s="838"/>
      <c r="CB50" s="838"/>
      <c r="CC50" s="838"/>
      <c r="CD50" s="838"/>
      <c r="CE50" s="838"/>
      <c r="CF50" s="838"/>
      <c r="CG50" s="839"/>
      <c r="CH50" s="840"/>
      <c r="CI50" s="841"/>
      <c r="CJ50" s="841"/>
      <c r="CK50" s="841"/>
      <c r="CL50" s="842"/>
      <c r="CM50" s="840"/>
      <c r="CN50" s="841"/>
      <c r="CO50" s="841"/>
      <c r="CP50" s="841"/>
      <c r="CQ50" s="842"/>
      <c r="CR50" s="840"/>
      <c r="CS50" s="841"/>
      <c r="CT50" s="841"/>
      <c r="CU50" s="841"/>
      <c r="CV50" s="842"/>
      <c r="CW50" s="840"/>
      <c r="CX50" s="841"/>
      <c r="CY50" s="841"/>
      <c r="CZ50" s="841"/>
      <c r="DA50" s="842"/>
      <c r="DB50" s="840"/>
      <c r="DC50" s="841"/>
      <c r="DD50" s="841"/>
      <c r="DE50" s="841"/>
      <c r="DF50" s="842"/>
      <c r="DG50" s="840"/>
      <c r="DH50" s="841"/>
      <c r="DI50" s="841"/>
      <c r="DJ50" s="841"/>
      <c r="DK50" s="842"/>
      <c r="DL50" s="840"/>
      <c r="DM50" s="841"/>
      <c r="DN50" s="841"/>
      <c r="DO50" s="841"/>
      <c r="DP50" s="842"/>
      <c r="DQ50" s="840"/>
      <c r="DR50" s="841"/>
      <c r="DS50" s="841"/>
      <c r="DT50" s="841"/>
      <c r="DU50" s="842"/>
      <c r="DV50" s="837"/>
      <c r="DW50" s="838"/>
      <c r="DX50" s="838"/>
      <c r="DY50" s="838"/>
      <c r="DZ50" s="843"/>
      <c r="EA50" s="233"/>
    </row>
    <row r="51" spans="1:131" ht="26.25" customHeight="1" x14ac:dyDescent="0.15">
      <c r="A51" s="241">
        <v>24</v>
      </c>
      <c r="B51" s="844"/>
      <c r="C51" s="845"/>
      <c r="D51" s="845"/>
      <c r="E51" s="845"/>
      <c r="F51" s="845"/>
      <c r="G51" s="845"/>
      <c r="H51" s="845"/>
      <c r="I51" s="845"/>
      <c r="J51" s="845"/>
      <c r="K51" s="845"/>
      <c r="L51" s="845"/>
      <c r="M51" s="845"/>
      <c r="N51" s="845"/>
      <c r="O51" s="845"/>
      <c r="P51" s="846"/>
      <c r="Q51" s="899"/>
      <c r="R51" s="900"/>
      <c r="S51" s="900"/>
      <c r="T51" s="900"/>
      <c r="U51" s="900"/>
      <c r="V51" s="900"/>
      <c r="W51" s="900"/>
      <c r="X51" s="900"/>
      <c r="Y51" s="900"/>
      <c r="Z51" s="900"/>
      <c r="AA51" s="900"/>
      <c r="AB51" s="900"/>
      <c r="AC51" s="900"/>
      <c r="AD51" s="900"/>
      <c r="AE51" s="901"/>
      <c r="AF51" s="850"/>
      <c r="AG51" s="851"/>
      <c r="AH51" s="851"/>
      <c r="AI51" s="851"/>
      <c r="AJ51" s="852"/>
      <c r="AK51" s="903"/>
      <c r="AL51" s="900"/>
      <c r="AM51" s="900"/>
      <c r="AN51" s="900"/>
      <c r="AO51" s="900"/>
      <c r="AP51" s="900"/>
      <c r="AQ51" s="900"/>
      <c r="AR51" s="900"/>
      <c r="AS51" s="900"/>
      <c r="AT51" s="900"/>
      <c r="AU51" s="900"/>
      <c r="AV51" s="900"/>
      <c r="AW51" s="900"/>
      <c r="AX51" s="900"/>
      <c r="AY51" s="900"/>
      <c r="AZ51" s="902"/>
      <c r="BA51" s="902"/>
      <c r="BB51" s="902"/>
      <c r="BC51" s="902"/>
      <c r="BD51" s="902"/>
      <c r="BE51" s="896"/>
      <c r="BF51" s="896"/>
      <c r="BG51" s="896"/>
      <c r="BH51" s="896"/>
      <c r="BI51" s="897"/>
      <c r="BJ51" s="235"/>
      <c r="BK51" s="235"/>
      <c r="BL51" s="235"/>
      <c r="BM51" s="235"/>
      <c r="BN51" s="235"/>
      <c r="BO51" s="244"/>
      <c r="BP51" s="244"/>
      <c r="BQ51" s="241">
        <v>45</v>
      </c>
      <c r="BR51" s="242"/>
      <c r="BS51" s="837"/>
      <c r="BT51" s="838"/>
      <c r="BU51" s="838"/>
      <c r="BV51" s="838"/>
      <c r="BW51" s="838"/>
      <c r="BX51" s="838"/>
      <c r="BY51" s="838"/>
      <c r="BZ51" s="838"/>
      <c r="CA51" s="838"/>
      <c r="CB51" s="838"/>
      <c r="CC51" s="838"/>
      <c r="CD51" s="838"/>
      <c r="CE51" s="838"/>
      <c r="CF51" s="838"/>
      <c r="CG51" s="839"/>
      <c r="CH51" s="840"/>
      <c r="CI51" s="841"/>
      <c r="CJ51" s="841"/>
      <c r="CK51" s="841"/>
      <c r="CL51" s="842"/>
      <c r="CM51" s="840"/>
      <c r="CN51" s="841"/>
      <c r="CO51" s="841"/>
      <c r="CP51" s="841"/>
      <c r="CQ51" s="842"/>
      <c r="CR51" s="840"/>
      <c r="CS51" s="841"/>
      <c r="CT51" s="841"/>
      <c r="CU51" s="841"/>
      <c r="CV51" s="842"/>
      <c r="CW51" s="840"/>
      <c r="CX51" s="841"/>
      <c r="CY51" s="841"/>
      <c r="CZ51" s="841"/>
      <c r="DA51" s="842"/>
      <c r="DB51" s="840"/>
      <c r="DC51" s="841"/>
      <c r="DD51" s="841"/>
      <c r="DE51" s="841"/>
      <c r="DF51" s="842"/>
      <c r="DG51" s="840"/>
      <c r="DH51" s="841"/>
      <c r="DI51" s="841"/>
      <c r="DJ51" s="841"/>
      <c r="DK51" s="842"/>
      <c r="DL51" s="840"/>
      <c r="DM51" s="841"/>
      <c r="DN51" s="841"/>
      <c r="DO51" s="841"/>
      <c r="DP51" s="842"/>
      <c r="DQ51" s="840"/>
      <c r="DR51" s="841"/>
      <c r="DS51" s="841"/>
      <c r="DT51" s="841"/>
      <c r="DU51" s="842"/>
      <c r="DV51" s="837"/>
      <c r="DW51" s="838"/>
      <c r="DX51" s="838"/>
      <c r="DY51" s="838"/>
      <c r="DZ51" s="843"/>
      <c r="EA51" s="233"/>
    </row>
    <row r="52" spans="1:131" ht="26.25" customHeight="1" x14ac:dyDescent="0.15">
      <c r="A52" s="241">
        <v>25</v>
      </c>
      <c r="B52" s="844"/>
      <c r="C52" s="845"/>
      <c r="D52" s="845"/>
      <c r="E52" s="845"/>
      <c r="F52" s="845"/>
      <c r="G52" s="845"/>
      <c r="H52" s="845"/>
      <c r="I52" s="845"/>
      <c r="J52" s="845"/>
      <c r="K52" s="845"/>
      <c r="L52" s="845"/>
      <c r="M52" s="845"/>
      <c r="N52" s="845"/>
      <c r="O52" s="845"/>
      <c r="P52" s="846"/>
      <c r="Q52" s="899"/>
      <c r="R52" s="900"/>
      <c r="S52" s="900"/>
      <c r="T52" s="900"/>
      <c r="U52" s="900"/>
      <c r="V52" s="900"/>
      <c r="W52" s="900"/>
      <c r="X52" s="900"/>
      <c r="Y52" s="900"/>
      <c r="Z52" s="900"/>
      <c r="AA52" s="900"/>
      <c r="AB52" s="900"/>
      <c r="AC52" s="900"/>
      <c r="AD52" s="900"/>
      <c r="AE52" s="901"/>
      <c r="AF52" s="850"/>
      <c r="AG52" s="851"/>
      <c r="AH52" s="851"/>
      <c r="AI52" s="851"/>
      <c r="AJ52" s="852"/>
      <c r="AK52" s="903"/>
      <c r="AL52" s="900"/>
      <c r="AM52" s="900"/>
      <c r="AN52" s="900"/>
      <c r="AO52" s="900"/>
      <c r="AP52" s="900"/>
      <c r="AQ52" s="900"/>
      <c r="AR52" s="900"/>
      <c r="AS52" s="900"/>
      <c r="AT52" s="900"/>
      <c r="AU52" s="900"/>
      <c r="AV52" s="900"/>
      <c r="AW52" s="900"/>
      <c r="AX52" s="900"/>
      <c r="AY52" s="900"/>
      <c r="AZ52" s="902"/>
      <c r="BA52" s="902"/>
      <c r="BB52" s="902"/>
      <c r="BC52" s="902"/>
      <c r="BD52" s="902"/>
      <c r="BE52" s="896"/>
      <c r="BF52" s="896"/>
      <c r="BG52" s="896"/>
      <c r="BH52" s="896"/>
      <c r="BI52" s="897"/>
      <c r="BJ52" s="235"/>
      <c r="BK52" s="235"/>
      <c r="BL52" s="235"/>
      <c r="BM52" s="235"/>
      <c r="BN52" s="235"/>
      <c r="BO52" s="244"/>
      <c r="BP52" s="244"/>
      <c r="BQ52" s="241">
        <v>46</v>
      </c>
      <c r="BR52" s="242"/>
      <c r="BS52" s="837"/>
      <c r="BT52" s="838"/>
      <c r="BU52" s="838"/>
      <c r="BV52" s="838"/>
      <c r="BW52" s="838"/>
      <c r="BX52" s="838"/>
      <c r="BY52" s="838"/>
      <c r="BZ52" s="838"/>
      <c r="CA52" s="838"/>
      <c r="CB52" s="838"/>
      <c r="CC52" s="838"/>
      <c r="CD52" s="838"/>
      <c r="CE52" s="838"/>
      <c r="CF52" s="838"/>
      <c r="CG52" s="839"/>
      <c r="CH52" s="840"/>
      <c r="CI52" s="841"/>
      <c r="CJ52" s="841"/>
      <c r="CK52" s="841"/>
      <c r="CL52" s="842"/>
      <c r="CM52" s="840"/>
      <c r="CN52" s="841"/>
      <c r="CO52" s="841"/>
      <c r="CP52" s="841"/>
      <c r="CQ52" s="842"/>
      <c r="CR52" s="840"/>
      <c r="CS52" s="841"/>
      <c r="CT52" s="841"/>
      <c r="CU52" s="841"/>
      <c r="CV52" s="842"/>
      <c r="CW52" s="840"/>
      <c r="CX52" s="841"/>
      <c r="CY52" s="841"/>
      <c r="CZ52" s="841"/>
      <c r="DA52" s="842"/>
      <c r="DB52" s="840"/>
      <c r="DC52" s="841"/>
      <c r="DD52" s="841"/>
      <c r="DE52" s="841"/>
      <c r="DF52" s="842"/>
      <c r="DG52" s="840"/>
      <c r="DH52" s="841"/>
      <c r="DI52" s="841"/>
      <c r="DJ52" s="841"/>
      <c r="DK52" s="842"/>
      <c r="DL52" s="840"/>
      <c r="DM52" s="841"/>
      <c r="DN52" s="841"/>
      <c r="DO52" s="841"/>
      <c r="DP52" s="842"/>
      <c r="DQ52" s="840"/>
      <c r="DR52" s="841"/>
      <c r="DS52" s="841"/>
      <c r="DT52" s="841"/>
      <c r="DU52" s="842"/>
      <c r="DV52" s="837"/>
      <c r="DW52" s="838"/>
      <c r="DX52" s="838"/>
      <c r="DY52" s="838"/>
      <c r="DZ52" s="843"/>
      <c r="EA52" s="233"/>
    </row>
    <row r="53" spans="1:131" ht="26.25" customHeight="1" x14ac:dyDescent="0.15">
      <c r="A53" s="241">
        <v>26</v>
      </c>
      <c r="B53" s="844"/>
      <c r="C53" s="845"/>
      <c r="D53" s="845"/>
      <c r="E53" s="845"/>
      <c r="F53" s="845"/>
      <c r="G53" s="845"/>
      <c r="H53" s="845"/>
      <c r="I53" s="845"/>
      <c r="J53" s="845"/>
      <c r="K53" s="845"/>
      <c r="L53" s="845"/>
      <c r="M53" s="845"/>
      <c r="N53" s="845"/>
      <c r="O53" s="845"/>
      <c r="P53" s="846"/>
      <c r="Q53" s="899"/>
      <c r="R53" s="900"/>
      <c r="S53" s="900"/>
      <c r="T53" s="900"/>
      <c r="U53" s="900"/>
      <c r="V53" s="900"/>
      <c r="W53" s="900"/>
      <c r="X53" s="900"/>
      <c r="Y53" s="900"/>
      <c r="Z53" s="900"/>
      <c r="AA53" s="900"/>
      <c r="AB53" s="900"/>
      <c r="AC53" s="900"/>
      <c r="AD53" s="900"/>
      <c r="AE53" s="901"/>
      <c r="AF53" s="850"/>
      <c r="AG53" s="851"/>
      <c r="AH53" s="851"/>
      <c r="AI53" s="851"/>
      <c r="AJ53" s="852"/>
      <c r="AK53" s="903"/>
      <c r="AL53" s="900"/>
      <c r="AM53" s="900"/>
      <c r="AN53" s="900"/>
      <c r="AO53" s="900"/>
      <c r="AP53" s="900"/>
      <c r="AQ53" s="900"/>
      <c r="AR53" s="900"/>
      <c r="AS53" s="900"/>
      <c r="AT53" s="900"/>
      <c r="AU53" s="900"/>
      <c r="AV53" s="900"/>
      <c r="AW53" s="900"/>
      <c r="AX53" s="900"/>
      <c r="AY53" s="900"/>
      <c r="AZ53" s="902"/>
      <c r="BA53" s="902"/>
      <c r="BB53" s="902"/>
      <c r="BC53" s="902"/>
      <c r="BD53" s="902"/>
      <c r="BE53" s="896"/>
      <c r="BF53" s="896"/>
      <c r="BG53" s="896"/>
      <c r="BH53" s="896"/>
      <c r="BI53" s="897"/>
      <c r="BJ53" s="235"/>
      <c r="BK53" s="235"/>
      <c r="BL53" s="235"/>
      <c r="BM53" s="235"/>
      <c r="BN53" s="235"/>
      <c r="BO53" s="244"/>
      <c r="BP53" s="244"/>
      <c r="BQ53" s="241">
        <v>47</v>
      </c>
      <c r="BR53" s="242"/>
      <c r="BS53" s="837"/>
      <c r="BT53" s="838"/>
      <c r="BU53" s="838"/>
      <c r="BV53" s="838"/>
      <c r="BW53" s="838"/>
      <c r="BX53" s="838"/>
      <c r="BY53" s="838"/>
      <c r="BZ53" s="838"/>
      <c r="CA53" s="838"/>
      <c r="CB53" s="838"/>
      <c r="CC53" s="838"/>
      <c r="CD53" s="838"/>
      <c r="CE53" s="838"/>
      <c r="CF53" s="838"/>
      <c r="CG53" s="839"/>
      <c r="CH53" s="840"/>
      <c r="CI53" s="841"/>
      <c r="CJ53" s="841"/>
      <c r="CK53" s="841"/>
      <c r="CL53" s="842"/>
      <c r="CM53" s="840"/>
      <c r="CN53" s="841"/>
      <c r="CO53" s="841"/>
      <c r="CP53" s="841"/>
      <c r="CQ53" s="842"/>
      <c r="CR53" s="840"/>
      <c r="CS53" s="841"/>
      <c r="CT53" s="841"/>
      <c r="CU53" s="841"/>
      <c r="CV53" s="842"/>
      <c r="CW53" s="840"/>
      <c r="CX53" s="841"/>
      <c r="CY53" s="841"/>
      <c r="CZ53" s="841"/>
      <c r="DA53" s="842"/>
      <c r="DB53" s="840"/>
      <c r="DC53" s="841"/>
      <c r="DD53" s="841"/>
      <c r="DE53" s="841"/>
      <c r="DF53" s="842"/>
      <c r="DG53" s="840"/>
      <c r="DH53" s="841"/>
      <c r="DI53" s="841"/>
      <c r="DJ53" s="841"/>
      <c r="DK53" s="842"/>
      <c r="DL53" s="840"/>
      <c r="DM53" s="841"/>
      <c r="DN53" s="841"/>
      <c r="DO53" s="841"/>
      <c r="DP53" s="842"/>
      <c r="DQ53" s="840"/>
      <c r="DR53" s="841"/>
      <c r="DS53" s="841"/>
      <c r="DT53" s="841"/>
      <c r="DU53" s="842"/>
      <c r="DV53" s="837"/>
      <c r="DW53" s="838"/>
      <c r="DX53" s="838"/>
      <c r="DY53" s="838"/>
      <c r="DZ53" s="843"/>
      <c r="EA53" s="233"/>
    </row>
    <row r="54" spans="1:131" ht="26.25" customHeight="1" x14ac:dyDescent="0.15">
      <c r="A54" s="241">
        <v>27</v>
      </c>
      <c r="B54" s="844"/>
      <c r="C54" s="845"/>
      <c r="D54" s="845"/>
      <c r="E54" s="845"/>
      <c r="F54" s="845"/>
      <c r="G54" s="845"/>
      <c r="H54" s="845"/>
      <c r="I54" s="845"/>
      <c r="J54" s="845"/>
      <c r="K54" s="845"/>
      <c r="L54" s="845"/>
      <c r="M54" s="845"/>
      <c r="N54" s="845"/>
      <c r="O54" s="845"/>
      <c r="P54" s="846"/>
      <c r="Q54" s="899"/>
      <c r="R54" s="900"/>
      <c r="S54" s="900"/>
      <c r="T54" s="900"/>
      <c r="U54" s="900"/>
      <c r="V54" s="900"/>
      <c r="W54" s="900"/>
      <c r="X54" s="900"/>
      <c r="Y54" s="900"/>
      <c r="Z54" s="900"/>
      <c r="AA54" s="900"/>
      <c r="AB54" s="900"/>
      <c r="AC54" s="900"/>
      <c r="AD54" s="900"/>
      <c r="AE54" s="901"/>
      <c r="AF54" s="850"/>
      <c r="AG54" s="851"/>
      <c r="AH54" s="851"/>
      <c r="AI54" s="851"/>
      <c r="AJ54" s="852"/>
      <c r="AK54" s="903"/>
      <c r="AL54" s="900"/>
      <c r="AM54" s="900"/>
      <c r="AN54" s="900"/>
      <c r="AO54" s="900"/>
      <c r="AP54" s="900"/>
      <c r="AQ54" s="900"/>
      <c r="AR54" s="900"/>
      <c r="AS54" s="900"/>
      <c r="AT54" s="900"/>
      <c r="AU54" s="900"/>
      <c r="AV54" s="900"/>
      <c r="AW54" s="900"/>
      <c r="AX54" s="900"/>
      <c r="AY54" s="900"/>
      <c r="AZ54" s="902"/>
      <c r="BA54" s="902"/>
      <c r="BB54" s="902"/>
      <c r="BC54" s="902"/>
      <c r="BD54" s="902"/>
      <c r="BE54" s="896"/>
      <c r="BF54" s="896"/>
      <c r="BG54" s="896"/>
      <c r="BH54" s="896"/>
      <c r="BI54" s="897"/>
      <c r="BJ54" s="235"/>
      <c r="BK54" s="235"/>
      <c r="BL54" s="235"/>
      <c r="BM54" s="235"/>
      <c r="BN54" s="235"/>
      <c r="BO54" s="244"/>
      <c r="BP54" s="244"/>
      <c r="BQ54" s="241">
        <v>48</v>
      </c>
      <c r="BR54" s="242"/>
      <c r="BS54" s="837"/>
      <c r="BT54" s="838"/>
      <c r="BU54" s="838"/>
      <c r="BV54" s="838"/>
      <c r="BW54" s="838"/>
      <c r="BX54" s="838"/>
      <c r="BY54" s="838"/>
      <c r="BZ54" s="838"/>
      <c r="CA54" s="838"/>
      <c r="CB54" s="838"/>
      <c r="CC54" s="838"/>
      <c r="CD54" s="838"/>
      <c r="CE54" s="838"/>
      <c r="CF54" s="838"/>
      <c r="CG54" s="839"/>
      <c r="CH54" s="840"/>
      <c r="CI54" s="841"/>
      <c r="CJ54" s="841"/>
      <c r="CK54" s="841"/>
      <c r="CL54" s="842"/>
      <c r="CM54" s="840"/>
      <c r="CN54" s="841"/>
      <c r="CO54" s="841"/>
      <c r="CP54" s="841"/>
      <c r="CQ54" s="842"/>
      <c r="CR54" s="840"/>
      <c r="CS54" s="841"/>
      <c r="CT54" s="841"/>
      <c r="CU54" s="841"/>
      <c r="CV54" s="842"/>
      <c r="CW54" s="840"/>
      <c r="CX54" s="841"/>
      <c r="CY54" s="841"/>
      <c r="CZ54" s="841"/>
      <c r="DA54" s="842"/>
      <c r="DB54" s="840"/>
      <c r="DC54" s="841"/>
      <c r="DD54" s="841"/>
      <c r="DE54" s="841"/>
      <c r="DF54" s="842"/>
      <c r="DG54" s="840"/>
      <c r="DH54" s="841"/>
      <c r="DI54" s="841"/>
      <c r="DJ54" s="841"/>
      <c r="DK54" s="842"/>
      <c r="DL54" s="840"/>
      <c r="DM54" s="841"/>
      <c r="DN54" s="841"/>
      <c r="DO54" s="841"/>
      <c r="DP54" s="842"/>
      <c r="DQ54" s="840"/>
      <c r="DR54" s="841"/>
      <c r="DS54" s="841"/>
      <c r="DT54" s="841"/>
      <c r="DU54" s="842"/>
      <c r="DV54" s="837"/>
      <c r="DW54" s="838"/>
      <c r="DX54" s="838"/>
      <c r="DY54" s="838"/>
      <c r="DZ54" s="843"/>
      <c r="EA54" s="233"/>
    </row>
    <row r="55" spans="1:131" ht="26.25" customHeight="1" x14ac:dyDescent="0.15">
      <c r="A55" s="241">
        <v>28</v>
      </c>
      <c r="B55" s="844"/>
      <c r="C55" s="845"/>
      <c r="D55" s="845"/>
      <c r="E55" s="845"/>
      <c r="F55" s="845"/>
      <c r="G55" s="845"/>
      <c r="H55" s="845"/>
      <c r="I55" s="845"/>
      <c r="J55" s="845"/>
      <c r="K55" s="845"/>
      <c r="L55" s="845"/>
      <c r="M55" s="845"/>
      <c r="N55" s="845"/>
      <c r="O55" s="845"/>
      <c r="P55" s="846"/>
      <c r="Q55" s="899"/>
      <c r="R55" s="900"/>
      <c r="S55" s="900"/>
      <c r="T55" s="900"/>
      <c r="U55" s="900"/>
      <c r="V55" s="900"/>
      <c r="W55" s="900"/>
      <c r="X55" s="900"/>
      <c r="Y55" s="900"/>
      <c r="Z55" s="900"/>
      <c r="AA55" s="900"/>
      <c r="AB55" s="900"/>
      <c r="AC55" s="900"/>
      <c r="AD55" s="900"/>
      <c r="AE55" s="901"/>
      <c r="AF55" s="850"/>
      <c r="AG55" s="851"/>
      <c r="AH55" s="851"/>
      <c r="AI55" s="851"/>
      <c r="AJ55" s="852"/>
      <c r="AK55" s="903"/>
      <c r="AL55" s="900"/>
      <c r="AM55" s="900"/>
      <c r="AN55" s="900"/>
      <c r="AO55" s="900"/>
      <c r="AP55" s="900"/>
      <c r="AQ55" s="900"/>
      <c r="AR55" s="900"/>
      <c r="AS55" s="900"/>
      <c r="AT55" s="900"/>
      <c r="AU55" s="900"/>
      <c r="AV55" s="900"/>
      <c r="AW55" s="900"/>
      <c r="AX55" s="900"/>
      <c r="AY55" s="900"/>
      <c r="AZ55" s="902"/>
      <c r="BA55" s="902"/>
      <c r="BB55" s="902"/>
      <c r="BC55" s="902"/>
      <c r="BD55" s="902"/>
      <c r="BE55" s="896"/>
      <c r="BF55" s="896"/>
      <c r="BG55" s="896"/>
      <c r="BH55" s="896"/>
      <c r="BI55" s="897"/>
      <c r="BJ55" s="235"/>
      <c r="BK55" s="235"/>
      <c r="BL55" s="235"/>
      <c r="BM55" s="235"/>
      <c r="BN55" s="235"/>
      <c r="BO55" s="244"/>
      <c r="BP55" s="244"/>
      <c r="BQ55" s="241">
        <v>49</v>
      </c>
      <c r="BR55" s="242"/>
      <c r="BS55" s="837"/>
      <c r="BT55" s="838"/>
      <c r="BU55" s="838"/>
      <c r="BV55" s="838"/>
      <c r="BW55" s="838"/>
      <c r="BX55" s="838"/>
      <c r="BY55" s="838"/>
      <c r="BZ55" s="838"/>
      <c r="CA55" s="838"/>
      <c r="CB55" s="838"/>
      <c r="CC55" s="838"/>
      <c r="CD55" s="838"/>
      <c r="CE55" s="838"/>
      <c r="CF55" s="838"/>
      <c r="CG55" s="839"/>
      <c r="CH55" s="840"/>
      <c r="CI55" s="841"/>
      <c r="CJ55" s="841"/>
      <c r="CK55" s="841"/>
      <c r="CL55" s="842"/>
      <c r="CM55" s="840"/>
      <c r="CN55" s="841"/>
      <c r="CO55" s="841"/>
      <c r="CP55" s="841"/>
      <c r="CQ55" s="842"/>
      <c r="CR55" s="840"/>
      <c r="CS55" s="841"/>
      <c r="CT55" s="841"/>
      <c r="CU55" s="841"/>
      <c r="CV55" s="842"/>
      <c r="CW55" s="840"/>
      <c r="CX55" s="841"/>
      <c r="CY55" s="841"/>
      <c r="CZ55" s="841"/>
      <c r="DA55" s="842"/>
      <c r="DB55" s="840"/>
      <c r="DC55" s="841"/>
      <c r="DD55" s="841"/>
      <c r="DE55" s="841"/>
      <c r="DF55" s="842"/>
      <c r="DG55" s="840"/>
      <c r="DH55" s="841"/>
      <c r="DI55" s="841"/>
      <c r="DJ55" s="841"/>
      <c r="DK55" s="842"/>
      <c r="DL55" s="840"/>
      <c r="DM55" s="841"/>
      <c r="DN55" s="841"/>
      <c r="DO55" s="841"/>
      <c r="DP55" s="842"/>
      <c r="DQ55" s="840"/>
      <c r="DR55" s="841"/>
      <c r="DS55" s="841"/>
      <c r="DT55" s="841"/>
      <c r="DU55" s="842"/>
      <c r="DV55" s="837"/>
      <c r="DW55" s="838"/>
      <c r="DX55" s="838"/>
      <c r="DY55" s="838"/>
      <c r="DZ55" s="843"/>
      <c r="EA55" s="233"/>
    </row>
    <row r="56" spans="1:131" ht="26.25" customHeight="1" x14ac:dyDescent="0.15">
      <c r="A56" s="241">
        <v>29</v>
      </c>
      <c r="B56" s="844"/>
      <c r="C56" s="845"/>
      <c r="D56" s="845"/>
      <c r="E56" s="845"/>
      <c r="F56" s="845"/>
      <c r="G56" s="845"/>
      <c r="H56" s="845"/>
      <c r="I56" s="845"/>
      <c r="J56" s="845"/>
      <c r="K56" s="845"/>
      <c r="L56" s="845"/>
      <c r="M56" s="845"/>
      <c r="N56" s="845"/>
      <c r="O56" s="845"/>
      <c r="P56" s="846"/>
      <c r="Q56" s="899"/>
      <c r="R56" s="900"/>
      <c r="S56" s="900"/>
      <c r="T56" s="900"/>
      <c r="U56" s="900"/>
      <c r="V56" s="900"/>
      <c r="W56" s="900"/>
      <c r="X56" s="900"/>
      <c r="Y56" s="900"/>
      <c r="Z56" s="900"/>
      <c r="AA56" s="900"/>
      <c r="AB56" s="900"/>
      <c r="AC56" s="900"/>
      <c r="AD56" s="900"/>
      <c r="AE56" s="901"/>
      <c r="AF56" s="850"/>
      <c r="AG56" s="851"/>
      <c r="AH56" s="851"/>
      <c r="AI56" s="851"/>
      <c r="AJ56" s="852"/>
      <c r="AK56" s="903"/>
      <c r="AL56" s="900"/>
      <c r="AM56" s="900"/>
      <c r="AN56" s="900"/>
      <c r="AO56" s="900"/>
      <c r="AP56" s="900"/>
      <c r="AQ56" s="900"/>
      <c r="AR56" s="900"/>
      <c r="AS56" s="900"/>
      <c r="AT56" s="900"/>
      <c r="AU56" s="900"/>
      <c r="AV56" s="900"/>
      <c r="AW56" s="900"/>
      <c r="AX56" s="900"/>
      <c r="AY56" s="900"/>
      <c r="AZ56" s="902"/>
      <c r="BA56" s="902"/>
      <c r="BB56" s="902"/>
      <c r="BC56" s="902"/>
      <c r="BD56" s="902"/>
      <c r="BE56" s="896"/>
      <c r="BF56" s="896"/>
      <c r="BG56" s="896"/>
      <c r="BH56" s="896"/>
      <c r="BI56" s="897"/>
      <c r="BJ56" s="235"/>
      <c r="BK56" s="235"/>
      <c r="BL56" s="235"/>
      <c r="BM56" s="235"/>
      <c r="BN56" s="235"/>
      <c r="BO56" s="244"/>
      <c r="BP56" s="244"/>
      <c r="BQ56" s="241">
        <v>50</v>
      </c>
      <c r="BR56" s="242"/>
      <c r="BS56" s="837"/>
      <c r="BT56" s="838"/>
      <c r="BU56" s="838"/>
      <c r="BV56" s="838"/>
      <c r="BW56" s="838"/>
      <c r="BX56" s="838"/>
      <c r="BY56" s="838"/>
      <c r="BZ56" s="838"/>
      <c r="CA56" s="838"/>
      <c r="CB56" s="838"/>
      <c r="CC56" s="838"/>
      <c r="CD56" s="838"/>
      <c r="CE56" s="838"/>
      <c r="CF56" s="838"/>
      <c r="CG56" s="839"/>
      <c r="CH56" s="840"/>
      <c r="CI56" s="841"/>
      <c r="CJ56" s="841"/>
      <c r="CK56" s="841"/>
      <c r="CL56" s="842"/>
      <c r="CM56" s="840"/>
      <c r="CN56" s="841"/>
      <c r="CO56" s="841"/>
      <c r="CP56" s="841"/>
      <c r="CQ56" s="842"/>
      <c r="CR56" s="840"/>
      <c r="CS56" s="841"/>
      <c r="CT56" s="841"/>
      <c r="CU56" s="841"/>
      <c r="CV56" s="842"/>
      <c r="CW56" s="840"/>
      <c r="CX56" s="841"/>
      <c r="CY56" s="841"/>
      <c r="CZ56" s="841"/>
      <c r="DA56" s="842"/>
      <c r="DB56" s="840"/>
      <c r="DC56" s="841"/>
      <c r="DD56" s="841"/>
      <c r="DE56" s="841"/>
      <c r="DF56" s="842"/>
      <c r="DG56" s="840"/>
      <c r="DH56" s="841"/>
      <c r="DI56" s="841"/>
      <c r="DJ56" s="841"/>
      <c r="DK56" s="842"/>
      <c r="DL56" s="840"/>
      <c r="DM56" s="841"/>
      <c r="DN56" s="841"/>
      <c r="DO56" s="841"/>
      <c r="DP56" s="842"/>
      <c r="DQ56" s="840"/>
      <c r="DR56" s="841"/>
      <c r="DS56" s="841"/>
      <c r="DT56" s="841"/>
      <c r="DU56" s="842"/>
      <c r="DV56" s="837"/>
      <c r="DW56" s="838"/>
      <c r="DX56" s="838"/>
      <c r="DY56" s="838"/>
      <c r="DZ56" s="843"/>
      <c r="EA56" s="233"/>
    </row>
    <row r="57" spans="1:131" ht="26.25" customHeight="1" x14ac:dyDescent="0.15">
      <c r="A57" s="241">
        <v>30</v>
      </c>
      <c r="B57" s="844"/>
      <c r="C57" s="845"/>
      <c r="D57" s="845"/>
      <c r="E57" s="845"/>
      <c r="F57" s="845"/>
      <c r="G57" s="845"/>
      <c r="H57" s="845"/>
      <c r="I57" s="845"/>
      <c r="J57" s="845"/>
      <c r="K57" s="845"/>
      <c r="L57" s="845"/>
      <c r="M57" s="845"/>
      <c r="N57" s="845"/>
      <c r="O57" s="845"/>
      <c r="P57" s="846"/>
      <c r="Q57" s="899"/>
      <c r="R57" s="900"/>
      <c r="S57" s="900"/>
      <c r="T57" s="900"/>
      <c r="U57" s="900"/>
      <c r="V57" s="900"/>
      <c r="W57" s="900"/>
      <c r="X57" s="900"/>
      <c r="Y57" s="900"/>
      <c r="Z57" s="900"/>
      <c r="AA57" s="900"/>
      <c r="AB57" s="900"/>
      <c r="AC57" s="900"/>
      <c r="AD57" s="900"/>
      <c r="AE57" s="901"/>
      <c r="AF57" s="850"/>
      <c r="AG57" s="851"/>
      <c r="AH57" s="851"/>
      <c r="AI57" s="851"/>
      <c r="AJ57" s="852"/>
      <c r="AK57" s="903"/>
      <c r="AL57" s="900"/>
      <c r="AM57" s="900"/>
      <c r="AN57" s="900"/>
      <c r="AO57" s="900"/>
      <c r="AP57" s="900"/>
      <c r="AQ57" s="900"/>
      <c r="AR57" s="900"/>
      <c r="AS57" s="900"/>
      <c r="AT57" s="900"/>
      <c r="AU57" s="900"/>
      <c r="AV57" s="900"/>
      <c r="AW57" s="900"/>
      <c r="AX57" s="900"/>
      <c r="AY57" s="900"/>
      <c r="AZ57" s="902"/>
      <c r="BA57" s="902"/>
      <c r="BB57" s="902"/>
      <c r="BC57" s="902"/>
      <c r="BD57" s="902"/>
      <c r="BE57" s="896"/>
      <c r="BF57" s="896"/>
      <c r="BG57" s="896"/>
      <c r="BH57" s="896"/>
      <c r="BI57" s="897"/>
      <c r="BJ57" s="235"/>
      <c r="BK57" s="235"/>
      <c r="BL57" s="235"/>
      <c r="BM57" s="235"/>
      <c r="BN57" s="235"/>
      <c r="BO57" s="244"/>
      <c r="BP57" s="244"/>
      <c r="BQ57" s="241">
        <v>51</v>
      </c>
      <c r="BR57" s="242"/>
      <c r="BS57" s="837"/>
      <c r="BT57" s="838"/>
      <c r="BU57" s="838"/>
      <c r="BV57" s="838"/>
      <c r="BW57" s="838"/>
      <c r="BX57" s="838"/>
      <c r="BY57" s="838"/>
      <c r="BZ57" s="838"/>
      <c r="CA57" s="838"/>
      <c r="CB57" s="838"/>
      <c r="CC57" s="838"/>
      <c r="CD57" s="838"/>
      <c r="CE57" s="838"/>
      <c r="CF57" s="838"/>
      <c r="CG57" s="839"/>
      <c r="CH57" s="840"/>
      <c r="CI57" s="841"/>
      <c r="CJ57" s="841"/>
      <c r="CK57" s="841"/>
      <c r="CL57" s="842"/>
      <c r="CM57" s="840"/>
      <c r="CN57" s="841"/>
      <c r="CO57" s="841"/>
      <c r="CP57" s="841"/>
      <c r="CQ57" s="842"/>
      <c r="CR57" s="840"/>
      <c r="CS57" s="841"/>
      <c r="CT57" s="841"/>
      <c r="CU57" s="841"/>
      <c r="CV57" s="842"/>
      <c r="CW57" s="840"/>
      <c r="CX57" s="841"/>
      <c r="CY57" s="841"/>
      <c r="CZ57" s="841"/>
      <c r="DA57" s="842"/>
      <c r="DB57" s="840"/>
      <c r="DC57" s="841"/>
      <c r="DD57" s="841"/>
      <c r="DE57" s="841"/>
      <c r="DF57" s="842"/>
      <c r="DG57" s="840"/>
      <c r="DH57" s="841"/>
      <c r="DI57" s="841"/>
      <c r="DJ57" s="841"/>
      <c r="DK57" s="842"/>
      <c r="DL57" s="840"/>
      <c r="DM57" s="841"/>
      <c r="DN57" s="841"/>
      <c r="DO57" s="841"/>
      <c r="DP57" s="842"/>
      <c r="DQ57" s="840"/>
      <c r="DR57" s="841"/>
      <c r="DS57" s="841"/>
      <c r="DT57" s="841"/>
      <c r="DU57" s="842"/>
      <c r="DV57" s="837"/>
      <c r="DW57" s="838"/>
      <c r="DX57" s="838"/>
      <c r="DY57" s="838"/>
      <c r="DZ57" s="843"/>
      <c r="EA57" s="233"/>
    </row>
    <row r="58" spans="1:131" ht="26.25" customHeight="1" x14ac:dyDescent="0.15">
      <c r="A58" s="241">
        <v>31</v>
      </c>
      <c r="B58" s="844"/>
      <c r="C58" s="845"/>
      <c r="D58" s="845"/>
      <c r="E58" s="845"/>
      <c r="F58" s="845"/>
      <c r="G58" s="845"/>
      <c r="H58" s="845"/>
      <c r="I58" s="845"/>
      <c r="J58" s="845"/>
      <c r="K58" s="845"/>
      <c r="L58" s="845"/>
      <c r="M58" s="845"/>
      <c r="N58" s="845"/>
      <c r="O58" s="845"/>
      <c r="P58" s="846"/>
      <c r="Q58" s="899"/>
      <c r="R58" s="900"/>
      <c r="S58" s="900"/>
      <c r="T58" s="900"/>
      <c r="U58" s="900"/>
      <c r="V58" s="900"/>
      <c r="W58" s="900"/>
      <c r="X58" s="900"/>
      <c r="Y58" s="900"/>
      <c r="Z58" s="900"/>
      <c r="AA58" s="900"/>
      <c r="AB58" s="900"/>
      <c r="AC58" s="900"/>
      <c r="AD58" s="900"/>
      <c r="AE58" s="901"/>
      <c r="AF58" s="850"/>
      <c r="AG58" s="851"/>
      <c r="AH58" s="851"/>
      <c r="AI58" s="851"/>
      <c r="AJ58" s="852"/>
      <c r="AK58" s="903"/>
      <c r="AL58" s="900"/>
      <c r="AM58" s="900"/>
      <c r="AN58" s="900"/>
      <c r="AO58" s="900"/>
      <c r="AP58" s="900"/>
      <c r="AQ58" s="900"/>
      <c r="AR58" s="900"/>
      <c r="AS58" s="900"/>
      <c r="AT58" s="900"/>
      <c r="AU58" s="900"/>
      <c r="AV58" s="900"/>
      <c r="AW58" s="900"/>
      <c r="AX58" s="900"/>
      <c r="AY58" s="900"/>
      <c r="AZ58" s="902"/>
      <c r="BA58" s="902"/>
      <c r="BB58" s="902"/>
      <c r="BC58" s="902"/>
      <c r="BD58" s="902"/>
      <c r="BE58" s="896"/>
      <c r="BF58" s="896"/>
      <c r="BG58" s="896"/>
      <c r="BH58" s="896"/>
      <c r="BI58" s="897"/>
      <c r="BJ58" s="235"/>
      <c r="BK58" s="235"/>
      <c r="BL58" s="235"/>
      <c r="BM58" s="235"/>
      <c r="BN58" s="235"/>
      <c r="BO58" s="244"/>
      <c r="BP58" s="244"/>
      <c r="BQ58" s="241">
        <v>52</v>
      </c>
      <c r="BR58" s="242"/>
      <c r="BS58" s="837"/>
      <c r="BT58" s="838"/>
      <c r="BU58" s="838"/>
      <c r="BV58" s="838"/>
      <c r="BW58" s="838"/>
      <c r="BX58" s="838"/>
      <c r="BY58" s="838"/>
      <c r="BZ58" s="838"/>
      <c r="CA58" s="838"/>
      <c r="CB58" s="838"/>
      <c r="CC58" s="838"/>
      <c r="CD58" s="838"/>
      <c r="CE58" s="838"/>
      <c r="CF58" s="838"/>
      <c r="CG58" s="839"/>
      <c r="CH58" s="840"/>
      <c r="CI58" s="841"/>
      <c r="CJ58" s="841"/>
      <c r="CK58" s="841"/>
      <c r="CL58" s="842"/>
      <c r="CM58" s="840"/>
      <c r="CN58" s="841"/>
      <c r="CO58" s="841"/>
      <c r="CP58" s="841"/>
      <c r="CQ58" s="842"/>
      <c r="CR58" s="840"/>
      <c r="CS58" s="841"/>
      <c r="CT58" s="841"/>
      <c r="CU58" s="841"/>
      <c r="CV58" s="842"/>
      <c r="CW58" s="840"/>
      <c r="CX58" s="841"/>
      <c r="CY58" s="841"/>
      <c r="CZ58" s="841"/>
      <c r="DA58" s="842"/>
      <c r="DB58" s="840"/>
      <c r="DC58" s="841"/>
      <c r="DD58" s="841"/>
      <c r="DE58" s="841"/>
      <c r="DF58" s="842"/>
      <c r="DG58" s="840"/>
      <c r="DH58" s="841"/>
      <c r="DI58" s="841"/>
      <c r="DJ58" s="841"/>
      <c r="DK58" s="842"/>
      <c r="DL58" s="840"/>
      <c r="DM58" s="841"/>
      <c r="DN58" s="841"/>
      <c r="DO58" s="841"/>
      <c r="DP58" s="842"/>
      <c r="DQ58" s="840"/>
      <c r="DR58" s="841"/>
      <c r="DS58" s="841"/>
      <c r="DT58" s="841"/>
      <c r="DU58" s="842"/>
      <c r="DV58" s="837"/>
      <c r="DW58" s="838"/>
      <c r="DX58" s="838"/>
      <c r="DY58" s="838"/>
      <c r="DZ58" s="843"/>
      <c r="EA58" s="233"/>
    </row>
    <row r="59" spans="1:131" ht="26.25" customHeight="1" x14ac:dyDescent="0.15">
      <c r="A59" s="241">
        <v>32</v>
      </c>
      <c r="B59" s="844"/>
      <c r="C59" s="845"/>
      <c r="D59" s="845"/>
      <c r="E59" s="845"/>
      <c r="F59" s="845"/>
      <c r="G59" s="845"/>
      <c r="H59" s="845"/>
      <c r="I59" s="845"/>
      <c r="J59" s="845"/>
      <c r="K59" s="845"/>
      <c r="L59" s="845"/>
      <c r="M59" s="845"/>
      <c r="N59" s="845"/>
      <c r="O59" s="845"/>
      <c r="P59" s="846"/>
      <c r="Q59" s="899"/>
      <c r="R59" s="900"/>
      <c r="S59" s="900"/>
      <c r="T59" s="900"/>
      <c r="U59" s="900"/>
      <c r="V59" s="900"/>
      <c r="W59" s="900"/>
      <c r="X59" s="900"/>
      <c r="Y59" s="900"/>
      <c r="Z59" s="900"/>
      <c r="AA59" s="900"/>
      <c r="AB59" s="900"/>
      <c r="AC59" s="900"/>
      <c r="AD59" s="900"/>
      <c r="AE59" s="901"/>
      <c r="AF59" s="850"/>
      <c r="AG59" s="851"/>
      <c r="AH59" s="851"/>
      <c r="AI59" s="851"/>
      <c r="AJ59" s="852"/>
      <c r="AK59" s="903"/>
      <c r="AL59" s="900"/>
      <c r="AM59" s="900"/>
      <c r="AN59" s="900"/>
      <c r="AO59" s="900"/>
      <c r="AP59" s="900"/>
      <c r="AQ59" s="900"/>
      <c r="AR59" s="900"/>
      <c r="AS59" s="900"/>
      <c r="AT59" s="900"/>
      <c r="AU59" s="900"/>
      <c r="AV59" s="900"/>
      <c r="AW59" s="900"/>
      <c r="AX59" s="900"/>
      <c r="AY59" s="900"/>
      <c r="AZ59" s="902"/>
      <c r="BA59" s="902"/>
      <c r="BB59" s="902"/>
      <c r="BC59" s="902"/>
      <c r="BD59" s="902"/>
      <c r="BE59" s="896"/>
      <c r="BF59" s="896"/>
      <c r="BG59" s="896"/>
      <c r="BH59" s="896"/>
      <c r="BI59" s="897"/>
      <c r="BJ59" s="235"/>
      <c r="BK59" s="235"/>
      <c r="BL59" s="235"/>
      <c r="BM59" s="235"/>
      <c r="BN59" s="235"/>
      <c r="BO59" s="244"/>
      <c r="BP59" s="244"/>
      <c r="BQ59" s="241">
        <v>53</v>
      </c>
      <c r="BR59" s="242"/>
      <c r="BS59" s="837"/>
      <c r="BT59" s="838"/>
      <c r="BU59" s="838"/>
      <c r="BV59" s="838"/>
      <c r="BW59" s="838"/>
      <c r="BX59" s="838"/>
      <c r="BY59" s="838"/>
      <c r="BZ59" s="838"/>
      <c r="CA59" s="838"/>
      <c r="CB59" s="838"/>
      <c r="CC59" s="838"/>
      <c r="CD59" s="838"/>
      <c r="CE59" s="838"/>
      <c r="CF59" s="838"/>
      <c r="CG59" s="839"/>
      <c r="CH59" s="840"/>
      <c r="CI59" s="841"/>
      <c r="CJ59" s="841"/>
      <c r="CK59" s="841"/>
      <c r="CL59" s="842"/>
      <c r="CM59" s="840"/>
      <c r="CN59" s="841"/>
      <c r="CO59" s="841"/>
      <c r="CP59" s="841"/>
      <c r="CQ59" s="842"/>
      <c r="CR59" s="840"/>
      <c r="CS59" s="841"/>
      <c r="CT59" s="841"/>
      <c r="CU59" s="841"/>
      <c r="CV59" s="842"/>
      <c r="CW59" s="840"/>
      <c r="CX59" s="841"/>
      <c r="CY59" s="841"/>
      <c r="CZ59" s="841"/>
      <c r="DA59" s="842"/>
      <c r="DB59" s="840"/>
      <c r="DC59" s="841"/>
      <c r="DD59" s="841"/>
      <c r="DE59" s="841"/>
      <c r="DF59" s="842"/>
      <c r="DG59" s="840"/>
      <c r="DH59" s="841"/>
      <c r="DI59" s="841"/>
      <c r="DJ59" s="841"/>
      <c r="DK59" s="842"/>
      <c r="DL59" s="840"/>
      <c r="DM59" s="841"/>
      <c r="DN59" s="841"/>
      <c r="DO59" s="841"/>
      <c r="DP59" s="842"/>
      <c r="DQ59" s="840"/>
      <c r="DR59" s="841"/>
      <c r="DS59" s="841"/>
      <c r="DT59" s="841"/>
      <c r="DU59" s="842"/>
      <c r="DV59" s="837"/>
      <c r="DW59" s="838"/>
      <c r="DX59" s="838"/>
      <c r="DY59" s="838"/>
      <c r="DZ59" s="843"/>
      <c r="EA59" s="233"/>
    </row>
    <row r="60" spans="1:131" ht="26.25" customHeight="1" x14ac:dyDescent="0.15">
      <c r="A60" s="241">
        <v>33</v>
      </c>
      <c r="B60" s="844"/>
      <c r="C60" s="845"/>
      <c r="D60" s="845"/>
      <c r="E60" s="845"/>
      <c r="F60" s="845"/>
      <c r="G60" s="845"/>
      <c r="H60" s="845"/>
      <c r="I60" s="845"/>
      <c r="J60" s="845"/>
      <c r="K60" s="845"/>
      <c r="L60" s="845"/>
      <c r="M60" s="845"/>
      <c r="N60" s="845"/>
      <c r="O60" s="845"/>
      <c r="P60" s="846"/>
      <c r="Q60" s="899"/>
      <c r="R60" s="900"/>
      <c r="S60" s="900"/>
      <c r="T60" s="900"/>
      <c r="U60" s="900"/>
      <c r="V60" s="900"/>
      <c r="W60" s="900"/>
      <c r="X60" s="900"/>
      <c r="Y60" s="900"/>
      <c r="Z60" s="900"/>
      <c r="AA60" s="900"/>
      <c r="AB60" s="900"/>
      <c r="AC60" s="900"/>
      <c r="AD60" s="900"/>
      <c r="AE60" s="901"/>
      <c r="AF60" s="850"/>
      <c r="AG60" s="851"/>
      <c r="AH60" s="851"/>
      <c r="AI60" s="851"/>
      <c r="AJ60" s="852"/>
      <c r="AK60" s="903"/>
      <c r="AL60" s="900"/>
      <c r="AM60" s="900"/>
      <c r="AN60" s="900"/>
      <c r="AO60" s="900"/>
      <c r="AP60" s="900"/>
      <c r="AQ60" s="900"/>
      <c r="AR60" s="900"/>
      <c r="AS60" s="900"/>
      <c r="AT60" s="900"/>
      <c r="AU60" s="900"/>
      <c r="AV60" s="900"/>
      <c r="AW60" s="900"/>
      <c r="AX60" s="900"/>
      <c r="AY60" s="900"/>
      <c r="AZ60" s="902"/>
      <c r="BA60" s="902"/>
      <c r="BB60" s="902"/>
      <c r="BC60" s="902"/>
      <c r="BD60" s="902"/>
      <c r="BE60" s="896"/>
      <c r="BF60" s="896"/>
      <c r="BG60" s="896"/>
      <c r="BH60" s="896"/>
      <c r="BI60" s="897"/>
      <c r="BJ60" s="235"/>
      <c r="BK60" s="235"/>
      <c r="BL60" s="235"/>
      <c r="BM60" s="235"/>
      <c r="BN60" s="235"/>
      <c r="BO60" s="244"/>
      <c r="BP60" s="244"/>
      <c r="BQ60" s="241">
        <v>54</v>
      </c>
      <c r="BR60" s="242"/>
      <c r="BS60" s="837"/>
      <c r="BT60" s="838"/>
      <c r="BU60" s="838"/>
      <c r="BV60" s="838"/>
      <c r="BW60" s="838"/>
      <c r="BX60" s="838"/>
      <c r="BY60" s="838"/>
      <c r="BZ60" s="838"/>
      <c r="CA60" s="838"/>
      <c r="CB60" s="838"/>
      <c r="CC60" s="838"/>
      <c r="CD60" s="838"/>
      <c r="CE60" s="838"/>
      <c r="CF60" s="838"/>
      <c r="CG60" s="839"/>
      <c r="CH60" s="840"/>
      <c r="CI60" s="841"/>
      <c r="CJ60" s="841"/>
      <c r="CK60" s="841"/>
      <c r="CL60" s="842"/>
      <c r="CM60" s="840"/>
      <c r="CN60" s="841"/>
      <c r="CO60" s="841"/>
      <c r="CP60" s="841"/>
      <c r="CQ60" s="842"/>
      <c r="CR60" s="840"/>
      <c r="CS60" s="841"/>
      <c r="CT60" s="841"/>
      <c r="CU60" s="841"/>
      <c r="CV60" s="842"/>
      <c r="CW60" s="840"/>
      <c r="CX60" s="841"/>
      <c r="CY60" s="841"/>
      <c r="CZ60" s="841"/>
      <c r="DA60" s="842"/>
      <c r="DB60" s="840"/>
      <c r="DC60" s="841"/>
      <c r="DD60" s="841"/>
      <c r="DE60" s="841"/>
      <c r="DF60" s="842"/>
      <c r="DG60" s="840"/>
      <c r="DH60" s="841"/>
      <c r="DI60" s="841"/>
      <c r="DJ60" s="841"/>
      <c r="DK60" s="842"/>
      <c r="DL60" s="840"/>
      <c r="DM60" s="841"/>
      <c r="DN60" s="841"/>
      <c r="DO60" s="841"/>
      <c r="DP60" s="842"/>
      <c r="DQ60" s="840"/>
      <c r="DR60" s="841"/>
      <c r="DS60" s="841"/>
      <c r="DT60" s="841"/>
      <c r="DU60" s="842"/>
      <c r="DV60" s="837"/>
      <c r="DW60" s="838"/>
      <c r="DX60" s="838"/>
      <c r="DY60" s="838"/>
      <c r="DZ60" s="843"/>
      <c r="EA60" s="233"/>
    </row>
    <row r="61" spans="1:131" ht="26.25" customHeight="1" thickBot="1" x14ac:dyDescent="0.2">
      <c r="A61" s="241">
        <v>34</v>
      </c>
      <c r="B61" s="844"/>
      <c r="C61" s="845"/>
      <c r="D61" s="845"/>
      <c r="E61" s="845"/>
      <c r="F61" s="845"/>
      <c r="G61" s="845"/>
      <c r="H61" s="845"/>
      <c r="I61" s="845"/>
      <c r="J61" s="845"/>
      <c r="K61" s="845"/>
      <c r="L61" s="845"/>
      <c r="M61" s="845"/>
      <c r="N61" s="845"/>
      <c r="O61" s="845"/>
      <c r="P61" s="846"/>
      <c r="Q61" s="899"/>
      <c r="R61" s="900"/>
      <c r="S61" s="900"/>
      <c r="T61" s="900"/>
      <c r="U61" s="900"/>
      <c r="V61" s="900"/>
      <c r="W61" s="900"/>
      <c r="X61" s="900"/>
      <c r="Y61" s="900"/>
      <c r="Z61" s="900"/>
      <c r="AA61" s="900"/>
      <c r="AB61" s="900"/>
      <c r="AC61" s="900"/>
      <c r="AD61" s="900"/>
      <c r="AE61" s="901"/>
      <c r="AF61" s="850"/>
      <c r="AG61" s="851"/>
      <c r="AH61" s="851"/>
      <c r="AI61" s="851"/>
      <c r="AJ61" s="852"/>
      <c r="AK61" s="903"/>
      <c r="AL61" s="900"/>
      <c r="AM61" s="900"/>
      <c r="AN61" s="900"/>
      <c r="AO61" s="900"/>
      <c r="AP61" s="900"/>
      <c r="AQ61" s="900"/>
      <c r="AR61" s="900"/>
      <c r="AS61" s="900"/>
      <c r="AT61" s="900"/>
      <c r="AU61" s="900"/>
      <c r="AV61" s="900"/>
      <c r="AW61" s="900"/>
      <c r="AX61" s="900"/>
      <c r="AY61" s="900"/>
      <c r="AZ61" s="902"/>
      <c r="BA61" s="902"/>
      <c r="BB61" s="902"/>
      <c r="BC61" s="902"/>
      <c r="BD61" s="902"/>
      <c r="BE61" s="896"/>
      <c r="BF61" s="896"/>
      <c r="BG61" s="896"/>
      <c r="BH61" s="896"/>
      <c r="BI61" s="897"/>
      <c r="BJ61" s="235"/>
      <c r="BK61" s="235"/>
      <c r="BL61" s="235"/>
      <c r="BM61" s="235"/>
      <c r="BN61" s="235"/>
      <c r="BO61" s="244"/>
      <c r="BP61" s="244"/>
      <c r="BQ61" s="241">
        <v>55</v>
      </c>
      <c r="BR61" s="242"/>
      <c r="BS61" s="837"/>
      <c r="BT61" s="838"/>
      <c r="BU61" s="838"/>
      <c r="BV61" s="838"/>
      <c r="BW61" s="838"/>
      <c r="BX61" s="838"/>
      <c r="BY61" s="838"/>
      <c r="BZ61" s="838"/>
      <c r="CA61" s="838"/>
      <c r="CB61" s="838"/>
      <c r="CC61" s="838"/>
      <c r="CD61" s="838"/>
      <c r="CE61" s="838"/>
      <c r="CF61" s="838"/>
      <c r="CG61" s="839"/>
      <c r="CH61" s="840"/>
      <c r="CI61" s="841"/>
      <c r="CJ61" s="841"/>
      <c r="CK61" s="841"/>
      <c r="CL61" s="842"/>
      <c r="CM61" s="840"/>
      <c r="CN61" s="841"/>
      <c r="CO61" s="841"/>
      <c r="CP61" s="841"/>
      <c r="CQ61" s="842"/>
      <c r="CR61" s="840"/>
      <c r="CS61" s="841"/>
      <c r="CT61" s="841"/>
      <c r="CU61" s="841"/>
      <c r="CV61" s="842"/>
      <c r="CW61" s="840"/>
      <c r="CX61" s="841"/>
      <c r="CY61" s="841"/>
      <c r="CZ61" s="841"/>
      <c r="DA61" s="842"/>
      <c r="DB61" s="840"/>
      <c r="DC61" s="841"/>
      <c r="DD61" s="841"/>
      <c r="DE61" s="841"/>
      <c r="DF61" s="842"/>
      <c r="DG61" s="840"/>
      <c r="DH61" s="841"/>
      <c r="DI61" s="841"/>
      <c r="DJ61" s="841"/>
      <c r="DK61" s="842"/>
      <c r="DL61" s="840"/>
      <c r="DM61" s="841"/>
      <c r="DN61" s="841"/>
      <c r="DO61" s="841"/>
      <c r="DP61" s="842"/>
      <c r="DQ61" s="840"/>
      <c r="DR61" s="841"/>
      <c r="DS61" s="841"/>
      <c r="DT61" s="841"/>
      <c r="DU61" s="842"/>
      <c r="DV61" s="837"/>
      <c r="DW61" s="838"/>
      <c r="DX61" s="838"/>
      <c r="DY61" s="838"/>
      <c r="DZ61" s="843"/>
      <c r="EA61" s="233"/>
    </row>
    <row r="62" spans="1:131" ht="26.25" customHeight="1" x14ac:dyDescent="0.15">
      <c r="A62" s="241">
        <v>35</v>
      </c>
      <c r="B62" s="844"/>
      <c r="C62" s="845"/>
      <c r="D62" s="845"/>
      <c r="E62" s="845"/>
      <c r="F62" s="845"/>
      <c r="G62" s="845"/>
      <c r="H62" s="845"/>
      <c r="I62" s="845"/>
      <c r="J62" s="845"/>
      <c r="K62" s="845"/>
      <c r="L62" s="845"/>
      <c r="M62" s="845"/>
      <c r="N62" s="845"/>
      <c r="O62" s="845"/>
      <c r="P62" s="846"/>
      <c r="Q62" s="899"/>
      <c r="R62" s="900"/>
      <c r="S62" s="900"/>
      <c r="T62" s="900"/>
      <c r="U62" s="900"/>
      <c r="V62" s="900"/>
      <c r="W62" s="900"/>
      <c r="X62" s="900"/>
      <c r="Y62" s="900"/>
      <c r="Z62" s="900"/>
      <c r="AA62" s="900"/>
      <c r="AB62" s="900"/>
      <c r="AC62" s="900"/>
      <c r="AD62" s="900"/>
      <c r="AE62" s="901"/>
      <c r="AF62" s="850"/>
      <c r="AG62" s="851"/>
      <c r="AH62" s="851"/>
      <c r="AI62" s="851"/>
      <c r="AJ62" s="852"/>
      <c r="AK62" s="903"/>
      <c r="AL62" s="900"/>
      <c r="AM62" s="900"/>
      <c r="AN62" s="900"/>
      <c r="AO62" s="900"/>
      <c r="AP62" s="900"/>
      <c r="AQ62" s="900"/>
      <c r="AR62" s="900"/>
      <c r="AS62" s="900"/>
      <c r="AT62" s="900"/>
      <c r="AU62" s="900"/>
      <c r="AV62" s="900"/>
      <c r="AW62" s="900"/>
      <c r="AX62" s="900"/>
      <c r="AY62" s="900"/>
      <c r="AZ62" s="902"/>
      <c r="BA62" s="902"/>
      <c r="BB62" s="902"/>
      <c r="BC62" s="902"/>
      <c r="BD62" s="902"/>
      <c r="BE62" s="896"/>
      <c r="BF62" s="896"/>
      <c r="BG62" s="896"/>
      <c r="BH62" s="896"/>
      <c r="BI62" s="897"/>
      <c r="BJ62" s="911" t="s">
        <v>414</v>
      </c>
      <c r="BK62" s="870"/>
      <c r="BL62" s="870"/>
      <c r="BM62" s="870"/>
      <c r="BN62" s="871"/>
      <c r="BO62" s="244"/>
      <c r="BP62" s="244"/>
      <c r="BQ62" s="241">
        <v>56</v>
      </c>
      <c r="BR62" s="242"/>
      <c r="BS62" s="837"/>
      <c r="BT62" s="838"/>
      <c r="BU62" s="838"/>
      <c r="BV62" s="838"/>
      <c r="BW62" s="838"/>
      <c r="BX62" s="838"/>
      <c r="BY62" s="838"/>
      <c r="BZ62" s="838"/>
      <c r="CA62" s="838"/>
      <c r="CB62" s="838"/>
      <c r="CC62" s="838"/>
      <c r="CD62" s="838"/>
      <c r="CE62" s="838"/>
      <c r="CF62" s="838"/>
      <c r="CG62" s="839"/>
      <c r="CH62" s="840"/>
      <c r="CI62" s="841"/>
      <c r="CJ62" s="841"/>
      <c r="CK62" s="841"/>
      <c r="CL62" s="842"/>
      <c r="CM62" s="840"/>
      <c r="CN62" s="841"/>
      <c r="CO62" s="841"/>
      <c r="CP62" s="841"/>
      <c r="CQ62" s="842"/>
      <c r="CR62" s="840"/>
      <c r="CS62" s="841"/>
      <c r="CT62" s="841"/>
      <c r="CU62" s="841"/>
      <c r="CV62" s="842"/>
      <c r="CW62" s="840"/>
      <c r="CX62" s="841"/>
      <c r="CY62" s="841"/>
      <c r="CZ62" s="841"/>
      <c r="DA62" s="842"/>
      <c r="DB62" s="840"/>
      <c r="DC62" s="841"/>
      <c r="DD62" s="841"/>
      <c r="DE62" s="841"/>
      <c r="DF62" s="842"/>
      <c r="DG62" s="840"/>
      <c r="DH62" s="841"/>
      <c r="DI62" s="841"/>
      <c r="DJ62" s="841"/>
      <c r="DK62" s="842"/>
      <c r="DL62" s="840"/>
      <c r="DM62" s="841"/>
      <c r="DN62" s="841"/>
      <c r="DO62" s="841"/>
      <c r="DP62" s="842"/>
      <c r="DQ62" s="840"/>
      <c r="DR62" s="841"/>
      <c r="DS62" s="841"/>
      <c r="DT62" s="841"/>
      <c r="DU62" s="842"/>
      <c r="DV62" s="837"/>
      <c r="DW62" s="838"/>
      <c r="DX62" s="838"/>
      <c r="DY62" s="838"/>
      <c r="DZ62" s="843"/>
      <c r="EA62" s="233"/>
    </row>
    <row r="63" spans="1:131" ht="26.25" customHeight="1" thickBot="1" x14ac:dyDescent="0.2">
      <c r="A63" s="243" t="s">
        <v>388</v>
      </c>
      <c r="B63" s="853" t="s">
        <v>415</v>
      </c>
      <c r="C63" s="854"/>
      <c r="D63" s="854"/>
      <c r="E63" s="854"/>
      <c r="F63" s="854"/>
      <c r="G63" s="854"/>
      <c r="H63" s="854"/>
      <c r="I63" s="854"/>
      <c r="J63" s="854"/>
      <c r="K63" s="854"/>
      <c r="L63" s="854"/>
      <c r="M63" s="854"/>
      <c r="N63" s="854"/>
      <c r="O63" s="854"/>
      <c r="P63" s="855"/>
      <c r="Q63" s="904"/>
      <c r="R63" s="905"/>
      <c r="S63" s="905"/>
      <c r="T63" s="905"/>
      <c r="U63" s="905"/>
      <c r="V63" s="905"/>
      <c r="W63" s="905"/>
      <c r="X63" s="905"/>
      <c r="Y63" s="905"/>
      <c r="Z63" s="905"/>
      <c r="AA63" s="905"/>
      <c r="AB63" s="905"/>
      <c r="AC63" s="905"/>
      <c r="AD63" s="905"/>
      <c r="AE63" s="906"/>
      <c r="AF63" s="907">
        <v>2580</v>
      </c>
      <c r="AG63" s="908"/>
      <c r="AH63" s="908"/>
      <c r="AI63" s="908"/>
      <c r="AJ63" s="909"/>
      <c r="AK63" s="910"/>
      <c r="AL63" s="905"/>
      <c r="AM63" s="905"/>
      <c r="AN63" s="905"/>
      <c r="AO63" s="905"/>
      <c r="AP63" s="908">
        <v>32812</v>
      </c>
      <c r="AQ63" s="908"/>
      <c r="AR63" s="908"/>
      <c r="AS63" s="908"/>
      <c r="AT63" s="908"/>
      <c r="AU63" s="908">
        <v>24634</v>
      </c>
      <c r="AV63" s="908"/>
      <c r="AW63" s="908"/>
      <c r="AX63" s="908"/>
      <c r="AY63" s="908"/>
      <c r="AZ63" s="912"/>
      <c r="BA63" s="912"/>
      <c r="BB63" s="912"/>
      <c r="BC63" s="912"/>
      <c r="BD63" s="912"/>
      <c r="BE63" s="913"/>
      <c r="BF63" s="913"/>
      <c r="BG63" s="913"/>
      <c r="BH63" s="913"/>
      <c r="BI63" s="914"/>
      <c r="BJ63" s="915" t="s">
        <v>416</v>
      </c>
      <c r="BK63" s="916"/>
      <c r="BL63" s="916"/>
      <c r="BM63" s="916"/>
      <c r="BN63" s="917"/>
      <c r="BO63" s="244"/>
      <c r="BP63" s="244"/>
      <c r="BQ63" s="241">
        <v>57</v>
      </c>
      <c r="BR63" s="242"/>
      <c r="BS63" s="837"/>
      <c r="BT63" s="838"/>
      <c r="BU63" s="838"/>
      <c r="BV63" s="838"/>
      <c r="BW63" s="838"/>
      <c r="BX63" s="838"/>
      <c r="BY63" s="838"/>
      <c r="BZ63" s="838"/>
      <c r="CA63" s="838"/>
      <c r="CB63" s="838"/>
      <c r="CC63" s="838"/>
      <c r="CD63" s="838"/>
      <c r="CE63" s="838"/>
      <c r="CF63" s="838"/>
      <c r="CG63" s="839"/>
      <c r="CH63" s="840"/>
      <c r="CI63" s="841"/>
      <c r="CJ63" s="841"/>
      <c r="CK63" s="841"/>
      <c r="CL63" s="842"/>
      <c r="CM63" s="840"/>
      <c r="CN63" s="841"/>
      <c r="CO63" s="841"/>
      <c r="CP63" s="841"/>
      <c r="CQ63" s="842"/>
      <c r="CR63" s="840"/>
      <c r="CS63" s="841"/>
      <c r="CT63" s="841"/>
      <c r="CU63" s="841"/>
      <c r="CV63" s="842"/>
      <c r="CW63" s="840"/>
      <c r="CX63" s="841"/>
      <c r="CY63" s="841"/>
      <c r="CZ63" s="841"/>
      <c r="DA63" s="842"/>
      <c r="DB63" s="840"/>
      <c r="DC63" s="841"/>
      <c r="DD63" s="841"/>
      <c r="DE63" s="841"/>
      <c r="DF63" s="842"/>
      <c r="DG63" s="840"/>
      <c r="DH63" s="841"/>
      <c r="DI63" s="841"/>
      <c r="DJ63" s="841"/>
      <c r="DK63" s="842"/>
      <c r="DL63" s="840"/>
      <c r="DM63" s="841"/>
      <c r="DN63" s="841"/>
      <c r="DO63" s="841"/>
      <c r="DP63" s="842"/>
      <c r="DQ63" s="840"/>
      <c r="DR63" s="841"/>
      <c r="DS63" s="841"/>
      <c r="DT63" s="841"/>
      <c r="DU63" s="842"/>
      <c r="DV63" s="837"/>
      <c r="DW63" s="838"/>
      <c r="DX63" s="838"/>
      <c r="DY63" s="838"/>
      <c r="DZ63" s="843"/>
      <c r="EA63" s="233"/>
    </row>
    <row r="64" spans="1:131" ht="26.25" customHeight="1" x14ac:dyDescent="0.15">
      <c r="A64" s="244"/>
      <c r="B64" s="244"/>
      <c r="C64" s="244"/>
      <c r="D64" s="244"/>
      <c r="E64" s="244"/>
      <c r="F64" s="244"/>
      <c r="G64" s="244"/>
      <c r="H64" s="244"/>
      <c r="I64" s="244"/>
      <c r="J64" s="244"/>
      <c r="K64" s="244"/>
      <c r="L64" s="244"/>
      <c r="M64" s="244"/>
      <c r="N64" s="244"/>
      <c r="O64" s="244"/>
      <c r="P64" s="244"/>
      <c r="Q64" s="244"/>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c r="BO64" s="244"/>
      <c r="BP64" s="244"/>
      <c r="BQ64" s="241">
        <v>58</v>
      </c>
      <c r="BR64" s="242"/>
      <c r="BS64" s="837"/>
      <c r="BT64" s="838"/>
      <c r="BU64" s="838"/>
      <c r="BV64" s="838"/>
      <c r="BW64" s="838"/>
      <c r="BX64" s="838"/>
      <c r="BY64" s="838"/>
      <c r="BZ64" s="838"/>
      <c r="CA64" s="838"/>
      <c r="CB64" s="838"/>
      <c r="CC64" s="838"/>
      <c r="CD64" s="838"/>
      <c r="CE64" s="838"/>
      <c r="CF64" s="838"/>
      <c r="CG64" s="839"/>
      <c r="CH64" s="840"/>
      <c r="CI64" s="841"/>
      <c r="CJ64" s="841"/>
      <c r="CK64" s="841"/>
      <c r="CL64" s="842"/>
      <c r="CM64" s="840"/>
      <c r="CN64" s="841"/>
      <c r="CO64" s="841"/>
      <c r="CP64" s="841"/>
      <c r="CQ64" s="842"/>
      <c r="CR64" s="840"/>
      <c r="CS64" s="841"/>
      <c r="CT64" s="841"/>
      <c r="CU64" s="841"/>
      <c r="CV64" s="842"/>
      <c r="CW64" s="840"/>
      <c r="CX64" s="841"/>
      <c r="CY64" s="841"/>
      <c r="CZ64" s="841"/>
      <c r="DA64" s="842"/>
      <c r="DB64" s="840"/>
      <c r="DC64" s="841"/>
      <c r="DD64" s="841"/>
      <c r="DE64" s="841"/>
      <c r="DF64" s="842"/>
      <c r="DG64" s="840"/>
      <c r="DH64" s="841"/>
      <c r="DI64" s="841"/>
      <c r="DJ64" s="841"/>
      <c r="DK64" s="842"/>
      <c r="DL64" s="840"/>
      <c r="DM64" s="841"/>
      <c r="DN64" s="841"/>
      <c r="DO64" s="841"/>
      <c r="DP64" s="842"/>
      <c r="DQ64" s="840"/>
      <c r="DR64" s="841"/>
      <c r="DS64" s="841"/>
      <c r="DT64" s="841"/>
      <c r="DU64" s="842"/>
      <c r="DV64" s="837"/>
      <c r="DW64" s="838"/>
      <c r="DX64" s="838"/>
      <c r="DY64" s="838"/>
      <c r="DZ64" s="843"/>
      <c r="EA64" s="233"/>
    </row>
    <row r="65" spans="1:131" ht="26.25" customHeight="1" thickBot="1" x14ac:dyDescent="0.2">
      <c r="A65" s="235" t="s">
        <v>417</v>
      </c>
      <c r="B65" s="235"/>
      <c r="C65" s="235"/>
      <c r="D65" s="235"/>
      <c r="E65" s="235"/>
      <c r="F65" s="235"/>
      <c r="G65" s="235"/>
      <c r="H65" s="235"/>
      <c r="I65" s="235"/>
      <c r="J65" s="235"/>
      <c r="K65" s="235"/>
      <c r="L65" s="235"/>
      <c r="M65" s="235"/>
      <c r="N65" s="235"/>
      <c r="O65" s="235"/>
      <c r="P65" s="235"/>
      <c r="Q65" s="235"/>
      <c r="R65" s="235"/>
      <c r="S65" s="235"/>
      <c r="T65" s="235"/>
      <c r="U65" s="235"/>
      <c r="V65" s="235"/>
      <c r="W65" s="235"/>
      <c r="X65" s="235"/>
      <c r="Y65" s="235"/>
      <c r="Z65" s="235"/>
      <c r="AA65" s="235"/>
      <c r="AB65" s="235"/>
      <c r="AC65" s="235"/>
      <c r="AD65" s="235"/>
      <c r="AE65" s="235"/>
      <c r="AF65" s="235"/>
      <c r="AG65" s="235"/>
      <c r="AH65" s="235"/>
      <c r="AI65" s="235"/>
      <c r="AJ65" s="235"/>
      <c r="AK65" s="235"/>
      <c r="AL65" s="235"/>
      <c r="AM65" s="235"/>
      <c r="AN65" s="235"/>
      <c r="AO65" s="235"/>
      <c r="AP65" s="235"/>
      <c r="AQ65" s="235"/>
      <c r="AR65" s="235"/>
      <c r="AS65" s="235"/>
      <c r="AT65" s="235"/>
      <c r="AU65" s="235"/>
      <c r="AV65" s="235"/>
      <c r="AW65" s="235"/>
      <c r="AX65" s="235"/>
      <c r="AY65" s="235"/>
      <c r="AZ65" s="235"/>
      <c r="BA65" s="235"/>
      <c r="BB65" s="235"/>
      <c r="BC65" s="235"/>
      <c r="BD65" s="235"/>
      <c r="BE65" s="244"/>
      <c r="BF65" s="244"/>
      <c r="BG65" s="244"/>
      <c r="BH65" s="244"/>
      <c r="BI65" s="244"/>
      <c r="BJ65" s="244"/>
      <c r="BK65" s="244"/>
      <c r="BL65" s="244"/>
      <c r="BM65" s="244"/>
      <c r="BN65" s="244"/>
      <c r="BO65" s="244"/>
      <c r="BP65" s="244"/>
      <c r="BQ65" s="241">
        <v>59</v>
      </c>
      <c r="BR65" s="242"/>
      <c r="BS65" s="837"/>
      <c r="BT65" s="838"/>
      <c r="BU65" s="838"/>
      <c r="BV65" s="838"/>
      <c r="BW65" s="838"/>
      <c r="BX65" s="838"/>
      <c r="BY65" s="838"/>
      <c r="BZ65" s="838"/>
      <c r="CA65" s="838"/>
      <c r="CB65" s="838"/>
      <c r="CC65" s="838"/>
      <c r="CD65" s="838"/>
      <c r="CE65" s="838"/>
      <c r="CF65" s="838"/>
      <c r="CG65" s="839"/>
      <c r="CH65" s="840"/>
      <c r="CI65" s="841"/>
      <c r="CJ65" s="841"/>
      <c r="CK65" s="841"/>
      <c r="CL65" s="842"/>
      <c r="CM65" s="840"/>
      <c r="CN65" s="841"/>
      <c r="CO65" s="841"/>
      <c r="CP65" s="841"/>
      <c r="CQ65" s="842"/>
      <c r="CR65" s="840"/>
      <c r="CS65" s="841"/>
      <c r="CT65" s="841"/>
      <c r="CU65" s="841"/>
      <c r="CV65" s="842"/>
      <c r="CW65" s="840"/>
      <c r="CX65" s="841"/>
      <c r="CY65" s="841"/>
      <c r="CZ65" s="841"/>
      <c r="DA65" s="842"/>
      <c r="DB65" s="840"/>
      <c r="DC65" s="841"/>
      <c r="DD65" s="841"/>
      <c r="DE65" s="841"/>
      <c r="DF65" s="842"/>
      <c r="DG65" s="840"/>
      <c r="DH65" s="841"/>
      <c r="DI65" s="841"/>
      <c r="DJ65" s="841"/>
      <c r="DK65" s="842"/>
      <c r="DL65" s="840"/>
      <c r="DM65" s="841"/>
      <c r="DN65" s="841"/>
      <c r="DO65" s="841"/>
      <c r="DP65" s="842"/>
      <c r="DQ65" s="840"/>
      <c r="DR65" s="841"/>
      <c r="DS65" s="841"/>
      <c r="DT65" s="841"/>
      <c r="DU65" s="842"/>
      <c r="DV65" s="837"/>
      <c r="DW65" s="838"/>
      <c r="DX65" s="838"/>
      <c r="DY65" s="838"/>
      <c r="DZ65" s="843"/>
      <c r="EA65" s="233"/>
    </row>
    <row r="66" spans="1:131" ht="26.25" customHeight="1" x14ac:dyDescent="0.15">
      <c r="A66" s="791" t="s">
        <v>418</v>
      </c>
      <c r="B66" s="792"/>
      <c r="C66" s="792"/>
      <c r="D66" s="792"/>
      <c r="E66" s="792"/>
      <c r="F66" s="792"/>
      <c r="G66" s="792"/>
      <c r="H66" s="792"/>
      <c r="I66" s="792"/>
      <c r="J66" s="792"/>
      <c r="K66" s="792"/>
      <c r="L66" s="792"/>
      <c r="M66" s="792"/>
      <c r="N66" s="792"/>
      <c r="O66" s="792"/>
      <c r="P66" s="793"/>
      <c r="Q66" s="797" t="s">
        <v>393</v>
      </c>
      <c r="R66" s="798"/>
      <c r="S66" s="798"/>
      <c r="T66" s="798"/>
      <c r="U66" s="799"/>
      <c r="V66" s="797" t="s">
        <v>419</v>
      </c>
      <c r="W66" s="798"/>
      <c r="X66" s="798"/>
      <c r="Y66" s="798"/>
      <c r="Z66" s="799"/>
      <c r="AA66" s="797" t="s">
        <v>395</v>
      </c>
      <c r="AB66" s="798"/>
      <c r="AC66" s="798"/>
      <c r="AD66" s="798"/>
      <c r="AE66" s="799"/>
      <c r="AF66" s="918" t="s">
        <v>396</v>
      </c>
      <c r="AG66" s="879"/>
      <c r="AH66" s="879"/>
      <c r="AI66" s="879"/>
      <c r="AJ66" s="919"/>
      <c r="AK66" s="797" t="s">
        <v>397</v>
      </c>
      <c r="AL66" s="792"/>
      <c r="AM66" s="792"/>
      <c r="AN66" s="792"/>
      <c r="AO66" s="793"/>
      <c r="AP66" s="797" t="s">
        <v>420</v>
      </c>
      <c r="AQ66" s="798"/>
      <c r="AR66" s="798"/>
      <c r="AS66" s="798"/>
      <c r="AT66" s="799"/>
      <c r="AU66" s="797" t="s">
        <v>421</v>
      </c>
      <c r="AV66" s="798"/>
      <c r="AW66" s="798"/>
      <c r="AX66" s="798"/>
      <c r="AY66" s="799"/>
      <c r="AZ66" s="797" t="s">
        <v>374</v>
      </c>
      <c r="BA66" s="798"/>
      <c r="BB66" s="798"/>
      <c r="BC66" s="798"/>
      <c r="BD66" s="804"/>
      <c r="BE66" s="244"/>
      <c r="BF66" s="244"/>
      <c r="BG66" s="244"/>
      <c r="BH66" s="244"/>
      <c r="BI66" s="244"/>
      <c r="BJ66" s="244"/>
      <c r="BK66" s="244"/>
      <c r="BL66" s="244"/>
      <c r="BM66" s="244"/>
      <c r="BN66" s="244"/>
      <c r="BO66" s="244"/>
      <c r="BP66" s="244"/>
      <c r="BQ66" s="241">
        <v>60</v>
      </c>
      <c r="BR66" s="246"/>
      <c r="BS66" s="923"/>
      <c r="BT66" s="924"/>
      <c r="BU66" s="924"/>
      <c r="BV66" s="924"/>
      <c r="BW66" s="924"/>
      <c r="BX66" s="924"/>
      <c r="BY66" s="924"/>
      <c r="BZ66" s="924"/>
      <c r="CA66" s="924"/>
      <c r="CB66" s="924"/>
      <c r="CC66" s="924"/>
      <c r="CD66" s="924"/>
      <c r="CE66" s="924"/>
      <c r="CF66" s="924"/>
      <c r="CG66" s="929"/>
      <c r="CH66" s="926"/>
      <c r="CI66" s="927"/>
      <c r="CJ66" s="927"/>
      <c r="CK66" s="927"/>
      <c r="CL66" s="928"/>
      <c r="CM66" s="926"/>
      <c r="CN66" s="927"/>
      <c r="CO66" s="927"/>
      <c r="CP66" s="927"/>
      <c r="CQ66" s="928"/>
      <c r="CR66" s="926"/>
      <c r="CS66" s="927"/>
      <c r="CT66" s="927"/>
      <c r="CU66" s="927"/>
      <c r="CV66" s="928"/>
      <c r="CW66" s="926"/>
      <c r="CX66" s="927"/>
      <c r="CY66" s="927"/>
      <c r="CZ66" s="927"/>
      <c r="DA66" s="928"/>
      <c r="DB66" s="926"/>
      <c r="DC66" s="927"/>
      <c r="DD66" s="927"/>
      <c r="DE66" s="927"/>
      <c r="DF66" s="928"/>
      <c r="DG66" s="926"/>
      <c r="DH66" s="927"/>
      <c r="DI66" s="927"/>
      <c r="DJ66" s="927"/>
      <c r="DK66" s="928"/>
      <c r="DL66" s="926"/>
      <c r="DM66" s="927"/>
      <c r="DN66" s="927"/>
      <c r="DO66" s="927"/>
      <c r="DP66" s="928"/>
      <c r="DQ66" s="926"/>
      <c r="DR66" s="927"/>
      <c r="DS66" s="927"/>
      <c r="DT66" s="927"/>
      <c r="DU66" s="928"/>
      <c r="DV66" s="923"/>
      <c r="DW66" s="924"/>
      <c r="DX66" s="924"/>
      <c r="DY66" s="924"/>
      <c r="DZ66" s="925"/>
      <c r="EA66" s="233"/>
    </row>
    <row r="67" spans="1:131" ht="26.25" customHeight="1" thickBot="1" x14ac:dyDescent="0.2">
      <c r="A67" s="794"/>
      <c r="B67" s="795"/>
      <c r="C67" s="795"/>
      <c r="D67" s="795"/>
      <c r="E67" s="795"/>
      <c r="F67" s="795"/>
      <c r="G67" s="795"/>
      <c r="H67" s="795"/>
      <c r="I67" s="795"/>
      <c r="J67" s="795"/>
      <c r="K67" s="795"/>
      <c r="L67" s="795"/>
      <c r="M67" s="795"/>
      <c r="N67" s="795"/>
      <c r="O67" s="795"/>
      <c r="P67" s="796"/>
      <c r="Q67" s="800"/>
      <c r="R67" s="801"/>
      <c r="S67" s="801"/>
      <c r="T67" s="801"/>
      <c r="U67" s="802"/>
      <c r="V67" s="800"/>
      <c r="W67" s="801"/>
      <c r="X67" s="801"/>
      <c r="Y67" s="801"/>
      <c r="Z67" s="802"/>
      <c r="AA67" s="800"/>
      <c r="AB67" s="801"/>
      <c r="AC67" s="801"/>
      <c r="AD67" s="801"/>
      <c r="AE67" s="802"/>
      <c r="AF67" s="920"/>
      <c r="AG67" s="882"/>
      <c r="AH67" s="882"/>
      <c r="AI67" s="882"/>
      <c r="AJ67" s="921"/>
      <c r="AK67" s="922"/>
      <c r="AL67" s="795"/>
      <c r="AM67" s="795"/>
      <c r="AN67" s="795"/>
      <c r="AO67" s="796"/>
      <c r="AP67" s="800"/>
      <c r="AQ67" s="801"/>
      <c r="AR67" s="801"/>
      <c r="AS67" s="801"/>
      <c r="AT67" s="802"/>
      <c r="AU67" s="800"/>
      <c r="AV67" s="801"/>
      <c r="AW67" s="801"/>
      <c r="AX67" s="801"/>
      <c r="AY67" s="802"/>
      <c r="AZ67" s="800"/>
      <c r="BA67" s="801"/>
      <c r="BB67" s="801"/>
      <c r="BC67" s="801"/>
      <c r="BD67" s="806"/>
      <c r="BE67" s="244"/>
      <c r="BF67" s="244"/>
      <c r="BG67" s="244"/>
      <c r="BH67" s="244"/>
      <c r="BI67" s="244"/>
      <c r="BJ67" s="244"/>
      <c r="BK67" s="244"/>
      <c r="BL67" s="244"/>
      <c r="BM67" s="244"/>
      <c r="BN67" s="244"/>
      <c r="BO67" s="244"/>
      <c r="BP67" s="244"/>
      <c r="BQ67" s="241">
        <v>61</v>
      </c>
      <c r="BR67" s="246"/>
      <c r="BS67" s="923"/>
      <c r="BT67" s="924"/>
      <c r="BU67" s="924"/>
      <c r="BV67" s="924"/>
      <c r="BW67" s="924"/>
      <c r="BX67" s="924"/>
      <c r="BY67" s="924"/>
      <c r="BZ67" s="924"/>
      <c r="CA67" s="924"/>
      <c r="CB67" s="924"/>
      <c r="CC67" s="924"/>
      <c r="CD67" s="924"/>
      <c r="CE67" s="924"/>
      <c r="CF67" s="924"/>
      <c r="CG67" s="929"/>
      <c r="CH67" s="926"/>
      <c r="CI67" s="927"/>
      <c r="CJ67" s="927"/>
      <c r="CK67" s="927"/>
      <c r="CL67" s="928"/>
      <c r="CM67" s="926"/>
      <c r="CN67" s="927"/>
      <c r="CO67" s="927"/>
      <c r="CP67" s="927"/>
      <c r="CQ67" s="928"/>
      <c r="CR67" s="926"/>
      <c r="CS67" s="927"/>
      <c r="CT67" s="927"/>
      <c r="CU67" s="927"/>
      <c r="CV67" s="928"/>
      <c r="CW67" s="926"/>
      <c r="CX67" s="927"/>
      <c r="CY67" s="927"/>
      <c r="CZ67" s="927"/>
      <c r="DA67" s="928"/>
      <c r="DB67" s="926"/>
      <c r="DC67" s="927"/>
      <c r="DD67" s="927"/>
      <c r="DE67" s="927"/>
      <c r="DF67" s="928"/>
      <c r="DG67" s="926"/>
      <c r="DH67" s="927"/>
      <c r="DI67" s="927"/>
      <c r="DJ67" s="927"/>
      <c r="DK67" s="928"/>
      <c r="DL67" s="926"/>
      <c r="DM67" s="927"/>
      <c r="DN67" s="927"/>
      <c r="DO67" s="927"/>
      <c r="DP67" s="928"/>
      <c r="DQ67" s="926"/>
      <c r="DR67" s="927"/>
      <c r="DS67" s="927"/>
      <c r="DT67" s="927"/>
      <c r="DU67" s="928"/>
      <c r="DV67" s="923"/>
      <c r="DW67" s="924"/>
      <c r="DX67" s="924"/>
      <c r="DY67" s="924"/>
      <c r="DZ67" s="925"/>
      <c r="EA67" s="233"/>
    </row>
    <row r="68" spans="1:131" ht="26.25" customHeight="1" thickTop="1" x14ac:dyDescent="0.15">
      <c r="A68" s="239">
        <v>1</v>
      </c>
      <c r="B68" s="933" t="s">
        <v>577</v>
      </c>
      <c r="C68" s="934"/>
      <c r="D68" s="934"/>
      <c r="E68" s="934"/>
      <c r="F68" s="934"/>
      <c r="G68" s="934"/>
      <c r="H68" s="934"/>
      <c r="I68" s="934"/>
      <c r="J68" s="934"/>
      <c r="K68" s="934"/>
      <c r="L68" s="934"/>
      <c r="M68" s="934"/>
      <c r="N68" s="934"/>
      <c r="O68" s="934"/>
      <c r="P68" s="935"/>
      <c r="Q68" s="936">
        <v>5011</v>
      </c>
      <c r="R68" s="930"/>
      <c r="S68" s="930"/>
      <c r="T68" s="930"/>
      <c r="U68" s="930"/>
      <c r="V68" s="930">
        <v>4979</v>
      </c>
      <c r="W68" s="930"/>
      <c r="X68" s="930"/>
      <c r="Y68" s="930"/>
      <c r="Z68" s="930"/>
      <c r="AA68" s="930">
        <v>32</v>
      </c>
      <c r="AB68" s="930"/>
      <c r="AC68" s="930"/>
      <c r="AD68" s="930"/>
      <c r="AE68" s="930"/>
      <c r="AF68" s="930">
        <v>32</v>
      </c>
      <c r="AG68" s="930"/>
      <c r="AH68" s="930"/>
      <c r="AI68" s="930"/>
      <c r="AJ68" s="930"/>
      <c r="AK68" s="930">
        <v>65</v>
      </c>
      <c r="AL68" s="930"/>
      <c r="AM68" s="930"/>
      <c r="AN68" s="930"/>
      <c r="AO68" s="930"/>
      <c r="AP68" s="930">
        <v>177</v>
      </c>
      <c r="AQ68" s="930"/>
      <c r="AR68" s="930"/>
      <c r="AS68" s="930"/>
      <c r="AT68" s="930"/>
      <c r="AU68" s="930">
        <v>140</v>
      </c>
      <c r="AV68" s="930"/>
      <c r="AW68" s="930"/>
      <c r="AX68" s="930"/>
      <c r="AY68" s="930"/>
      <c r="AZ68" s="931"/>
      <c r="BA68" s="931"/>
      <c r="BB68" s="931"/>
      <c r="BC68" s="931"/>
      <c r="BD68" s="932"/>
      <c r="BE68" s="244"/>
      <c r="BF68" s="244"/>
      <c r="BG68" s="244"/>
      <c r="BH68" s="244"/>
      <c r="BI68" s="244"/>
      <c r="BJ68" s="244"/>
      <c r="BK68" s="244"/>
      <c r="BL68" s="244"/>
      <c r="BM68" s="244"/>
      <c r="BN68" s="244"/>
      <c r="BO68" s="244"/>
      <c r="BP68" s="244"/>
      <c r="BQ68" s="241">
        <v>62</v>
      </c>
      <c r="BR68" s="246"/>
      <c r="BS68" s="923"/>
      <c r="BT68" s="924"/>
      <c r="BU68" s="924"/>
      <c r="BV68" s="924"/>
      <c r="BW68" s="924"/>
      <c r="BX68" s="924"/>
      <c r="BY68" s="924"/>
      <c r="BZ68" s="924"/>
      <c r="CA68" s="924"/>
      <c r="CB68" s="924"/>
      <c r="CC68" s="924"/>
      <c r="CD68" s="924"/>
      <c r="CE68" s="924"/>
      <c r="CF68" s="924"/>
      <c r="CG68" s="929"/>
      <c r="CH68" s="926"/>
      <c r="CI68" s="927"/>
      <c r="CJ68" s="927"/>
      <c r="CK68" s="927"/>
      <c r="CL68" s="928"/>
      <c r="CM68" s="926"/>
      <c r="CN68" s="927"/>
      <c r="CO68" s="927"/>
      <c r="CP68" s="927"/>
      <c r="CQ68" s="928"/>
      <c r="CR68" s="926"/>
      <c r="CS68" s="927"/>
      <c r="CT68" s="927"/>
      <c r="CU68" s="927"/>
      <c r="CV68" s="928"/>
      <c r="CW68" s="926"/>
      <c r="CX68" s="927"/>
      <c r="CY68" s="927"/>
      <c r="CZ68" s="927"/>
      <c r="DA68" s="928"/>
      <c r="DB68" s="926"/>
      <c r="DC68" s="927"/>
      <c r="DD68" s="927"/>
      <c r="DE68" s="927"/>
      <c r="DF68" s="928"/>
      <c r="DG68" s="926"/>
      <c r="DH68" s="927"/>
      <c r="DI68" s="927"/>
      <c r="DJ68" s="927"/>
      <c r="DK68" s="928"/>
      <c r="DL68" s="926"/>
      <c r="DM68" s="927"/>
      <c r="DN68" s="927"/>
      <c r="DO68" s="927"/>
      <c r="DP68" s="928"/>
      <c r="DQ68" s="926"/>
      <c r="DR68" s="927"/>
      <c r="DS68" s="927"/>
      <c r="DT68" s="927"/>
      <c r="DU68" s="928"/>
      <c r="DV68" s="923"/>
      <c r="DW68" s="924"/>
      <c r="DX68" s="924"/>
      <c r="DY68" s="924"/>
      <c r="DZ68" s="925"/>
      <c r="EA68" s="233"/>
    </row>
    <row r="69" spans="1:131" ht="26.25" customHeight="1" x14ac:dyDescent="0.15">
      <c r="A69" s="241">
        <v>2</v>
      </c>
      <c r="B69" s="937" t="s">
        <v>578</v>
      </c>
      <c r="C69" s="938"/>
      <c r="D69" s="938"/>
      <c r="E69" s="938"/>
      <c r="F69" s="938"/>
      <c r="G69" s="938"/>
      <c r="H69" s="938"/>
      <c r="I69" s="938"/>
      <c r="J69" s="938"/>
      <c r="K69" s="938"/>
      <c r="L69" s="938"/>
      <c r="M69" s="938"/>
      <c r="N69" s="938"/>
      <c r="O69" s="938"/>
      <c r="P69" s="939"/>
      <c r="Q69" s="940">
        <v>19237</v>
      </c>
      <c r="R69" s="894"/>
      <c r="S69" s="894"/>
      <c r="T69" s="894"/>
      <c r="U69" s="894"/>
      <c r="V69" s="894">
        <v>18684</v>
      </c>
      <c r="W69" s="894"/>
      <c r="X69" s="894"/>
      <c r="Y69" s="894"/>
      <c r="Z69" s="894"/>
      <c r="AA69" s="894">
        <v>553</v>
      </c>
      <c r="AB69" s="894"/>
      <c r="AC69" s="894"/>
      <c r="AD69" s="894"/>
      <c r="AE69" s="894"/>
      <c r="AF69" s="894">
        <v>553</v>
      </c>
      <c r="AG69" s="894"/>
      <c r="AH69" s="894"/>
      <c r="AI69" s="894"/>
      <c r="AJ69" s="894"/>
      <c r="AK69" s="894">
        <v>297</v>
      </c>
      <c r="AL69" s="894"/>
      <c r="AM69" s="894"/>
      <c r="AN69" s="894"/>
      <c r="AO69" s="894"/>
      <c r="AP69" s="894" t="s">
        <v>513</v>
      </c>
      <c r="AQ69" s="894"/>
      <c r="AR69" s="894"/>
      <c r="AS69" s="894"/>
      <c r="AT69" s="894"/>
      <c r="AU69" s="894" t="s">
        <v>513</v>
      </c>
      <c r="AV69" s="894"/>
      <c r="AW69" s="894"/>
      <c r="AX69" s="894"/>
      <c r="AY69" s="894"/>
      <c r="AZ69" s="896"/>
      <c r="BA69" s="896"/>
      <c r="BB69" s="896"/>
      <c r="BC69" s="896"/>
      <c r="BD69" s="897"/>
      <c r="BE69" s="244"/>
      <c r="BF69" s="244"/>
      <c r="BG69" s="244"/>
      <c r="BH69" s="244"/>
      <c r="BI69" s="244"/>
      <c r="BJ69" s="244"/>
      <c r="BK69" s="244"/>
      <c r="BL69" s="244"/>
      <c r="BM69" s="244"/>
      <c r="BN69" s="244"/>
      <c r="BO69" s="244"/>
      <c r="BP69" s="244"/>
      <c r="BQ69" s="241">
        <v>63</v>
      </c>
      <c r="BR69" s="246"/>
      <c r="BS69" s="923"/>
      <c r="BT69" s="924"/>
      <c r="BU69" s="924"/>
      <c r="BV69" s="924"/>
      <c r="BW69" s="924"/>
      <c r="BX69" s="924"/>
      <c r="BY69" s="924"/>
      <c r="BZ69" s="924"/>
      <c r="CA69" s="924"/>
      <c r="CB69" s="924"/>
      <c r="CC69" s="924"/>
      <c r="CD69" s="924"/>
      <c r="CE69" s="924"/>
      <c r="CF69" s="924"/>
      <c r="CG69" s="929"/>
      <c r="CH69" s="926"/>
      <c r="CI69" s="927"/>
      <c r="CJ69" s="927"/>
      <c r="CK69" s="927"/>
      <c r="CL69" s="928"/>
      <c r="CM69" s="926"/>
      <c r="CN69" s="927"/>
      <c r="CO69" s="927"/>
      <c r="CP69" s="927"/>
      <c r="CQ69" s="928"/>
      <c r="CR69" s="926"/>
      <c r="CS69" s="927"/>
      <c r="CT69" s="927"/>
      <c r="CU69" s="927"/>
      <c r="CV69" s="928"/>
      <c r="CW69" s="926"/>
      <c r="CX69" s="927"/>
      <c r="CY69" s="927"/>
      <c r="CZ69" s="927"/>
      <c r="DA69" s="928"/>
      <c r="DB69" s="926"/>
      <c r="DC69" s="927"/>
      <c r="DD69" s="927"/>
      <c r="DE69" s="927"/>
      <c r="DF69" s="928"/>
      <c r="DG69" s="926"/>
      <c r="DH69" s="927"/>
      <c r="DI69" s="927"/>
      <c r="DJ69" s="927"/>
      <c r="DK69" s="928"/>
      <c r="DL69" s="926"/>
      <c r="DM69" s="927"/>
      <c r="DN69" s="927"/>
      <c r="DO69" s="927"/>
      <c r="DP69" s="928"/>
      <c r="DQ69" s="926"/>
      <c r="DR69" s="927"/>
      <c r="DS69" s="927"/>
      <c r="DT69" s="927"/>
      <c r="DU69" s="928"/>
      <c r="DV69" s="923"/>
      <c r="DW69" s="924"/>
      <c r="DX69" s="924"/>
      <c r="DY69" s="924"/>
      <c r="DZ69" s="925"/>
      <c r="EA69" s="233"/>
    </row>
    <row r="70" spans="1:131" ht="26.25" customHeight="1" x14ac:dyDescent="0.15">
      <c r="A70" s="241">
        <v>3</v>
      </c>
      <c r="B70" s="937" t="s">
        <v>579</v>
      </c>
      <c r="C70" s="938"/>
      <c r="D70" s="938"/>
      <c r="E70" s="938"/>
      <c r="F70" s="938"/>
      <c r="G70" s="938"/>
      <c r="H70" s="938"/>
      <c r="I70" s="938"/>
      <c r="J70" s="938"/>
      <c r="K70" s="938"/>
      <c r="L70" s="938"/>
      <c r="M70" s="938"/>
      <c r="N70" s="938"/>
      <c r="O70" s="938"/>
      <c r="P70" s="939"/>
      <c r="Q70" s="940">
        <v>121</v>
      </c>
      <c r="R70" s="894"/>
      <c r="S70" s="894"/>
      <c r="T70" s="894"/>
      <c r="U70" s="894"/>
      <c r="V70" s="894">
        <v>121</v>
      </c>
      <c r="W70" s="894"/>
      <c r="X70" s="894"/>
      <c r="Y70" s="894"/>
      <c r="Z70" s="894"/>
      <c r="AA70" s="894" t="s">
        <v>513</v>
      </c>
      <c r="AB70" s="894"/>
      <c r="AC70" s="894"/>
      <c r="AD70" s="894"/>
      <c r="AE70" s="894"/>
      <c r="AF70" s="894" t="s">
        <v>513</v>
      </c>
      <c r="AG70" s="894"/>
      <c r="AH70" s="894"/>
      <c r="AI70" s="894"/>
      <c r="AJ70" s="894"/>
      <c r="AK70" s="894" t="s">
        <v>513</v>
      </c>
      <c r="AL70" s="894"/>
      <c r="AM70" s="894"/>
      <c r="AN70" s="894"/>
      <c r="AO70" s="894"/>
      <c r="AP70" s="894" t="s">
        <v>513</v>
      </c>
      <c r="AQ70" s="894"/>
      <c r="AR70" s="894"/>
      <c r="AS70" s="894"/>
      <c r="AT70" s="894"/>
      <c r="AU70" s="894" t="s">
        <v>513</v>
      </c>
      <c r="AV70" s="894"/>
      <c r="AW70" s="894"/>
      <c r="AX70" s="894"/>
      <c r="AY70" s="894"/>
      <c r="AZ70" s="896"/>
      <c r="BA70" s="896"/>
      <c r="BB70" s="896"/>
      <c r="BC70" s="896"/>
      <c r="BD70" s="897"/>
      <c r="BE70" s="244"/>
      <c r="BF70" s="244"/>
      <c r="BG70" s="244"/>
      <c r="BH70" s="244"/>
      <c r="BI70" s="244"/>
      <c r="BJ70" s="244"/>
      <c r="BK70" s="244"/>
      <c r="BL70" s="244"/>
      <c r="BM70" s="244"/>
      <c r="BN70" s="244"/>
      <c r="BO70" s="244"/>
      <c r="BP70" s="244"/>
      <c r="BQ70" s="241">
        <v>64</v>
      </c>
      <c r="BR70" s="246"/>
      <c r="BS70" s="923"/>
      <c r="BT70" s="924"/>
      <c r="BU70" s="924"/>
      <c r="BV70" s="924"/>
      <c r="BW70" s="924"/>
      <c r="BX70" s="924"/>
      <c r="BY70" s="924"/>
      <c r="BZ70" s="924"/>
      <c r="CA70" s="924"/>
      <c r="CB70" s="924"/>
      <c r="CC70" s="924"/>
      <c r="CD70" s="924"/>
      <c r="CE70" s="924"/>
      <c r="CF70" s="924"/>
      <c r="CG70" s="929"/>
      <c r="CH70" s="926"/>
      <c r="CI70" s="927"/>
      <c r="CJ70" s="927"/>
      <c r="CK70" s="927"/>
      <c r="CL70" s="928"/>
      <c r="CM70" s="926"/>
      <c r="CN70" s="927"/>
      <c r="CO70" s="927"/>
      <c r="CP70" s="927"/>
      <c r="CQ70" s="928"/>
      <c r="CR70" s="926"/>
      <c r="CS70" s="927"/>
      <c r="CT70" s="927"/>
      <c r="CU70" s="927"/>
      <c r="CV70" s="928"/>
      <c r="CW70" s="926"/>
      <c r="CX70" s="927"/>
      <c r="CY70" s="927"/>
      <c r="CZ70" s="927"/>
      <c r="DA70" s="928"/>
      <c r="DB70" s="926"/>
      <c r="DC70" s="927"/>
      <c r="DD70" s="927"/>
      <c r="DE70" s="927"/>
      <c r="DF70" s="928"/>
      <c r="DG70" s="926"/>
      <c r="DH70" s="927"/>
      <c r="DI70" s="927"/>
      <c r="DJ70" s="927"/>
      <c r="DK70" s="928"/>
      <c r="DL70" s="926"/>
      <c r="DM70" s="927"/>
      <c r="DN70" s="927"/>
      <c r="DO70" s="927"/>
      <c r="DP70" s="928"/>
      <c r="DQ70" s="926"/>
      <c r="DR70" s="927"/>
      <c r="DS70" s="927"/>
      <c r="DT70" s="927"/>
      <c r="DU70" s="928"/>
      <c r="DV70" s="923"/>
      <c r="DW70" s="924"/>
      <c r="DX70" s="924"/>
      <c r="DY70" s="924"/>
      <c r="DZ70" s="925"/>
      <c r="EA70" s="233"/>
    </row>
    <row r="71" spans="1:131" ht="26.25" customHeight="1" x14ac:dyDescent="0.15">
      <c r="A71" s="241">
        <v>4</v>
      </c>
      <c r="B71" s="937" t="s">
        <v>580</v>
      </c>
      <c r="C71" s="938"/>
      <c r="D71" s="938"/>
      <c r="E71" s="938"/>
      <c r="F71" s="938"/>
      <c r="G71" s="938"/>
      <c r="H71" s="938"/>
      <c r="I71" s="938"/>
      <c r="J71" s="938"/>
      <c r="K71" s="938"/>
      <c r="L71" s="938"/>
      <c r="M71" s="938"/>
      <c r="N71" s="938"/>
      <c r="O71" s="938"/>
      <c r="P71" s="939"/>
      <c r="Q71" s="940">
        <v>1158</v>
      </c>
      <c r="R71" s="894"/>
      <c r="S71" s="894"/>
      <c r="T71" s="894"/>
      <c r="U71" s="894"/>
      <c r="V71" s="894">
        <v>1147</v>
      </c>
      <c r="W71" s="894"/>
      <c r="X71" s="894"/>
      <c r="Y71" s="894"/>
      <c r="Z71" s="894"/>
      <c r="AA71" s="894">
        <v>11</v>
      </c>
      <c r="AB71" s="894"/>
      <c r="AC71" s="894"/>
      <c r="AD71" s="894"/>
      <c r="AE71" s="894"/>
      <c r="AF71" s="894">
        <v>11</v>
      </c>
      <c r="AG71" s="894"/>
      <c r="AH71" s="894"/>
      <c r="AI71" s="894"/>
      <c r="AJ71" s="894"/>
      <c r="AK71" s="894" t="s">
        <v>513</v>
      </c>
      <c r="AL71" s="894"/>
      <c r="AM71" s="894"/>
      <c r="AN71" s="894"/>
      <c r="AO71" s="894"/>
      <c r="AP71" s="894">
        <v>145</v>
      </c>
      <c r="AQ71" s="894"/>
      <c r="AR71" s="894"/>
      <c r="AS71" s="894"/>
      <c r="AT71" s="894"/>
      <c r="AU71" s="894" t="s">
        <v>513</v>
      </c>
      <c r="AV71" s="894"/>
      <c r="AW71" s="894"/>
      <c r="AX71" s="894"/>
      <c r="AY71" s="894"/>
      <c r="AZ71" s="896"/>
      <c r="BA71" s="896"/>
      <c r="BB71" s="896"/>
      <c r="BC71" s="896"/>
      <c r="BD71" s="897"/>
      <c r="BE71" s="244"/>
      <c r="BF71" s="244"/>
      <c r="BG71" s="244"/>
      <c r="BH71" s="244"/>
      <c r="BI71" s="244"/>
      <c r="BJ71" s="244"/>
      <c r="BK71" s="244"/>
      <c r="BL71" s="244"/>
      <c r="BM71" s="244"/>
      <c r="BN71" s="244"/>
      <c r="BO71" s="244"/>
      <c r="BP71" s="244"/>
      <c r="BQ71" s="241">
        <v>65</v>
      </c>
      <c r="BR71" s="246"/>
      <c r="BS71" s="923"/>
      <c r="BT71" s="924"/>
      <c r="BU71" s="924"/>
      <c r="BV71" s="924"/>
      <c r="BW71" s="924"/>
      <c r="BX71" s="924"/>
      <c r="BY71" s="924"/>
      <c r="BZ71" s="924"/>
      <c r="CA71" s="924"/>
      <c r="CB71" s="924"/>
      <c r="CC71" s="924"/>
      <c r="CD71" s="924"/>
      <c r="CE71" s="924"/>
      <c r="CF71" s="924"/>
      <c r="CG71" s="929"/>
      <c r="CH71" s="926"/>
      <c r="CI71" s="927"/>
      <c r="CJ71" s="927"/>
      <c r="CK71" s="927"/>
      <c r="CL71" s="928"/>
      <c r="CM71" s="926"/>
      <c r="CN71" s="927"/>
      <c r="CO71" s="927"/>
      <c r="CP71" s="927"/>
      <c r="CQ71" s="928"/>
      <c r="CR71" s="926"/>
      <c r="CS71" s="927"/>
      <c r="CT71" s="927"/>
      <c r="CU71" s="927"/>
      <c r="CV71" s="928"/>
      <c r="CW71" s="926"/>
      <c r="CX71" s="927"/>
      <c r="CY71" s="927"/>
      <c r="CZ71" s="927"/>
      <c r="DA71" s="928"/>
      <c r="DB71" s="926"/>
      <c r="DC71" s="927"/>
      <c r="DD71" s="927"/>
      <c r="DE71" s="927"/>
      <c r="DF71" s="928"/>
      <c r="DG71" s="926"/>
      <c r="DH71" s="927"/>
      <c r="DI71" s="927"/>
      <c r="DJ71" s="927"/>
      <c r="DK71" s="928"/>
      <c r="DL71" s="926"/>
      <c r="DM71" s="927"/>
      <c r="DN71" s="927"/>
      <c r="DO71" s="927"/>
      <c r="DP71" s="928"/>
      <c r="DQ71" s="926"/>
      <c r="DR71" s="927"/>
      <c r="DS71" s="927"/>
      <c r="DT71" s="927"/>
      <c r="DU71" s="928"/>
      <c r="DV71" s="923"/>
      <c r="DW71" s="924"/>
      <c r="DX71" s="924"/>
      <c r="DY71" s="924"/>
      <c r="DZ71" s="925"/>
      <c r="EA71" s="233"/>
    </row>
    <row r="72" spans="1:131" ht="26.25" customHeight="1" x14ac:dyDescent="0.15">
      <c r="A72" s="241">
        <v>5</v>
      </c>
      <c r="B72" s="937" t="s">
        <v>581</v>
      </c>
      <c r="C72" s="938"/>
      <c r="D72" s="938"/>
      <c r="E72" s="938"/>
      <c r="F72" s="938"/>
      <c r="G72" s="938"/>
      <c r="H72" s="938"/>
      <c r="I72" s="938"/>
      <c r="J72" s="938"/>
      <c r="K72" s="938"/>
      <c r="L72" s="938"/>
      <c r="M72" s="938"/>
      <c r="N72" s="938"/>
      <c r="O72" s="938"/>
      <c r="P72" s="939"/>
      <c r="Q72" s="940">
        <v>8084</v>
      </c>
      <c r="R72" s="894"/>
      <c r="S72" s="894"/>
      <c r="T72" s="894"/>
      <c r="U72" s="894"/>
      <c r="V72" s="894">
        <v>7771</v>
      </c>
      <c r="W72" s="894"/>
      <c r="X72" s="894"/>
      <c r="Y72" s="894"/>
      <c r="Z72" s="894"/>
      <c r="AA72" s="894">
        <v>313</v>
      </c>
      <c r="AB72" s="894"/>
      <c r="AC72" s="894"/>
      <c r="AD72" s="894"/>
      <c r="AE72" s="894"/>
      <c r="AF72" s="894">
        <v>313</v>
      </c>
      <c r="AG72" s="894"/>
      <c r="AH72" s="894"/>
      <c r="AI72" s="894"/>
      <c r="AJ72" s="894"/>
      <c r="AK72" s="894">
        <v>7</v>
      </c>
      <c r="AL72" s="894"/>
      <c r="AM72" s="894"/>
      <c r="AN72" s="894"/>
      <c r="AO72" s="894"/>
      <c r="AP72" s="894" t="s">
        <v>513</v>
      </c>
      <c r="AQ72" s="894"/>
      <c r="AR72" s="894"/>
      <c r="AS72" s="894"/>
      <c r="AT72" s="894"/>
      <c r="AU72" s="894" t="s">
        <v>513</v>
      </c>
      <c r="AV72" s="894"/>
      <c r="AW72" s="894"/>
      <c r="AX72" s="894"/>
      <c r="AY72" s="894"/>
      <c r="AZ72" s="896"/>
      <c r="BA72" s="896"/>
      <c r="BB72" s="896"/>
      <c r="BC72" s="896"/>
      <c r="BD72" s="897"/>
      <c r="BE72" s="244"/>
      <c r="BF72" s="244"/>
      <c r="BG72" s="244"/>
      <c r="BH72" s="244"/>
      <c r="BI72" s="244"/>
      <c r="BJ72" s="244"/>
      <c r="BK72" s="244"/>
      <c r="BL72" s="244"/>
      <c r="BM72" s="244"/>
      <c r="BN72" s="244"/>
      <c r="BO72" s="244"/>
      <c r="BP72" s="244"/>
      <c r="BQ72" s="241">
        <v>66</v>
      </c>
      <c r="BR72" s="246"/>
      <c r="BS72" s="923"/>
      <c r="BT72" s="924"/>
      <c r="BU72" s="924"/>
      <c r="BV72" s="924"/>
      <c r="BW72" s="924"/>
      <c r="BX72" s="924"/>
      <c r="BY72" s="924"/>
      <c r="BZ72" s="924"/>
      <c r="CA72" s="924"/>
      <c r="CB72" s="924"/>
      <c r="CC72" s="924"/>
      <c r="CD72" s="924"/>
      <c r="CE72" s="924"/>
      <c r="CF72" s="924"/>
      <c r="CG72" s="929"/>
      <c r="CH72" s="926"/>
      <c r="CI72" s="927"/>
      <c r="CJ72" s="927"/>
      <c r="CK72" s="927"/>
      <c r="CL72" s="928"/>
      <c r="CM72" s="926"/>
      <c r="CN72" s="927"/>
      <c r="CO72" s="927"/>
      <c r="CP72" s="927"/>
      <c r="CQ72" s="928"/>
      <c r="CR72" s="926"/>
      <c r="CS72" s="927"/>
      <c r="CT72" s="927"/>
      <c r="CU72" s="927"/>
      <c r="CV72" s="928"/>
      <c r="CW72" s="926"/>
      <c r="CX72" s="927"/>
      <c r="CY72" s="927"/>
      <c r="CZ72" s="927"/>
      <c r="DA72" s="928"/>
      <c r="DB72" s="926"/>
      <c r="DC72" s="927"/>
      <c r="DD72" s="927"/>
      <c r="DE72" s="927"/>
      <c r="DF72" s="928"/>
      <c r="DG72" s="926"/>
      <c r="DH72" s="927"/>
      <c r="DI72" s="927"/>
      <c r="DJ72" s="927"/>
      <c r="DK72" s="928"/>
      <c r="DL72" s="926"/>
      <c r="DM72" s="927"/>
      <c r="DN72" s="927"/>
      <c r="DO72" s="927"/>
      <c r="DP72" s="928"/>
      <c r="DQ72" s="926"/>
      <c r="DR72" s="927"/>
      <c r="DS72" s="927"/>
      <c r="DT72" s="927"/>
      <c r="DU72" s="928"/>
      <c r="DV72" s="923"/>
      <c r="DW72" s="924"/>
      <c r="DX72" s="924"/>
      <c r="DY72" s="924"/>
      <c r="DZ72" s="925"/>
      <c r="EA72" s="233"/>
    </row>
    <row r="73" spans="1:131" ht="26.25" customHeight="1" x14ac:dyDescent="0.15">
      <c r="A73" s="241">
        <v>6</v>
      </c>
      <c r="B73" s="937" t="s">
        <v>582</v>
      </c>
      <c r="C73" s="938"/>
      <c r="D73" s="938"/>
      <c r="E73" s="938"/>
      <c r="F73" s="938"/>
      <c r="G73" s="938"/>
      <c r="H73" s="938"/>
      <c r="I73" s="938"/>
      <c r="J73" s="938"/>
      <c r="K73" s="938"/>
      <c r="L73" s="938"/>
      <c r="M73" s="938"/>
      <c r="N73" s="938"/>
      <c r="O73" s="938"/>
      <c r="P73" s="939"/>
      <c r="Q73" s="940">
        <v>92</v>
      </c>
      <c r="R73" s="894"/>
      <c r="S73" s="894"/>
      <c r="T73" s="894"/>
      <c r="U73" s="894"/>
      <c r="V73" s="894">
        <v>80</v>
      </c>
      <c r="W73" s="894"/>
      <c r="X73" s="894"/>
      <c r="Y73" s="894"/>
      <c r="Z73" s="894"/>
      <c r="AA73" s="894">
        <v>12</v>
      </c>
      <c r="AB73" s="894"/>
      <c r="AC73" s="894"/>
      <c r="AD73" s="894"/>
      <c r="AE73" s="894"/>
      <c r="AF73" s="894">
        <v>12</v>
      </c>
      <c r="AG73" s="894"/>
      <c r="AH73" s="894"/>
      <c r="AI73" s="894"/>
      <c r="AJ73" s="894"/>
      <c r="AK73" s="894" t="s">
        <v>513</v>
      </c>
      <c r="AL73" s="894"/>
      <c r="AM73" s="894"/>
      <c r="AN73" s="894"/>
      <c r="AO73" s="894"/>
      <c r="AP73" s="894" t="s">
        <v>513</v>
      </c>
      <c r="AQ73" s="894"/>
      <c r="AR73" s="894"/>
      <c r="AS73" s="894"/>
      <c r="AT73" s="894"/>
      <c r="AU73" s="894" t="s">
        <v>513</v>
      </c>
      <c r="AV73" s="894"/>
      <c r="AW73" s="894"/>
      <c r="AX73" s="894"/>
      <c r="AY73" s="894"/>
      <c r="AZ73" s="896"/>
      <c r="BA73" s="896"/>
      <c r="BB73" s="896"/>
      <c r="BC73" s="896"/>
      <c r="BD73" s="897"/>
      <c r="BE73" s="244"/>
      <c r="BF73" s="244"/>
      <c r="BG73" s="244"/>
      <c r="BH73" s="244"/>
      <c r="BI73" s="244"/>
      <c r="BJ73" s="244"/>
      <c r="BK73" s="244"/>
      <c r="BL73" s="244"/>
      <c r="BM73" s="244"/>
      <c r="BN73" s="244"/>
      <c r="BO73" s="244"/>
      <c r="BP73" s="244"/>
      <c r="BQ73" s="241">
        <v>67</v>
      </c>
      <c r="BR73" s="246"/>
      <c r="BS73" s="923"/>
      <c r="BT73" s="924"/>
      <c r="BU73" s="924"/>
      <c r="BV73" s="924"/>
      <c r="BW73" s="924"/>
      <c r="BX73" s="924"/>
      <c r="BY73" s="924"/>
      <c r="BZ73" s="924"/>
      <c r="CA73" s="924"/>
      <c r="CB73" s="924"/>
      <c r="CC73" s="924"/>
      <c r="CD73" s="924"/>
      <c r="CE73" s="924"/>
      <c r="CF73" s="924"/>
      <c r="CG73" s="929"/>
      <c r="CH73" s="926"/>
      <c r="CI73" s="927"/>
      <c r="CJ73" s="927"/>
      <c r="CK73" s="927"/>
      <c r="CL73" s="928"/>
      <c r="CM73" s="926"/>
      <c r="CN73" s="927"/>
      <c r="CO73" s="927"/>
      <c r="CP73" s="927"/>
      <c r="CQ73" s="928"/>
      <c r="CR73" s="926"/>
      <c r="CS73" s="927"/>
      <c r="CT73" s="927"/>
      <c r="CU73" s="927"/>
      <c r="CV73" s="928"/>
      <c r="CW73" s="926"/>
      <c r="CX73" s="927"/>
      <c r="CY73" s="927"/>
      <c r="CZ73" s="927"/>
      <c r="DA73" s="928"/>
      <c r="DB73" s="926"/>
      <c r="DC73" s="927"/>
      <c r="DD73" s="927"/>
      <c r="DE73" s="927"/>
      <c r="DF73" s="928"/>
      <c r="DG73" s="926"/>
      <c r="DH73" s="927"/>
      <c r="DI73" s="927"/>
      <c r="DJ73" s="927"/>
      <c r="DK73" s="928"/>
      <c r="DL73" s="926"/>
      <c r="DM73" s="927"/>
      <c r="DN73" s="927"/>
      <c r="DO73" s="927"/>
      <c r="DP73" s="928"/>
      <c r="DQ73" s="926"/>
      <c r="DR73" s="927"/>
      <c r="DS73" s="927"/>
      <c r="DT73" s="927"/>
      <c r="DU73" s="928"/>
      <c r="DV73" s="923"/>
      <c r="DW73" s="924"/>
      <c r="DX73" s="924"/>
      <c r="DY73" s="924"/>
      <c r="DZ73" s="925"/>
      <c r="EA73" s="233"/>
    </row>
    <row r="74" spans="1:131" ht="26.25" customHeight="1" x14ac:dyDescent="0.15">
      <c r="A74" s="241">
        <v>7</v>
      </c>
      <c r="B74" s="937" t="s">
        <v>583</v>
      </c>
      <c r="C74" s="938"/>
      <c r="D74" s="938"/>
      <c r="E74" s="938"/>
      <c r="F74" s="938"/>
      <c r="G74" s="938"/>
      <c r="H74" s="938"/>
      <c r="I74" s="938"/>
      <c r="J74" s="938"/>
      <c r="K74" s="938"/>
      <c r="L74" s="938"/>
      <c r="M74" s="938"/>
      <c r="N74" s="938"/>
      <c r="O74" s="938"/>
      <c r="P74" s="939"/>
      <c r="Q74" s="940">
        <v>120</v>
      </c>
      <c r="R74" s="894"/>
      <c r="S74" s="894"/>
      <c r="T74" s="894"/>
      <c r="U74" s="894"/>
      <c r="V74" s="894">
        <v>109</v>
      </c>
      <c r="W74" s="894"/>
      <c r="X74" s="894"/>
      <c r="Y74" s="894"/>
      <c r="Z74" s="894"/>
      <c r="AA74" s="894">
        <v>11</v>
      </c>
      <c r="AB74" s="894"/>
      <c r="AC74" s="894"/>
      <c r="AD74" s="894"/>
      <c r="AE74" s="894"/>
      <c r="AF74" s="894">
        <v>11</v>
      </c>
      <c r="AG74" s="894"/>
      <c r="AH74" s="894"/>
      <c r="AI74" s="894"/>
      <c r="AJ74" s="894"/>
      <c r="AK74" s="894" t="s">
        <v>513</v>
      </c>
      <c r="AL74" s="894"/>
      <c r="AM74" s="894"/>
      <c r="AN74" s="894"/>
      <c r="AO74" s="894"/>
      <c r="AP74" s="894" t="s">
        <v>513</v>
      </c>
      <c r="AQ74" s="894"/>
      <c r="AR74" s="894"/>
      <c r="AS74" s="894"/>
      <c r="AT74" s="894"/>
      <c r="AU74" s="894" t="s">
        <v>513</v>
      </c>
      <c r="AV74" s="894"/>
      <c r="AW74" s="894"/>
      <c r="AX74" s="894"/>
      <c r="AY74" s="894"/>
      <c r="AZ74" s="896"/>
      <c r="BA74" s="896"/>
      <c r="BB74" s="896"/>
      <c r="BC74" s="896"/>
      <c r="BD74" s="897"/>
      <c r="BE74" s="244"/>
      <c r="BF74" s="244"/>
      <c r="BG74" s="244"/>
      <c r="BH74" s="244"/>
      <c r="BI74" s="244"/>
      <c r="BJ74" s="244"/>
      <c r="BK74" s="244"/>
      <c r="BL74" s="244"/>
      <c r="BM74" s="244"/>
      <c r="BN74" s="244"/>
      <c r="BO74" s="244"/>
      <c r="BP74" s="244"/>
      <c r="BQ74" s="241">
        <v>68</v>
      </c>
      <c r="BR74" s="246"/>
      <c r="BS74" s="923"/>
      <c r="BT74" s="924"/>
      <c r="BU74" s="924"/>
      <c r="BV74" s="924"/>
      <c r="BW74" s="924"/>
      <c r="BX74" s="924"/>
      <c r="BY74" s="924"/>
      <c r="BZ74" s="924"/>
      <c r="CA74" s="924"/>
      <c r="CB74" s="924"/>
      <c r="CC74" s="924"/>
      <c r="CD74" s="924"/>
      <c r="CE74" s="924"/>
      <c r="CF74" s="924"/>
      <c r="CG74" s="929"/>
      <c r="CH74" s="926"/>
      <c r="CI74" s="927"/>
      <c r="CJ74" s="927"/>
      <c r="CK74" s="927"/>
      <c r="CL74" s="928"/>
      <c r="CM74" s="926"/>
      <c r="CN74" s="927"/>
      <c r="CO74" s="927"/>
      <c r="CP74" s="927"/>
      <c r="CQ74" s="928"/>
      <c r="CR74" s="926"/>
      <c r="CS74" s="927"/>
      <c r="CT74" s="927"/>
      <c r="CU74" s="927"/>
      <c r="CV74" s="928"/>
      <c r="CW74" s="926"/>
      <c r="CX74" s="927"/>
      <c r="CY74" s="927"/>
      <c r="CZ74" s="927"/>
      <c r="DA74" s="928"/>
      <c r="DB74" s="926"/>
      <c r="DC74" s="927"/>
      <c r="DD74" s="927"/>
      <c r="DE74" s="927"/>
      <c r="DF74" s="928"/>
      <c r="DG74" s="926"/>
      <c r="DH74" s="927"/>
      <c r="DI74" s="927"/>
      <c r="DJ74" s="927"/>
      <c r="DK74" s="928"/>
      <c r="DL74" s="926"/>
      <c r="DM74" s="927"/>
      <c r="DN74" s="927"/>
      <c r="DO74" s="927"/>
      <c r="DP74" s="928"/>
      <c r="DQ74" s="926"/>
      <c r="DR74" s="927"/>
      <c r="DS74" s="927"/>
      <c r="DT74" s="927"/>
      <c r="DU74" s="928"/>
      <c r="DV74" s="923"/>
      <c r="DW74" s="924"/>
      <c r="DX74" s="924"/>
      <c r="DY74" s="924"/>
      <c r="DZ74" s="925"/>
      <c r="EA74" s="233"/>
    </row>
    <row r="75" spans="1:131" ht="26.25" customHeight="1" x14ac:dyDescent="0.15">
      <c r="A75" s="241">
        <v>8</v>
      </c>
      <c r="B75" s="937" t="s">
        <v>584</v>
      </c>
      <c r="C75" s="938"/>
      <c r="D75" s="938"/>
      <c r="E75" s="938"/>
      <c r="F75" s="938"/>
      <c r="G75" s="938"/>
      <c r="H75" s="938"/>
      <c r="I75" s="938"/>
      <c r="J75" s="938"/>
      <c r="K75" s="938"/>
      <c r="L75" s="938"/>
      <c r="M75" s="938"/>
      <c r="N75" s="938"/>
      <c r="O75" s="938"/>
      <c r="P75" s="939"/>
      <c r="Q75" s="941">
        <v>544</v>
      </c>
      <c r="R75" s="942"/>
      <c r="S75" s="942"/>
      <c r="T75" s="942"/>
      <c r="U75" s="898"/>
      <c r="V75" s="943">
        <v>492</v>
      </c>
      <c r="W75" s="942"/>
      <c r="X75" s="942"/>
      <c r="Y75" s="942"/>
      <c r="Z75" s="898"/>
      <c r="AA75" s="943">
        <v>52</v>
      </c>
      <c r="AB75" s="942"/>
      <c r="AC75" s="942"/>
      <c r="AD75" s="942"/>
      <c r="AE75" s="898"/>
      <c r="AF75" s="943">
        <v>52</v>
      </c>
      <c r="AG75" s="942"/>
      <c r="AH75" s="942"/>
      <c r="AI75" s="942"/>
      <c r="AJ75" s="898"/>
      <c r="AK75" s="943" t="s">
        <v>513</v>
      </c>
      <c r="AL75" s="942"/>
      <c r="AM75" s="942"/>
      <c r="AN75" s="942"/>
      <c r="AO75" s="898"/>
      <c r="AP75" s="943" t="s">
        <v>513</v>
      </c>
      <c r="AQ75" s="942"/>
      <c r="AR75" s="942"/>
      <c r="AS75" s="942"/>
      <c r="AT75" s="898"/>
      <c r="AU75" s="943" t="s">
        <v>513</v>
      </c>
      <c r="AV75" s="942"/>
      <c r="AW75" s="942"/>
      <c r="AX75" s="942"/>
      <c r="AY75" s="898"/>
      <c r="AZ75" s="896"/>
      <c r="BA75" s="896"/>
      <c r="BB75" s="896"/>
      <c r="BC75" s="896"/>
      <c r="BD75" s="897"/>
      <c r="BE75" s="244"/>
      <c r="BF75" s="244"/>
      <c r="BG75" s="244"/>
      <c r="BH75" s="244"/>
      <c r="BI75" s="244"/>
      <c r="BJ75" s="244"/>
      <c r="BK75" s="244"/>
      <c r="BL75" s="244"/>
      <c r="BM75" s="244"/>
      <c r="BN75" s="244"/>
      <c r="BO75" s="244"/>
      <c r="BP75" s="244"/>
      <c r="BQ75" s="241">
        <v>69</v>
      </c>
      <c r="BR75" s="246"/>
      <c r="BS75" s="923"/>
      <c r="BT75" s="924"/>
      <c r="BU75" s="924"/>
      <c r="BV75" s="924"/>
      <c r="BW75" s="924"/>
      <c r="BX75" s="924"/>
      <c r="BY75" s="924"/>
      <c r="BZ75" s="924"/>
      <c r="CA75" s="924"/>
      <c r="CB75" s="924"/>
      <c r="CC75" s="924"/>
      <c r="CD75" s="924"/>
      <c r="CE75" s="924"/>
      <c r="CF75" s="924"/>
      <c r="CG75" s="929"/>
      <c r="CH75" s="926"/>
      <c r="CI75" s="927"/>
      <c r="CJ75" s="927"/>
      <c r="CK75" s="927"/>
      <c r="CL75" s="928"/>
      <c r="CM75" s="926"/>
      <c r="CN75" s="927"/>
      <c r="CO75" s="927"/>
      <c r="CP75" s="927"/>
      <c r="CQ75" s="928"/>
      <c r="CR75" s="926"/>
      <c r="CS75" s="927"/>
      <c r="CT75" s="927"/>
      <c r="CU75" s="927"/>
      <c r="CV75" s="928"/>
      <c r="CW75" s="926"/>
      <c r="CX75" s="927"/>
      <c r="CY75" s="927"/>
      <c r="CZ75" s="927"/>
      <c r="DA75" s="928"/>
      <c r="DB75" s="926"/>
      <c r="DC75" s="927"/>
      <c r="DD75" s="927"/>
      <c r="DE75" s="927"/>
      <c r="DF75" s="928"/>
      <c r="DG75" s="926"/>
      <c r="DH75" s="927"/>
      <c r="DI75" s="927"/>
      <c r="DJ75" s="927"/>
      <c r="DK75" s="928"/>
      <c r="DL75" s="926"/>
      <c r="DM75" s="927"/>
      <c r="DN75" s="927"/>
      <c r="DO75" s="927"/>
      <c r="DP75" s="928"/>
      <c r="DQ75" s="926"/>
      <c r="DR75" s="927"/>
      <c r="DS75" s="927"/>
      <c r="DT75" s="927"/>
      <c r="DU75" s="928"/>
      <c r="DV75" s="923"/>
      <c r="DW75" s="924"/>
      <c r="DX75" s="924"/>
      <c r="DY75" s="924"/>
      <c r="DZ75" s="925"/>
      <c r="EA75" s="233"/>
    </row>
    <row r="76" spans="1:131" ht="26.25" customHeight="1" x14ac:dyDescent="0.15">
      <c r="A76" s="241">
        <v>9</v>
      </c>
      <c r="B76" s="937" t="s">
        <v>585</v>
      </c>
      <c r="C76" s="938"/>
      <c r="D76" s="938"/>
      <c r="E76" s="938"/>
      <c r="F76" s="938"/>
      <c r="G76" s="938"/>
      <c r="H76" s="938"/>
      <c r="I76" s="938"/>
      <c r="J76" s="938"/>
      <c r="K76" s="938"/>
      <c r="L76" s="938"/>
      <c r="M76" s="938"/>
      <c r="N76" s="938"/>
      <c r="O76" s="938"/>
      <c r="P76" s="939"/>
      <c r="Q76" s="941">
        <v>156510</v>
      </c>
      <c r="R76" s="942"/>
      <c r="S76" s="942"/>
      <c r="T76" s="942"/>
      <c r="U76" s="898"/>
      <c r="V76" s="943">
        <v>149924</v>
      </c>
      <c r="W76" s="942"/>
      <c r="X76" s="942"/>
      <c r="Y76" s="942"/>
      <c r="Z76" s="898"/>
      <c r="AA76" s="943">
        <v>6586</v>
      </c>
      <c r="AB76" s="942"/>
      <c r="AC76" s="942"/>
      <c r="AD76" s="942"/>
      <c r="AE76" s="898"/>
      <c r="AF76" s="943">
        <v>6586</v>
      </c>
      <c r="AG76" s="942"/>
      <c r="AH76" s="942"/>
      <c r="AI76" s="942"/>
      <c r="AJ76" s="898"/>
      <c r="AK76" s="943">
        <v>1312</v>
      </c>
      <c r="AL76" s="942"/>
      <c r="AM76" s="942"/>
      <c r="AN76" s="942"/>
      <c r="AO76" s="898"/>
      <c r="AP76" s="943" t="s">
        <v>513</v>
      </c>
      <c r="AQ76" s="942"/>
      <c r="AR76" s="942"/>
      <c r="AS76" s="942"/>
      <c r="AT76" s="898"/>
      <c r="AU76" s="943" t="s">
        <v>513</v>
      </c>
      <c r="AV76" s="942"/>
      <c r="AW76" s="942"/>
      <c r="AX76" s="942"/>
      <c r="AY76" s="898"/>
      <c r="AZ76" s="896"/>
      <c r="BA76" s="896"/>
      <c r="BB76" s="896"/>
      <c r="BC76" s="896"/>
      <c r="BD76" s="897"/>
      <c r="BE76" s="244"/>
      <c r="BF76" s="244"/>
      <c r="BG76" s="244"/>
      <c r="BH76" s="244"/>
      <c r="BI76" s="244"/>
      <c r="BJ76" s="244"/>
      <c r="BK76" s="244"/>
      <c r="BL76" s="244"/>
      <c r="BM76" s="244"/>
      <c r="BN76" s="244"/>
      <c r="BO76" s="244"/>
      <c r="BP76" s="244"/>
      <c r="BQ76" s="241">
        <v>70</v>
      </c>
      <c r="BR76" s="246"/>
      <c r="BS76" s="923"/>
      <c r="BT76" s="924"/>
      <c r="BU76" s="924"/>
      <c r="BV76" s="924"/>
      <c r="BW76" s="924"/>
      <c r="BX76" s="924"/>
      <c r="BY76" s="924"/>
      <c r="BZ76" s="924"/>
      <c r="CA76" s="924"/>
      <c r="CB76" s="924"/>
      <c r="CC76" s="924"/>
      <c r="CD76" s="924"/>
      <c r="CE76" s="924"/>
      <c r="CF76" s="924"/>
      <c r="CG76" s="929"/>
      <c r="CH76" s="926"/>
      <c r="CI76" s="927"/>
      <c r="CJ76" s="927"/>
      <c r="CK76" s="927"/>
      <c r="CL76" s="928"/>
      <c r="CM76" s="926"/>
      <c r="CN76" s="927"/>
      <c r="CO76" s="927"/>
      <c r="CP76" s="927"/>
      <c r="CQ76" s="928"/>
      <c r="CR76" s="926"/>
      <c r="CS76" s="927"/>
      <c r="CT76" s="927"/>
      <c r="CU76" s="927"/>
      <c r="CV76" s="928"/>
      <c r="CW76" s="926"/>
      <c r="CX76" s="927"/>
      <c r="CY76" s="927"/>
      <c r="CZ76" s="927"/>
      <c r="DA76" s="928"/>
      <c r="DB76" s="926"/>
      <c r="DC76" s="927"/>
      <c r="DD76" s="927"/>
      <c r="DE76" s="927"/>
      <c r="DF76" s="928"/>
      <c r="DG76" s="926"/>
      <c r="DH76" s="927"/>
      <c r="DI76" s="927"/>
      <c r="DJ76" s="927"/>
      <c r="DK76" s="928"/>
      <c r="DL76" s="926"/>
      <c r="DM76" s="927"/>
      <c r="DN76" s="927"/>
      <c r="DO76" s="927"/>
      <c r="DP76" s="928"/>
      <c r="DQ76" s="926"/>
      <c r="DR76" s="927"/>
      <c r="DS76" s="927"/>
      <c r="DT76" s="927"/>
      <c r="DU76" s="928"/>
      <c r="DV76" s="923"/>
      <c r="DW76" s="924"/>
      <c r="DX76" s="924"/>
      <c r="DY76" s="924"/>
      <c r="DZ76" s="925"/>
      <c r="EA76" s="233"/>
    </row>
    <row r="77" spans="1:131" ht="26.25" customHeight="1" x14ac:dyDescent="0.15">
      <c r="A77" s="241">
        <v>10</v>
      </c>
      <c r="B77" s="937"/>
      <c r="C77" s="938"/>
      <c r="D77" s="938"/>
      <c r="E77" s="938"/>
      <c r="F77" s="938"/>
      <c r="G77" s="938"/>
      <c r="H77" s="938"/>
      <c r="I77" s="938"/>
      <c r="J77" s="938"/>
      <c r="K77" s="938"/>
      <c r="L77" s="938"/>
      <c r="M77" s="938"/>
      <c r="N77" s="938"/>
      <c r="O77" s="938"/>
      <c r="P77" s="939"/>
      <c r="Q77" s="941"/>
      <c r="R77" s="942"/>
      <c r="S77" s="942"/>
      <c r="T77" s="942"/>
      <c r="U77" s="898"/>
      <c r="V77" s="943"/>
      <c r="W77" s="942"/>
      <c r="X77" s="942"/>
      <c r="Y77" s="942"/>
      <c r="Z77" s="898"/>
      <c r="AA77" s="943"/>
      <c r="AB77" s="942"/>
      <c r="AC77" s="942"/>
      <c r="AD77" s="942"/>
      <c r="AE77" s="898"/>
      <c r="AF77" s="943"/>
      <c r="AG77" s="942"/>
      <c r="AH77" s="942"/>
      <c r="AI77" s="942"/>
      <c r="AJ77" s="898"/>
      <c r="AK77" s="943"/>
      <c r="AL77" s="942"/>
      <c r="AM77" s="942"/>
      <c r="AN77" s="942"/>
      <c r="AO77" s="898"/>
      <c r="AP77" s="943"/>
      <c r="AQ77" s="942"/>
      <c r="AR77" s="942"/>
      <c r="AS77" s="942"/>
      <c r="AT77" s="898"/>
      <c r="AU77" s="943"/>
      <c r="AV77" s="942"/>
      <c r="AW77" s="942"/>
      <c r="AX77" s="942"/>
      <c r="AY77" s="898"/>
      <c r="AZ77" s="896"/>
      <c r="BA77" s="896"/>
      <c r="BB77" s="896"/>
      <c r="BC77" s="896"/>
      <c r="BD77" s="897"/>
      <c r="BE77" s="244"/>
      <c r="BF77" s="244"/>
      <c r="BG77" s="244"/>
      <c r="BH77" s="244"/>
      <c r="BI77" s="244"/>
      <c r="BJ77" s="244"/>
      <c r="BK77" s="244"/>
      <c r="BL77" s="244"/>
      <c r="BM77" s="244"/>
      <c r="BN77" s="244"/>
      <c r="BO77" s="244"/>
      <c r="BP77" s="244"/>
      <c r="BQ77" s="241">
        <v>71</v>
      </c>
      <c r="BR77" s="246"/>
      <c r="BS77" s="923"/>
      <c r="BT77" s="924"/>
      <c r="BU77" s="924"/>
      <c r="BV77" s="924"/>
      <c r="BW77" s="924"/>
      <c r="BX77" s="924"/>
      <c r="BY77" s="924"/>
      <c r="BZ77" s="924"/>
      <c r="CA77" s="924"/>
      <c r="CB77" s="924"/>
      <c r="CC77" s="924"/>
      <c r="CD77" s="924"/>
      <c r="CE77" s="924"/>
      <c r="CF77" s="924"/>
      <c r="CG77" s="929"/>
      <c r="CH77" s="926"/>
      <c r="CI77" s="927"/>
      <c r="CJ77" s="927"/>
      <c r="CK77" s="927"/>
      <c r="CL77" s="928"/>
      <c r="CM77" s="926"/>
      <c r="CN77" s="927"/>
      <c r="CO77" s="927"/>
      <c r="CP77" s="927"/>
      <c r="CQ77" s="928"/>
      <c r="CR77" s="926"/>
      <c r="CS77" s="927"/>
      <c r="CT77" s="927"/>
      <c r="CU77" s="927"/>
      <c r="CV77" s="928"/>
      <c r="CW77" s="926"/>
      <c r="CX77" s="927"/>
      <c r="CY77" s="927"/>
      <c r="CZ77" s="927"/>
      <c r="DA77" s="928"/>
      <c r="DB77" s="926"/>
      <c r="DC77" s="927"/>
      <c r="DD77" s="927"/>
      <c r="DE77" s="927"/>
      <c r="DF77" s="928"/>
      <c r="DG77" s="926"/>
      <c r="DH77" s="927"/>
      <c r="DI77" s="927"/>
      <c r="DJ77" s="927"/>
      <c r="DK77" s="928"/>
      <c r="DL77" s="926"/>
      <c r="DM77" s="927"/>
      <c r="DN77" s="927"/>
      <c r="DO77" s="927"/>
      <c r="DP77" s="928"/>
      <c r="DQ77" s="926"/>
      <c r="DR77" s="927"/>
      <c r="DS77" s="927"/>
      <c r="DT77" s="927"/>
      <c r="DU77" s="928"/>
      <c r="DV77" s="923"/>
      <c r="DW77" s="924"/>
      <c r="DX77" s="924"/>
      <c r="DY77" s="924"/>
      <c r="DZ77" s="925"/>
      <c r="EA77" s="233"/>
    </row>
    <row r="78" spans="1:131" ht="26.25" customHeight="1" x14ac:dyDescent="0.15">
      <c r="A78" s="241">
        <v>11</v>
      </c>
      <c r="B78" s="937"/>
      <c r="C78" s="938"/>
      <c r="D78" s="938"/>
      <c r="E78" s="938"/>
      <c r="F78" s="938"/>
      <c r="G78" s="938"/>
      <c r="H78" s="938"/>
      <c r="I78" s="938"/>
      <c r="J78" s="938"/>
      <c r="K78" s="938"/>
      <c r="L78" s="938"/>
      <c r="M78" s="938"/>
      <c r="N78" s="938"/>
      <c r="O78" s="938"/>
      <c r="P78" s="939"/>
      <c r="Q78" s="940"/>
      <c r="R78" s="894"/>
      <c r="S78" s="894"/>
      <c r="T78" s="894"/>
      <c r="U78" s="894"/>
      <c r="V78" s="894"/>
      <c r="W78" s="894"/>
      <c r="X78" s="894"/>
      <c r="Y78" s="894"/>
      <c r="Z78" s="894"/>
      <c r="AA78" s="894"/>
      <c r="AB78" s="894"/>
      <c r="AC78" s="894"/>
      <c r="AD78" s="894"/>
      <c r="AE78" s="894"/>
      <c r="AF78" s="894"/>
      <c r="AG78" s="894"/>
      <c r="AH78" s="894"/>
      <c r="AI78" s="894"/>
      <c r="AJ78" s="894"/>
      <c r="AK78" s="894"/>
      <c r="AL78" s="894"/>
      <c r="AM78" s="894"/>
      <c r="AN78" s="894"/>
      <c r="AO78" s="894"/>
      <c r="AP78" s="894"/>
      <c r="AQ78" s="894"/>
      <c r="AR78" s="894"/>
      <c r="AS78" s="894"/>
      <c r="AT78" s="894"/>
      <c r="AU78" s="894"/>
      <c r="AV78" s="894"/>
      <c r="AW78" s="894"/>
      <c r="AX78" s="894"/>
      <c r="AY78" s="894"/>
      <c r="AZ78" s="896"/>
      <c r="BA78" s="896"/>
      <c r="BB78" s="896"/>
      <c r="BC78" s="896"/>
      <c r="BD78" s="897"/>
      <c r="BE78" s="244"/>
      <c r="BF78" s="244"/>
      <c r="BG78" s="244"/>
      <c r="BH78" s="244"/>
      <c r="BI78" s="244"/>
      <c r="BJ78" s="233"/>
      <c r="BK78" s="233"/>
      <c r="BL78" s="233"/>
      <c r="BM78" s="233"/>
      <c r="BN78" s="233"/>
      <c r="BO78" s="244"/>
      <c r="BP78" s="244"/>
      <c r="BQ78" s="241">
        <v>72</v>
      </c>
      <c r="BR78" s="246"/>
      <c r="BS78" s="923"/>
      <c r="BT78" s="924"/>
      <c r="BU78" s="924"/>
      <c r="BV78" s="924"/>
      <c r="BW78" s="924"/>
      <c r="BX78" s="924"/>
      <c r="BY78" s="924"/>
      <c r="BZ78" s="924"/>
      <c r="CA78" s="924"/>
      <c r="CB78" s="924"/>
      <c r="CC78" s="924"/>
      <c r="CD78" s="924"/>
      <c r="CE78" s="924"/>
      <c r="CF78" s="924"/>
      <c r="CG78" s="929"/>
      <c r="CH78" s="926"/>
      <c r="CI78" s="927"/>
      <c r="CJ78" s="927"/>
      <c r="CK78" s="927"/>
      <c r="CL78" s="928"/>
      <c r="CM78" s="926"/>
      <c r="CN78" s="927"/>
      <c r="CO78" s="927"/>
      <c r="CP78" s="927"/>
      <c r="CQ78" s="928"/>
      <c r="CR78" s="926"/>
      <c r="CS78" s="927"/>
      <c r="CT78" s="927"/>
      <c r="CU78" s="927"/>
      <c r="CV78" s="928"/>
      <c r="CW78" s="926"/>
      <c r="CX78" s="927"/>
      <c r="CY78" s="927"/>
      <c r="CZ78" s="927"/>
      <c r="DA78" s="928"/>
      <c r="DB78" s="926"/>
      <c r="DC78" s="927"/>
      <c r="DD78" s="927"/>
      <c r="DE78" s="927"/>
      <c r="DF78" s="928"/>
      <c r="DG78" s="926"/>
      <c r="DH78" s="927"/>
      <c r="DI78" s="927"/>
      <c r="DJ78" s="927"/>
      <c r="DK78" s="928"/>
      <c r="DL78" s="926"/>
      <c r="DM78" s="927"/>
      <c r="DN78" s="927"/>
      <c r="DO78" s="927"/>
      <c r="DP78" s="928"/>
      <c r="DQ78" s="926"/>
      <c r="DR78" s="927"/>
      <c r="DS78" s="927"/>
      <c r="DT78" s="927"/>
      <c r="DU78" s="928"/>
      <c r="DV78" s="923"/>
      <c r="DW78" s="924"/>
      <c r="DX78" s="924"/>
      <c r="DY78" s="924"/>
      <c r="DZ78" s="925"/>
      <c r="EA78" s="233"/>
    </row>
    <row r="79" spans="1:131" ht="26.25" customHeight="1" x14ac:dyDescent="0.15">
      <c r="A79" s="241">
        <v>12</v>
      </c>
      <c r="B79" s="937"/>
      <c r="C79" s="938"/>
      <c r="D79" s="938"/>
      <c r="E79" s="938"/>
      <c r="F79" s="938"/>
      <c r="G79" s="938"/>
      <c r="H79" s="938"/>
      <c r="I79" s="938"/>
      <c r="J79" s="938"/>
      <c r="K79" s="938"/>
      <c r="L79" s="938"/>
      <c r="M79" s="938"/>
      <c r="N79" s="938"/>
      <c r="O79" s="938"/>
      <c r="P79" s="939"/>
      <c r="Q79" s="940"/>
      <c r="R79" s="894"/>
      <c r="S79" s="894"/>
      <c r="T79" s="894"/>
      <c r="U79" s="894"/>
      <c r="V79" s="894"/>
      <c r="W79" s="894"/>
      <c r="X79" s="894"/>
      <c r="Y79" s="894"/>
      <c r="Z79" s="894"/>
      <c r="AA79" s="894"/>
      <c r="AB79" s="894"/>
      <c r="AC79" s="894"/>
      <c r="AD79" s="894"/>
      <c r="AE79" s="894"/>
      <c r="AF79" s="894"/>
      <c r="AG79" s="894"/>
      <c r="AH79" s="894"/>
      <c r="AI79" s="894"/>
      <c r="AJ79" s="894"/>
      <c r="AK79" s="894"/>
      <c r="AL79" s="894"/>
      <c r="AM79" s="894"/>
      <c r="AN79" s="894"/>
      <c r="AO79" s="894"/>
      <c r="AP79" s="894"/>
      <c r="AQ79" s="894"/>
      <c r="AR79" s="894"/>
      <c r="AS79" s="894"/>
      <c r="AT79" s="894"/>
      <c r="AU79" s="894"/>
      <c r="AV79" s="894"/>
      <c r="AW79" s="894"/>
      <c r="AX79" s="894"/>
      <c r="AY79" s="894"/>
      <c r="AZ79" s="896"/>
      <c r="BA79" s="896"/>
      <c r="BB79" s="896"/>
      <c r="BC79" s="896"/>
      <c r="BD79" s="897"/>
      <c r="BE79" s="244"/>
      <c r="BF79" s="244"/>
      <c r="BG79" s="244"/>
      <c r="BH79" s="244"/>
      <c r="BI79" s="244"/>
      <c r="BJ79" s="233"/>
      <c r="BK79" s="233"/>
      <c r="BL79" s="233"/>
      <c r="BM79" s="233"/>
      <c r="BN79" s="233"/>
      <c r="BO79" s="244"/>
      <c r="BP79" s="244"/>
      <c r="BQ79" s="241">
        <v>73</v>
      </c>
      <c r="BR79" s="246"/>
      <c r="BS79" s="923"/>
      <c r="BT79" s="924"/>
      <c r="BU79" s="924"/>
      <c r="BV79" s="924"/>
      <c r="BW79" s="924"/>
      <c r="BX79" s="924"/>
      <c r="BY79" s="924"/>
      <c r="BZ79" s="924"/>
      <c r="CA79" s="924"/>
      <c r="CB79" s="924"/>
      <c r="CC79" s="924"/>
      <c r="CD79" s="924"/>
      <c r="CE79" s="924"/>
      <c r="CF79" s="924"/>
      <c r="CG79" s="929"/>
      <c r="CH79" s="926"/>
      <c r="CI79" s="927"/>
      <c r="CJ79" s="927"/>
      <c r="CK79" s="927"/>
      <c r="CL79" s="928"/>
      <c r="CM79" s="926"/>
      <c r="CN79" s="927"/>
      <c r="CO79" s="927"/>
      <c r="CP79" s="927"/>
      <c r="CQ79" s="928"/>
      <c r="CR79" s="926"/>
      <c r="CS79" s="927"/>
      <c r="CT79" s="927"/>
      <c r="CU79" s="927"/>
      <c r="CV79" s="928"/>
      <c r="CW79" s="926"/>
      <c r="CX79" s="927"/>
      <c r="CY79" s="927"/>
      <c r="CZ79" s="927"/>
      <c r="DA79" s="928"/>
      <c r="DB79" s="926"/>
      <c r="DC79" s="927"/>
      <c r="DD79" s="927"/>
      <c r="DE79" s="927"/>
      <c r="DF79" s="928"/>
      <c r="DG79" s="926"/>
      <c r="DH79" s="927"/>
      <c r="DI79" s="927"/>
      <c r="DJ79" s="927"/>
      <c r="DK79" s="928"/>
      <c r="DL79" s="926"/>
      <c r="DM79" s="927"/>
      <c r="DN79" s="927"/>
      <c r="DO79" s="927"/>
      <c r="DP79" s="928"/>
      <c r="DQ79" s="926"/>
      <c r="DR79" s="927"/>
      <c r="DS79" s="927"/>
      <c r="DT79" s="927"/>
      <c r="DU79" s="928"/>
      <c r="DV79" s="923"/>
      <c r="DW79" s="924"/>
      <c r="DX79" s="924"/>
      <c r="DY79" s="924"/>
      <c r="DZ79" s="925"/>
      <c r="EA79" s="233"/>
    </row>
    <row r="80" spans="1:131" ht="26.25" customHeight="1" x14ac:dyDescent="0.15">
      <c r="A80" s="241">
        <v>13</v>
      </c>
      <c r="B80" s="937"/>
      <c r="C80" s="938"/>
      <c r="D80" s="938"/>
      <c r="E80" s="938"/>
      <c r="F80" s="938"/>
      <c r="G80" s="938"/>
      <c r="H80" s="938"/>
      <c r="I80" s="938"/>
      <c r="J80" s="938"/>
      <c r="K80" s="938"/>
      <c r="L80" s="938"/>
      <c r="M80" s="938"/>
      <c r="N80" s="938"/>
      <c r="O80" s="938"/>
      <c r="P80" s="939"/>
      <c r="Q80" s="940"/>
      <c r="R80" s="894"/>
      <c r="S80" s="894"/>
      <c r="T80" s="894"/>
      <c r="U80" s="894"/>
      <c r="V80" s="894"/>
      <c r="W80" s="894"/>
      <c r="X80" s="894"/>
      <c r="Y80" s="894"/>
      <c r="Z80" s="894"/>
      <c r="AA80" s="894"/>
      <c r="AB80" s="894"/>
      <c r="AC80" s="894"/>
      <c r="AD80" s="894"/>
      <c r="AE80" s="894"/>
      <c r="AF80" s="894"/>
      <c r="AG80" s="894"/>
      <c r="AH80" s="894"/>
      <c r="AI80" s="894"/>
      <c r="AJ80" s="894"/>
      <c r="AK80" s="894"/>
      <c r="AL80" s="894"/>
      <c r="AM80" s="894"/>
      <c r="AN80" s="894"/>
      <c r="AO80" s="894"/>
      <c r="AP80" s="894"/>
      <c r="AQ80" s="894"/>
      <c r="AR80" s="894"/>
      <c r="AS80" s="894"/>
      <c r="AT80" s="894"/>
      <c r="AU80" s="894"/>
      <c r="AV80" s="894"/>
      <c r="AW80" s="894"/>
      <c r="AX80" s="894"/>
      <c r="AY80" s="894"/>
      <c r="AZ80" s="896"/>
      <c r="BA80" s="896"/>
      <c r="BB80" s="896"/>
      <c r="BC80" s="896"/>
      <c r="BD80" s="897"/>
      <c r="BE80" s="244"/>
      <c r="BF80" s="244"/>
      <c r="BG80" s="244"/>
      <c r="BH80" s="244"/>
      <c r="BI80" s="244"/>
      <c r="BJ80" s="244"/>
      <c r="BK80" s="244"/>
      <c r="BL80" s="244"/>
      <c r="BM80" s="244"/>
      <c r="BN80" s="244"/>
      <c r="BO80" s="244"/>
      <c r="BP80" s="244"/>
      <c r="BQ80" s="241">
        <v>74</v>
      </c>
      <c r="BR80" s="246"/>
      <c r="BS80" s="923"/>
      <c r="BT80" s="924"/>
      <c r="BU80" s="924"/>
      <c r="BV80" s="924"/>
      <c r="BW80" s="924"/>
      <c r="BX80" s="924"/>
      <c r="BY80" s="924"/>
      <c r="BZ80" s="924"/>
      <c r="CA80" s="924"/>
      <c r="CB80" s="924"/>
      <c r="CC80" s="924"/>
      <c r="CD80" s="924"/>
      <c r="CE80" s="924"/>
      <c r="CF80" s="924"/>
      <c r="CG80" s="929"/>
      <c r="CH80" s="926"/>
      <c r="CI80" s="927"/>
      <c r="CJ80" s="927"/>
      <c r="CK80" s="927"/>
      <c r="CL80" s="928"/>
      <c r="CM80" s="926"/>
      <c r="CN80" s="927"/>
      <c r="CO80" s="927"/>
      <c r="CP80" s="927"/>
      <c r="CQ80" s="928"/>
      <c r="CR80" s="926"/>
      <c r="CS80" s="927"/>
      <c r="CT80" s="927"/>
      <c r="CU80" s="927"/>
      <c r="CV80" s="928"/>
      <c r="CW80" s="926"/>
      <c r="CX80" s="927"/>
      <c r="CY80" s="927"/>
      <c r="CZ80" s="927"/>
      <c r="DA80" s="928"/>
      <c r="DB80" s="926"/>
      <c r="DC80" s="927"/>
      <c r="DD80" s="927"/>
      <c r="DE80" s="927"/>
      <c r="DF80" s="928"/>
      <c r="DG80" s="926"/>
      <c r="DH80" s="927"/>
      <c r="DI80" s="927"/>
      <c r="DJ80" s="927"/>
      <c r="DK80" s="928"/>
      <c r="DL80" s="926"/>
      <c r="DM80" s="927"/>
      <c r="DN80" s="927"/>
      <c r="DO80" s="927"/>
      <c r="DP80" s="928"/>
      <c r="DQ80" s="926"/>
      <c r="DR80" s="927"/>
      <c r="DS80" s="927"/>
      <c r="DT80" s="927"/>
      <c r="DU80" s="928"/>
      <c r="DV80" s="923"/>
      <c r="DW80" s="924"/>
      <c r="DX80" s="924"/>
      <c r="DY80" s="924"/>
      <c r="DZ80" s="925"/>
      <c r="EA80" s="233"/>
    </row>
    <row r="81" spans="1:131" ht="26.25" customHeight="1" x14ac:dyDescent="0.15">
      <c r="A81" s="241">
        <v>14</v>
      </c>
      <c r="B81" s="937"/>
      <c r="C81" s="938"/>
      <c r="D81" s="938"/>
      <c r="E81" s="938"/>
      <c r="F81" s="938"/>
      <c r="G81" s="938"/>
      <c r="H81" s="938"/>
      <c r="I81" s="938"/>
      <c r="J81" s="938"/>
      <c r="K81" s="938"/>
      <c r="L81" s="938"/>
      <c r="M81" s="938"/>
      <c r="N81" s="938"/>
      <c r="O81" s="938"/>
      <c r="P81" s="939"/>
      <c r="Q81" s="940"/>
      <c r="R81" s="894"/>
      <c r="S81" s="894"/>
      <c r="T81" s="894"/>
      <c r="U81" s="894"/>
      <c r="V81" s="894"/>
      <c r="W81" s="894"/>
      <c r="X81" s="894"/>
      <c r="Y81" s="894"/>
      <c r="Z81" s="894"/>
      <c r="AA81" s="894"/>
      <c r="AB81" s="894"/>
      <c r="AC81" s="894"/>
      <c r="AD81" s="894"/>
      <c r="AE81" s="894"/>
      <c r="AF81" s="894"/>
      <c r="AG81" s="894"/>
      <c r="AH81" s="894"/>
      <c r="AI81" s="894"/>
      <c r="AJ81" s="894"/>
      <c r="AK81" s="894"/>
      <c r="AL81" s="894"/>
      <c r="AM81" s="894"/>
      <c r="AN81" s="894"/>
      <c r="AO81" s="894"/>
      <c r="AP81" s="894"/>
      <c r="AQ81" s="894"/>
      <c r="AR81" s="894"/>
      <c r="AS81" s="894"/>
      <c r="AT81" s="894"/>
      <c r="AU81" s="894"/>
      <c r="AV81" s="894"/>
      <c r="AW81" s="894"/>
      <c r="AX81" s="894"/>
      <c r="AY81" s="894"/>
      <c r="AZ81" s="896"/>
      <c r="BA81" s="896"/>
      <c r="BB81" s="896"/>
      <c r="BC81" s="896"/>
      <c r="BD81" s="897"/>
      <c r="BE81" s="244"/>
      <c r="BF81" s="244"/>
      <c r="BG81" s="244"/>
      <c r="BH81" s="244"/>
      <c r="BI81" s="244"/>
      <c r="BJ81" s="244"/>
      <c r="BK81" s="244"/>
      <c r="BL81" s="244"/>
      <c r="BM81" s="244"/>
      <c r="BN81" s="244"/>
      <c r="BO81" s="244"/>
      <c r="BP81" s="244"/>
      <c r="BQ81" s="241">
        <v>75</v>
      </c>
      <c r="BR81" s="246"/>
      <c r="BS81" s="923"/>
      <c r="BT81" s="924"/>
      <c r="BU81" s="924"/>
      <c r="BV81" s="924"/>
      <c r="BW81" s="924"/>
      <c r="BX81" s="924"/>
      <c r="BY81" s="924"/>
      <c r="BZ81" s="924"/>
      <c r="CA81" s="924"/>
      <c r="CB81" s="924"/>
      <c r="CC81" s="924"/>
      <c r="CD81" s="924"/>
      <c r="CE81" s="924"/>
      <c r="CF81" s="924"/>
      <c r="CG81" s="929"/>
      <c r="CH81" s="926"/>
      <c r="CI81" s="927"/>
      <c r="CJ81" s="927"/>
      <c r="CK81" s="927"/>
      <c r="CL81" s="928"/>
      <c r="CM81" s="926"/>
      <c r="CN81" s="927"/>
      <c r="CO81" s="927"/>
      <c r="CP81" s="927"/>
      <c r="CQ81" s="928"/>
      <c r="CR81" s="926"/>
      <c r="CS81" s="927"/>
      <c r="CT81" s="927"/>
      <c r="CU81" s="927"/>
      <c r="CV81" s="928"/>
      <c r="CW81" s="926"/>
      <c r="CX81" s="927"/>
      <c r="CY81" s="927"/>
      <c r="CZ81" s="927"/>
      <c r="DA81" s="928"/>
      <c r="DB81" s="926"/>
      <c r="DC81" s="927"/>
      <c r="DD81" s="927"/>
      <c r="DE81" s="927"/>
      <c r="DF81" s="928"/>
      <c r="DG81" s="926"/>
      <c r="DH81" s="927"/>
      <c r="DI81" s="927"/>
      <c r="DJ81" s="927"/>
      <c r="DK81" s="928"/>
      <c r="DL81" s="926"/>
      <c r="DM81" s="927"/>
      <c r="DN81" s="927"/>
      <c r="DO81" s="927"/>
      <c r="DP81" s="928"/>
      <c r="DQ81" s="926"/>
      <c r="DR81" s="927"/>
      <c r="DS81" s="927"/>
      <c r="DT81" s="927"/>
      <c r="DU81" s="928"/>
      <c r="DV81" s="923"/>
      <c r="DW81" s="924"/>
      <c r="DX81" s="924"/>
      <c r="DY81" s="924"/>
      <c r="DZ81" s="925"/>
      <c r="EA81" s="233"/>
    </row>
    <row r="82" spans="1:131" ht="26.25" customHeight="1" x14ac:dyDescent="0.15">
      <c r="A82" s="241">
        <v>15</v>
      </c>
      <c r="B82" s="937"/>
      <c r="C82" s="938"/>
      <c r="D82" s="938"/>
      <c r="E82" s="938"/>
      <c r="F82" s="938"/>
      <c r="G82" s="938"/>
      <c r="H82" s="938"/>
      <c r="I82" s="938"/>
      <c r="J82" s="938"/>
      <c r="K82" s="938"/>
      <c r="L82" s="938"/>
      <c r="M82" s="938"/>
      <c r="N82" s="938"/>
      <c r="O82" s="938"/>
      <c r="P82" s="939"/>
      <c r="Q82" s="940"/>
      <c r="R82" s="894"/>
      <c r="S82" s="894"/>
      <c r="T82" s="894"/>
      <c r="U82" s="894"/>
      <c r="V82" s="894"/>
      <c r="W82" s="894"/>
      <c r="X82" s="894"/>
      <c r="Y82" s="894"/>
      <c r="Z82" s="894"/>
      <c r="AA82" s="894"/>
      <c r="AB82" s="894"/>
      <c r="AC82" s="894"/>
      <c r="AD82" s="894"/>
      <c r="AE82" s="894"/>
      <c r="AF82" s="894"/>
      <c r="AG82" s="894"/>
      <c r="AH82" s="894"/>
      <c r="AI82" s="894"/>
      <c r="AJ82" s="894"/>
      <c r="AK82" s="894"/>
      <c r="AL82" s="894"/>
      <c r="AM82" s="894"/>
      <c r="AN82" s="894"/>
      <c r="AO82" s="894"/>
      <c r="AP82" s="894"/>
      <c r="AQ82" s="894"/>
      <c r="AR82" s="894"/>
      <c r="AS82" s="894"/>
      <c r="AT82" s="894"/>
      <c r="AU82" s="894"/>
      <c r="AV82" s="894"/>
      <c r="AW82" s="894"/>
      <c r="AX82" s="894"/>
      <c r="AY82" s="894"/>
      <c r="AZ82" s="896"/>
      <c r="BA82" s="896"/>
      <c r="BB82" s="896"/>
      <c r="BC82" s="896"/>
      <c r="BD82" s="897"/>
      <c r="BE82" s="244"/>
      <c r="BF82" s="244"/>
      <c r="BG82" s="244"/>
      <c r="BH82" s="244"/>
      <c r="BI82" s="244"/>
      <c r="BJ82" s="244"/>
      <c r="BK82" s="244"/>
      <c r="BL82" s="244"/>
      <c r="BM82" s="244"/>
      <c r="BN82" s="244"/>
      <c r="BO82" s="244"/>
      <c r="BP82" s="244"/>
      <c r="BQ82" s="241">
        <v>76</v>
      </c>
      <c r="BR82" s="246"/>
      <c r="BS82" s="923"/>
      <c r="BT82" s="924"/>
      <c r="BU82" s="924"/>
      <c r="BV82" s="924"/>
      <c r="BW82" s="924"/>
      <c r="BX82" s="924"/>
      <c r="BY82" s="924"/>
      <c r="BZ82" s="924"/>
      <c r="CA82" s="924"/>
      <c r="CB82" s="924"/>
      <c r="CC82" s="924"/>
      <c r="CD82" s="924"/>
      <c r="CE82" s="924"/>
      <c r="CF82" s="924"/>
      <c r="CG82" s="929"/>
      <c r="CH82" s="926"/>
      <c r="CI82" s="927"/>
      <c r="CJ82" s="927"/>
      <c r="CK82" s="927"/>
      <c r="CL82" s="928"/>
      <c r="CM82" s="926"/>
      <c r="CN82" s="927"/>
      <c r="CO82" s="927"/>
      <c r="CP82" s="927"/>
      <c r="CQ82" s="928"/>
      <c r="CR82" s="926"/>
      <c r="CS82" s="927"/>
      <c r="CT82" s="927"/>
      <c r="CU82" s="927"/>
      <c r="CV82" s="928"/>
      <c r="CW82" s="926"/>
      <c r="CX82" s="927"/>
      <c r="CY82" s="927"/>
      <c r="CZ82" s="927"/>
      <c r="DA82" s="928"/>
      <c r="DB82" s="926"/>
      <c r="DC82" s="927"/>
      <c r="DD82" s="927"/>
      <c r="DE82" s="927"/>
      <c r="DF82" s="928"/>
      <c r="DG82" s="926"/>
      <c r="DH82" s="927"/>
      <c r="DI82" s="927"/>
      <c r="DJ82" s="927"/>
      <c r="DK82" s="928"/>
      <c r="DL82" s="926"/>
      <c r="DM82" s="927"/>
      <c r="DN82" s="927"/>
      <c r="DO82" s="927"/>
      <c r="DP82" s="928"/>
      <c r="DQ82" s="926"/>
      <c r="DR82" s="927"/>
      <c r="DS82" s="927"/>
      <c r="DT82" s="927"/>
      <c r="DU82" s="928"/>
      <c r="DV82" s="923"/>
      <c r="DW82" s="924"/>
      <c r="DX82" s="924"/>
      <c r="DY82" s="924"/>
      <c r="DZ82" s="925"/>
      <c r="EA82" s="233"/>
    </row>
    <row r="83" spans="1:131" ht="26.25" customHeight="1" x14ac:dyDescent="0.15">
      <c r="A83" s="241">
        <v>16</v>
      </c>
      <c r="B83" s="937"/>
      <c r="C83" s="938"/>
      <c r="D83" s="938"/>
      <c r="E83" s="938"/>
      <c r="F83" s="938"/>
      <c r="G83" s="938"/>
      <c r="H83" s="938"/>
      <c r="I83" s="938"/>
      <c r="J83" s="938"/>
      <c r="K83" s="938"/>
      <c r="L83" s="938"/>
      <c r="M83" s="938"/>
      <c r="N83" s="938"/>
      <c r="O83" s="938"/>
      <c r="P83" s="939"/>
      <c r="Q83" s="940"/>
      <c r="R83" s="894"/>
      <c r="S83" s="894"/>
      <c r="T83" s="894"/>
      <c r="U83" s="894"/>
      <c r="V83" s="894"/>
      <c r="W83" s="894"/>
      <c r="X83" s="894"/>
      <c r="Y83" s="894"/>
      <c r="Z83" s="894"/>
      <c r="AA83" s="894"/>
      <c r="AB83" s="894"/>
      <c r="AC83" s="894"/>
      <c r="AD83" s="894"/>
      <c r="AE83" s="894"/>
      <c r="AF83" s="894"/>
      <c r="AG83" s="894"/>
      <c r="AH83" s="894"/>
      <c r="AI83" s="894"/>
      <c r="AJ83" s="894"/>
      <c r="AK83" s="894"/>
      <c r="AL83" s="894"/>
      <c r="AM83" s="894"/>
      <c r="AN83" s="894"/>
      <c r="AO83" s="894"/>
      <c r="AP83" s="894"/>
      <c r="AQ83" s="894"/>
      <c r="AR83" s="894"/>
      <c r="AS83" s="894"/>
      <c r="AT83" s="894"/>
      <c r="AU83" s="894"/>
      <c r="AV83" s="894"/>
      <c r="AW83" s="894"/>
      <c r="AX83" s="894"/>
      <c r="AY83" s="894"/>
      <c r="AZ83" s="896"/>
      <c r="BA83" s="896"/>
      <c r="BB83" s="896"/>
      <c r="BC83" s="896"/>
      <c r="BD83" s="897"/>
      <c r="BE83" s="244"/>
      <c r="BF83" s="244"/>
      <c r="BG83" s="244"/>
      <c r="BH83" s="244"/>
      <c r="BI83" s="244"/>
      <c r="BJ83" s="244"/>
      <c r="BK83" s="244"/>
      <c r="BL83" s="244"/>
      <c r="BM83" s="244"/>
      <c r="BN83" s="244"/>
      <c r="BO83" s="244"/>
      <c r="BP83" s="244"/>
      <c r="BQ83" s="241">
        <v>77</v>
      </c>
      <c r="BR83" s="246"/>
      <c r="BS83" s="923"/>
      <c r="BT83" s="924"/>
      <c r="BU83" s="924"/>
      <c r="BV83" s="924"/>
      <c r="BW83" s="924"/>
      <c r="BX83" s="924"/>
      <c r="BY83" s="924"/>
      <c r="BZ83" s="924"/>
      <c r="CA83" s="924"/>
      <c r="CB83" s="924"/>
      <c r="CC83" s="924"/>
      <c r="CD83" s="924"/>
      <c r="CE83" s="924"/>
      <c r="CF83" s="924"/>
      <c r="CG83" s="929"/>
      <c r="CH83" s="926"/>
      <c r="CI83" s="927"/>
      <c r="CJ83" s="927"/>
      <c r="CK83" s="927"/>
      <c r="CL83" s="928"/>
      <c r="CM83" s="926"/>
      <c r="CN83" s="927"/>
      <c r="CO83" s="927"/>
      <c r="CP83" s="927"/>
      <c r="CQ83" s="928"/>
      <c r="CR83" s="926"/>
      <c r="CS83" s="927"/>
      <c r="CT83" s="927"/>
      <c r="CU83" s="927"/>
      <c r="CV83" s="928"/>
      <c r="CW83" s="926"/>
      <c r="CX83" s="927"/>
      <c r="CY83" s="927"/>
      <c r="CZ83" s="927"/>
      <c r="DA83" s="928"/>
      <c r="DB83" s="926"/>
      <c r="DC83" s="927"/>
      <c r="DD83" s="927"/>
      <c r="DE83" s="927"/>
      <c r="DF83" s="928"/>
      <c r="DG83" s="926"/>
      <c r="DH83" s="927"/>
      <c r="DI83" s="927"/>
      <c r="DJ83" s="927"/>
      <c r="DK83" s="928"/>
      <c r="DL83" s="926"/>
      <c r="DM83" s="927"/>
      <c r="DN83" s="927"/>
      <c r="DO83" s="927"/>
      <c r="DP83" s="928"/>
      <c r="DQ83" s="926"/>
      <c r="DR83" s="927"/>
      <c r="DS83" s="927"/>
      <c r="DT83" s="927"/>
      <c r="DU83" s="928"/>
      <c r="DV83" s="923"/>
      <c r="DW83" s="924"/>
      <c r="DX83" s="924"/>
      <c r="DY83" s="924"/>
      <c r="DZ83" s="925"/>
      <c r="EA83" s="233"/>
    </row>
    <row r="84" spans="1:131" ht="26.25" customHeight="1" x14ac:dyDescent="0.15">
      <c r="A84" s="241">
        <v>17</v>
      </c>
      <c r="B84" s="937"/>
      <c r="C84" s="938"/>
      <c r="D84" s="938"/>
      <c r="E84" s="938"/>
      <c r="F84" s="938"/>
      <c r="G84" s="938"/>
      <c r="H84" s="938"/>
      <c r="I84" s="938"/>
      <c r="J84" s="938"/>
      <c r="K84" s="938"/>
      <c r="L84" s="938"/>
      <c r="M84" s="938"/>
      <c r="N84" s="938"/>
      <c r="O84" s="938"/>
      <c r="P84" s="939"/>
      <c r="Q84" s="940"/>
      <c r="R84" s="894"/>
      <c r="S84" s="894"/>
      <c r="T84" s="894"/>
      <c r="U84" s="894"/>
      <c r="V84" s="894"/>
      <c r="W84" s="894"/>
      <c r="X84" s="894"/>
      <c r="Y84" s="894"/>
      <c r="Z84" s="894"/>
      <c r="AA84" s="894"/>
      <c r="AB84" s="894"/>
      <c r="AC84" s="894"/>
      <c r="AD84" s="894"/>
      <c r="AE84" s="894"/>
      <c r="AF84" s="894"/>
      <c r="AG84" s="894"/>
      <c r="AH84" s="894"/>
      <c r="AI84" s="894"/>
      <c r="AJ84" s="894"/>
      <c r="AK84" s="894"/>
      <c r="AL84" s="894"/>
      <c r="AM84" s="894"/>
      <c r="AN84" s="894"/>
      <c r="AO84" s="894"/>
      <c r="AP84" s="894"/>
      <c r="AQ84" s="894"/>
      <c r="AR84" s="894"/>
      <c r="AS84" s="894"/>
      <c r="AT84" s="894"/>
      <c r="AU84" s="894"/>
      <c r="AV84" s="894"/>
      <c r="AW84" s="894"/>
      <c r="AX84" s="894"/>
      <c r="AY84" s="894"/>
      <c r="AZ84" s="896"/>
      <c r="BA84" s="896"/>
      <c r="BB84" s="896"/>
      <c r="BC84" s="896"/>
      <c r="BD84" s="897"/>
      <c r="BE84" s="244"/>
      <c r="BF84" s="244"/>
      <c r="BG84" s="244"/>
      <c r="BH84" s="244"/>
      <c r="BI84" s="244"/>
      <c r="BJ84" s="244"/>
      <c r="BK84" s="244"/>
      <c r="BL84" s="244"/>
      <c r="BM84" s="244"/>
      <c r="BN84" s="244"/>
      <c r="BO84" s="244"/>
      <c r="BP84" s="244"/>
      <c r="BQ84" s="241">
        <v>78</v>
      </c>
      <c r="BR84" s="246"/>
      <c r="BS84" s="923"/>
      <c r="BT84" s="924"/>
      <c r="BU84" s="924"/>
      <c r="BV84" s="924"/>
      <c r="BW84" s="924"/>
      <c r="BX84" s="924"/>
      <c r="BY84" s="924"/>
      <c r="BZ84" s="924"/>
      <c r="CA84" s="924"/>
      <c r="CB84" s="924"/>
      <c r="CC84" s="924"/>
      <c r="CD84" s="924"/>
      <c r="CE84" s="924"/>
      <c r="CF84" s="924"/>
      <c r="CG84" s="929"/>
      <c r="CH84" s="926"/>
      <c r="CI84" s="927"/>
      <c r="CJ84" s="927"/>
      <c r="CK84" s="927"/>
      <c r="CL84" s="928"/>
      <c r="CM84" s="926"/>
      <c r="CN84" s="927"/>
      <c r="CO84" s="927"/>
      <c r="CP84" s="927"/>
      <c r="CQ84" s="928"/>
      <c r="CR84" s="926"/>
      <c r="CS84" s="927"/>
      <c r="CT84" s="927"/>
      <c r="CU84" s="927"/>
      <c r="CV84" s="928"/>
      <c r="CW84" s="926"/>
      <c r="CX84" s="927"/>
      <c r="CY84" s="927"/>
      <c r="CZ84" s="927"/>
      <c r="DA84" s="928"/>
      <c r="DB84" s="926"/>
      <c r="DC84" s="927"/>
      <c r="DD84" s="927"/>
      <c r="DE84" s="927"/>
      <c r="DF84" s="928"/>
      <c r="DG84" s="926"/>
      <c r="DH84" s="927"/>
      <c r="DI84" s="927"/>
      <c r="DJ84" s="927"/>
      <c r="DK84" s="928"/>
      <c r="DL84" s="926"/>
      <c r="DM84" s="927"/>
      <c r="DN84" s="927"/>
      <c r="DO84" s="927"/>
      <c r="DP84" s="928"/>
      <c r="DQ84" s="926"/>
      <c r="DR84" s="927"/>
      <c r="DS84" s="927"/>
      <c r="DT84" s="927"/>
      <c r="DU84" s="928"/>
      <c r="DV84" s="923"/>
      <c r="DW84" s="924"/>
      <c r="DX84" s="924"/>
      <c r="DY84" s="924"/>
      <c r="DZ84" s="925"/>
      <c r="EA84" s="233"/>
    </row>
    <row r="85" spans="1:131" ht="26.25" customHeight="1" x14ac:dyDescent="0.15">
      <c r="A85" s="241">
        <v>18</v>
      </c>
      <c r="B85" s="937"/>
      <c r="C85" s="938"/>
      <c r="D85" s="938"/>
      <c r="E85" s="938"/>
      <c r="F85" s="938"/>
      <c r="G85" s="938"/>
      <c r="H85" s="938"/>
      <c r="I85" s="938"/>
      <c r="J85" s="938"/>
      <c r="K85" s="938"/>
      <c r="L85" s="938"/>
      <c r="M85" s="938"/>
      <c r="N85" s="938"/>
      <c r="O85" s="938"/>
      <c r="P85" s="939"/>
      <c r="Q85" s="940"/>
      <c r="R85" s="894"/>
      <c r="S85" s="894"/>
      <c r="T85" s="894"/>
      <c r="U85" s="894"/>
      <c r="V85" s="894"/>
      <c r="W85" s="894"/>
      <c r="X85" s="894"/>
      <c r="Y85" s="894"/>
      <c r="Z85" s="894"/>
      <c r="AA85" s="894"/>
      <c r="AB85" s="894"/>
      <c r="AC85" s="894"/>
      <c r="AD85" s="894"/>
      <c r="AE85" s="894"/>
      <c r="AF85" s="894"/>
      <c r="AG85" s="894"/>
      <c r="AH85" s="894"/>
      <c r="AI85" s="894"/>
      <c r="AJ85" s="894"/>
      <c r="AK85" s="894"/>
      <c r="AL85" s="894"/>
      <c r="AM85" s="894"/>
      <c r="AN85" s="894"/>
      <c r="AO85" s="894"/>
      <c r="AP85" s="894"/>
      <c r="AQ85" s="894"/>
      <c r="AR85" s="894"/>
      <c r="AS85" s="894"/>
      <c r="AT85" s="894"/>
      <c r="AU85" s="894"/>
      <c r="AV85" s="894"/>
      <c r="AW85" s="894"/>
      <c r="AX85" s="894"/>
      <c r="AY85" s="894"/>
      <c r="AZ85" s="896"/>
      <c r="BA85" s="896"/>
      <c r="BB85" s="896"/>
      <c r="BC85" s="896"/>
      <c r="BD85" s="897"/>
      <c r="BE85" s="244"/>
      <c r="BF85" s="244"/>
      <c r="BG85" s="244"/>
      <c r="BH85" s="244"/>
      <c r="BI85" s="244"/>
      <c r="BJ85" s="244"/>
      <c r="BK85" s="244"/>
      <c r="BL85" s="244"/>
      <c r="BM85" s="244"/>
      <c r="BN85" s="244"/>
      <c r="BO85" s="244"/>
      <c r="BP85" s="244"/>
      <c r="BQ85" s="241">
        <v>79</v>
      </c>
      <c r="BR85" s="246"/>
      <c r="BS85" s="923"/>
      <c r="BT85" s="924"/>
      <c r="BU85" s="924"/>
      <c r="BV85" s="924"/>
      <c r="BW85" s="924"/>
      <c r="BX85" s="924"/>
      <c r="BY85" s="924"/>
      <c r="BZ85" s="924"/>
      <c r="CA85" s="924"/>
      <c r="CB85" s="924"/>
      <c r="CC85" s="924"/>
      <c r="CD85" s="924"/>
      <c r="CE85" s="924"/>
      <c r="CF85" s="924"/>
      <c r="CG85" s="929"/>
      <c r="CH85" s="926"/>
      <c r="CI85" s="927"/>
      <c r="CJ85" s="927"/>
      <c r="CK85" s="927"/>
      <c r="CL85" s="928"/>
      <c r="CM85" s="926"/>
      <c r="CN85" s="927"/>
      <c r="CO85" s="927"/>
      <c r="CP85" s="927"/>
      <c r="CQ85" s="928"/>
      <c r="CR85" s="926"/>
      <c r="CS85" s="927"/>
      <c r="CT85" s="927"/>
      <c r="CU85" s="927"/>
      <c r="CV85" s="928"/>
      <c r="CW85" s="926"/>
      <c r="CX85" s="927"/>
      <c r="CY85" s="927"/>
      <c r="CZ85" s="927"/>
      <c r="DA85" s="928"/>
      <c r="DB85" s="926"/>
      <c r="DC85" s="927"/>
      <c r="DD85" s="927"/>
      <c r="DE85" s="927"/>
      <c r="DF85" s="928"/>
      <c r="DG85" s="926"/>
      <c r="DH85" s="927"/>
      <c r="DI85" s="927"/>
      <c r="DJ85" s="927"/>
      <c r="DK85" s="928"/>
      <c r="DL85" s="926"/>
      <c r="DM85" s="927"/>
      <c r="DN85" s="927"/>
      <c r="DO85" s="927"/>
      <c r="DP85" s="928"/>
      <c r="DQ85" s="926"/>
      <c r="DR85" s="927"/>
      <c r="DS85" s="927"/>
      <c r="DT85" s="927"/>
      <c r="DU85" s="928"/>
      <c r="DV85" s="923"/>
      <c r="DW85" s="924"/>
      <c r="DX85" s="924"/>
      <c r="DY85" s="924"/>
      <c r="DZ85" s="925"/>
      <c r="EA85" s="233"/>
    </row>
    <row r="86" spans="1:131" ht="26.25" customHeight="1" x14ac:dyDescent="0.15">
      <c r="A86" s="241">
        <v>19</v>
      </c>
      <c r="B86" s="937"/>
      <c r="C86" s="938"/>
      <c r="D86" s="938"/>
      <c r="E86" s="938"/>
      <c r="F86" s="938"/>
      <c r="G86" s="938"/>
      <c r="H86" s="938"/>
      <c r="I86" s="938"/>
      <c r="J86" s="938"/>
      <c r="K86" s="938"/>
      <c r="L86" s="938"/>
      <c r="M86" s="938"/>
      <c r="N86" s="938"/>
      <c r="O86" s="938"/>
      <c r="P86" s="939"/>
      <c r="Q86" s="940"/>
      <c r="R86" s="894"/>
      <c r="S86" s="894"/>
      <c r="T86" s="894"/>
      <c r="U86" s="894"/>
      <c r="V86" s="894"/>
      <c r="W86" s="894"/>
      <c r="X86" s="894"/>
      <c r="Y86" s="894"/>
      <c r="Z86" s="894"/>
      <c r="AA86" s="894"/>
      <c r="AB86" s="894"/>
      <c r="AC86" s="894"/>
      <c r="AD86" s="894"/>
      <c r="AE86" s="894"/>
      <c r="AF86" s="894"/>
      <c r="AG86" s="894"/>
      <c r="AH86" s="894"/>
      <c r="AI86" s="894"/>
      <c r="AJ86" s="894"/>
      <c r="AK86" s="894"/>
      <c r="AL86" s="894"/>
      <c r="AM86" s="894"/>
      <c r="AN86" s="894"/>
      <c r="AO86" s="894"/>
      <c r="AP86" s="894"/>
      <c r="AQ86" s="894"/>
      <c r="AR86" s="894"/>
      <c r="AS86" s="894"/>
      <c r="AT86" s="894"/>
      <c r="AU86" s="894"/>
      <c r="AV86" s="894"/>
      <c r="AW86" s="894"/>
      <c r="AX86" s="894"/>
      <c r="AY86" s="894"/>
      <c r="AZ86" s="896"/>
      <c r="BA86" s="896"/>
      <c r="BB86" s="896"/>
      <c r="BC86" s="896"/>
      <c r="BD86" s="897"/>
      <c r="BE86" s="244"/>
      <c r="BF86" s="244"/>
      <c r="BG86" s="244"/>
      <c r="BH86" s="244"/>
      <c r="BI86" s="244"/>
      <c r="BJ86" s="244"/>
      <c r="BK86" s="244"/>
      <c r="BL86" s="244"/>
      <c r="BM86" s="244"/>
      <c r="BN86" s="244"/>
      <c r="BO86" s="244"/>
      <c r="BP86" s="244"/>
      <c r="BQ86" s="241">
        <v>80</v>
      </c>
      <c r="BR86" s="246"/>
      <c r="BS86" s="923"/>
      <c r="BT86" s="924"/>
      <c r="BU86" s="924"/>
      <c r="BV86" s="924"/>
      <c r="BW86" s="924"/>
      <c r="BX86" s="924"/>
      <c r="BY86" s="924"/>
      <c r="BZ86" s="924"/>
      <c r="CA86" s="924"/>
      <c r="CB86" s="924"/>
      <c r="CC86" s="924"/>
      <c r="CD86" s="924"/>
      <c r="CE86" s="924"/>
      <c r="CF86" s="924"/>
      <c r="CG86" s="929"/>
      <c r="CH86" s="926"/>
      <c r="CI86" s="927"/>
      <c r="CJ86" s="927"/>
      <c r="CK86" s="927"/>
      <c r="CL86" s="928"/>
      <c r="CM86" s="926"/>
      <c r="CN86" s="927"/>
      <c r="CO86" s="927"/>
      <c r="CP86" s="927"/>
      <c r="CQ86" s="928"/>
      <c r="CR86" s="926"/>
      <c r="CS86" s="927"/>
      <c r="CT86" s="927"/>
      <c r="CU86" s="927"/>
      <c r="CV86" s="928"/>
      <c r="CW86" s="926"/>
      <c r="CX86" s="927"/>
      <c r="CY86" s="927"/>
      <c r="CZ86" s="927"/>
      <c r="DA86" s="928"/>
      <c r="DB86" s="926"/>
      <c r="DC86" s="927"/>
      <c r="DD86" s="927"/>
      <c r="DE86" s="927"/>
      <c r="DF86" s="928"/>
      <c r="DG86" s="926"/>
      <c r="DH86" s="927"/>
      <c r="DI86" s="927"/>
      <c r="DJ86" s="927"/>
      <c r="DK86" s="928"/>
      <c r="DL86" s="926"/>
      <c r="DM86" s="927"/>
      <c r="DN86" s="927"/>
      <c r="DO86" s="927"/>
      <c r="DP86" s="928"/>
      <c r="DQ86" s="926"/>
      <c r="DR86" s="927"/>
      <c r="DS86" s="927"/>
      <c r="DT86" s="927"/>
      <c r="DU86" s="928"/>
      <c r="DV86" s="923"/>
      <c r="DW86" s="924"/>
      <c r="DX86" s="924"/>
      <c r="DY86" s="924"/>
      <c r="DZ86" s="925"/>
      <c r="EA86" s="233"/>
    </row>
    <row r="87" spans="1:131" ht="26.25" customHeight="1" x14ac:dyDescent="0.15">
      <c r="A87" s="247">
        <v>20</v>
      </c>
      <c r="B87" s="944"/>
      <c r="C87" s="945"/>
      <c r="D87" s="945"/>
      <c r="E87" s="945"/>
      <c r="F87" s="945"/>
      <c r="G87" s="945"/>
      <c r="H87" s="945"/>
      <c r="I87" s="945"/>
      <c r="J87" s="945"/>
      <c r="K87" s="945"/>
      <c r="L87" s="945"/>
      <c r="M87" s="945"/>
      <c r="N87" s="945"/>
      <c r="O87" s="945"/>
      <c r="P87" s="946"/>
      <c r="Q87" s="947"/>
      <c r="R87" s="948"/>
      <c r="S87" s="948"/>
      <c r="T87" s="948"/>
      <c r="U87" s="948"/>
      <c r="V87" s="948"/>
      <c r="W87" s="948"/>
      <c r="X87" s="948"/>
      <c r="Y87" s="948"/>
      <c r="Z87" s="948"/>
      <c r="AA87" s="948"/>
      <c r="AB87" s="948"/>
      <c r="AC87" s="948"/>
      <c r="AD87" s="948"/>
      <c r="AE87" s="948"/>
      <c r="AF87" s="948"/>
      <c r="AG87" s="948"/>
      <c r="AH87" s="948"/>
      <c r="AI87" s="948"/>
      <c r="AJ87" s="948"/>
      <c r="AK87" s="948"/>
      <c r="AL87" s="948"/>
      <c r="AM87" s="948"/>
      <c r="AN87" s="948"/>
      <c r="AO87" s="948"/>
      <c r="AP87" s="948"/>
      <c r="AQ87" s="948"/>
      <c r="AR87" s="948"/>
      <c r="AS87" s="948"/>
      <c r="AT87" s="948"/>
      <c r="AU87" s="948"/>
      <c r="AV87" s="948"/>
      <c r="AW87" s="948"/>
      <c r="AX87" s="948"/>
      <c r="AY87" s="948"/>
      <c r="AZ87" s="949"/>
      <c r="BA87" s="949"/>
      <c r="BB87" s="949"/>
      <c r="BC87" s="949"/>
      <c r="BD87" s="950"/>
      <c r="BE87" s="244"/>
      <c r="BF87" s="244"/>
      <c r="BG87" s="244"/>
      <c r="BH87" s="244"/>
      <c r="BI87" s="244"/>
      <c r="BJ87" s="244"/>
      <c r="BK87" s="244"/>
      <c r="BL87" s="244"/>
      <c r="BM87" s="244"/>
      <c r="BN87" s="244"/>
      <c r="BO87" s="244"/>
      <c r="BP87" s="244"/>
      <c r="BQ87" s="241">
        <v>81</v>
      </c>
      <c r="BR87" s="246"/>
      <c r="BS87" s="923"/>
      <c r="BT87" s="924"/>
      <c r="BU87" s="924"/>
      <c r="BV87" s="924"/>
      <c r="BW87" s="924"/>
      <c r="BX87" s="924"/>
      <c r="BY87" s="924"/>
      <c r="BZ87" s="924"/>
      <c r="CA87" s="924"/>
      <c r="CB87" s="924"/>
      <c r="CC87" s="924"/>
      <c r="CD87" s="924"/>
      <c r="CE87" s="924"/>
      <c r="CF87" s="924"/>
      <c r="CG87" s="929"/>
      <c r="CH87" s="926"/>
      <c r="CI87" s="927"/>
      <c r="CJ87" s="927"/>
      <c r="CK87" s="927"/>
      <c r="CL87" s="928"/>
      <c r="CM87" s="926"/>
      <c r="CN87" s="927"/>
      <c r="CO87" s="927"/>
      <c r="CP87" s="927"/>
      <c r="CQ87" s="928"/>
      <c r="CR87" s="926"/>
      <c r="CS87" s="927"/>
      <c r="CT87" s="927"/>
      <c r="CU87" s="927"/>
      <c r="CV87" s="928"/>
      <c r="CW87" s="926"/>
      <c r="CX87" s="927"/>
      <c r="CY87" s="927"/>
      <c r="CZ87" s="927"/>
      <c r="DA87" s="928"/>
      <c r="DB87" s="926"/>
      <c r="DC87" s="927"/>
      <c r="DD87" s="927"/>
      <c r="DE87" s="927"/>
      <c r="DF87" s="928"/>
      <c r="DG87" s="926"/>
      <c r="DH87" s="927"/>
      <c r="DI87" s="927"/>
      <c r="DJ87" s="927"/>
      <c r="DK87" s="928"/>
      <c r="DL87" s="926"/>
      <c r="DM87" s="927"/>
      <c r="DN87" s="927"/>
      <c r="DO87" s="927"/>
      <c r="DP87" s="928"/>
      <c r="DQ87" s="926"/>
      <c r="DR87" s="927"/>
      <c r="DS87" s="927"/>
      <c r="DT87" s="927"/>
      <c r="DU87" s="928"/>
      <c r="DV87" s="923"/>
      <c r="DW87" s="924"/>
      <c r="DX87" s="924"/>
      <c r="DY87" s="924"/>
      <c r="DZ87" s="925"/>
      <c r="EA87" s="233"/>
    </row>
    <row r="88" spans="1:131" ht="26.25" customHeight="1" thickBot="1" x14ac:dyDescent="0.2">
      <c r="A88" s="243" t="s">
        <v>388</v>
      </c>
      <c r="B88" s="853" t="s">
        <v>422</v>
      </c>
      <c r="C88" s="854"/>
      <c r="D88" s="854"/>
      <c r="E88" s="854"/>
      <c r="F88" s="854"/>
      <c r="G88" s="854"/>
      <c r="H88" s="854"/>
      <c r="I88" s="854"/>
      <c r="J88" s="854"/>
      <c r="K88" s="854"/>
      <c r="L88" s="854"/>
      <c r="M88" s="854"/>
      <c r="N88" s="854"/>
      <c r="O88" s="854"/>
      <c r="P88" s="855"/>
      <c r="Q88" s="904"/>
      <c r="R88" s="905"/>
      <c r="S88" s="905"/>
      <c r="T88" s="905"/>
      <c r="U88" s="905"/>
      <c r="V88" s="905"/>
      <c r="W88" s="905"/>
      <c r="X88" s="905"/>
      <c r="Y88" s="905"/>
      <c r="Z88" s="905"/>
      <c r="AA88" s="905"/>
      <c r="AB88" s="905"/>
      <c r="AC88" s="905"/>
      <c r="AD88" s="905"/>
      <c r="AE88" s="905"/>
      <c r="AF88" s="908">
        <v>7570</v>
      </c>
      <c r="AG88" s="908"/>
      <c r="AH88" s="908"/>
      <c r="AI88" s="908"/>
      <c r="AJ88" s="908"/>
      <c r="AK88" s="905"/>
      <c r="AL88" s="905"/>
      <c r="AM88" s="905"/>
      <c r="AN88" s="905"/>
      <c r="AO88" s="905"/>
      <c r="AP88" s="908">
        <v>321</v>
      </c>
      <c r="AQ88" s="908"/>
      <c r="AR88" s="908"/>
      <c r="AS88" s="908"/>
      <c r="AT88" s="908"/>
      <c r="AU88" s="908">
        <v>140</v>
      </c>
      <c r="AV88" s="908"/>
      <c r="AW88" s="908"/>
      <c r="AX88" s="908"/>
      <c r="AY88" s="908"/>
      <c r="AZ88" s="913"/>
      <c r="BA88" s="913"/>
      <c r="BB88" s="913"/>
      <c r="BC88" s="913"/>
      <c r="BD88" s="914"/>
      <c r="BE88" s="244"/>
      <c r="BF88" s="244"/>
      <c r="BG88" s="244"/>
      <c r="BH88" s="244"/>
      <c r="BI88" s="244"/>
      <c r="BJ88" s="244"/>
      <c r="BK88" s="244"/>
      <c r="BL88" s="244"/>
      <c r="BM88" s="244"/>
      <c r="BN88" s="244"/>
      <c r="BO88" s="244"/>
      <c r="BP88" s="244"/>
      <c r="BQ88" s="241">
        <v>82</v>
      </c>
      <c r="BR88" s="246"/>
      <c r="BS88" s="923"/>
      <c r="BT88" s="924"/>
      <c r="BU88" s="924"/>
      <c r="BV88" s="924"/>
      <c r="BW88" s="924"/>
      <c r="BX88" s="924"/>
      <c r="BY88" s="924"/>
      <c r="BZ88" s="924"/>
      <c r="CA88" s="924"/>
      <c r="CB88" s="924"/>
      <c r="CC88" s="924"/>
      <c r="CD88" s="924"/>
      <c r="CE88" s="924"/>
      <c r="CF88" s="924"/>
      <c r="CG88" s="929"/>
      <c r="CH88" s="926"/>
      <c r="CI88" s="927"/>
      <c r="CJ88" s="927"/>
      <c r="CK88" s="927"/>
      <c r="CL88" s="928"/>
      <c r="CM88" s="926"/>
      <c r="CN88" s="927"/>
      <c r="CO88" s="927"/>
      <c r="CP88" s="927"/>
      <c r="CQ88" s="928"/>
      <c r="CR88" s="926"/>
      <c r="CS88" s="927"/>
      <c r="CT88" s="927"/>
      <c r="CU88" s="927"/>
      <c r="CV88" s="928"/>
      <c r="CW88" s="926"/>
      <c r="CX88" s="927"/>
      <c r="CY88" s="927"/>
      <c r="CZ88" s="927"/>
      <c r="DA88" s="928"/>
      <c r="DB88" s="926"/>
      <c r="DC88" s="927"/>
      <c r="DD88" s="927"/>
      <c r="DE88" s="927"/>
      <c r="DF88" s="928"/>
      <c r="DG88" s="926"/>
      <c r="DH88" s="927"/>
      <c r="DI88" s="927"/>
      <c r="DJ88" s="927"/>
      <c r="DK88" s="928"/>
      <c r="DL88" s="926"/>
      <c r="DM88" s="927"/>
      <c r="DN88" s="927"/>
      <c r="DO88" s="927"/>
      <c r="DP88" s="928"/>
      <c r="DQ88" s="926"/>
      <c r="DR88" s="927"/>
      <c r="DS88" s="927"/>
      <c r="DT88" s="927"/>
      <c r="DU88" s="928"/>
      <c r="DV88" s="923"/>
      <c r="DW88" s="924"/>
      <c r="DX88" s="924"/>
      <c r="DY88" s="924"/>
      <c r="DZ88" s="925"/>
      <c r="EA88" s="233"/>
    </row>
    <row r="89" spans="1:131" ht="26.25" hidden="1" customHeight="1" x14ac:dyDescent="0.15">
      <c r="A89" s="248"/>
      <c r="B89" s="249"/>
      <c r="C89" s="249"/>
      <c r="D89" s="249"/>
      <c r="E89" s="249"/>
      <c r="F89" s="249"/>
      <c r="G89" s="249"/>
      <c r="H89" s="249"/>
      <c r="I89" s="249"/>
      <c r="J89" s="249"/>
      <c r="K89" s="249"/>
      <c r="L89" s="249"/>
      <c r="M89" s="249"/>
      <c r="N89" s="249"/>
      <c r="O89" s="249"/>
      <c r="P89" s="249"/>
      <c r="Q89" s="250"/>
      <c r="R89" s="250"/>
      <c r="S89" s="250"/>
      <c r="T89" s="250"/>
      <c r="U89" s="250"/>
      <c r="V89" s="250"/>
      <c r="W89" s="250"/>
      <c r="X89" s="250"/>
      <c r="Y89" s="250"/>
      <c r="Z89" s="250"/>
      <c r="AA89" s="250"/>
      <c r="AB89" s="250"/>
      <c r="AC89" s="250"/>
      <c r="AD89" s="250"/>
      <c r="AE89" s="250"/>
      <c r="AF89" s="250"/>
      <c r="AG89" s="250"/>
      <c r="AH89" s="250"/>
      <c r="AI89" s="250"/>
      <c r="AJ89" s="250"/>
      <c r="AK89" s="250"/>
      <c r="AL89" s="250"/>
      <c r="AM89" s="250"/>
      <c r="AN89" s="250"/>
      <c r="AO89" s="250"/>
      <c r="AP89" s="250"/>
      <c r="AQ89" s="250"/>
      <c r="AR89" s="250"/>
      <c r="AS89" s="250"/>
      <c r="AT89" s="250"/>
      <c r="AU89" s="250"/>
      <c r="AV89" s="250"/>
      <c r="AW89" s="250"/>
      <c r="AX89" s="250"/>
      <c r="AY89" s="250"/>
      <c r="AZ89" s="251"/>
      <c r="BA89" s="251"/>
      <c r="BB89" s="251"/>
      <c r="BC89" s="251"/>
      <c r="BD89" s="251"/>
      <c r="BE89" s="244"/>
      <c r="BF89" s="244"/>
      <c r="BG89" s="244"/>
      <c r="BH89" s="244"/>
      <c r="BI89" s="244"/>
      <c r="BJ89" s="244"/>
      <c r="BK89" s="244"/>
      <c r="BL89" s="244"/>
      <c r="BM89" s="244"/>
      <c r="BN89" s="244"/>
      <c r="BO89" s="244"/>
      <c r="BP89" s="244"/>
      <c r="BQ89" s="241">
        <v>83</v>
      </c>
      <c r="BR89" s="246"/>
      <c r="BS89" s="923"/>
      <c r="BT89" s="924"/>
      <c r="BU89" s="924"/>
      <c r="BV89" s="924"/>
      <c r="BW89" s="924"/>
      <c r="BX89" s="924"/>
      <c r="BY89" s="924"/>
      <c r="BZ89" s="924"/>
      <c r="CA89" s="924"/>
      <c r="CB89" s="924"/>
      <c r="CC89" s="924"/>
      <c r="CD89" s="924"/>
      <c r="CE89" s="924"/>
      <c r="CF89" s="924"/>
      <c r="CG89" s="929"/>
      <c r="CH89" s="926"/>
      <c r="CI89" s="927"/>
      <c r="CJ89" s="927"/>
      <c r="CK89" s="927"/>
      <c r="CL89" s="928"/>
      <c r="CM89" s="926"/>
      <c r="CN89" s="927"/>
      <c r="CO89" s="927"/>
      <c r="CP89" s="927"/>
      <c r="CQ89" s="928"/>
      <c r="CR89" s="926"/>
      <c r="CS89" s="927"/>
      <c r="CT89" s="927"/>
      <c r="CU89" s="927"/>
      <c r="CV89" s="928"/>
      <c r="CW89" s="926"/>
      <c r="CX89" s="927"/>
      <c r="CY89" s="927"/>
      <c r="CZ89" s="927"/>
      <c r="DA89" s="928"/>
      <c r="DB89" s="926"/>
      <c r="DC89" s="927"/>
      <c r="DD89" s="927"/>
      <c r="DE89" s="927"/>
      <c r="DF89" s="928"/>
      <c r="DG89" s="926"/>
      <c r="DH89" s="927"/>
      <c r="DI89" s="927"/>
      <c r="DJ89" s="927"/>
      <c r="DK89" s="928"/>
      <c r="DL89" s="926"/>
      <c r="DM89" s="927"/>
      <c r="DN89" s="927"/>
      <c r="DO89" s="927"/>
      <c r="DP89" s="928"/>
      <c r="DQ89" s="926"/>
      <c r="DR89" s="927"/>
      <c r="DS89" s="927"/>
      <c r="DT89" s="927"/>
      <c r="DU89" s="928"/>
      <c r="DV89" s="923"/>
      <c r="DW89" s="924"/>
      <c r="DX89" s="924"/>
      <c r="DY89" s="924"/>
      <c r="DZ89" s="925"/>
      <c r="EA89" s="233"/>
    </row>
    <row r="90" spans="1:131" ht="26.25" hidden="1" customHeight="1" x14ac:dyDescent="0.15">
      <c r="A90" s="248"/>
      <c r="B90" s="249"/>
      <c r="C90" s="249"/>
      <c r="D90" s="249"/>
      <c r="E90" s="249"/>
      <c r="F90" s="249"/>
      <c r="G90" s="249"/>
      <c r="H90" s="249"/>
      <c r="I90" s="249"/>
      <c r="J90" s="249"/>
      <c r="K90" s="249"/>
      <c r="L90" s="249"/>
      <c r="M90" s="249"/>
      <c r="N90" s="249"/>
      <c r="O90" s="249"/>
      <c r="P90" s="249"/>
      <c r="Q90" s="250"/>
      <c r="R90" s="250"/>
      <c r="S90" s="250"/>
      <c r="T90" s="250"/>
      <c r="U90" s="250"/>
      <c r="V90" s="250"/>
      <c r="W90" s="250"/>
      <c r="X90" s="250"/>
      <c r="Y90" s="250"/>
      <c r="Z90" s="250"/>
      <c r="AA90" s="250"/>
      <c r="AB90" s="250"/>
      <c r="AC90" s="250"/>
      <c r="AD90" s="250"/>
      <c r="AE90" s="250"/>
      <c r="AF90" s="250"/>
      <c r="AG90" s="250"/>
      <c r="AH90" s="250"/>
      <c r="AI90" s="250"/>
      <c r="AJ90" s="250"/>
      <c r="AK90" s="250"/>
      <c r="AL90" s="250"/>
      <c r="AM90" s="250"/>
      <c r="AN90" s="250"/>
      <c r="AO90" s="250"/>
      <c r="AP90" s="250"/>
      <c r="AQ90" s="250"/>
      <c r="AR90" s="250"/>
      <c r="AS90" s="250"/>
      <c r="AT90" s="250"/>
      <c r="AU90" s="250"/>
      <c r="AV90" s="250"/>
      <c r="AW90" s="250"/>
      <c r="AX90" s="250"/>
      <c r="AY90" s="250"/>
      <c r="AZ90" s="251"/>
      <c r="BA90" s="251"/>
      <c r="BB90" s="251"/>
      <c r="BC90" s="251"/>
      <c r="BD90" s="251"/>
      <c r="BE90" s="244"/>
      <c r="BF90" s="244"/>
      <c r="BG90" s="244"/>
      <c r="BH90" s="244"/>
      <c r="BI90" s="244"/>
      <c r="BJ90" s="244"/>
      <c r="BK90" s="244"/>
      <c r="BL90" s="244"/>
      <c r="BM90" s="244"/>
      <c r="BN90" s="244"/>
      <c r="BO90" s="244"/>
      <c r="BP90" s="244"/>
      <c r="BQ90" s="241">
        <v>84</v>
      </c>
      <c r="BR90" s="246"/>
      <c r="BS90" s="923"/>
      <c r="BT90" s="924"/>
      <c r="BU90" s="924"/>
      <c r="BV90" s="924"/>
      <c r="BW90" s="924"/>
      <c r="BX90" s="924"/>
      <c r="BY90" s="924"/>
      <c r="BZ90" s="924"/>
      <c r="CA90" s="924"/>
      <c r="CB90" s="924"/>
      <c r="CC90" s="924"/>
      <c r="CD90" s="924"/>
      <c r="CE90" s="924"/>
      <c r="CF90" s="924"/>
      <c r="CG90" s="929"/>
      <c r="CH90" s="926"/>
      <c r="CI90" s="927"/>
      <c r="CJ90" s="927"/>
      <c r="CK90" s="927"/>
      <c r="CL90" s="928"/>
      <c r="CM90" s="926"/>
      <c r="CN90" s="927"/>
      <c r="CO90" s="927"/>
      <c r="CP90" s="927"/>
      <c r="CQ90" s="928"/>
      <c r="CR90" s="926"/>
      <c r="CS90" s="927"/>
      <c r="CT90" s="927"/>
      <c r="CU90" s="927"/>
      <c r="CV90" s="928"/>
      <c r="CW90" s="926"/>
      <c r="CX90" s="927"/>
      <c r="CY90" s="927"/>
      <c r="CZ90" s="927"/>
      <c r="DA90" s="928"/>
      <c r="DB90" s="926"/>
      <c r="DC90" s="927"/>
      <c r="DD90" s="927"/>
      <c r="DE90" s="927"/>
      <c r="DF90" s="928"/>
      <c r="DG90" s="926"/>
      <c r="DH90" s="927"/>
      <c r="DI90" s="927"/>
      <c r="DJ90" s="927"/>
      <c r="DK90" s="928"/>
      <c r="DL90" s="926"/>
      <c r="DM90" s="927"/>
      <c r="DN90" s="927"/>
      <c r="DO90" s="927"/>
      <c r="DP90" s="928"/>
      <c r="DQ90" s="926"/>
      <c r="DR90" s="927"/>
      <c r="DS90" s="927"/>
      <c r="DT90" s="927"/>
      <c r="DU90" s="928"/>
      <c r="DV90" s="923"/>
      <c r="DW90" s="924"/>
      <c r="DX90" s="924"/>
      <c r="DY90" s="924"/>
      <c r="DZ90" s="925"/>
      <c r="EA90" s="233"/>
    </row>
    <row r="91" spans="1:131" ht="26.25" hidden="1" customHeight="1" x14ac:dyDescent="0.15">
      <c r="A91" s="248"/>
      <c r="B91" s="249"/>
      <c r="C91" s="249"/>
      <c r="D91" s="249"/>
      <c r="E91" s="249"/>
      <c r="F91" s="249"/>
      <c r="G91" s="249"/>
      <c r="H91" s="249"/>
      <c r="I91" s="249"/>
      <c r="J91" s="249"/>
      <c r="K91" s="249"/>
      <c r="L91" s="249"/>
      <c r="M91" s="249"/>
      <c r="N91" s="249"/>
      <c r="O91" s="249"/>
      <c r="P91" s="249"/>
      <c r="Q91" s="250"/>
      <c r="R91" s="250"/>
      <c r="S91" s="250"/>
      <c r="T91" s="250"/>
      <c r="U91" s="250"/>
      <c r="V91" s="250"/>
      <c r="W91" s="250"/>
      <c r="X91" s="250"/>
      <c r="Y91" s="250"/>
      <c r="Z91" s="250"/>
      <c r="AA91" s="250"/>
      <c r="AB91" s="250"/>
      <c r="AC91" s="250"/>
      <c r="AD91" s="250"/>
      <c r="AE91" s="250"/>
      <c r="AF91" s="250"/>
      <c r="AG91" s="250"/>
      <c r="AH91" s="250"/>
      <c r="AI91" s="250"/>
      <c r="AJ91" s="250"/>
      <c r="AK91" s="250"/>
      <c r="AL91" s="250"/>
      <c r="AM91" s="250"/>
      <c r="AN91" s="250"/>
      <c r="AO91" s="250"/>
      <c r="AP91" s="250"/>
      <c r="AQ91" s="250"/>
      <c r="AR91" s="250"/>
      <c r="AS91" s="250"/>
      <c r="AT91" s="250"/>
      <c r="AU91" s="250"/>
      <c r="AV91" s="250"/>
      <c r="AW91" s="250"/>
      <c r="AX91" s="250"/>
      <c r="AY91" s="250"/>
      <c r="AZ91" s="251"/>
      <c r="BA91" s="251"/>
      <c r="BB91" s="251"/>
      <c r="BC91" s="251"/>
      <c r="BD91" s="251"/>
      <c r="BE91" s="244"/>
      <c r="BF91" s="244"/>
      <c r="BG91" s="244"/>
      <c r="BH91" s="244"/>
      <c r="BI91" s="244"/>
      <c r="BJ91" s="244"/>
      <c r="BK91" s="244"/>
      <c r="BL91" s="244"/>
      <c r="BM91" s="244"/>
      <c r="BN91" s="244"/>
      <c r="BO91" s="244"/>
      <c r="BP91" s="244"/>
      <c r="BQ91" s="241">
        <v>85</v>
      </c>
      <c r="BR91" s="246"/>
      <c r="BS91" s="923"/>
      <c r="BT91" s="924"/>
      <c r="BU91" s="924"/>
      <c r="BV91" s="924"/>
      <c r="BW91" s="924"/>
      <c r="BX91" s="924"/>
      <c r="BY91" s="924"/>
      <c r="BZ91" s="924"/>
      <c r="CA91" s="924"/>
      <c r="CB91" s="924"/>
      <c r="CC91" s="924"/>
      <c r="CD91" s="924"/>
      <c r="CE91" s="924"/>
      <c r="CF91" s="924"/>
      <c r="CG91" s="929"/>
      <c r="CH91" s="926"/>
      <c r="CI91" s="927"/>
      <c r="CJ91" s="927"/>
      <c r="CK91" s="927"/>
      <c r="CL91" s="928"/>
      <c r="CM91" s="926"/>
      <c r="CN91" s="927"/>
      <c r="CO91" s="927"/>
      <c r="CP91" s="927"/>
      <c r="CQ91" s="928"/>
      <c r="CR91" s="926"/>
      <c r="CS91" s="927"/>
      <c r="CT91" s="927"/>
      <c r="CU91" s="927"/>
      <c r="CV91" s="928"/>
      <c r="CW91" s="926"/>
      <c r="CX91" s="927"/>
      <c r="CY91" s="927"/>
      <c r="CZ91" s="927"/>
      <c r="DA91" s="928"/>
      <c r="DB91" s="926"/>
      <c r="DC91" s="927"/>
      <c r="DD91" s="927"/>
      <c r="DE91" s="927"/>
      <c r="DF91" s="928"/>
      <c r="DG91" s="926"/>
      <c r="DH91" s="927"/>
      <c r="DI91" s="927"/>
      <c r="DJ91" s="927"/>
      <c r="DK91" s="928"/>
      <c r="DL91" s="926"/>
      <c r="DM91" s="927"/>
      <c r="DN91" s="927"/>
      <c r="DO91" s="927"/>
      <c r="DP91" s="928"/>
      <c r="DQ91" s="926"/>
      <c r="DR91" s="927"/>
      <c r="DS91" s="927"/>
      <c r="DT91" s="927"/>
      <c r="DU91" s="928"/>
      <c r="DV91" s="923"/>
      <c r="DW91" s="924"/>
      <c r="DX91" s="924"/>
      <c r="DY91" s="924"/>
      <c r="DZ91" s="925"/>
      <c r="EA91" s="233"/>
    </row>
    <row r="92" spans="1:131" ht="26.25" hidden="1" customHeight="1" x14ac:dyDescent="0.15">
      <c r="A92" s="248"/>
      <c r="B92" s="249"/>
      <c r="C92" s="249"/>
      <c r="D92" s="249"/>
      <c r="E92" s="249"/>
      <c r="F92" s="249"/>
      <c r="G92" s="249"/>
      <c r="H92" s="249"/>
      <c r="I92" s="249"/>
      <c r="J92" s="249"/>
      <c r="K92" s="249"/>
      <c r="L92" s="249"/>
      <c r="M92" s="249"/>
      <c r="N92" s="249"/>
      <c r="O92" s="249"/>
      <c r="P92" s="249"/>
      <c r="Q92" s="250"/>
      <c r="R92" s="250"/>
      <c r="S92" s="250"/>
      <c r="T92" s="250"/>
      <c r="U92" s="250"/>
      <c r="V92" s="250"/>
      <c r="W92" s="250"/>
      <c r="X92" s="250"/>
      <c r="Y92" s="250"/>
      <c r="Z92" s="250"/>
      <c r="AA92" s="250"/>
      <c r="AB92" s="250"/>
      <c r="AC92" s="250"/>
      <c r="AD92" s="250"/>
      <c r="AE92" s="250"/>
      <c r="AF92" s="250"/>
      <c r="AG92" s="250"/>
      <c r="AH92" s="250"/>
      <c r="AI92" s="250"/>
      <c r="AJ92" s="250"/>
      <c r="AK92" s="250"/>
      <c r="AL92" s="250"/>
      <c r="AM92" s="250"/>
      <c r="AN92" s="250"/>
      <c r="AO92" s="250"/>
      <c r="AP92" s="250"/>
      <c r="AQ92" s="250"/>
      <c r="AR92" s="250"/>
      <c r="AS92" s="250"/>
      <c r="AT92" s="250"/>
      <c r="AU92" s="250"/>
      <c r="AV92" s="250"/>
      <c r="AW92" s="250"/>
      <c r="AX92" s="250"/>
      <c r="AY92" s="250"/>
      <c r="AZ92" s="251"/>
      <c r="BA92" s="251"/>
      <c r="BB92" s="251"/>
      <c r="BC92" s="251"/>
      <c r="BD92" s="251"/>
      <c r="BE92" s="244"/>
      <c r="BF92" s="244"/>
      <c r="BG92" s="244"/>
      <c r="BH92" s="244"/>
      <c r="BI92" s="244"/>
      <c r="BJ92" s="244"/>
      <c r="BK92" s="244"/>
      <c r="BL92" s="244"/>
      <c r="BM92" s="244"/>
      <c r="BN92" s="244"/>
      <c r="BO92" s="244"/>
      <c r="BP92" s="244"/>
      <c r="BQ92" s="241">
        <v>86</v>
      </c>
      <c r="BR92" s="246"/>
      <c r="BS92" s="923"/>
      <c r="BT92" s="924"/>
      <c r="BU92" s="924"/>
      <c r="BV92" s="924"/>
      <c r="BW92" s="924"/>
      <c r="BX92" s="924"/>
      <c r="BY92" s="924"/>
      <c r="BZ92" s="924"/>
      <c r="CA92" s="924"/>
      <c r="CB92" s="924"/>
      <c r="CC92" s="924"/>
      <c r="CD92" s="924"/>
      <c r="CE92" s="924"/>
      <c r="CF92" s="924"/>
      <c r="CG92" s="929"/>
      <c r="CH92" s="926"/>
      <c r="CI92" s="927"/>
      <c r="CJ92" s="927"/>
      <c r="CK92" s="927"/>
      <c r="CL92" s="928"/>
      <c r="CM92" s="926"/>
      <c r="CN92" s="927"/>
      <c r="CO92" s="927"/>
      <c r="CP92" s="927"/>
      <c r="CQ92" s="928"/>
      <c r="CR92" s="926"/>
      <c r="CS92" s="927"/>
      <c r="CT92" s="927"/>
      <c r="CU92" s="927"/>
      <c r="CV92" s="928"/>
      <c r="CW92" s="926"/>
      <c r="CX92" s="927"/>
      <c r="CY92" s="927"/>
      <c r="CZ92" s="927"/>
      <c r="DA92" s="928"/>
      <c r="DB92" s="926"/>
      <c r="DC92" s="927"/>
      <c r="DD92" s="927"/>
      <c r="DE92" s="927"/>
      <c r="DF92" s="928"/>
      <c r="DG92" s="926"/>
      <c r="DH92" s="927"/>
      <c r="DI92" s="927"/>
      <c r="DJ92" s="927"/>
      <c r="DK92" s="928"/>
      <c r="DL92" s="926"/>
      <c r="DM92" s="927"/>
      <c r="DN92" s="927"/>
      <c r="DO92" s="927"/>
      <c r="DP92" s="928"/>
      <c r="DQ92" s="926"/>
      <c r="DR92" s="927"/>
      <c r="DS92" s="927"/>
      <c r="DT92" s="927"/>
      <c r="DU92" s="928"/>
      <c r="DV92" s="923"/>
      <c r="DW92" s="924"/>
      <c r="DX92" s="924"/>
      <c r="DY92" s="924"/>
      <c r="DZ92" s="925"/>
      <c r="EA92" s="233"/>
    </row>
    <row r="93" spans="1:131" ht="26.25" hidden="1" customHeight="1" x14ac:dyDescent="0.15">
      <c r="A93" s="248"/>
      <c r="B93" s="249"/>
      <c r="C93" s="249"/>
      <c r="D93" s="249"/>
      <c r="E93" s="249"/>
      <c r="F93" s="249"/>
      <c r="G93" s="249"/>
      <c r="H93" s="249"/>
      <c r="I93" s="249"/>
      <c r="J93" s="249"/>
      <c r="K93" s="249"/>
      <c r="L93" s="249"/>
      <c r="M93" s="249"/>
      <c r="N93" s="249"/>
      <c r="O93" s="249"/>
      <c r="P93" s="249"/>
      <c r="Q93" s="250"/>
      <c r="R93" s="250"/>
      <c r="S93" s="250"/>
      <c r="T93" s="250"/>
      <c r="U93" s="250"/>
      <c r="V93" s="250"/>
      <c r="W93" s="250"/>
      <c r="X93" s="250"/>
      <c r="Y93" s="250"/>
      <c r="Z93" s="250"/>
      <c r="AA93" s="250"/>
      <c r="AB93" s="250"/>
      <c r="AC93" s="250"/>
      <c r="AD93" s="250"/>
      <c r="AE93" s="250"/>
      <c r="AF93" s="250"/>
      <c r="AG93" s="250"/>
      <c r="AH93" s="250"/>
      <c r="AI93" s="250"/>
      <c r="AJ93" s="250"/>
      <c r="AK93" s="250"/>
      <c r="AL93" s="250"/>
      <c r="AM93" s="250"/>
      <c r="AN93" s="250"/>
      <c r="AO93" s="250"/>
      <c r="AP93" s="250"/>
      <c r="AQ93" s="250"/>
      <c r="AR93" s="250"/>
      <c r="AS93" s="250"/>
      <c r="AT93" s="250"/>
      <c r="AU93" s="250"/>
      <c r="AV93" s="250"/>
      <c r="AW93" s="250"/>
      <c r="AX93" s="250"/>
      <c r="AY93" s="250"/>
      <c r="AZ93" s="251"/>
      <c r="BA93" s="251"/>
      <c r="BB93" s="251"/>
      <c r="BC93" s="251"/>
      <c r="BD93" s="251"/>
      <c r="BE93" s="244"/>
      <c r="BF93" s="244"/>
      <c r="BG93" s="244"/>
      <c r="BH93" s="244"/>
      <c r="BI93" s="244"/>
      <c r="BJ93" s="244"/>
      <c r="BK93" s="244"/>
      <c r="BL93" s="244"/>
      <c r="BM93" s="244"/>
      <c r="BN93" s="244"/>
      <c r="BO93" s="244"/>
      <c r="BP93" s="244"/>
      <c r="BQ93" s="241">
        <v>87</v>
      </c>
      <c r="BR93" s="246"/>
      <c r="BS93" s="923"/>
      <c r="BT93" s="924"/>
      <c r="BU93" s="924"/>
      <c r="BV93" s="924"/>
      <c r="BW93" s="924"/>
      <c r="BX93" s="924"/>
      <c r="BY93" s="924"/>
      <c r="BZ93" s="924"/>
      <c r="CA93" s="924"/>
      <c r="CB93" s="924"/>
      <c r="CC93" s="924"/>
      <c r="CD93" s="924"/>
      <c r="CE93" s="924"/>
      <c r="CF93" s="924"/>
      <c r="CG93" s="929"/>
      <c r="CH93" s="926"/>
      <c r="CI93" s="927"/>
      <c r="CJ93" s="927"/>
      <c r="CK93" s="927"/>
      <c r="CL93" s="928"/>
      <c r="CM93" s="926"/>
      <c r="CN93" s="927"/>
      <c r="CO93" s="927"/>
      <c r="CP93" s="927"/>
      <c r="CQ93" s="928"/>
      <c r="CR93" s="926"/>
      <c r="CS93" s="927"/>
      <c r="CT93" s="927"/>
      <c r="CU93" s="927"/>
      <c r="CV93" s="928"/>
      <c r="CW93" s="926"/>
      <c r="CX93" s="927"/>
      <c r="CY93" s="927"/>
      <c r="CZ93" s="927"/>
      <c r="DA93" s="928"/>
      <c r="DB93" s="926"/>
      <c r="DC93" s="927"/>
      <c r="DD93" s="927"/>
      <c r="DE93" s="927"/>
      <c r="DF93" s="928"/>
      <c r="DG93" s="926"/>
      <c r="DH93" s="927"/>
      <c r="DI93" s="927"/>
      <c r="DJ93" s="927"/>
      <c r="DK93" s="928"/>
      <c r="DL93" s="926"/>
      <c r="DM93" s="927"/>
      <c r="DN93" s="927"/>
      <c r="DO93" s="927"/>
      <c r="DP93" s="928"/>
      <c r="DQ93" s="926"/>
      <c r="DR93" s="927"/>
      <c r="DS93" s="927"/>
      <c r="DT93" s="927"/>
      <c r="DU93" s="928"/>
      <c r="DV93" s="923"/>
      <c r="DW93" s="924"/>
      <c r="DX93" s="924"/>
      <c r="DY93" s="924"/>
      <c r="DZ93" s="925"/>
      <c r="EA93" s="233"/>
    </row>
    <row r="94" spans="1:131" ht="26.25" hidden="1" customHeight="1" x14ac:dyDescent="0.15">
      <c r="A94" s="248"/>
      <c r="B94" s="249"/>
      <c r="C94" s="249"/>
      <c r="D94" s="249"/>
      <c r="E94" s="249"/>
      <c r="F94" s="249"/>
      <c r="G94" s="249"/>
      <c r="H94" s="249"/>
      <c r="I94" s="249"/>
      <c r="J94" s="249"/>
      <c r="K94" s="249"/>
      <c r="L94" s="249"/>
      <c r="M94" s="249"/>
      <c r="N94" s="249"/>
      <c r="O94" s="249"/>
      <c r="P94" s="249"/>
      <c r="Q94" s="250"/>
      <c r="R94" s="250"/>
      <c r="S94" s="250"/>
      <c r="T94" s="250"/>
      <c r="U94" s="250"/>
      <c r="V94" s="250"/>
      <c r="W94" s="250"/>
      <c r="X94" s="250"/>
      <c r="Y94" s="250"/>
      <c r="Z94" s="250"/>
      <c r="AA94" s="250"/>
      <c r="AB94" s="250"/>
      <c r="AC94" s="250"/>
      <c r="AD94" s="250"/>
      <c r="AE94" s="250"/>
      <c r="AF94" s="250"/>
      <c r="AG94" s="250"/>
      <c r="AH94" s="250"/>
      <c r="AI94" s="250"/>
      <c r="AJ94" s="250"/>
      <c r="AK94" s="250"/>
      <c r="AL94" s="250"/>
      <c r="AM94" s="250"/>
      <c r="AN94" s="250"/>
      <c r="AO94" s="250"/>
      <c r="AP94" s="250"/>
      <c r="AQ94" s="250"/>
      <c r="AR94" s="250"/>
      <c r="AS94" s="250"/>
      <c r="AT94" s="250"/>
      <c r="AU94" s="250"/>
      <c r="AV94" s="250"/>
      <c r="AW94" s="250"/>
      <c r="AX94" s="250"/>
      <c r="AY94" s="250"/>
      <c r="AZ94" s="251"/>
      <c r="BA94" s="251"/>
      <c r="BB94" s="251"/>
      <c r="BC94" s="251"/>
      <c r="BD94" s="251"/>
      <c r="BE94" s="244"/>
      <c r="BF94" s="244"/>
      <c r="BG94" s="244"/>
      <c r="BH94" s="244"/>
      <c r="BI94" s="244"/>
      <c r="BJ94" s="244"/>
      <c r="BK94" s="244"/>
      <c r="BL94" s="244"/>
      <c r="BM94" s="244"/>
      <c r="BN94" s="244"/>
      <c r="BO94" s="244"/>
      <c r="BP94" s="244"/>
      <c r="BQ94" s="241">
        <v>88</v>
      </c>
      <c r="BR94" s="246"/>
      <c r="BS94" s="923"/>
      <c r="BT94" s="924"/>
      <c r="BU94" s="924"/>
      <c r="BV94" s="924"/>
      <c r="BW94" s="924"/>
      <c r="BX94" s="924"/>
      <c r="BY94" s="924"/>
      <c r="BZ94" s="924"/>
      <c r="CA94" s="924"/>
      <c r="CB94" s="924"/>
      <c r="CC94" s="924"/>
      <c r="CD94" s="924"/>
      <c r="CE94" s="924"/>
      <c r="CF94" s="924"/>
      <c r="CG94" s="929"/>
      <c r="CH94" s="926"/>
      <c r="CI94" s="927"/>
      <c r="CJ94" s="927"/>
      <c r="CK94" s="927"/>
      <c r="CL94" s="928"/>
      <c r="CM94" s="926"/>
      <c r="CN94" s="927"/>
      <c r="CO94" s="927"/>
      <c r="CP94" s="927"/>
      <c r="CQ94" s="928"/>
      <c r="CR94" s="926"/>
      <c r="CS94" s="927"/>
      <c r="CT94" s="927"/>
      <c r="CU94" s="927"/>
      <c r="CV94" s="928"/>
      <c r="CW94" s="926"/>
      <c r="CX94" s="927"/>
      <c r="CY94" s="927"/>
      <c r="CZ94" s="927"/>
      <c r="DA94" s="928"/>
      <c r="DB94" s="926"/>
      <c r="DC94" s="927"/>
      <c r="DD94" s="927"/>
      <c r="DE94" s="927"/>
      <c r="DF94" s="928"/>
      <c r="DG94" s="926"/>
      <c r="DH94" s="927"/>
      <c r="DI94" s="927"/>
      <c r="DJ94" s="927"/>
      <c r="DK94" s="928"/>
      <c r="DL94" s="926"/>
      <c r="DM94" s="927"/>
      <c r="DN94" s="927"/>
      <c r="DO94" s="927"/>
      <c r="DP94" s="928"/>
      <c r="DQ94" s="926"/>
      <c r="DR94" s="927"/>
      <c r="DS94" s="927"/>
      <c r="DT94" s="927"/>
      <c r="DU94" s="928"/>
      <c r="DV94" s="923"/>
      <c r="DW94" s="924"/>
      <c r="DX94" s="924"/>
      <c r="DY94" s="924"/>
      <c r="DZ94" s="925"/>
      <c r="EA94" s="233"/>
    </row>
    <row r="95" spans="1:131" ht="26.25" hidden="1" customHeight="1" x14ac:dyDescent="0.15">
      <c r="A95" s="248"/>
      <c r="B95" s="249"/>
      <c r="C95" s="249"/>
      <c r="D95" s="249"/>
      <c r="E95" s="249"/>
      <c r="F95" s="249"/>
      <c r="G95" s="249"/>
      <c r="H95" s="249"/>
      <c r="I95" s="249"/>
      <c r="J95" s="249"/>
      <c r="K95" s="249"/>
      <c r="L95" s="249"/>
      <c r="M95" s="249"/>
      <c r="N95" s="249"/>
      <c r="O95" s="249"/>
      <c r="P95" s="249"/>
      <c r="Q95" s="250"/>
      <c r="R95" s="250"/>
      <c r="S95" s="250"/>
      <c r="T95" s="250"/>
      <c r="U95" s="250"/>
      <c r="V95" s="250"/>
      <c r="W95" s="250"/>
      <c r="X95" s="250"/>
      <c r="Y95" s="250"/>
      <c r="Z95" s="250"/>
      <c r="AA95" s="250"/>
      <c r="AB95" s="250"/>
      <c r="AC95" s="250"/>
      <c r="AD95" s="250"/>
      <c r="AE95" s="250"/>
      <c r="AF95" s="250"/>
      <c r="AG95" s="250"/>
      <c r="AH95" s="250"/>
      <c r="AI95" s="250"/>
      <c r="AJ95" s="250"/>
      <c r="AK95" s="250"/>
      <c r="AL95" s="250"/>
      <c r="AM95" s="250"/>
      <c r="AN95" s="250"/>
      <c r="AO95" s="250"/>
      <c r="AP95" s="250"/>
      <c r="AQ95" s="250"/>
      <c r="AR95" s="250"/>
      <c r="AS95" s="250"/>
      <c r="AT95" s="250"/>
      <c r="AU95" s="250"/>
      <c r="AV95" s="250"/>
      <c r="AW95" s="250"/>
      <c r="AX95" s="250"/>
      <c r="AY95" s="250"/>
      <c r="AZ95" s="251"/>
      <c r="BA95" s="251"/>
      <c r="BB95" s="251"/>
      <c r="BC95" s="251"/>
      <c r="BD95" s="251"/>
      <c r="BE95" s="244"/>
      <c r="BF95" s="244"/>
      <c r="BG95" s="244"/>
      <c r="BH95" s="244"/>
      <c r="BI95" s="244"/>
      <c r="BJ95" s="244"/>
      <c r="BK95" s="244"/>
      <c r="BL95" s="244"/>
      <c r="BM95" s="244"/>
      <c r="BN95" s="244"/>
      <c r="BO95" s="244"/>
      <c r="BP95" s="244"/>
      <c r="BQ95" s="241">
        <v>89</v>
      </c>
      <c r="BR95" s="246"/>
      <c r="BS95" s="923"/>
      <c r="BT95" s="924"/>
      <c r="BU95" s="924"/>
      <c r="BV95" s="924"/>
      <c r="BW95" s="924"/>
      <c r="BX95" s="924"/>
      <c r="BY95" s="924"/>
      <c r="BZ95" s="924"/>
      <c r="CA95" s="924"/>
      <c r="CB95" s="924"/>
      <c r="CC95" s="924"/>
      <c r="CD95" s="924"/>
      <c r="CE95" s="924"/>
      <c r="CF95" s="924"/>
      <c r="CG95" s="929"/>
      <c r="CH95" s="926"/>
      <c r="CI95" s="927"/>
      <c r="CJ95" s="927"/>
      <c r="CK95" s="927"/>
      <c r="CL95" s="928"/>
      <c r="CM95" s="926"/>
      <c r="CN95" s="927"/>
      <c r="CO95" s="927"/>
      <c r="CP95" s="927"/>
      <c r="CQ95" s="928"/>
      <c r="CR95" s="926"/>
      <c r="CS95" s="927"/>
      <c r="CT95" s="927"/>
      <c r="CU95" s="927"/>
      <c r="CV95" s="928"/>
      <c r="CW95" s="926"/>
      <c r="CX95" s="927"/>
      <c r="CY95" s="927"/>
      <c r="CZ95" s="927"/>
      <c r="DA95" s="928"/>
      <c r="DB95" s="926"/>
      <c r="DC95" s="927"/>
      <c r="DD95" s="927"/>
      <c r="DE95" s="927"/>
      <c r="DF95" s="928"/>
      <c r="DG95" s="926"/>
      <c r="DH95" s="927"/>
      <c r="DI95" s="927"/>
      <c r="DJ95" s="927"/>
      <c r="DK95" s="928"/>
      <c r="DL95" s="926"/>
      <c r="DM95" s="927"/>
      <c r="DN95" s="927"/>
      <c r="DO95" s="927"/>
      <c r="DP95" s="928"/>
      <c r="DQ95" s="926"/>
      <c r="DR95" s="927"/>
      <c r="DS95" s="927"/>
      <c r="DT95" s="927"/>
      <c r="DU95" s="928"/>
      <c r="DV95" s="923"/>
      <c r="DW95" s="924"/>
      <c r="DX95" s="924"/>
      <c r="DY95" s="924"/>
      <c r="DZ95" s="925"/>
      <c r="EA95" s="233"/>
    </row>
    <row r="96" spans="1:131" ht="26.25" hidden="1" customHeight="1" x14ac:dyDescent="0.15">
      <c r="A96" s="248"/>
      <c r="B96" s="249"/>
      <c r="C96" s="249"/>
      <c r="D96" s="249"/>
      <c r="E96" s="249"/>
      <c r="F96" s="249"/>
      <c r="G96" s="249"/>
      <c r="H96" s="249"/>
      <c r="I96" s="249"/>
      <c r="J96" s="249"/>
      <c r="K96" s="249"/>
      <c r="L96" s="249"/>
      <c r="M96" s="249"/>
      <c r="N96" s="249"/>
      <c r="O96" s="249"/>
      <c r="P96" s="249"/>
      <c r="Q96" s="250"/>
      <c r="R96" s="250"/>
      <c r="S96" s="250"/>
      <c r="T96" s="250"/>
      <c r="U96" s="250"/>
      <c r="V96" s="250"/>
      <c r="W96" s="250"/>
      <c r="X96" s="250"/>
      <c r="Y96" s="250"/>
      <c r="Z96" s="250"/>
      <c r="AA96" s="250"/>
      <c r="AB96" s="250"/>
      <c r="AC96" s="250"/>
      <c r="AD96" s="250"/>
      <c r="AE96" s="250"/>
      <c r="AF96" s="250"/>
      <c r="AG96" s="250"/>
      <c r="AH96" s="250"/>
      <c r="AI96" s="250"/>
      <c r="AJ96" s="250"/>
      <c r="AK96" s="250"/>
      <c r="AL96" s="250"/>
      <c r="AM96" s="250"/>
      <c r="AN96" s="250"/>
      <c r="AO96" s="250"/>
      <c r="AP96" s="250"/>
      <c r="AQ96" s="250"/>
      <c r="AR96" s="250"/>
      <c r="AS96" s="250"/>
      <c r="AT96" s="250"/>
      <c r="AU96" s="250"/>
      <c r="AV96" s="250"/>
      <c r="AW96" s="250"/>
      <c r="AX96" s="250"/>
      <c r="AY96" s="250"/>
      <c r="AZ96" s="251"/>
      <c r="BA96" s="251"/>
      <c r="BB96" s="251"/>
      <c r="BC96" s="251"/>
      <c r="BD96" s="251"/>
      <c r="BE96" s="244"/>
      <c r="BF96" s="244"/>
      <c r="BG96" s="244"/>
      <c r="BH96" s="244"/>
      <c r="BI96" s="244"/>
      <c r="BJ96" s="244"/>
      <c r="BK96" s="244"/>
      <c r="BL96" s="244"/>
      <c r="BM96" s="244"/>
      <c r="BN96" s="244"/>
      <c r="BO96" s="244"/>
      <c r="BP96" s="244"/>
      <c r="BQ96" s="241">
        <v>90</v>
      </c>
      <c r="BR96" s="246"/>
      <c r="BS96" s="923"/>
      <c r="BT96" s="924"/>
      <c r="BU96" s="924"/>
      <c r="BV96" s="924"/>
      <c r="BW96" s="924"/>
      <c r="BX96" s="924"/>
      <c r="BY96" s="924"/>
      <c r="BZ96" s="924"/>
      <c r="CA96" s="924"/>
      <c r="CB96" s="924"/>
      <c r="CC96" s="924"/>
      <c r="CD96" s="924"/>
      <c r="CE96" s="924"/>
      <c r="CF96" s="924"/>
      <c r="CG96" s="929"/>
      <c r="CH96" s="926"/>
      <c r="CI96" s="927"/>
      <c r="CJ96" s="927"/>
      <c r="CK96" s="927"/>
      <c r="CL96" s="928"/>
      <c r="CM96" s="926"/>
      <c r="CN96" s="927"/>
      <c r="CO96" s="927"/>
      <c r="CP96" s="927"/>
      <c r="CQ96" s="928"/>
      <c r="CR96" s="926"/>
      <c r="CS96" s="927"/>
      <c r="CT96" s="927"/>
      <c r="CU96" s="927"/>
      <c r="CV96" s="928"/>
      <c r="CW96" s="926"/>
      <c r="CX96" s="927"/>
      <c r="CY96" s="927"/>
      <c r="CZ96" s="927"/>
      <c r="DA96" s="928"/>
      <c r="DB96" s="926"/>
      <c r="DC96" s="927"/>
      <c r="DD96" s="927"/>
      <c r="DE96" s="927"/>
      <c r="DF96" s="928"/>
      <c r="DG96" s="926"/>
      <c r="DH96" s="927"/>
      <c r="DI96" s="927"/>
      <c r="DJ96" s="927"/>
      <c r="DK96" s="928"/>
      <c r="DL96" s="926"/>
      <c r="DM96" s="927"/>
      <c r="DN96" s="927"/>
      <c r="DO96" s="927"/>
      <c r="DP96" s="928"/>
      <c r="DQ96" s="926"/>
      <c r="DR96" s="927"/>
      <c r="DS96" s="927"/>
      <c r="DT96" s="927"/>
      <c r="DU96" s="928"/>
      <c r="DV96" s="923"/>
      <c r="DW96" s="924"/>
      <c r="DX96" s="924"/>
      <c r="DY96" s="924"/>
      <c r="DZ96" s="925"/>
      <c r="EA96" s="233"/>
    </row>
    <row r="97" spans="1:131" ht="26.25" hidden="1" customHeight="1" x14ac:dyDescent="0.15">
      <c r="A97" s="248"/>
      <c r="B97" s="249"/>
      <c r="C97" s="249"/>
      <c r="D97" s="249"/>
      <c r="E97" s="249"/>
      <c r="F97" s="249"/>
      <c r="G97" s="249"/>
      <c r="H97" s="249"/>
      <c r="I97" s="249"/>
      <c r="J97" s="249"/>
      <c r="K97" s="249"/>
      <c r="L97" s="249"/>
      <c r="M97" s="249"/>
      <c r="N97" s="249"/>
      <c r="O97" s="249"/>
      <c r="P97" s="249"/>
      <c r="Q97" s="250"/>
      <c r="R97" s="250"/>
      <c r="S97" s="250"/>
      <c r="T97" s="250"/>
      <c r="U97" s="250"/>
      <c r="V97" s="250"/>
      <c r="W97" s="250"/>
      <c r="X97" s="250"/>
      <c r="Y97" s="250"/>
      <c r="Z97" s="250"/>
      <c r="AA97" s="250"/>
      <c r="AB97" s="250"/>
      <c r="AC97" s="250"/>
      <c r="AD97" s="250"/>
      <c r="AE97" s="250"/>
      <c r="AF97" s="250"/>
      <c r="AG97" s="250"/>
      <c r="AH97" s="250"/>
      <c r="AI97" s="250"/>
      <c r="AJ97" s="250"/>
      <c r="AK97" s="250"/>
      <c r="AL97" s="250"/>
      <c r="AM97" s="250"/>
      <c r="AN97" s="250"/>
      <c r="AO97" s="250"/>
      <c r="AP97" s="250"/>
      <c r="AQ97" s="250"/>
      <c r="AR97" s="250"/>
      <c r="AS97" s="250"/>
      <c r="AT97" s="250"/>
      <c r="AU97" s="250"/>
      <c r="AV97" s="250"/>
      <c r="AW97" s="250"/>
      <c r="AX97" s="250"/>
      <c r="AY97" s="250"/>
      <c r="AZ97" s="251"/>
      <c r="BA97" s="251"/>
      <c r="BB97" s="251"/>
      <c r="BC97" s="251"/>
      <c r="BD97" s="251"/>
      <c r="BE97" s="244"/>
      <c r="BF97" s="244"/>
      <c r="BG97" s="244"/>
      <c r="BH97" s="244"/>
      <c r="BI97" s="244"/>
      <c r="BJ97" s="244"/>
      <c r="BK97" s="244"/>
      <c r="BL97" s="244"/>
      <c r="BM97" s="244"/>
      <c r="BN97" s="244"/>
      <c r="BO97" s="244"/>
      <c r="BP97" s="244"/>
      <c r="BQ97" s="241">
        <v>91</v>
      </c>
      <c r="BR97" s="246"/>
      <c r="BS97" s="923"/>
      <c r="BT97" s="924"/>
      <c r="BU97" s="924"/>
      <c r="BV97" s="924"/>
      <c r="BW97" s="924"/>
      <c r="BX97" s="924"/>
      <c r="BY97" s="924"/>
      <c r="BZ97" s="924"/>
      <c r="CA97" s="924"/>
      <c r="CB97" s="924"/>
      <c r="CC97" s="924"/>
      <c r="CD97" s="924"/>
      <c r="CE97" s="924"/>
      <c r="CF97" s="924"/>
      <c r="CG97" s="929"/>
      <c r="CH97" s="926"/>
      <c r="CI97" s="927"/>
      <c r="CJ97" s="927"/>
      <c r="CK97" s="927"/>
      <c r="CL97" s="928"/>
      <c r="CM97" s="926"/>
      <c r="CN97" s="927"/>
      <c r="CO97" s="927"/>
      <c r="CP97" s="927"/>
      <c r="CQ97" s="928"/>
      <c r="CR97" s="926"/>
      <c r="CS97" s="927"/>
      <c r="CT97" s="927"/>
      <c r="CU97" s="927"/>
      <c r="CV97" s="928"/>
      <c r="CW97" s="926"/>
      <c r="CX97" s="927"/>
      <c r="CY97" s="927"/>
      <c r="CZ97" s="927"/>
      <c r="DA97" s="928"/>
      <c r="DB97" s="926"/>
      <c r="DC97" s="927"/>
      <c r="DD97" s="927"/>
      <c r="DE97" s="927"/>
      <c r="DF97" s="928"/>
      <c r="DG97" s="926"/>
      <c r="DH97" s="927"/>
      <c r="DI97" s="927"/>
      <c r="DJ97" s="927"/>
      <c r="DK97" s="928"/>
      <c r="DL97" s="926"/>
      <c r="DM97" s="927"/>
      <c r="DN97" s="927"/>
      <c r="DO97" s="927"/>
      <c r="DP97" s="928"/>
      <c r="DQ97" s="926"/>
      <c r="DR97" s="927"/>
      <c r="DS97" s="927"/>
      <c r="DT97" s="927"/>
      <c r="DU97" s="928"/>
      <c r="DV97" s="923"/>
      <c r="DW97" s="924"/>
      <c r="DX97" s="924"/>
      <c r="DY97" s="924"/>
      <c r="DZ97" s="925"/>
      <c r="EA97" s="233"/>
    </row>
    <row r="98" spans="1:131" ht="26.25" hidden="1" customHeight="1" x14ac:dyDescent="0.15">
      <c r="A98" s="248"/>
      <c r="B98" s="249"/>
      <c r="C98" s="249"/>
      <c r="D98" s="249"/>
      <c r="E98" s="249"/>
      <c r="F98" s="249"/>
      <c r="G98" s="249"/>
      <c r="H98" s="249"/>
      <c r="I98" s="249"/>
      <c r="J98" s="249"/>
      <c r="K98" s="249"/>
      <c r="L98" s="249"/>
      <c r="M98" s="249"/>
      <c r="N98" s="249"/>
      <c r="O98" s="249"/>
      <c r="P98" s="249"/>
      <c r="Q98" s="250"/>
      <c r="R98" s="250"/>
      <c r="S98" s="250"/>
      <c r="T98" s="250"/>
      <c r="U98" s="250"/>
      <c r="V98" s="250"/>
      <c r="W98" s="250"/>
      <c r="X98" s="250"/>
      <c r="Y98" s="250"/>
      <c r="Z98" s="250"/>
      <c r="AA98" s="250"/>
      <c r="AB98" s="250"/>
      <c r="AC98" s="250"/>
      <c r="AD98" s="250"/>
      <c r="AE98" s="250"/>
      <c r="AF98" s="250"/>
      <c r="AG98" s="250"/>
      <c r="AH98" s="250"/>
      <c r="AI98" s="250"/>
      <c r="AJ98" s="250"/>
      <c r="AK98" s="250"/>
      <c r="AL98" s="250"/>
      <c r="AM98" s="250"/>
      <c r="AN98" s="250"/>
      <c r="AO98" s="250"/>
      <c r="AP98" s="250"/>
      <c r="AQ98" s="250"/>
      <c r="AR98" s="250"/>
      <c r="AS98" s="250"/>
      <c r="AT98" s="250"/>
      <c r="AU98" s="250"/>
      <c r="AV98" s="250"/>
      <c r="AW98" s="250"/>
      <c r="AX98" s="250"/>
      <c r="AY98" s="250"/>
      <c r="AZ98" s="251"/>
      <c r="BA98" s="251"/>
      <c r="BB98" s="251"/>
      <c r="BC98" s="251"/>
      <c r="BD98" s="251"/>
      <c r="BE98" s="244"/>
      <c r="BF98" s="244"/>
      <c r="BG98" s="244"/>
      <c r="BH98" s="244"/>
      <c r="BI98" s="244"/>
      <c r="BJ98" s="244"/>
      <c r="BK98" s="244"/>
      <c r="BL98" s="244"/>
      <c r="BM98" s="244"/>
      <c r="BN98" s="244"/>
      <c r="BO98" s="244"/>
      <c r="BP98" s="244"/>
      <c r="BQ98" s="241">
        <v>92</v>
      </c>
      <c r="BR98" s="246"/>
      <c r="BS98" s="923"/>
      <c r="BT98" s="924"/>
      <c r="BU98" s="924"/>
      <c r="BV98" s="924"/>
      <c r="BW98" s="924"/>
      <c r="BX98" s="924"/>
      <c r="BY98" s="924"/>
      <c r="BZ98" s="924"/>
      <c r="CA98" s="924"/>
      <c r="CB98" s="924"/>
      <c r="CC98" s="924"/>
      <c r="CD98" s="924"/>
      <c r="CE98" s="924"/>
      <c r="CF98" s="924"/>
      <c r="CG98" s="929"/>
      <c r="CH98" s="926"/>
      <c r="CI98" s="927"/>
      <c r="CJ98" s="927"/>
      <c r="CK98" s="927"/>
      <c r="CL98" s="928"/>
      <c r="CM98" s="926"/>
      <c r="CN98" s="927"/>
      <c r="CO98" s="927"/>
      <c r="CP98" s="927"/>
      <c r="CQ98" s="928"/>
      <c r="CR98" s="926"/>
      <c r="CS98" s="927"/>
      <c r="CT98" s="927"/>
      <c r="CU98" s="927"/>
      <c r="CV98" s="928"/>
      <c r="CW98" s="926"/>
      <c r="CX98" s="927"/>
      <c r="CY98" s="927"/>
      <c r="CZ98" s="927"/>
      <c r="DA98" s="928"/>
      <c r="DB98" s="926"/>
      <c r="DC98" s="927"/>
      <c r="DD98" s="927"/>
      <c r="DE98" s="927"/>
      <c r="DF98" s="928"/>
      <c r="DG98" s="926"/>
      <c r="DH98" s="927"/>
      <c r="DI98" s="927"/>
      <c r="DJ98" s="927"/>
      <c r="DK98" s="928"/>
      <c r="DL98" s="926"/>
      <c r="DM98" s="927"/>
      <c r="DN98" s="927"/>
      <c r="DO98" s="927"/>
      <c r="DP98" s="928"/>
      <c r="DQ98" s="926"/>
      <c r="DR98" s="927"/>
      <c r="DS98" s="927"/>
      <c r="DT98" s="927"/>
      <c r="DU98" s="928"/>
      <c r="DV98" s="923"/>
      <c r="DW98" s="924"/>
      <c r="DX98" s="924"/>
      <c r="DY98" s="924"/>
      <c r="DZ98" s="925"/>
      <c r="EA98" s="233"/>
    </row>
    <row r="99" spans="1:131" ht="26.25" hidden="1" customHeight="1" x14ac:dyDescent="0.15">
      <c r="A99" s="248"/>
      <c r="B99" s="249"/>
      <c r="C99" s="249"/>
      <c r="D99" s="249"/>
      <c r="E99" s="249"/>
      <c r="F99" s="249"/>
      <c r="G99" s="249"/>
      <c r="H99" s="249"/>
      <c r="I99" s="249"/>
      <c r="J99" s="249"/>
      <c r="K99" s="249"/>
      <c r="L99" s="249"/>
      <c r="M99" s="249"/>
      <c r="N99" s="249"/>
      <c r="O99" s="249"/>
      <c r="P99" s="249"/>
      <c r="Q99" s="250"/>
      <c r="R99" s="250"/>
      <c r="S99" s="250"/>
      <c r="T99" s="250"/>
      <c r="U99" s="250"/>
      <c r="V99" s="250"/>
      <c r="W99" s="250"/>
      <c r="X99" s="250"/>
      <c r="Y99" s="250"/>
      <c r="Z99" s="250"/>
      <c r="AA99" s="250"/>
      <c r="AB99" s="250"/>
      <c r="AC99" s="250"/>
      <c r="AD99" s="250"/>
      <c r="AE99" s="250"/>
      <c r="AF99" s="250"/>
      <c r="AG99" s="250"/>
      <c r="AH99" s="250"/>
      <c r="AI99" s="250"/>
      <c r="AJ99" s="250"/>
      <c r="AK99" s="250"/>
      <c r="AL99" s="250"/>
      <c r="AM99" s="250"/>
      <c r="AN99" s="250"/>
      <c r="AO99" s="250"/>
      <c r="AP99" s="250"/>
      <c r="AQ99" s="250"/>
      <c r="AR99" s="250"/>
      <c r="AS99" s="250"/>
      <c r="AT99" s="250"/>
      <c r="AU99" s="250"/>
      <c r="AV99" s="250"/>
      <c r="AW99" s="250"/>
      <c r="AX99" s="250"/>
      <c r="AY99" s="250"/>
      <c r="AZ99" s="251"/>
      <c r="BA99" s="251"/>
      <c r="BB99" s="251"/>
      <c r="BC99" s="251"/>
      <c r="BD99" s="251"/>
      <c r="BE99" s="244"/>
      <c r="BF99" s="244"/>
      <c r="BG99" s="244"/>
      <c r="BH99" s="244"/>
      <c r="BI99" s="244"/>
      <c r="BJ99" s="244"/>
      <c r="BK99" s="244"/>
      <c r="BL99" s="244"/>
      <c r="BM99" s="244"/>
      <c r="BN99" s="244"/>
      <c r="BO99" s="244"/>
      <c r="BP99" s="244"/>
      <c r="BQ99" s="241">
        <v>93</v>
      </c>
      <c r="BR99" s="246"/>
      <c r="BS99" s="923"/>
      <c r="BT99" s="924"/>
      <c r="BU99" s="924"/>
      <c r="BV99" s="924"/>
      <c r="BW99" s="924"/>
      <c r="BX99" s="924"/>
      <c r="BY99" s="924"/>
      <c r="BZ99" s="924"/>
      <c r="CA99" s="924"/>
      <c r="CB99" s="924"/>
      <c r="CC99" s="924"/>
      <c r="CD99" s="924"/>
      <c r="CE99" s="924"/>
      <c r="CF99" s="924"/>
      <c r="CG99" s="929"/>
      <c r="CH99" s="926"/>
      <c r="CI99" s="927"/>
      <c r="CJ99" s="927"/>
      <c r="CK99" s="927"/>
      <c r="CL99" s="928"/>
      <c r="CM99" s="926"/>
      <c r="CN99" s="927"/>
      <c r="CO99" s="927"/>
      <c r="CP99" s="927"/>
      <c r="CQ99" s="928"/>
      <c r="CR99" s="926"/>
      <c r="CS99" s="927"/>
      <c r="CT99" s="927"/>
      <c r="CU99" s="927"/>
      <c r="CV99" s="928"/>
      <c r="CW99" s="926"/>
      <c r="CX99" s="927"/>
      <c r="CY99" s="927"/>
      <c r="CZ99" s="927"/>
      <c r="DA99" s="928"/>
      <c r="DB99" s="926"/>
      <c r="DC99" s="927"/>
      <c r="DD99" s="927"/>
      <c r="DE99" s="927"/>
      <c r="DF99" s="928"/>
      <c r="DG99" s="926"/>
      <c r="DH99" s="927"/>
      <c r="DI99" s="927"/>
      <c r="DJ99" s="927"/>
      <c r="DK99" s="928"/>
      <c r="DL99" s="926"/>
      <c r="DM99" s="927"/>
      <c r="DN99" s="927"/>
      <c r="DO99" s="927"/>
      <c r="DP99" s="928"/>
      <c r="DQ99" s="926"/>
      <c r="DR99" s="927"/>
      <c r="DS99" s="927"/>
      <c r="DT99" s="927"/>
      <c r="DU99" s="928"/>
      <c r="DV99" s="923"/>
      <c r="DW99" s="924"/>
      <c r="DX99" s="924"/>
      <c r="DY99" s="924"/>
      <c r="DZ99" s="925"/>
      <c r="EA99" s="233"/>
    </row>
    <row r="100" spans="1:131" ht="26.25" hidden="1" customHeight="1" x14ac:dyDescent="0.15">
      <c r="A100" s="248"/>
      <c r="B100" s="249"/>
      <c r="C100" s="249"/>
      <c r="D100" s="249"/>
      <c r="E100" s="249"/>
      <c r="F100" s="249"/>
      <c r="G100" s="249"/>
      <c r="H100" s="249"/>
      <c r="I100" s="249"/>
      <c r="J100" s="249"/>
      <c r="K100" s="249"/>
      <c r="L100" s="249"/>
      <c r="M100" s="249"/>
      <c r="N100" s="249"/>
      <c r="O100" s="249"/>
      <c r="P100" s="249"/>
      <c r="Q100" s="250"/>
      <c r="R100" s="250"/>
      <c r="S100" s="250"/>
      <c r="T100" s="250"/>
      <c r="U100" s="250"/>
      <c r="V100" s="250"/>
      <c r="W100" s="250"/>
      <c r="X100" s="250"/>
      <c r="Y100" s="250"/>
      <c r="Z100" s="250"/>
      <c r="AA100" s="250"/>
      <c r="AB100" s="250"/>
      <c r="AC100" s="250"/>
      <c r="AD100" s="250"/>
      <c r="AE100" s="250"/>
      <c r="AF100" s="250"/>
      <c r="AG100" s="250"/>
      <c r="AH100" s="250"/>
      <c r="AI100" s="250"/>
      <c r="AJ100" s="250"/>
      <c r="AK100" s="250"/>
      <c r="AL100" s="250"/>
      <c r="AM100" s="250"/>
      <c r="AN100" s="250"/>
      <c r="AO100" s="250"/>
      <c r="AP100" s="250"/>
      <c r="AQ100" s="250"/>
      <c r="AR100" s="250"/>
      <c r="AS100" s="250"/>
      <c r="AT100" s="250"/>
      <c r="AU100" s="250"/>
      <c r="AV100" s="250"/>
      <c r="AW100" s="250"/>
      <c r="AX100" s="250"/>
      <c r="AY100" s="250"/>
      <c r="AZ100" s="251"/>
      <c r="BA100" s="251"/>
      <c r="BB100" s="251"/>
      <c r="BC100" s="251"/>
      <c r="BD100" s="251"/>
      <c r="BE100" s="244"/>
      <c r="BF100" s="244"/>
      <c r="BG100" s="244"/>
      <c r="BH100" s="244"/>
      <c r="BI100" s="244"/>
      <c r="BJ100" s="244"/>
      <c r="BK100" s="244"/>
      <c r="BL100" s="244"/>
      <c r="BM100" s="244"/>
      <c r="BN100" s="244"/>
      <c r="BO100" s="244"/>
      <c r="BP100" s="244"/>
      <c r="BQ100" s="241">
        <v>94</v>
      </c>
      <c r="BR100" s="246"/>
      <c r="BS100" s="923"/>
      <c r="BT100" s="924"/>
      <c r="BU100" s="924"/>
      <c r="BV100" s="924"/>
      <c r="BW100" s="924"/>
      <c r="BX100" s="924"/>
      <c r="BY100" s="924"/>
      <c r="BZ100" s="924"/>
      <c r="CA100" s="924"/>
      <c r="CB100" s="924"/>
      <c r="CC100" s="924"/>
      <c r="CD100" s="924"/>
      <c r="CE100" s="924"/>
      <c r="CF100" s="924"/>
      <c r="CG100" s="929"/>
      <c r="CH100" s="926"/>
      <c r="CI100" s="927"/>
      <c r="CJ100" s="927"/>
      <c r="CK100" s="927"/>
      <c r="CL100" s="928"/>
      <c r="CM100" s="926"/>
      <c r="CN100" s="927"/>
      <c r="CO100" s="927"/>
      <c r="CP100" s="927"/>
      <c r="CQ100" s="928"/>
      <c r="CR100" s="926"/>
      <c r="CS100" s="927"/>
      <c r="CT100" s="927"/>
      <c r="CU100" s="927"/>
      <c r="CV100" s="928"/>
      <c r="CW100" s="926"/>
      <c r="CX100" s="927"/>
      <c r="CY100" s="927"/>
      <c r="CZ100" s="927"/>
      <c r="DA100" s="928"/>
      <c r="DB100" s="926"/>
      <c r="DC100" s="927"/>
      <c r="DD100" s="927"/>
      <c r="DE100" s="927"/>
      <c r="DF100" s="928"/>
      <c r="DG100" s="926"/>
      <c r="DH100" s="927"/>
      <c r="DI100" s="927"/>
      <c r="DJ100" s="927"/>
      <c r="DK100" s="928"/>
      <c r="DL100" s="926"/>
      <c r="DM100" s="927"/>
      <c r="DN100" s="927"/>
      <c r="DO100" s="927"/>
      <c r="DP100" s="928"/>
      <c r="DQ100" s="926"/>
      <c r="DR100" s="927"/>
      <c r="DS100" s="927"/>
      <c r="DT100" s="927"/>
      <c r="DU100" s="928"/>
      <c r="DV100" s="923"/>
      <c r="DW100" s="924"/>
      <c r="DX100" s="924"/>
      <c r="DY100" s="924"/>
      <c r="DZ100" s="925"/>
      <c r="EA100" s="233"/>
    </row>
    <row r="101" spans="1:131" ht="26.25" hidden="1" customHeight="1" x14ac:dyDescent="0.15">
      <c r="A101" s="248"/>
      <c r="B101" s="249"/>
      <c r="C101" s="249"/>
      <c r="D101" s="249"/>
      <c r="E101" s="249"/>
      <c r="F101" s="249"/>
      <c r="G101" s="249"/>
      <c r="H101" s="249"/>
      <c r="I101" s="249"/>
      <c r="J101" s="249"/>
      <c r="K101" s="249"/>
      <c r="L101" s="249"/>
      <c r="M101" s="249"/>
      <c r="N101" s="249"/>
      <c r="O101" s="249"/>
      <c r="P101" s="249"/>
      <c r="Q101" s="250"/>
      <c r="R101" s="250"/>
      <c r="S101" s="250"/>
      <c r="T101" s="250"/>
      <c r="U101" s="250"/>
      <c r="V101" s="250"/>
      <c r="W101" s="250"/>
      <c r="X101" s="250"/>
      <c r="Y101" s="250"/>
      <c r="Z101" s="250"/>
      <c r="AA101" s="250"/>
      <c r="AB101" s="250"/>
      <c r="AC101" s="250"/>
      <c r="AD101" s="250"/>
      <c r="AE101" s="250"/>
      <c r="AF101" s="250"/>
      <c r="AG101" s="250"/>
      <c r="AH101" s="250"/>
      <c r="AI101" s="250"/>
      <c r="AJ101" s="250"/>
      <c r="AK101" s="250"/>
      <c r="AL101" s="250"/>
      <c r="AM101" s="250"/>
      <c r="AN101" s="250"/>
      <c r="AO101" s="250"/>
      <c r="AP101" s="250"/>
      <c r="AQ101" s="250"/>
      <c r="AR101" s="250"/>
      <c r="AS101" s="250"/>
      <c r="AT101" s="250"/>
      <c r="AU101" s="250"/>
      <c r="AV101" s="250"/>
      <c r="AW101" s="250"/>
      <c r="AX101" s="250"/>
      <c r="AY101" s="250"/>
      <c r="AZ101" s="251"/>
      <c r="BA101" s="251"/>
      <c r="BB101" s="251"/>
      <c r="BC101" s="251"/>
      <c r="BD101" s="251"/>
      <c r="BE101" s="244"/>
      <c r="BF101" s="244"/>
      <c r="BG101" s="244"/>
      <c r="BH101" s="244"/>
      <c r="BI101" s="244"/>
      <c r="BJ101" s="244"/>
      <c r="BK101" s="244"/>
      <c r="BL101" s="244"/>
      <c r="BM101" s="244"/>
      <c r="BN101" s="244"/>
      <c r="BO101" s="244"/>
      <c r="BP101" s="244"/>
      <c r="BQ101" s="241">
        <v>95</v>
      </c>
      <c r="BR101" s="246"/>
      <c r="BS101" s="923"/>
      <c r="BT101" s="924"/>
      <c r="BU101" s="924"/>
      <c r="BV101" s="924"/>
      <c r="BW101" s="924"/>
      <c r="BX101" s="924"/>
      <c r="BY101" s="924"/>
      <c r="BZ101" s="924"/>
      <c r="CA101" s="924"/>
      <c r="CB101" s="924"/>
      <c r="CC101" s="924"/>
      <c r="CD101" s="924"/>
      <c r="CE101" s="924"/>
      <c r="CF101" s="924"/>
      <c r="CG101" s="929"/>
      <c r="CH101" s="926"/>
      <c r="CI101" s="927"/>
      <c r="CJ101" s="927"/>
      <c r="CK101" s="927"/>
      <c r="CL101" s="928"/>
      <c r="CM101" s="926"/>
      <c r="CN101" s="927"/>
      <c r="CO101" s="927"/>
      <c r="CP101" s="927"/>
      <c r="CQ101" s="928"/>
      <c r="CR101" s="926"/>
      <c r="CS101" s="927"/>
      <c r="CT101" s="927"/>
      <c r="CU101" s="927"/>
      <c r="CV101" s="928"/>
      <c r="CW101" s="926"/>
      <c r="CX101" s="927"/>
      <c r="CY101" s="927"/>
      <c r="CZ101" s="927"/>
      <c r="DA101" s="928"/>
      <c r="DB101" s="926"/>
      <c r="DC101" s="927"/>
      <c r="DD101" s="927"/>
      <c r="DE101" s="927"/>
      <c r="DF101" s="928"/>
      <c r="DG101" s="926"/>
      <c r="DH101" s="927"/>
      <c r="DI101" s="927"/>
      <c r="DJ101" s="927"/>
      <c r="DK101" s="928"/>
      <c r="DL101" s="926"/>
      <c r="DM101" s="927"/>
      <c r="DN101" s="927"/>
      <c r="DO101" s="927"/>
      <c r="DP101" s="928"/>
      <c r="DQ101" s="926"/>
      <c r="DR101" s="927"/>
      <c r="DS101" s="927"/>
      <c r="DT101" s="927"/>
      <c r="DU101" s="928"/>
      <c r="DV101" s="923"/>
      <c r="DW101" s="924"/>
      <c r="DX101" s="924"/>
      <c r="DY101" s="924"/>
      <c r="DZ101" s="925"/>
      <c r="EA101" s="233"/>
    </row>
    <row r="102" spans="1:131" ht="26.25" customHeight="1" thickBot="1" x14ac:dyDescent="0.2">
      <c r="A102" s="248"/>
      <c r="B102" s="249"/>
      <c r="C102" s="249"/>
      <c r="D102" s="249"/>
      <c r="E102" s="249"/>
      <c r="F102" s="249"/>
      <c r="G102" s="249"/>
      <c r="H102" s="249"/>
      <c r="I102" s="249"/>
      <c r="J102" s="249"/>
      <c r="K102" s="249"/>
      <c r="L102" s="249"/>
      <c r="M102" s="249"/>
      <c r="N102" s="249"/>
      <c r="O102" s="249"/>
      <c r="P102" s="249"/>
      <c r="Q102" s="250"/>
      <c r="R102" s="250"/>
      <c r="S102" s="250"/>
      <c r="T102" s="250"/>
      <c r="U102" s="250"/>
      <c r="V102" s="250"/>
      <c r="W102" s="250"/>
      <c r="X102" s="250"/>
      <c r="Y102" s="250"/>
      <c r="Z102" s="250"/>
      <c r="AA102" s="250"/>
      <c r="AB102" s="250"/>
      <c r="AC102" s="250"/>
      <c r="AD102" s="250"/>
      <c r="AE102" s="250"/>
      <c r="AF102" s="250"/>
      <c r="AG102" s="250"/>
      <c r="AH102" s="250"/>
      <c r="AI102" s="250"/>
      <c r="AJ102" s="250"/>
      <c r="AK102" s="250"/>
      <c r="AL102" s="250"/>
      <c r="AM102" s="250"/>
      <c r="AN102" s="250"/>
      <c r="AO102" s="250"/>
      <c r="AP102" s="250"/>
      <c r="AQ102" s="250"/>
      <c r="AR102" s="250"/>
      <c r="AS102" s="250"/>
      <c r="AT102" s="250"/>
      <c r="AU102" s="250"/>
      <c r="AV102" s="250"/>
      <c r="AW102" s="250"/>
      <c r="AX102" s="250"/>
      <c r="AY102" s="250"/>
      <c r="AZ102" s="251"/>
      <c r="BA102" s="251"/>
      <c r="BB102" s="251"/>
      <c r="BC102" s="251"/>
      <c r="BD102" s="251"/>
      <c r="BE102" s="244"/>
      <c r="BF102" s="244"/>
      <c r="BG102" s="244"/>
      <c r="BH102" s="244"/>
      <c r="BI102" s="244"/>
      <c r="BJ102" s="244"/>
      <c r="BK102" s="244"/>
      <c r="BL102" s="244"/>
      <c r="BM102" s="244"/>
      <c r="BN102" s="244"/>
      <c r="BO102" s="244"/>
      <c r="BP102" s="244"/>
      <c r="BQ102" s="243" t="s">
        <v>388</v>
      </c>
      <c r="BR102" s="853" t="s">
        <v>423</v>
      </c>
      <c r="BS102" s="854"/>
      <c r="BT102" s="854"/>
      <c r="BU102" s="854"/>
      <c r="BV102" s="854"/>
      <c r="BW102" s="854"/>
      <c r="BX102" s="854"/>
      <c r="BY102" s="854"/>
      <c r="BZ102" s="854"/>
      <c r="CA102" s="854"/>
      <c r="CB102" s="854"/>
      <c r="CC102" s="854"/>
      <c r="CD102" s="854"/>
      <c r="CE102" s="854"/>
      <c r="CF102" s="854"/>
      <c r="CG102" s="855"/>
      <c r="CH102" s="951"/>
      <c r="CI102" s="952"/>
      <c r="CJ102" s="952"/>
      <c r="CK102" s="952"/>
      <c r="CL102" s="953"/>
      <c r="CM102" s="951"/>
      <c r="CN102" s="952"/>
      <c r="CO102" s="952"/>
      <c r="CP102" s="952"/>
      <c r="CQ102" s="953"/>
      <c r="CR102" s="954">
        <v>161</v>
      </c>
      <c r="CS102" s="916"/>
      <c r="CT102" s="916"/>
      <c r="CU102" s="916"/>
      <c r="CV102" s="955"/>
      <c r="CW102" s="954">
        <v>36</v>
      </c>
      <c r="CX102" s="916"/>
      <c r="CY102" s="916"/>
      <c r="CZ102" s="916"/>
      <c r="DA102" s="955"/>
      <c r="DB102" s="954"/>
      <c r="DC102" s="916"/>
      <c r="DD102" s="916"/>
      <c r="DE102" s="916"/>
      <c r="DF102" s="955"/>
      <c r="DG102" s="954"/>
      <c r="DH102" s="916"/>
      <c r="DI102" s="916"/>
      <c r="DJ102" s="916"/>
      <c r="DK102" s="955"/>
      <c r="DL102" s="954"/>
      <c r="DM102" s="916"/>
      <c r="DN102" s="916"/>
      <c r="DO102" s="916"/>
      <c r="DP102" s="955"/>
      <c r="DQ102" s="954"/>
      <c r="DR102" s="916"/>
      <c r="DS102" s="916"/>
      <c r="DT102" s="916"/>
      <c r="DU102" s="955"/>
      <c r="DV102" s="853"/>
      <c r="DW102" s="854"/>
      <c r="DX102" s="854"/>
      <c r="DY102" s="854"/>
      <c r="DZ102" s="978"/>
      <c r="EA102" s="233"/>
    </row>
    <row r="103" spans="1:131" ht="26.25" customHeight="1" x14ac:dyDescent="0.15">
      <c r="A103" s="248"/>
      <c r="B103" s="249"/>
      <c r="C103" s="249"/>
      <c r="D103" s="249"/>
      <c r="E103" s="249"/>
      <c r="F103" s="249"/>
      <c r="G103" s="249"/>
      <c r="H103" s="249"/>
      <c r="I103" s="249"/>
      <c r="J103" s="249"/>
      <c r="K103" s="249"/>
      <c r="L103" s="249"/>
      <c r="M103" s="249"/>
      <c r="N103" s="249"/>
      <c r="O103" s="249"/>
      <c r="P103" s="249"/>
      <c r="Q103" s="250"/>
      <c r="R103" s="250"/>
      <c r="S103" s="250"/>
      <c r="T103" s="250"/>
      <c r="U103" s="250"/>
      <c r="V103" s="250"/>
      <c r="W103" s="250"/>
      <c r="X103" s="250"/>
      <c r="Y103" s="250"/>
      <c r="Z103" s="250"/>
      <c r="AA103" s="250"/>
      <c r="AB103" s="250"/>
      <c r="AC103" s="250"/>
      <c r="AD103" s="250"/>
      <c r="AE103" s="250"/>
      <c r="AF103" s="250"/>
      <c r="AG103" s="250"/>
      <c r="AH103" s="250"/>
      <c r="AI103" s="250"/>
      <c r="AJ103" s="250"/>
      <c r="AK103" s="250"/>
      <c r="AL103" s="250"/>
      <c r="AM103" s="250"/>
      <c r="AN103" s="250"/>
      <c r="AO103" s="250"/>
      <c r="AP103" s="250"/>
      <c r="AQ103" s="250"/>
      <c r="AR103" s="250"/>
      <c r="AS103" s="250"/>
      <c r="AT103" s="250"/>
      <c r="AU103" s="250"/>
      <c r="AV103" s="250"/>
      <c r="AW103" s="250"/>
      <c r="AX103" s="250"/>
      <c r="AY103" s="250"/>
      <c r="AZ103" s="251"/>
      <c r="BA103" s="251"/>
      <c r="BB103" s="251"/>
      <c r="BC103" s="251"/>
      <c r="BD103" s="251"/>
      <c r="BE103" s="244"/>
      <c r="BF103" s="244"/>
      <c r="BG103" s="244"/>
      <c r="BH103" s="244"/>
      <c r="BI103" s="244"/>
      <c r="BJ103" s="244"/>
      <c r="BK103" s="244"/>
      <c r="BL103" s="244"/>
      <c r="BM103" s="244"/>
      <c r="BN103" s="244"/>
      <c r="BO103" s="244"/>
      <c r="BP103" s="244"/>
      <c r="BQ103" s="979" t="s">
        <v>424</v>
      </c>
      <c r="BR103" s="979"/>
      <c r="BS103" s="979"/>
      <c r="BT103" s="979"/>
      <c r="BU103" s="979"/>
      <c r="BV103" s="979"/>
      <c r="BW103" s="979"/>
      <c r="BX103" s="979"/>
      <c r="BY103" s="979"/>
      <c r="BZ103" s="979"/>
      <c r="CA103" s="979"/>
      <c r="CB103" s="979"/>
      <c r="CC103" s="979"/>
      <c r="CD103" s="979"/>
      <c r="CE103" s="979"/>
      <c r="CF103" s="979"/>
      <c r="CG103" s="979"/>
      <c r="CH103" s="979"/>
      <c r="CI103" s="979"/>
      <c r="CJ103" s="979"/>
      <c r="CK103" s="979"/>
      <c r="CL103" s="979"/>
      <c r="CM103" s="979"/>
      <c r="CN103" s="979"/>
      <c r="CO103" s="979"/>
      <c r="CP103" s="979"/>
      <c r="CQ103" s="979"/>
      <c r="CR103" s="979"/>
      <c r="CS103" s="979"/>
      <c r="CT103" s="979"/>
      <c r="CU103" s="979"/>
      <c r="CV103" s="979"/>
      <c r="CW103" s="979"/>
      <c r="CX103" s="979"/>
      <c r="CY103" s="979"/>
      <c r="CZ103" s="979"/>
      <c r="DA103" s="979"/>
      <c r="DB103" s="979"/>
      <c r="DC103" s="979"/>
      <c r="DD103" s="979"/>
      <c r="DE103" s="979"/>
      <c r="DF103" s="979"/>
      <c r="DG103" s="979"/>
      <c r="DH103" s="979"/>
      <c r="DI103" s="979"/>
      <c r="DJ103" s="979"/>
      <c r="DK103" s="979"/>
      <c r="DL103" s="979"/>
      <c r="DM103" s="979"/>
      <c r="DN103" s="979"/>
      <c r="DO103" s="979"/>
      <c r="DP103" s="979"/>
      <c r="DQ103" s="979"/>
      <c r="DR103" s="979"/>
      <c r="DS103" s="979"/>
      <c r="DT103" s="979"/>
      <c r="DU103" s="979"/>
      <c r="DV103" s="979"/>
      <c r="DW103" s="979"/>
      <c r="DX103" s="979"/>
      <c r="DY103" s="979"/>
      <c r="DZ103" s="979"/>
      <c r="EA103" s="233"/>
    </row>
    <row r="104" spans="1:131" ht="26.25" customHeight="1" x14ac:dyDescent="0.15">
      <c r="A104" s="248"/>
      <c r="B104" s="249"/>
      <c r="C104" s="249"/>
      <c r="D104" s="249"/>
      <c r="E104" s="249"/>
      <c r="F104" s="249"/>
      <c r="G104" s="249"/>
      <c r="H104" s="249"/>
      <c r="I104" s="249"/>
      <c r="J104" s="249"/>
      <c r="K104" s="249"/>
      <c r="L104" s="249"/>
      <c r="M104" s="249"/>
      <c r="N104" s="249"/>
      <c r="O104" s="249"/>
      <c r="P104" s="249"/>
      <c r="Q104" s="250"/>
      <c r="R104" s="250"/>
      <c r="S104" s="250"/>
      <c r="T104" s="250"/>
      <c r="U104" s="250"/>
      <c r="V104" s="250"/>
      <c r="W104" s="250"/>
      <c r="X104" s="250"/>
      <c r="Y104" s="250"/>
      <c r="Z104" s="250"/>
      <c r="AA104" s="250"/>
      <c r="AB104" s="250"/>
      <c r="AC104" s="250"/>
      <c r="AD104" s="250"/>
      <c r="AE104" s="250"/>
      <c r="AF104" s="250"/>
      <c r="AG104" s="250"/>
      <c r="AH104" s="250"/>
      <c r="AI104" s="250"/>
      <c r="AJ104" s="250"/>
      <c r="AK104" s="250"/>
      <c r="AL104" s="250"/>
      <c r="AM104" s="250"/>
      <c r="AN104" s="250"/>
      <c r="AO104" s="250"/>
      <c r="AP104" s="250"/>
      <c r="AQ104" s="250"/>
      <c r="AR104" s="250"/>
      <c r="AS104" s="250"/>
      <c r="AT104" s="250"/>
      <c r="AU104" s="250"/>
      <c r="AV104" s="250"/>
      <c r="AW104" s="250"/>
      <c r="AX104" s="250"/>
      <c r="AY104" s="250"/>
      <c r="AZ104" s="251"/>
      <c r="BA104" s="251"/>
      <c r="BB104" s="251"/>
      <c r="BC104" s="251"/>
      <c r="BD104" s="251"/>
      <c r="BE104" s="244"/>
      <c r="BF104" s="244"/>
      <c r="BG104" s="244"/>
      <c r="BH104" s="244"/>
      <c r="BI104" s="244"/>
      <c r="BJ104" s="244"/>
      <c r="BK104" s="244"/>
      <c r="BL104" s="244"/>
      <c r="BM104" s="244"/>
      <c r="BN104" s="244"/>
      <c r="BO104" s="244"/>
      <c r="BP104" s="244"/>
      <c r="BQ104" s="980" t="s">
        <v>425</v>
      </c>
      <c r="BR104" s="980"/>
      <c r="BS104" s="980"/>
      <c r="BT104" s="980"/>
      <c r="BU104" s="980"/>
      <c r="BV104" s="980"/>
      <c r="BW104" s="980"/>
      <c r="BX104" s="980"/>
      <c r="BY104" s="980"/>
      <c r="BZ104" s="980"/>
      <c r="CA104" s="980"/>
      <c r="CB104" s="980"/>
      <c r="CC104" s="980"/>
      <c r="CD104" s="980"/>
      <c r="CE104" s="980"/>
      <c r="CF104" s="980"/>
      <c r="CG104" s="980"/>
      <c r="CH104" s="980"/>
      <c r="CI104" s="980"/>
      <c r="CJ104" s="980"/>
      <c r="CK104" s="980"/>
      <c r="CL104" s="980"/>
      <c r="CM104" s="980"/>
      <c r="CN104" s="980"/>
      <c r="CO104" s="980"/>
      <c r="CP104" s="980"/>
      <c r="CQ104" s="980"/>
      <c r="CR104" s="980"/>
      <c r="CS104" s="980"/>
      <c r="CT104" s="980"/>
      <c r="CU104" s="980"/>
      <c r="CV104" s="980"/>
      <c r="CW104" s="980"/>
      <c r="CX104" s="980"/>
      <c r="CY104" s="980"/>
      <c r="CZ104" s="980"/>
      <c r="DA104" s="980"/>
      <c r="DB104" s="980"/>
      <c r="DC104" s="980"/>
      <c r="DD104" s="980"/>
      <c r="DE104" s="980"/>
      <c r="DF104" s="980"/>
      <c r="DG104" s="980"/>
      <c r="DH104" s="980"/>
      <c r="DI104" s="980"/>
      <c r="DJ104" s="980"/>
      <c r="DK104" s="980"/>
      <c r="DL104" s="980"/>
      <c r="DM104" s="980"/>
      <c r="DN104" s="980"/>
      <c r="DO104" s="980"/>
      <c r="DP104" s="980"/>
      <c r="DQ104" s="980"/>
      <c r="DR104" s="980"/>
      <c r="DS104" s="980"/>
      <c r="DT104" s="980"/>
      <c r="DU104" s="980"/>
      <c r="DV104" s="980"/>
      <c r="DW104" s="980"/>
      <c r="DX104" s="980"/>
      <c r="DY104" s="980"/>
      <c r="DZ104" s="980"/>
      <c r="EA104" s="233"/>
    </row>
    <row r="105" spans="1:131" ht="11.25" customHeight="1" x14ac:dyDescent="0.15">
      <c r="A105" s="244"/>
      <c r="B105" s="244"/>
      <c r="C105" s="244"/>
      <c r="D105" s="244"/>
      <c r="E105" s="244"/>
      <c r="F105" s="244"/>
      <c r="G105" s="244"/>
      <c r="H105" s="244"/>
      <c r="I105" s="244"/>
      <c r="J105" s="244"/>
      <c r="K105" s="244"/>
      <c r="L105" s="244"/>
      <c r="M105" s="244"/>
      <c r="N105" s="244"/>
      <c r="O105" s="244"/>
      <c r="P105" s="244"/>
      <c r="Q105" s="244"/>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4"/>
      <c r="BD105" s="244"/>
      <c r="BE105" s="244"/>
      <c r="BF105" s="244"/>
      <c r="BG105" s="244"/>
      <c r="BH105" s="244"/>
      <c r="BI105" s="244"/>
      <c r="BJ105" s="244"/>
      <c r="BK105" s="244"/>
      <c r="BL105" s="244"/>
      <c r="BM105" s="244"/>
      <c r="BN105" s="244"/>
      <c r="BO105" s="244"/>
      <c r="BP105" s="244"/>
      <c r="BQ105" s="233"/>
      <c r="BR105" s="233"/>
      <c r="BS105" s="233"/>
      <c r="BT105" s="233"/>
      <c r="BU105" s="233"/>
      <c r="BV105" s="233"/>
      <c r="BW105" s="233"/>
      <c r="BX105" s="233"/>
      <c r="BY105" s="233"/>
      <c r="BZ105" s="233"/>
      <c r="CA105" s="233"/>
      <c r="CB105" s="233"/>
      <c r="CC105" s="233"/>
      <c r="CD105" s="233"/>
      <c r="CE105" s="233"/>
      <c r="CF105" s="233"/>
      <c r="CG105" s="233"/>
      <c r="CH105" s="233"/>
      <c r="CI105" s="233"/>
      <c r="CJ105" s="233"/>
      <c r="CK105" s="233"/>
      <c r="CL105" s="233"/>
      <c r="CM105" s="233"/>
      <c r="CN105" s="233"/>
      <c r="CO105" s="233"/>
      <c r="CP105" s="233"/>
      <c r="CQ105" s="233"/>
      <c r="CR105" s="233"/>
      <c r="CS105" s="233"/>
      <c r="CT105" s="233"/>
      <c r="CU105" s="233"/>
      <c r="CV105" s="233"/>
      <c r="CW105" s="233"/>
      <c r="CX105" s="233"/>
      <c r="CY105" s="233"/>
      <c r="CZ105" s="233"/>
      <c r="DA105" s="233"/>
      <c r="DB105" s="233"/>
      <c r="DC105" s="233"/>
      <c r="DD105" s="233"/>
      <c r="DE105" s="233"/>
      <c r="DF105" s="233"/>
      <c r="DG105" s="233"/>
      <c r="DH105" s="233"/>
      <c r="DI105" s="233"/>
      <c r="DJ105" s="233"/>
      <c r="DK105" s="233"/>
      <c r="DL105" s="233"/>
      <c r="DM105" s="233"/>
      <c r="DN105" s="233"/>
      <c r="DO105" s="233"/>
      <c r="DP105" s="233"/>
      <c r="DQ105" s="233"/>
      <c r="DR105" s="233"/>
      <c r="DS105" s="233"/>
      <c r="DT105" s="233"/>
      <c r="DU105" s="233"/>
      <c r="DV105" s="233"/>
      <c r="DW105" s="233"/>
      <c r="DX105" s="233"/>
      <c r="DY105" s="233"/>
      <c r="DZ105" s="233"/>
      <c r="EA105" s="233"/>
    </row>
    <row r="106" spans="1:131" ht="11.25" customHeight="1" x14ac:dyDescent="0.15">
      <c r="A106" s="244"/>
      <c r="B106" s="244"/>
      <c r="C106" s="244"/>
      <c r="D106" s="244"/>
      <c r="E106" s="244"/>
      <c r="F106" s="244"/>
      <c r="G106" s="244"/>
      <c r="H106" s="244"/>
      <c r="I106" s="244"/>
      <c r="J106" s="244"/>
      <c r="K106" s="244"/>
      <c r="L106" s="244"/>
      <c r="M106" s="244"/>
      <c r="N106" s="244"/>
      <c r="O106" s="244"/>
      <c r="P106" s="244"/>
      <c r="Q106" s="244"/>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4"/>
      <c r="BD106" s="244"/>
      <c r="BE106" s="244"/>
      <c r="BF106" s="244"/>
      <c r="BG106" s="244"/>
      <c r="BH106" s="244"/>
      <c r="BI106" s="244"/>
      <c r="BJ106" s="244"/>
      <c r="BK106" s="244"/>
      <c r="BL106" s="244"/>
      <c r="BM106" s="244"/>
      <c r="BN106" s="244"/>
      <c r="BO106" s="244"/>
      <c r="BP106" s="244"/>
      <c r="BQ106" s="233"/>
      <c r="BR106" s="233"/>
      <c r="BS106" s="233"/>
      <c r="BT106" s="233"/>
      <c r="BU106" s="233"/>
      <c r="BV106" s="233"/>
      <c r="BW106" s="233"/>
      <c r="BX106" s="233"/>
      <c r="BY106" s="233"/>
      <c r="BZ106" s="233"/>
      <c r="CA106" s="233"/>
      <c r="CB106" s="233"/>
      <c r="CC106" s="233"/>
      <c r="CD106" s="233"/>
      <c r="CE106" s="233"/>
      <c r="CF106" s="233"/>
      <c r="CG106" s="233"/>
      <c r="CH106" s="233"/>
      <c r="CI106" s="233"/>
      <c r="CJ106" s="233"/>
      <c r="CK106" s="233"/>
      <c r="CL106" s="233"/>
      <c r="CM106" s="233"/>
      <c r="CN106" s="233"/>
      <c r="CO106" s="233"/>
      <c r="CP106" s="233"/>
      <c r="CQ106" s="233"/>
      <c r="CR106" s="233"/>
      <c r="CS106" s="233"/>
      <c r="CT106" s="233"/>
      <c r="CU106" s="233"/>
      <c r="CV106" s="233"/>
      <c r="CW106" s="233"/>
      <c r="CX106" s="233"/>
      <c r="CY106" s="233"/>
      <c r="CZ106" s="233"/>
      <c r="DA106" s="233"/>
      <c r="DB106" s="233"/>
      <c r="DC106" s="233"/>
      <c r="DD106" s="233"/>
      <c r="DE106" s="233"/>
      <c r="DF106" s="233"/>
      <c r="DG106" s="233"/>
      <c r="DH106" s="233"/>
      <c r="DI106" s="233"/>
      <c r="DJ106" s="233"/>
      <c r="DK106" s="233"/>
      <c r="DL106" s="233"/>
      <c r="DM106" s="233"/>
      <c r="DN106" s="233"/>
      <c r="DO106" s="233"/>
      <c r="DP106" s="233"/>
      <c r="DQ106" s="233"/>
      <c r="DR106" s="233"/>
      <c r="DS106" s="233"/>
      <c r="DT106" s="233"/>
      <c r="DU106" s="233"/>
      <c r="DV106" s="233"/>
      <c r="DW106" s="233"/>
      <c r="DX106" s="233"/>
      <c r="DY106" s="233"/>
      <c r="DZ106" s="233"/>
      <c r="EA106" s="233"/>
    </row>
    <row r="107" spans="1:131" s="233" customFormat="1" ht="26.25" customHeight="1" thickBot="1" x14ac:dyDescent="0.2">
      <c r="A107" s="252" t="s">
        <v>426</v>
      </c>
      <c r="B107" s="253"/>
      <c r="C107" s="253"/>
      <c r="D107" s="253"/>
      <c r="E107" s="253"/>
      <c r="F107" s="253"/>
      <c r="G107" s="253"/>
      <c r="H107" s="253"/>
      <c r="I107" s="253"/>
      <c r="J107" s="253"/>
      <c r="K107" s="253"/>
      <c r="L107" s="253"/>
      <c r="M107" s="253"/>
      <c r="N107" s="253"/>
      <c r="O107" s="253"/>
      <c r="P107" s="253"/>
      <c r="Q107" s="253"/>
      <c r="R107" s="253"/>
      <c r="S107" s="253"/>
      <c r="T107" s="253"/>
      <c r="U107" s="253"/>
      <c r="V107" s="253"/>
      <c r="W107" s="253"/>
      <c r="X107" s="253"/>
      <c r="Y107" s="253"/>
      <c r="Z107" s="253"/>
      <c r="AA107" s="253"/>
      <c r="AB107" s="253"/>
      <c r="AC107" s="253"/>
      <c r="AD107" s="253"/>
      <c r="AE107" s="253"/>
      <c r="AF107" s="253"/>
      <c r="AG107" s="253"/>
      <c r="AH107" s="253"/>
      <c r="AI107" s="253"/>
      <c r="AJ107" s="253"/>
      <c r="AK107" s="253"/>
      <c r="AL107" s="253"/>
      <c r="AM107" s="253"/>
      <c r="AN107" s="253"/>
      <c r="AO107" s="253"/>
      <c r="AP107" s="253"/>
      <c r="AQ107" s="253"/>
      <c r="AR107" s="253"/>
      <c r="AS107" s="253"/>
      <c r="AT107" s="253"/>
      <c r="AU107" s="252" t="s">
        <v>427</v>
      </c>
      <c r="AV107" s="253"/>
      <c r="AW107" s="253"/>
      <c r="AX107" s="253"/>
      <c r="AY107" s="253"/>
      <c r="AZ107" s="253"/>
      <c r="BA107" s="253"/>
      <c r="BB107" s="253"/>
      <c r="BC107" s="253"/>
      <c r="BD107" s="253"/>
      <c r="BE107" s="253"/>
      <c r="BF107" s="253"/>
      <c r="BG107" s="253"/>
      <c r="BH107" s="253"/>
      <c r="BI107" s="253"/>
      <c r="BJ107" s="253"/>
      <c r="BK107" s="253"/>
      <c r="BL107" s="253"/>
      <c r="BM107" s="253"/>
      <c r="BN107" s="253"/>
      <c r="BO107" s="253"/>
      <c r="BP107" s="253"/>
      <c r="BQ107" s="253"/>
      <c r="BR107" s="253"/>
      <c r="BS107" s="253"/>
      <c r="BT107" s="253"/>
      <c r="BU107" s="253"/>
      <c r="BV107" s="253"/>
      <c r="BW107" s="253"/>
      <c r="BX107" s="253"/>
      <c r="BY107" s="253"/>
      <c r="BZ107" s="253"/>
      <c r="CA107" s="253"/>
      <c r="CB107" s="253"/>
      <c r="CC107" s="253"/>
      <c r="CD107" s="253"/>
      <c r="CE107" s="253"/>
      <c r="CF107" s="253"/>
      <c r="CG107" s="253"/>
      <c r="CH107" s="253"/>
      <c r="CI107" s="253"/>
      <c r="CJ107" s="253"/>
      <c r="CK107" s="253"/>
      <c r="CL107" s="253"/>
      <c r="CM107" s="253"/>
      <c r="CN107" s="253"/>
      <c r="CO107" s="253"/>
      <c r="CP107" s="253"/>
      <c r="CQ107" s="253"/>
      <c r="CR107" s="253"/>
      <c r="CS107" s="253"/>
      <c r="CT107" s="253"/>
      <c r="CU107" s="253"/>
      <c r="CV107" s="253"/>
      <c r="CW107" s="253"/>
      <c r="CX107" s="253"/>
      <c r="CY107" s="253"/>
      <c r="CZ107" s="253"/>
      <c r="DA107" s="253"/>
      <c r="DB107" s="253"/>
      <c r="DC107" s="253"/>
      <c r="DD107" s="253"/>
      <c r="DE107" s="253"/>
      <c r="DF107" s="253"/>
      <c r="DG107" s="253"/>
      <c r="DH107" s="253"/>
      <c r="DI107" s="253"/>
      <c r="DJ107" s="253"/>
      <c r="DK107" s="253"/>
      <c r="DL107" s="253"/>
      <c r="DM107" s="253"/>
      <c r="DN107" s="253"/>
      <c r="DO107" s="253"/>
      <c r="DP107" s="253"/>
      <c r="DQ107" s="253"/>
      <c r="DR107" s="253"/>
      <c r="DS107" s="253"/>
      <c r="DT107" s="253"/>
      <c r="DU107" s="253"/>
      <c r="DV107" s="253"/>
      <c r="DW107" s="253"/>
      <c r="DX107" s="253"/>
      <c r="DY107" s="253"/>
      <c r="DZ107" s="253"/>
    </row>
    <row r="108" spans="1:131" s="233" customFormat="1" ht="26.25" customHeight="1" x14ac:dyDescent="0.15">
      <c r="A108" s="981" t="s">
        <v>428</v>
      </c>
      <c r="B108" s="982"/>
      <c r="C108" s="982"/>
      <c r="D108" s="982"/>
      <c r="E108" s="982"/>
      <c r="F108" s="982"/>
      <c r="G108" s="982"/>
      <c r="H108" s="982"/>
      <c r="I108" s="982"/>
      <c r="J108" s="982"/>
      <c r="K108" s="982"/>
      <c r="L108" s="982"/>
      <c r="M108" s="982"/>
      <c r="N108" s="982"/>
      <c r="O108" s="982"/>
      <c r="P108" s="982"/>
      <c r="Q108" s="982"/>
      <c r="R108" s="982"/>
      <c r="S108" s="982"/>
      <c r="T108" s="982"/>
      <c r="U108" s="982"/>
      <c r="V108" s="982"/>
      <c r="W108" s="982"/>
      <c r="X108" s="982"/>
      <c r="Y108" s="982"/>
      <c r="Z108" s="982"/>
      <c r="AA108" s="982"/>
      <c r="AB108" s="982"/>
      <c r="AC108" s="982"/>
      <c r="AD108" s="982"/>
      <c r="AE108" s="982"/>
      <c r="AF108" s="982"/>
      <c r="AG108" s="982"/>
      <c r="AH108" s="982"/>
      <c r="AI108" s="982"/>
      <c r="AJ108" s="982"/>
      <c r="AK108" s="982"/>
      <c r="AL108" s="982"/>
      <c r="AM108" s="982"/>
      <c r="AN108" s="982"/>
      <c r="AO108" s="982"/>
      <c r="AP108" s="982"/>
      <c r="AQ108" s="982"/>
      <c r="AR108" s="982"/>
      <c r="AS108" s="982"/>
      <c r="AT108" s="983"/>
      <c r="AU108" s="981" t="s">
        <v>429</v>
      </c>
      <c r="AV108" s="982"/>
      <c r="AW108" s="982"/>
      <c r="AX108" s="982"/>
      <c r="AY108" s="982"/>
      <c r="AZ108" s="982"/>
      <c r="BA108" s="982"/>
      <c r="BB108" s="982"/>
      <c r="BC108" s="982"/>
      <c r="BD108" s="982"/>
      <c r="BE108" s="982"/>
      <c r="BF108" s="982"/>
      <c r="BG108" s="982"/>
      <c r="BH108" s="982"/>
      <c r="BI108" s="982"/>
      <c r="BJ108" s="982"/>
      <c r="BK108" s="982"/>
      <c r="BL108" s="982"/>
      <c r="BM108" s="982"/>
      <c r="BN108" s="982"/>
      <c r="BO108" s="982"/>
      <c r="BP108" s="982"/>
      <c r="BQ108" s="982"/>
      <c r="BR108" s="982"/>
      <c r="BS108" s="982"/>
      <c r="BT108" s="982"/>
      <c r="BU108" s="982"/>
      <c r="BV108" s="982"/>
      <c r="BW108" s="982"/>
      <c r="BX108" s="982"/>
      <c r="BY108" s="982"/>
      <c r="BZ108" s="982"/>
      <c r="CA108" s="982"/>
      <c r="CB108" s="982"/>
      <c r="CC108" s="982"/>
      <c r="CD108" s="982"/>
      <c r="CE108" s="982"/>
      <c r="CF108" s="982"/>
      <c r="CG108" s="982"/>
      <c r="CH108" s="982"/>
      <c r="CI108" s="982"/>
      <c r="CJ108" s="982"/>
      <c r="CK108" s="982"/>
      <c r="CL108" s="982"/>
      <c r="CM108" s="982"/>
      <c r="CN108" s="982"/>
      <c r="CO108" s="982"/>
      <c r="CP108" s="982"/>
      <c r="CQ108" s="982"/>
      <c r="CR108" s="982"/>
      <c r="CS108" s="982"/>
      <c r="CT108" s="982"/>
      <c r="CU108" s="982"/>
      <c r="CV108" s="982"/>
      <c r="CW108" s="982"/>
      <c r="CX108" s="982"/>
      <c r="CY108" s="982"/>
      <c r="CZ108" s="982"/>
      <c r="DA108" s="982"/>
      <c r="DB108" s="982"/>
      <c r="DC108" s="982"/>
      <c r="DD108" s="982"/>
      <c r="DE108" s="982"/>
      <c r="DF108" s="982"/>
      <c r="DG108" s="982"/>
      <c r="DH108" s="982"/>
      <c r="DI108" s="982"/>
      <c r="DJ108" s="982"/>
      <c r="DK108" s="982"/>
      <c r="DL108" s="982"/>
      <c r="DM108" s="982"/>
      <c r="DN108" s="982"/>
      <c r="DO108" s="982"/>
      <c r="DP108" s="982"/>
      <c r="DQ108" s="982"/>
      <c r="DR108" s="982"/>
      <c r="DS108" s="982"/>
      <c r="DT108" s="982"/>
      <c r="DU108" s="982"/>
      <c r="DV108" s="982"/>
      <c r="DW108" s="982"/>
      <c r="DX108" s="982"/>
      <c r="DY108" s="982"/>
      <c r="DZ108" s="983"/>
    </row>
    <row r="109" spans="1:131" s="233" customFormat="1" ht="26.25" customHeight="1" x14ac:dyDescent="0.15">
      <c r="A109" s="976" t="s">
        <v>430</v>
      </c>
      <c r="B109" s="957"/>
      <c r="C109" s="957"/>
      <c r="D109" s="957"/>
      <c r="E109" s="957"/>
      <c r="F109" s="957"/>
      <c r="G109" s="957"/>
      <c r="H109" s="957"/>
      <c r="I109" s="957"/>
      <c r="J109" s="957"/>
      <c r="K109" s="957"/>
      <c r="L109" s="957"/>
      <c r="M109" s="957"/>
      <c r="N109" s="957"/>
      <c r="O109" s="957"/>
      <c r="P109" s="957"/>
      <c r="Q109" s="957"/>
      <c r="R109" s="957"/>
      <c r="S109" s="957"/>
      <c r="T109" s="957"/>
      <c r="U109" s="957"/>
      <c r="V109" s="957"/>
      <c r="W109" s="957"/>
      <c r="X109" s="957"/>
      <c r="Y109" s="957"/>
      <c r="Z109" s="958"/>
      <c r="AA109" s="956" t="s">
        <v>431</v>
      </c>
      <c r="AB109" s="957"/>
      <c r="AC109" s="957"/>
      <c r="AD109" s="957"/>
      <c r="AE109" s="958"/>
      <c r="AF109" s="956" t="s">
        <v>432</v>
      </c>
      <c r="AG109" s="957"/>
      <c r="AH109" s="957"/>
      <c r="AI109" s="957"/>
      <c r="AJ109" s="958"/>
      <c r="AK109" s="956" t="s">
        <v>300</v>
      </c>
      <c r="AL109" s="957"/>
      <c r="AM109" s="957"/>
      <c r="AN109" s="957"/>
      <c r="AO109" s="958"/>
      <c r="AP109" s="956" t="s">
        <v>433</v>
      </c>
      <c r="AQ109" s="957"/>
      <c r="AR109" s="957"/>
      <c r="AS109" s="957"/>
      <c r="AT109" s="959"/>
      <c r="AU109" s="976" t="s">
        <v>430</v>
      </c>
      <c r="AV109" s="957"/>
      <c r="AW109" s="957"/>
      <c r="AX109" s="957"/>
      <c r="AY109" s="957"/>
      <c r="AZ109" s="957"/>
      <c r="BA109" s="957"/>
      <c r="BB109" s="957"/>
      <c r="BC109" s="957"/>
      <c r="BD109" s="957"/>
      <c r="BE109" s="957"/>
      <c r="BF109" s="957"/>
      <c r="BG109" s="957"/>
      <c r="BH109" s="957"/>
      <c r="BI109" s="957"/>
      <c r="BJ109" s="957"/>
      <c r="BK109" s="957"/>
      <c r="BL109" s="957"/>
      <c r="BM109" s="957"/>
      <c r="BN109" s="957"/>
      <c r="BO109" s="957"/>
      <c r="BP109" s="958"/>
      <c r="BQ109" s="956" t="s">
        <v>431</v>
      </c>
      <c r="BR109" s="957"/>
      <c r="BS109" s="957"/>
      <c r="BT109" s="957"/>
      <c r="BU109" s="958"/>
      <c r="BV109" s="956" t="s">
        <v>432</v>
      </c>
      <c r="BW109" s="957"/>
      <c r="BX109" s="957"/>
      <c r="BY109" s="957"/>
      <c r="BZ109" s="958"/>
      <c r="CA109" s="956" t="s">
        <v>300</v>
      </c>
      <c r="CB109" s="957"/>
      <c r="CC109" s="957"/>
      <c r="CD109" s="957"/>
      <c r="CE109" s="958"/>
      <c r="CF109" s="977" t="s">
        <v>433</v>
      </c>
      <c r="CG109" s="977"/>
      <c r="CH109" s="977"/>
      <c r="CI109" s="977"/>
      <c r="CJ109" s="977"/>
      <c r="CK109" s="956" t="s">
        <v>434</v>
      </c>
      <c r="CL109" s="957"/>
      <c r="CM109" s="957"/>
      <c r="CN109" s="957"/>
      <c r="CO109" s="957"/>
      <c r="CP109" s="957"/>
      <c r="CQ109" s="957"/>
      <c r="CR109" s="957"/>
      <c r="CS109" s="957"/>
      <c r="CT109" s="957"/>
      <c r="CU109" s="957"/>
      <c r="CV109" s="957"/>
      <c r="CW109" s="957"/>
      <c r="CX109" s="957"/>
      <c r="CY109" s="957"/>
      <c r="CZ109" s="957"/>
      <c r="DA109" s="957"/>
      <c r="DB109" s="957"/>
      <c r="DC109" s="957"/>
      <c r="DD109" s="957"/>
      <c r="DE109" s="957"/>
      <c r="DF109" s="958"/>
      <c r="DG109" s="956" t="s">
        <v>431</v>
      </c>
      <c r="DH109" s="957"/>
      <c r="DI109" s="957"/>
      <c r="DJ109" s="957"/>
      <c r="DK109" s="958"/>
      <c r="DL109" s="956" t="s">
        <v>432</v>
      </c>
      <c r="DM109" s="957"/>
      <c r="DN109" s="957"/>
      <c r="DO109" s="957"/>
      <c r="DP109" s="958"/>
      <c r="DQ109" s="956" t="s">
        <v>300</v>
      </c>
      <c r="DR109" s="957"/>
      <c r="DS109" s="957"/>
      <c r="DT109" s="957"/>
      <c r="DU109" s="958"/>
      <c r="DV109" s="956" t="s">
        <v>433</v>
      </c>
      <c r="DW109" s="957"/>
      <c r="DX109" s="957"/>
      <c r="DY109" s="957"/>
      <c r="DZ109" s="959"/>
    </row>
    <row r="110" spans="1:131" s="233" customFormat="1" ht="26.25" customHeight="1" x14ac:dyDescent="0.15">
      <c r="A110" s="960" t="s">
        <v>435</v>
      </c>
      <c r="B110" s="961"/>
      <c r="C110" s="961"/>
      <c r="D110" s="961"/>
      <c r="E110" s="961"/>
      <c r="F110" s="961"/>
      <c r="G110" s="961"/>
      <c r="H110" s="961"/>
      <c r="I110" s="961"/>
      <c r="J110" s="961"/>
      <c r="K110" s="961"/>
      <c r="L110" s="961"/>
      <c r="M110" s="961"/>
      <c r="N110" s="961"/>
      <c r="O110" s="961"/>
      <c r="P110" s="961"/>
      <c r="Q110" s="961"/>
      <c r="R110" s="961"/>
      <c r="S110" s="961"/>
      <c r="T110" s="961"/>
      <c r="U110" s="961"/>
      <c r="V110" s="961"/>
      <c r="W110" s="961"/>
      <c r="X110" s="961"/>
      <c r="Y110" s="961"/>
      <c r="Z110" s="962"/>
      <c r="AA110" s="963">
        <v>5387822</v>
      </c>
      <c r="AB110" s="964"/>
      <c r="AC110" s="964"/>
      <c r="AD110" s="964"/>
      <c r="AE110" s="965"/>
      <c r="AF110" s="966">
        <v>5337136</v>
      </c>
      <c r="AG110" s="964"/>
      <c r="AH110" s="964"/>
      <c r="AI110" s="964"/>
      <c r="AJ110" s="965"/>
      <c r="AK110" s="966">
        <v>5400136</v>
      </c>
      <c r="AL110" s="964"/>
      <c r="AM110" s="964"/>
      <c r="AN110" s="964"/>
      <c r="AO110" s="965"/>
      <c r="AP110" s="967">
        <v>22.7</v>
      </c>
      <c r="AQ110" s="968"/>
      <c r="AR110" s="968"/>
      <c r="AS110" s="968"/>
      <c r="AT110" s="969"/>
      <c r="AU110" s="970" t="s">
        <v>70</v>
      </c>
      <c r="AV110" s="971"/>
      <c r="AW110" s="971"/>
      <c r="AX110" s="971"/>
      <c r="AY110" s="971"/>
      <c r="AZ110" s="993" t="s">
        <v>436</v>
      </c>
      <c r="BA110" s="961"/>
      <c r="BB110" s="961"/>
      <c r="BC110" s="961"/>
      <c r="BD110" s="961"/>
      <c r="BE110" s="961"/>
      <c r="BF110" s="961"/>
      <c r="BG110" s="961"/>
      <c r="BH110" s="961"/>
      <c r="BI110" s="961"/>
      <c r="BJ110" s="961"/>
      <c r="BK110" s="961"/>
      <c r="BL110" s="961"/>
      <c r="BM110" s="961"/>
      <c r="BN110" s="961"/>
      <c r="BO110" s="961"/>
      <c r="BP110" s="962"/>
      <c r="BQ110" s="994">
        <v>54086534</v>
      </c>
      <c r="BR110" s="995"/>
      <c r="BS110" s="995"/>
      <c r="BT110" s="995"/>
      <c r="BU110" s="995"/>
      <c r="BV110" s="995">
        <v>52140549</v>
      </c>
      <c r="BW110" s="995"/>
      <c r="BX110" s="995"/>
      <c r="BY110" s="995"/>
      <c r="BZ110" s="995"/>
      <c r="CA110" s="995">
        <v>51064362</v>
      </c>
      <c r="CB110" s="995"/>
      <c r="CC110" s="995"/>
      <c r="CD110" s="995"/>
      <c r="CE110" s="995"/>
      <c r="CF110" s="1008">
        <v>214.4</v>
      </c>
      <c r="CG110" s="1009"/>
      <c r="CH110" s="1009"/>
      <c r="CI110" s="1009"/>
      <c r="CJ110" s="1009"/>
      <c r="CK110" s="1010" t="s">
        <v>437</v>
      </c>
      <c r="CL110" s="1011"/>
      <c r="CM110" s="993" t="s">
        <v>438</v>
      </c>
      <c r="CN110" s="961"/>
      <c r="CO110" s="961"/>
      <c r="CP110" s="961"/>
      <c r="CQ110" s="961"/>
      <c r="CR110" s="961"/>
      <c r="CS110" s="961"/>
      <c r="CT110" s="961"/>
      <c r="CU110" s="961"/>
      <c r="CV110" s="961"/>
      <c r="CW110" s="961"/>
      <c r="CX110" s="961"/>
      <c r="CY110" s="961"/>
      <c r="CZ110" s="961"/>
      <c r="DA110" s="961"/>
      <c r="DB110" s="961"/>
      <c r="DC110" s="961"/>
      <c r="DD110" s="961"/>
      <c r="DE110" s="961"/>
      <c r="DF110" s="962"/>
      <c r="DG110" s="994" t="s">
        <v>125</v>
      </c>
      <c r="DH110" s="995"/>
      <c r="DI110" s="995"/>
      <c r="DJ110" s="995"/>
      <c r="DK110" s="995"/>
      <c r="DL110" s="995" t="s">
        <v>390</v>
      </c>
      <c r="DM110" s="995"/>
      <c r="DN110" s="995"/>
      <c r="DO110" s="995"/>
      <c r="DP110" s="995"/>
      <c r="DQ110" s="995" t="s">
        <v>390</v>
      </c>
      <c r="DR110" s="995"/>
      <c r="DS110" s="995"/>
      <c r="DT110" s="995"/>
      <c r="DU110" s="995"/>
      <c r="DV110" s="996" t="s">
        <v>125</v>
      </c>
      <c r="DW110" s="996"/>
      <c r="DX110" s="996"/>
      <c r="DY110" s="996"/>
      <c r="DZ110" s="997"/>
    </row>
    <row r="111" spans="1:131" s="233" customFormat="1" ht="26.25" customHeight="1" x14ac:dyDescent="0.15">
      <c r="A111" s="998" t="s">
        <v>439</v>
      </c>
      <c r="B111" s="999"/>
      <c r="C111" s="999"/>
      <c r="D111" s="999"/>
      <c r="E111" s="999"/>
      <c r="F111" s="999"/>
      <c r="G111" s="999"/>
      <c r="H111" s="999"/>
      <c r="I111" s="999"/>
      <c r="J111" s="999"/>
      <c r="K111" s="999"/>
      <c r="L111" s="999"/>
      <c r="M111" s="999"/>
      <c r="N111" s="999"/>
      <c r="O111" s="999"/>
      <c r="P111" s="999"/>
      <c r="Q111" s="999"/>
      <c r="R111" s="999"/>
      <c r="S111" s="999"/>
      <c r="T111" s="999"/>
      <c r="U111" s="999"/>
      <c r="V111" s="999"/>
      <c r="W111" s="999"/>
      <c r="X111" s="999"/>
      <c r="Y111" s="999"/>
      <c r="Z111" s="1000"/>
      <c r="AA111" s="1001" t="s">
        <v>440</v>
      </c>
      <c r="AB111" s="1002"/>
      <c r="AC111" s="1002"/>
      <c r="AD111" s="1002"/>
      <c r="AE111" s="1003"/>
      <c r="AF111" s="1004" t="s">
        <v>416</v>
      </c>
      <c r="AG111" s="1002"/>
      <c r="AH111" s="1002"/>
      <c r="AI111" s="1002"/>
      <c r="AJ111" s="1003"/>
      <c r="AK111" s="1004" t="s">
        <v>125</v>
      </c>
      <c r="AL111" s="1002"/>
      <c r="AM111" s="1002"/>
      <c r="AN111" s="1002"/>
      <c r="AO111" s="1003"/>
      <c r="AP111" s="1005" t="s">
        <v>441</v>
      </c>
      <c r="AQ111" s="1006"/>
      <c r="AR111" s="1006"/>
      <c r="AS111" s="1006"/>
      <c r="AT111" s="1007"/>
      <c r="AU111" s="972"/>
      <c r="AV111" s="973"/>
      <c r="AW111" s="973"/>
      <c r="AX111" s="973"/>
      <c r="AY111" s="973"/>
      <c r="AZ111" s="986" t="s">
        <v>442</v>
      </c>
      <c r="BA111" s="987"/>
      <c r="BB111" s="987"/>
      <c r="BC111" s="987"/>
      <c r="BD111" s="987"/>
      <c r="BE111" s="987"/>
      <c r="BF111" s="987"/>
      <c r="BG111" s="987"/>
      <c r="BH111" s="987"/>
      <c r="BI111" s="987"/>
      <c r="BJ111" s="987"/>
      <c r="BK111" s="987"/>
      <c r="BL111" s="987"/>
      <c r="BM111" s="987"/>
      <c r="BN111" s="987"/>
      <c r="BO111" s="987"/>
      <c r="BP111" s="988"/>
      <c r="BQ111" s="989">
        <v>2857</v>
      </c>
      <c r="BR111" s="990"/>
      <c r="BS111" s="990"/>
      <c r="BT111" s="990"/>
      <c r="BU111" s="990"/>
      <c r="BV111" s="990">
        <v>1417</v>
      </c>
      <c r="BW111" s="990"/>
      <c r="BX111" s="990"/>
      <c r="BY111" s="990"/>
      <c r="BZ111" s="990"/>
      <c r="CA111" s="990" t="s">
        <v>125</v>
      </c>
      <c r="CB111" s="990"/>
      <c r="CC111" s="990"/>
      <c r="CD111" s="990"/>
      <c r="CE111" s="990"/>
      <c r="CF111" s="984" t="s">
        <v>125</v>
      </c>
      <c r="CG111" s="985"/>
      <c r="CH111" s="985"/>
      <c r="CI111" s="985"/>
      <c r="CJ111" s="985"/>
      <c r="CK111" s="1012"/>
      <c r="CL111" s="1013"/>
      <c r="CM111" s="986" t="s">
        <v>443</v>
      </c>
      <c r="CN111" s="987"/>
      <c r="CO111" s="987"/>
      <c r="CP111" s="987"/>
      <c r="CQ111" s="987"/>
      <c r="CR111" s="987"/>
      <c r="CS111" s="987"/>
      <c r="CT111" s="987"/>
      <c r="CU111" s="987"/>
      <c r="CV111" s="987"/>
      <c r="CW111" s="987"/>
      <c r="CX111" s="987"/>
      <c r="CY111" s="987"/>
      <c r="CZ111" s="987"/>
      <c r="DA111" s="987"/>
      <c r="DB111" s="987"/>
      <c r="DC111" s="987"/>
      <c r="DD111" s="987"/>
      <c r="DE111" s="987"/>
      <c r="DF111" s="988"/>
      <c r="DG111" s="989" t="s">
        <v>125</v>
      </c>
      <c r="DH111" s="990"/>
      <c r="DI111" s="990"/>
      <c r="DJ111" s="990"/>
      <c r="DK111" s="990"/>
      <c r="DL111" s="990" t="s">
        <v>125</v>
      </c>
      <c r="DM111" s="990"/>
      <c r="DN111" s="990"/>
      <c r="DO111" s="990"/>
      <c r="DP111" s="990"/>
      <c r="DQ111" s="990" t="s">
        <v>125</v>
      </c>
      <c r="DR111" s="990"/>
      <c r="DS111" s="990"/>
      <c r="DT111" s="990"/>
      <c r="DU111" s="990"/>
      <c r="DV111" s="991" t="s">
        <v>390</v>
      </c>
      <c r="DW111" s="991"/>
      <c r="DX111" s="991"/>
      <c r="DY111" s="991"/>
      <c r="DZ111" s="992"/>
    </row>
    <row r="112" spans="1:131" s="233" customFormat="1" ht="26.25" customHeight="1" x14ac:dyDescent="0.15">
      <c r="A112" s="1016" t="s">
        <v>444</v>
      </c>
      <c r="B112" s="1017"/>
      <c r="C112" s="987" t="s">
        <v>445</v>
      </c>
      <c r="D112" s="987"/>
      <c r="E112" s="987"/>
      <c r="F112" s="987"/>
      <c r="G112" s="987"/>
      <c r="H112" s="987"/>
      <c r="I112" s="987"/>
      <c r="J112" s="987"/>
      <c r="K112" s="987"/>
      <c r="L112" s="987"/>
      <c r="M112" s="987"/>
      <c r="N112" s="987"/>
      <c r="O112" s="987"/>
      <c r="P112" s="987"/>
      <c r="Q112" s="987"/>
      <c r="R112" s="987"/>
      <c r="S112" s="987"/>
      <c r="T112" s="987"/>
      <c r="U112" s="987"/>
      <c r="V112" s="987"/>
      <c r="W112" s="987"/>
      <c r="X112" s="987"/>
      <c r="Y112" s="987"/>
      <c r="Z112" s="988"/>
      <c r="AA112" s="1022" t="s">
        <v>390</v>
      </c>
      <c r="AB112" s="1023"/>
      <c r="AC112" s="1023"/>
      <c r="AD112" s="1023"/>
      <c r="AE112" s="1024"/>
      <c r="AF112" s="1025" t="s">
        <v>390</v>
      </c>
      <c r="AG112" s="1023"/>
      <c r="AH112" s="1023"/>
      <c r="AI112" s="1023"/>
      <c r="AJ112" s="1024"/>
      <c r="AK112" s="1025" t="s">
        <v>125</v>
      </c>
      <c r="AL112" s="1023"/>
      <c r="AM112" s="1023"/>
      <c r="AN112" s="1023"/>
      <c r="AO112" s="1024"/>
      <c r="AP112" s="1026" t="s">
        <v>390</v>
      </c>
      <c r="AQ112" s="1027"/>
      <c r="AR112" s="1027"/>
      <c r="AS112" s="1027"/>
      <c r="AT112" s="1028"/>
      <c r="AU112" s="972"/>
      <c r="AV112" s="973"/>
      <c r="AW112" s="973"/>
      <c r="AX112" s="973"/>
      <c r="AY112" s="973"/>
      <c r="AZ112" s="986" t="s">
        <v>446</v>
      </c>
      <c r="BA112" s="987"/>
      <c r="BB112" s="987"/>
      <c r="BC112" s="987"/>
      <c r="BD112" s="987"/>
      <c r="BE112" s="987"/>
      <c r="BF112" s="987"/>
      <c r="BG112" s="987"/>
      <c r="BH112" s="987"/>
      <c r="BI112" s="987"/>
      <c r="BJ112" s="987"/>
      <c r="BK112" s="987"/>
      <c r="BL112" s="987"/>
      <c r="BM112" s="987"/>
      <c r="BN112" s="987"/>
      <c r="BO112" s="987"/>
      <c r="BP112" s="988"/>
      <c r="BQ112" s="989">
        <v>28424631</v>
      </c>
      <c r="BR112" s="990"/>
      <c r="BS112" s="990"/>
      <c r="BT112" s="990"/>
      <c r="BU112" s="990"/>
      <c r="BV112" s="990">
        <v>25997000</v>
      </c>
      <c r="BW112" s="990"/>
      <c r="BX112" s="990"/>
      <c r="BY112" s="990"/>
      <c r="BZ112" s="990"/>
      <c r="CA112" s="990">
        <v>24633413</v>
      </c>
      <c r="CB112" s="990"/>
      <c r="CC112" s="990"/>
      <c r="CD112" s="990"/>
      <c r="CE112" s="990"/>
      <c r="CF112" s="984">
        <v>103.4</v>
      </c>
      <c r="CG112" s="985"/>
      <c r="CH112" s="985"/>
      <c r="CI112" s="985"/>
      <c r="CJ112" s="985"/>
      <c r="CK112" s="1012"/>
      <c r="CL112" s="1013"/>
      <c r="CM112" s="986" t="s">
        <v>447</v>
      </c>
      <c r="CN112" s="987"/>
      <c r="CO112" s="987"/>
      <c r="CP112" s="987"/>
      <c r="CQ112" s="987"/>
      <c r="CR112" s="987"/>
      <c r="CS112" s="987"/>
      <c r="CT112" s="987"/>
      <c r="CU112" s="987"/>
      <c r="CV112" s="987"/>
      <c r="CW112" s="987"/>
      <c r="CX112" s="987"/>
      <c r="CY112" s="987"/>
      <c r="CZ112" s="987"/>
      <c r="DA112" s="987"/>
      <c r="DB112" s="987"/>
      <c r="DC112" s="987"/>
      <c r="DD112" s="987"/>
      <c r="DE112" s="987"/>
      <c r="DF112" s="988"/>
      <c r="DG112" s="989" t="s">
        <v>390</v>
      </c>
      <c r="DH112" s="990"/>
      <c r="DI112" s="990"/>
      <c r="DJ112" s="990"/>
      <c r="DK112" s="990"/>
      <c r="DL112" s="990" t="s">
        <v>125</v>
      </c>
      <c r="DM112" s="990"/>
      <c r="DN112" s="990"/>
      <c r="DO112" s="990"/>
      <c r="DP112" s="990"/>
      <c r="DQ112" s="990" t="s">
        <v>440</v>
      </c>
      <c r="DR112" s="990"/>
      <c r="DS112" s="990"/>
      <c r="DT112" s="990"/>
      <c r="DU112" s="990"/>
      <c r="DV112" s="991" t="s">
        <v>390</v>
      </c>
      <c r="DW112" s="991"/>
      <c r="DX112" s="991"/>
      <c r="DY112" s="991"/>
      <c r="DZ112" s="992"/>
    </row>
    <row r="113" spans="1:130" s="233" customFormat="1" ht="26.25" customHeight="1" x14ac:dyDescent="0.15">
      <c r="A113" s="1018"/>
      <c r="B113" s="1019"/>
      <c r="C113" s="987" t="s">
        <v>448</v>
      </c>
      <c r="D113" s="987"/>
      <c r="E113" s="987"/>
      <c r="F113" s="987"/>
      <c r="G113" s="987"/>
      <c r="H113" s="987"/>
      <c r="I113" s="987"/>
      <c r="J113" s="987"/>
      <c r="K113" s="987"/>
      <c r="L113" s="987"/>
      <c r="M113" s="987"/>
      <c r="N113" s="987"/>
      <c r="O113" s="987"/>
      <c r="P113" s="987"/>
      <c r="Q113" s="987"/>
      <c r="R113" s="987"/>
      <c r="S113" s="987"/>
      <c r="T113" s="987"/>
      <c r="U113" s="987"/>
      <c r="V113" s="987"/>
      <c r="W113" s="987"/>
      <c r="X113" s="987"/>
      <c r="Y113" s="987"/>
      <c r="Z113" s="988"/>
      <c r="AA113" s="1001">
        <v>2193981</v>
      </c>
      <c r="AB113" s="1002"/>
      <c r="AC113" s="1002"/>
      <c r="AD113" s="1002"/>
      <c r="AE113" s="1003"/>
      <c r="AF113" s="1004">
        <v>2178576</v>
      </c>
      <c r="AG113" s="1002"/>
      <c r="AH113" s="1002"/>
      <c r="AI113" s="1002"/>
      <c r="AJ113" s="1003"/>
      <c r="AK113" s="1004">
        <v>2164644</v>
      </c>
      <c r="AL113" s="1002"/>
      <c r="AM113" s="1002"/>
      <c r="AN113" s="1002"/>
      <c r="AO113" s="1003"/>
      <c r="AP113" s="1005">
        <v>9.1</v>
      </c>
      <c r="AQ113" s="1006"/>
      <c r="AR113" s="1006"/>
      <c r="AS113" s="1006"/>
      <c r="AT113" s="1007"/>
      <c r="AU113" s="972"/>
      <c r="AV113" s="973"/>
      <c r="AW113" s="973"/>
      <c r="AX113" s="973"/>
      <c r="AY113" s="973"/>
      <c r="AZ113" s="986" t="s">
        <v>449</v>
      </c>
      <c r="BA113" s="987"/>
      <c r="BB113" s="987"/>
      <c r="BC113" s="987"/>
      <c r="BD113" s="987"/>
      <c r="BE113" s="987"/>
      <c r="BF113" s="987"/>
      <c r="BG113" s="987"/>
      <c r="BH113" s="987"/>
      <c r="BI113" s="987"/>
      <c r="BJ113" s="987"/>
      <c r="BK113" s="987"/>
      <c r="BL113" s="987"/>
      <c r="BM113" s="987"/>
      <c r="BN113" s="987"/>
      <c r="BO113" s="987"/>
      <c r="BP113" s="988"/>
      <c r="BQ113" s="989">
        <v>487389</v>
      </c>
      <c r="BR113" s="990"/>
      <c r="BS113" s="990"/>
      <c r="BT113" s="990"/>
      <c r="BU113" s="990"/>
      <c r="BV113" s="990">
        <v>294923</v>
      </c>
      <c r="BW113" s="990"/>
      <c r="BX113" s="990"/>
      <c r="BY113" s="990"/>
      <c r="BZ113" s="990"/>
      <c r="CA113" s="990">
        <v>140478</v>
      </c>
      <c r="CB113" s="990"/>
      <c r="CC113" s="990"/>
      <c r="CD113" s="990"/>
      <c r="CE113" s="990"/>
      <c r="CF113" s="984">
        <v>0.6</v>
      </c>
      <c r="CG113" s="985"/>
      <c r="CH113" s="985"/>
      <c r="CI113" s="985"/>
      <c r="CJ113" s="985"/>
      <c r="CK113" s="1012"/>
      <c r="CL113" s="1013"/>
      <c r="CM113" s="986" t="s">
        <v>450</v>
      </c>
      <c r="CN113" s="987"/>
      <c r="CO113" s="987"/>
      <c r="CP113" s="987"/>
      <c r="CQ113" s="987"/>
      <c r="CR113" s="987"/>
      <c r="CS113" s="987"/>
      <c r="CT113" s="987"/>
      <c r="CU113" s="987"/>
      <c r="CV113" s="987"/>
      <c r="CW113" s="987"/>
      <c r="CX113" s="987"/>
      <c r="CY113" s="987"/>
      <c r="CZ113" s="987"/>
      <c r="DA113" s="987"/>
      <c r="DB113" s="987"/>
      <c r="DC113" s="987"/>
      <c r="DD113" s="987"/>
      <c r="DE113" s="987"/>
      <c r="DF113" s="988"/>
      <c r="DG113" s="1022" t="s">
        <v>416</v>
      </c>
      <c r="DH113" s="1023"/>
      <c r="DI113" s="1023"/>
      <c r="DJ113" s="1023"/>
      <c r="DK113" s="1024"/>
      <c r="DL113" s="1025" t="s">
        <v>440</v>
      </c>
      <c r="DM113" s="1023"/>
      <c r="DN113" s="1023"/>
      <c r="DO113" s="1023"/>
      <c r="DP113" s="1024"/>
      <c r="DQ113" s="1025" t="s">
        <v>125</v>
      </c>
      <c r="DR113" s="1023"/>
      <c r="DS113" s="1023"/>
      <c r="DT113" s="1023"/>
      <c r="DU113" s="1024"/>
      <c r="DV113" s="1026" t="s">
        <v>125</v>
      </c>
      <c r="DW113" s="1027"/>
      <c r="DX113" s="1027"/>
      <c r="DY113" s="1027"/>
      <c r="DZ113" s="1028"/>
    </row>
    <row r="114" spans="1:130" s="233" customFormat="1" ht="26.25" customHeight="1" x14ac:dyDescent="0.15">
      <c r="A114" s="1018"/>
      <c r="B114" s="1019"/>
      <c r="C114" s="987" t="s">
        <v>451</v>
      </c>
      <c r="D114" s="987"/>
      <c r="E114" s="987"/>
      <c r="F114" s="987"/>
      <c r="G114" s="987"/>
      <c r="H114" s="987"/>
      <c r="I114" s="987"/>
      <c r="J114" s="987"/>
      <c r="K114" s="987"/>
      <c r="L114" s="987"/>
      <c r="M114" s="987"/>
      <c r="N114" s="987"/>
      <c r="O114" s="987"/>
      <c r="P114" s="987"/>
      <c r="Q114" s="987"/>
      <c r="R114" s="987"/>
      <c r="S114" s="987"/>
      <c r="T114" s="987"/>
      <c r="U114" s="987"/>
      <c r="V114" s="987"/>
      <c r="W114" s="987"/>
      <c r="X114" s="987"/>
      <c r="Y114" s="987"/>
      <c r="Z114" s="988"/>
      <c r="AA114" s="1022">
        <v>174333</v>
      </c>
      <c r="AB114" s="1023"/>
      <c r="AC114" s="1023"/>
      <c r="AD114" s="1023"/>
      <c r="AE114" s="1024"/>
      <c r="AF114" s="1025">
        <v>166930</v>
      </c>
      <c r="AG114" s="1023"/>
      <c r="AH114" s="1023"/>
      <c r="AI114" s="1023"/>
      <c r="AJ114" s="1024"/>
      <c r="AK114" s="1025">
        <v>141282</v>
      </c>
      <c r="AL114" s="1023"/>
      <c r="AM114" s="1023"/>
      <c r="AN114" s="1023"/>
      <c r="AO114" s="1024"/>
      <c r="AP114" s="1026">
        <v>0.6</v>
      </c>
      <c r="AQ114" s="1027"/>
      <c r="AR114" s="1027"/>
      <c r="AS114" s="1027"/>
      <c r="AT114" s="1028"/>
      <c r="AU114" s="972"/>
      <c r="AV114" s="973"/>
      <c r="AW114" s="973"/>
      <c r="AX114" s="973"/>
      <c r="AY114" s="973"/>
      <c r="AZ114" s="986" t="s">
        <v>452</v>
      </c>
      <c r="BA114" s="987"/>
      <c r="BB114" s="987"/>
      <c r="BC114" s="987"/>
      <c r="BD114" s="987"/>
      <c r="BE114" s="987"/>
      <c r="BF114" s="987"/>
      <c r="BG114" s="987"/>
      <c r="BH114" s="987"/>
      <c r="BI114" s="987"/>
      <c r="BJ114" s="987"/>
      <c r="BK114" s="987"/>
      <c r="BL114" s="987"/>
      <c r="BM114" s="987"/>
      <c r="BN114" s="987"/>
      <c r="BO114" s="987"/>
      <c r="BP114" s="988"/>
      <c r="BQ114" s="989">
        <v>5171285</v>
      </c>
      <c r="BR114" s="990"/>
      <c r="BS114" s="990"/>
      <c r="BT114" s="990"/>
      <c r="BU114" s="990"/>
      <c r="BV114" s="990">
        <v>4718445</v>
      </c>
      <c r="BW114" s="990"/>
      <c r="BX114" s="990"/>
      <c r="BY114" s="990"/>
      <c r="BZ114" s="990"/>
      <c r="CA114" s="990">
        <v>4459355</v>
      </c>
      <c r="CB114" s="990"/>
      <c r="CC114" s="990"/>
      <c r="CD114" s="990"/>
      <c r="CE114" s="990"/>
      <c r="CF114" s="984">
        <v>18.7</v>
      </c>
      <c r="CG114" s="985"/>
      <c r="CH114" s="985"/>
      <c r="CI114" s="985"/>
      <c r="CJ114" s="985"/>
      <c r="CK114" s="1012"/>
      <c r="CL114" s="1013"/>
      <c r="CM114" s="986" t="s">
        <v>453</v>
      </c>
      <c r="CN114" s="987"/>
      <c r="CO114" s="987"/>
      <c r="CP114" s="987"/>
      <c r="CQ114" s="987"/>
      <c r="CR114" s="987"/>
      <c r="CS114" s="987"/>
      <c r="CT114" s="987"/>
      <c r="CU114" s="987"/>
      <c r="CV114" s="987"/>
      <c r="CW114" s="987"/>
      <c r="CX114" s="987"/>
      <c r="CY114" s="987"/>
      <c r="CZ114" s="987"/>
      <c r="DA114" s="987"/>
      <c r="DB114" s="987"/>
      <c r="DC114" s="987"/>
      <c r="DD114" s="987"/>
      <c r="DE114" s="987"/>
      <c r="DF114" s="988"/>
      <c r="DG114" s="1022" t="s">
        <v>441</v>
      </c>
      <c r="DH114" s="1023"/>
      <c r="DI114" s="1023"/>
      <c r="DJ114" s="1023"/>
      <c r="DK114" s="1024"/>
      <c r="DL114" s="1025" t="s">
        <v>390</v>
      </c>
      <c r="DM114" s="1023"/>
      <c r="DN114" s="1023"/>
      <c r="DO114" s="1023"/>
      <c r="DP114" s="1024"/>
      <c r="DQ114" s="1025" t="s">
        <v>441</v>
      </c>
      <c r="DR114" s="1023"/>
      <c r="DS114" s="1023"/>
      <c r="DT114" s="1023"/>
      <c r="DU114" s="1024"/>
      <c r="DV114" s="1026" t="s">
        <v>390</v>
      </c>
      <c r="DW114" s="1027"/>
      <c r="DX114" s="1027"/>
      <c r="DY114" s="1027"/>
      <c r="DZ114" s="1028"/>
    </row>
    <row r="115" spans="1:130" s="233" customFormat="1" ht="26.25" customHeight="1" x14ac:dyDescent="0.15">
      <c r="A115" s="1018"/>
      <c r="B115" s="1019"/>
      <c r="C115" s="987" t="s">
        <v>454</v>
      </c>
      <c r="D115" s="987"/>
      <c r="E115" s="987"/>
      <c r="F115" s="987"/>
      <c r="G115" s="987"/>
      <c r="H115" s="987"/>
      <c r="I115" s="987"/>
      <c r="J115" s="987"/>
      <c r="K115" s="987"/>
      <c r="L115" s="987"/>
      <c r="M115" s="987"/>
      <c r="N115" s="987"/>
      <c r="O115" s="987"/>
      <c r="P115" s="987"/>
      <c r="Q115" s="987"/>
      <c r="R115" s="987"/>
      <c r="S115" s="987"/>
      <c r="T115" s="987"/>
      <c r="U115" s="987"/>
      <c r="V115" s="987"/>
      <c r="W115" s="987"/>
      <c r="X115" s="987"/>
      <c r="Y115" s="987"/>
      <c r="Z115" s="988"/>
      <c r="AA115" s="1001">
        <v>9656</v>
      </c>
      <c r="AB115" s="1002"/>
      <c r="AC115" s="1002"/>
      <c r="AD115" s="1002"/>
      <c r="AE115" s="1003"/>
      <c r="AF115" s="1004">
        <v>6280</v>
      </c>
      <c r="AG115" s="1002"/>
      <c r="AH115" s="1002"/>
      <c r="AI115" s="1002"/>
      <c r="AJ115" s="1003"/>
      <c r="AK115" s="1004">
        <v>18558</v>
      </c>
      <c r="AL115" s="1002"/>
      <c r="AM115" s="1002"/>
      <c r="AN115" s="1002"/>
      <c r="AO115" s="1003"/>
      <c r="AP115" s="1005">
        <v>0.1</v>
      </c>
      <c r="AQ115" s="1006"/>
      <c r="AR115" s="1006"/>
      <c r="AS115" s="1006"/>
      <c r="AT115" s="1007"/>
      <c r="AU115" s="972"/>
      <c r="AV115" s="973"/>
      <c r="AW115" s="973"/>
      <c r="AX115" s="973"/>
      <c r="AY115" s="973"/>
      <c r="AZ115" s="986" t="s">
        <v>455</v>
      </c>
      <c r="BA115" s="987"/>
      <c r="BB115" s="987"/>
      <c r="BC115" s="987"/>
      <c r="BD115" s="987"/>
      <c r="BE115" s="987"/>
      <c r="BF115" s="987"/>
      <c r="BG115" s="987"/>
      <c r="BH115" s="987"/>
      <c r="BI115" s="987"/>
      <c r="BJ115" s="987"/>
      <c r="BK115" s="987"/>
      <c r="BL115" s="987"/>
      <c r="BM115" s="987"/>
      <c r="BN115" s="987"/>
      <c r="BO115" s="987"/>
      <c r="BP115" s="988"/>
      <c r="BQ115" s="989">
        <v>160</v>
      </c>
      <c r="BR115" s="990"/>
      <c r="BS115" s="990"/>
      <c r="BT115" s="990"/>
      <c r="BU115" s="990"/>
      <c r="BV115" s="990">
        <v>89</v>
      </c>
      <c r="BW115" s="990"/>
      <c r="BX115" s="990"/>
      <c r="BY115" s="990"/>
      <c r="BZ115" s="990"/>
      <c r="CA115" s="990">
        <v>18</v>
      </c>
      <c r="CB115" s="990"/>
      <c r="CC115" s="990"/>
      <c r="CD115" s="990"/>
      <c r="CE115" s="990"/>
      <c r="CF115" s="984">
        <v>0</v>
      </c>
      <c r="CG115" s="985"/>
      <c r="CH115" s="985"/>
      <c r="CI115" s="985"/>
      <c r="CJ115" s="985"/>
      <c r="CK115" s="1012"/>
      <c r="CL115" s="1013"/>
      <c r="CM115" s="986" t="s">
        <v>456</v>
      </c>
      <c r="CN115" s="987"/>
      <c r="CO115" s="987"/>
      <c r="CP115" s="987"/>
      <c r="CQ115" s="987"/>
      <c r="CR115" s="987"/>
      <c r="CS115" s="987"/>
      <c r="CT115" s="987"/>
      <c r="CU115" s="987"/>
      <c r="CV115" s="987"/>
      <c r="CW115" s="987"/>
      <c r="CX115" s="987"/>
      <c r="CY115" s="987"/>
      <c r="CZ115" s="987"/>
      <c r="DA115" s="987"/>
      <c r="DB115" s="987"/>
      <c r="DC115" s="987"/>
      <c r="DD115" s="987"/>
      <c r="DE115" s="987"/>
      <c r="DF115" s="988"/>
      <c r="DG115" s="1022" t="s">
        <v>390</v>
      </c>
      <c r="DH115" s="1023"/>
      <c r="DI115" s="1023"/>
      <c r="DJ115" s="1023"/>
      <c r="DK115" s="1024"/>
      <c r="DL115" s="1025" t="s">
        <v>440</v>
      </c>
      <c r="DM115" s="1023"/>
      <c r="DN115" s="1023"/>
      <c r="DO115" s="1023"/>
      <c r="DP115" s="1024"/>
      <c r="DQ115" s="1025" t="s">
        <v>390</v>
      </c>
      <c r="DR115" s="1023"/>
      <c r="DS115" s="1023"/>
      <c r="DT115" s="1023"/>
      <c r="DU115" s="1024"/>
      <c r="DV115" s="1026" t="s">
        <v>440</v>
      </c>
      <c r="DW115" s="1027"/>
      <c r="DX115" s="1027"/>
      <c r="DY115" s="1027"/>
      <c r="DZ115" s="1028"/>
    </row>
    <row r="116" spans="1:130" s="233" customFormat="1" ht="26.25" customHeight="1" x14ac:dyDescent="0.15">
      <c r="A116" s="1020"/>
      <c r="B116" s="1021"/>
      <c r="C116" s="1029" t="s">
        <v>457</v>
      </c>
      <c r="D116" s="1029"/>
      <c r="E116" s="1029"/>
      <c r="F116" s="1029"/>
      <c r="G116" s="1029"/>
      <c r="H116" s="1029"/>
      <c r="I116" s="1029"/>
      <c r="J116" s="1029"/>
      <c r="K116" s="1029"/>
      <c r="L116" s="1029"/>
      <c r="M116" s="1029"/>
      <c r="N116" s="1029"/>
      <c r="O116" s="1029"/>
      <c r="P116" s="1029"/>
      <c r="Q116" s="1029"/>
      <c r="R116" s="1029"/>
      <c r="S116" s="1029"/>
      <c r="T116" s="1029"/>
      <c r="U116" s="1029"/>
      <c r="V116" s="1029"/>
      <c r="W116" s="1029"/>
      <c r="X116" s="1029"/>
      <c r="Y116" s="1029"/>
      <c r="Z116" s="1030"/>
      <c r="AA116" s="1022" t="s">
        <v>125</v>
      </c>
      <c r="AB116" s="1023"/>
      <c r="AC116" s="1023"/>
      <c r="AD116" s="1023"/>
      <c r="AE116" s="1024"/>
      <c r="AF116" s="1025" t="s">
        <v>390</v>
      </c>
      <c r="AG116" s="1023"/>
      <c r="AH116" s="1023"/>
      <c r="AI116" s="1023"/>
      <c r="AJ116" s="1024"/>
      <c r="AK116" s="1025" t="s">
        <v>125</v>
      </c>
      <c r="AL116" s="1023"/>
      <c r="AM116" s="1023"/>
      <c r="AN116" s="1023"/>
      <c r="AO116" s="1024"/>
      <c r="AP116" s="1026" t="s">
        <v>125</v>
      </c>
      <c r="AQ116" s="1027"/>
      <c r="AR116" s="1027"/>
      <c r="AS116" s="1027"/>
      <c r="AT116" s="1028"/>
      <c r="AU116" s="972"/>
      <c r="AV116" s="973"/>
      <c r="AW116" s="973"/>
      <c r="AX116" s="973"/>
      <c r="AY116" s="973"/>
      <c r="AZ116" s="1031" t="s">
        <v>458</v>
      </c>
      <c r="BA116" s="1032"/>
      <c r="BB116" s="1032"/>
      <c r="BC116" s="1032"/>
      <c r="BD116" s="1032"/>
      <c r="BE116" s="1032"/>
      <c r="BF116" s="1032"/>
      <c r="BG116" s="1032"/>
      <c r="BH116" s="1032"/>
      <c r="BI116" s="1032"/>
      <c r="BJ116" s="1032"/>
      <c r="BK116" s="1032"/>
      <c r="BL116" s="1032"/>
      <c r="BM116" s="1032"/>
      <c r="BN116" s="1032"/>
      <c r="BO116" s="1032"/>
      <c r="BP116" s="1033"/>
      <c r="BQ116" s="989" t="s">
        <v>125</v>
      </c>
      <c r="BR116" s="990"/>
      <c r="BS116" s="990"/>
      <c r="BT116" s="990"/>
      <c r="BU116" s="990"/>
      <c r="BV116" s="990" t="s">
        <v>440</v>
      </c>
      <c r="BW116" s="990"/>
      <c r="BX116" s="990"/>
      <c r="BY116" s="990"/>
      <c r="BZ116" s="990"/>
      <c r="CA116" s="990" t="s">
        <v>125</v>
      </c>
      <c r="CB116" s="990"/>
      <c r="CC116" s="990"/>
      <c r="CD116" s="990"/>
      <c r="CE116" s="990"/>
      <c r="CF116" s="984" t="s">
        <v>416</v>
      </c>
      <c r="CG116" s="985"/>
      <c r="CH116" s="985"/>
      <c r="CI116" s="985"/>
      <c r="CJ116" s="985"/>
      <c r="CK116" s="1012"/>
      <c r="CL116" s="1013"/>
      <c r="CM116" s="986" t="s">
        <v>459</v>
      </c>
      <c r="CN116" s="987"/>
      <c r="CO116" s="987"/>
      <c r="CP116" s="987"/>
      <c r="CQ116" s="987"/>
      <c r="CR116" s="987"/>
      <c r="CS116" s="987"/>
      <c r="CT116" s="987"/>
      <c r="CU116" s="987"/>
      <c r="CV116" s="987"/>
      <c r="CW116" s="987"/>
      <c r="CX116" s="987"/>
      <c r="CY116" s="987"/>
      <c r="CZ116" s="987"/>
      <c r="DA116" s="987"/>
      <c r="DB116" s="987"/>
      <c r="DC116" s="987"/>
      <c r="DD116" s="987"/>
      <c r="DE116" s="987"/>
      <c r="DF116" s="988"/>
      <c r="DG116" s="1022">
        <v>2857</v>
      </c>
      <c r="DH116" s="1023"/>
      <c r="DI116" s="1023"/>
      <c r="DJ116" s="1023"/>
      <c r="DK116" s="1024"/>
      <c r="DL116" s="1025">
        <v>1417</v>
      </c>
      <c r="DM116" s="1023"/>
      <c r="DN116" s="1023"/>
      <c r="DO116" s="1023"/>
      <c r="DP116" s="1024"/>
      <c r="DQ116" s="1025" t="s">
        <v>125</v>
      </c>
      <c r="DR116" s="1023"/>
      <c r="DS116" s="1023"/>
      <c r="DT116" s="1023"/>
      <c r="DU116" s="1024"/>
      <c r="DV116" s="1026" t="s">
        <v>416</v>
      </c>
      <c r="DW116" s="1027"/>
      <c r="DX116" s="1027"/>
      <c r="DY116" s="1027"/>
      <c r="DZ116" s="1028"/>
    </row>
    <row r="117" spans="1:130" s="233" customFormat="1" ht="26.25" customHeight="1" x14ac:dyDescent="0.15">
      <c r="A117" s="976" t="s">
        <v>183</v>
      </c>
      <c r="B117" s="957"/>
      <c r="C117" s="957"/>
      <c r="D117" s="957"/>
      <c r="E117" s="957"/>
      <c r="F117" s="957"/>
      <c r="G117" s="957"/>
      <c r="H117" s="957"/>
      <c r="I117" s="957"/>
      <c r="J117" s="957"/>
      <c r="K117" s="957"/>
      <c r="L117" s="957"/>
      <c r="M117" s="957"/>
      <c r="N117" s="957"/>
      <c r="O117" s="957"/>
      <c r="P117" s="957"/>
      <c r="Q117" s="957"/>
      <c r="R117" s="957"/>
      <c r="S117" s="957"/>
      <c r="T117" s="957"/>
      <c r="U117" s="957"/>
      <c r="V117" s="957"/>
      <c r="W117" s="957"/>
      <c r="X117" s="957"/>
      <c r="Y117" s="1041" t="s">
        <v>460</v>
      </c>
      <c r="Z117" s="958"/>
      <c r="AA117" s="1042">
        <v>7765792</v>
      </c>
      <c r="AB117" s="1043"/>
      <c r="AC117" s="1043"/>
      <c r="AD117" s="1043"/>
      <c r="AE117" s="1044"/>
      <c r="AF117" s="1045">
        <v>7688922</v>
      </c>
      <c r="AG117" s="1043"/>
      <c r="AH117" s="1043"/>
      <c r="AI117" s="1043"/>
      <c r="AJ117" s="1044"/>
      <c r="AK117" s="1045">
        <v>7724620</v>
      </c>
      <c r="AL117" s="1043"/>
      <c r="AM117" s="1043"/>
      <c r="AN117" s="1043"/>
      <c r="AO117" s="1044"/>
      <c r="AP117" s="1046"/>
      <c r="AQ117" s="1047"/>
      <c r="AR117" s="1047"/>
      <c r="AS117" s="1047"/>
      <c r="AT117" s="1048"/>
      <c r="AU117" s="972"/>
      <c r="AV117" s="973"/>
      <c r="AW117" s="973"/>
      <c r="AX117" s="973"/>
      <c r="AY117" s="973"/>
      <c r="AZ117" s="1038" t="s">
        <v>461</v>
      </c>
      <c r="BA117" s="1039"/>
      <c r="BB117" s="1039"/>
      <c r="BC117" s="1039"/>
      <c r="BD117" s="1039"/>
      <c r="BE117" s="1039"/>
      <c r="BF117" s="1039"/>
      <c r="BG117" s="1039"/>
      <c r="BH117" s="1039"/>
      <c r="BI117" s="1039"/>
      <c r="BJ117" s="1039"/>
      <c r="BK117" s="1039"/>
      <c r="BL117" s="1039"/>
      <c r="BM117" s="1039"/>
      <c r="BN117" s="1039"/>
      <c r="BO117" s="1039"/>
      <c r="BP117" s="1040"/>
      <c r="BQ117" s="989" t="s">
        <v>390</v>
      </c>
      <c r="BR117" s="990"/>
      <c r="BS117" s="990"/>
      <c r="BT117" s="990"/>
      <c r="BU117" s="990"/>
      <c r="BV117" s="990" t="s">
        <v>390</v>
      </c>
      <c r="BW117" s="990"/>
      <c r="BX117" s="990"/>
      <c r="BY117" s="990"/>
      <c r="BZ117" s="990"/>
      <c r="CA117" s="990" t="s">
        <v>390</v>
      </c>
      <c r="CB117" s="990"/>
      <c r="CC117" s="990"/>
      <c r="CD117" s="990"/>
      <c r="CE117" s="990"/>
      <c r="CF117" s="984" t="s">
        <v>125</v>
      </c>
      <c r="CG117" s="985"/>
      <c r="CH117" s="985"/>
      <c r="CI117" s="985"/>
      <c r="CJ117" s="985"/>
      <c r="CK117" s="1012"/>
      <c r="CL117" s="1013"/>
      <c r="CM117" s="986" t="s">
        <v>462</v>
      </c>
      <c r="CN117" s="987"/>
      <c r="CO117" s="987"/>
      <c r="CP117" s="987"/>
      <c r="CQ117" s="987"/>
      <c r="CR117" s="987"/>
      <c r="CS117" s="987"/>
      <c r="CT117" s="987"/>
      <c r="CU117" s="987"/>
      <c r="CV117" s="987"/>
      <c r="CW117" s="987"/>
      <c r="CX117" s="987"/>
      <c r="CY117" s="987"/>
      <c r="CZ117" s="987"/>
      <c r="DA117" s="987"/>
      <c r="DB117" s="987"/>
      <c r="DC117" s="987"/>
      <c r="DD117" s="987"/>
      <c r="DE117" s="987"/>
      <c r="DF117" s="988"/>
      <c r="DG117" s="1022" t="s">
        <v>390</v>
      </c>
      <c r="DH117" s="1023"/>
      <c r="DI117" s="1023"/>
      <c r="DJ117" s="1023"/>
      <c r="DK117" s="1024"/>
      <c r="DL117" s="1025" t="s">
        <v>125</v>
      </c>
      <c r="DM117" s="1023"/>
      <c r="DN117" s="1023"/>
      <c r="DO117" s="1023"/>
      <c r="DP117" s="1024"/>
      <c r="DQ117" s="1025" t="s">
        <v>390</v>
      </c>
      <c r="DR117" s="1023"/>
      <c r="DS117" s="1023"/>
      <c r="DT117" s="1023"/>
      <c r="DU117" s="1024"/>
      <c r="DV117" s="1026" t="s">
        <v>390</v>
      </c>
      <c r="DW117" s="1027"/>
      <c r="DX117" s="1027"/>
      <c r="DY117" s="1027"/>
      <c r="DZ117" s="1028"/>
    </row>
    <row r="118" spans="1:130" s="233" customFormat="1" ht="26.25" customHeight="1" x14ac:dyDescent="0.15">
      <c r="A118" s="976" t="s">
        <v>434</v>
      </c>
      <c r="B118" s="957"/>
      <c r="C118" s="957"/>
      <c r="D118" s="957"/>
      <c r="E118" s="957"/>
      <c r="F118" s="957"/>
      <c r="G118" s="957"/>
      <c r="H118" s="957"/>
      <c r="I118" s="957"/>
      <c r="J118" s="957"/>
      <c r="K118" s="957"/>
      <c r="L118" s="957"/>
      <c r="M118" s="957"/>
      <c r="N118" s="957"/>
      <c r="O118" s="957"/>
      <c r="P118" s="957"/>
      <c r="Q118" s="957"/>
      <c r="R118" s="957"/>
      <c r="S118" s="957"/>
      <c r="T118" s="957"/>
      <c r="U118" s="957"/>
      <c r="V118" s="957"/>
      <c r="W118" s="957"/>
      <c r="X118" s="957"/>
      <c r="Y118" s="957"/>
      <c r="Z118" s="958"/>
      <c r="AA118" s="956" t="s">
        <v>431</v>
      </c>
      <c r="AB118" s="957"/>
      <c r="AC118" s="957"/>
      <c r="AD118" s="957"/>
      <c r="AE118" s="958"/>
      <c r="AF118" s="956" t="s">
        <v>432</v>
      </c>
      <c r="AG118" s="957"/>
      <c r="AH118" s="957"/>
      <c r="AI118" s="957"/>
      <c r="AJ118" s="958"/>
      <c r="AK118" s="956" t="s">
        <v>300</v>
      </c>
      <c r="AL118" s="957"/>
      <c r="AM118" s="957"/>
      <c r="AN118" s="957"/>
      <c r="AO118" s="958"/>
      <c r="AP118" s="1034" t="s">
        <v>433</v>
      </c>
      <c r="AQ118" s="1035"/>
      <c r="AR118" s="1035"/>
      <c r="AS118" s="1035"/>
      <c r="AT118" s="1036"/>
      <c r="AU118" s="972"/>
      <c r="AV118" s="973"/>
      <c r="AW118" s="973"/>
      <c r="AX118" s="973"/>
      <c r="AY118" s="973"/>
      <c r="AZ118" s="1037" t="s">
        <v>463</v>
      </c>
      <c r="BA118" s="1029"/>
      <c r="BB118" s="1029"/>
      <c r="BC118" s="1029"/>
      <c r="BD118" s="1029"/>
      <c r="BE118" s="1029"/>
      <c r="BF118" s="1029"/>
      <c r="BG118" s="1029"/>
      <c r="BH118" s="1029"/>
      <c r="BI118" s="1029"/>
      <c r="BJ118" s="1029"/>
      <c r="BK118" s="1029"/>
      <c r="BL118" s="1029"/>
      <c r="BM118" s="1029"/>
      <c r="BN118" s="1029"/>
      <c r="BO118" s="1029"/>
      <c r="BP118" s="1030"/>
      <c r="BQ118" s="1063" t="s">
        <v>125</v>
      </c>
      <c r="BR118" s="1064"/>
      <c r="BS118" s="1064"/>
      <c r="BT118" s="1064"/>
      <c r="BU118" s="1064"/>
      <c r="BV118" s="1064" t="s">
        <v>390</v>
      </c>
      <c r="BW118" s="1064"/>
      <c r="BX118" s="1064"/>
      <c r="BY118" s="1064"/>
      <c r="BZ118" s="1064"/>
      <c r="CA118" s="1064" t="s">
        <v>125</v>
      </c>
      <c r="CB118" s="1064"/>
      <c r="CC118" s="1064"/>
      <c r="CD118" s="1064"/>
      <c r="CE118" s="1064"/>
      <c r="CF118" s="984" t="s">
        <v>390</v>
      </c>
      <c r="CG118" s="985"/>
      <c r="CH118" s="985"/>
      <c r="CI118" s="985"/>
      <c r="CJ118" s="985"/>
      <c r="CK118" s="1012"/>
      <c r="CL118" s="1013"/>
      <c r="CM118" s="986" t="s">
        <v>464</v>
      </c>
      <c r="CN118" s="987"/>
      <c r="CO118" s="987"/>
      <c r="CP118" s="987"/>
      <c r="CQ118" s="987"/>
      <c r="CR118" s="987"/>
      <c r="CS118" s="987"/>
      <c r="CT118" s="987"/>
      <c r="CU118" s="987"/>
      <c r="CV118" s="987"/>
      <c r="CW118" s="987"/>
      <c r="CX118" s="987"/>
      <c r="CY118" s="987"/>
      <c r="CZ118" s="987"/>
      <c r="DA118" s="987"/>
      <c r="DB118" s="987"/>
      <c r="DC118" s="987"/>
      <c r="DD118" s="987"/>
      <c r="DE118" s="987"/>
      <c r="DF118" s="988"/>
      <c r="DG118" s="1022" t="s">
        <v>416</v>
      </c>
      <c r="DH118" s="1023"/>
      <c r="DI118" s="1023"/>
      <c r="DJ118" s="1023"/>
      <c r="DK118" s="1024"/>
      <c r="DL118" s="1025" t="s">
        <v>390</v>
      </c>
      <c r="DM118" s="1023"/>
      <c r="DN118" s="1023"/>
      <c r="DO118" s="1023"/>
      <c r="DP118" s="1024"/>
      <c r="DQ118" s="1025" t="s">
        <v>390</v>
      </c>
      <c r="DR118" s="1023"/>
      <c r="DS118" s="1023"/>
      <c r="DT118" s="1023"/>
      <c r="DU118" s="1024"/>
      <c r="DV118" s="1026" t="s">
        <v>390</v>
      </c>
      <c r="DW118" s="1027"/>
      <c r="DX118" s="1027"/>
      <c r="DY118" s="1027"/>
      <c r="DZ118" s="1028"/>
    </row>
    <row r="119" spans="1:130" s="233" customFormat="1" ht="26.25" customHeight="1" x14ac:dyDescent="0.15">
      <c r="A119" s="1120" t="s">
        <v>437</v>
      </c>
      <c r="B119" s="1011"/>
      <c r="C119" s="993" t="s">
        <v>438</v>
      </c>
      <c r="D119" s="961"/>
      <c r="E119" s="961"/>
      <c r="F119" s="961"/>
      <c r="G119" s="961"/>
      <c r="H119" s="961"/>
      <c r="I119" s="961"/>
      <c r="J119" s="961"/>
      <c r="K119" s="961"/>
      <c r="L119" s="961"/>
      <c r="M119" s="961"/>
      <c r="N119" s="961"/>
      <c r="O119" s="961"/>
      <c r="P119" s="961"/>
      <c r="Q119" s="961"/>
      <c r="R119" s="961"/>
      <c r="S119" s="961"/>
      <c r="T119" s="961"/>
      <c r="U119" s="961"/>
      <c r="V119" s="961"/>
      <c r="W119" s="961"/>
      <c r="X119" s="961"/>
      <c r="Y119" s="961"/>
      <c r="Z119" s="962"/>
      <c r="AA119" s="963" t="s">
        <v>440</v>
      </c>
      <c r="AB119" s="964"/>
      <c r="AC119" s="964"/>
      <c r="AD119" s="964"/>
      <c r="AE119" s="965"/>
      <c r="AF119" s="966" t="s">
        <v>390</v>
      </c>
      <c r="AG119" s="964"/>
      <c r="AH119" s="964"/>
      <c r="AI119" s="964"/>
      <c r="AJ119" s="965"/>
      <c r="AK119" s="966" t="s">
        <v>390</v>
      </c>
      <c r="AL119" s="964"/>
      <c r="AM119" s="964"/>
      <c r="AN119" s="964"/>
      <c r="AO119" s="965"/>
      <c r="AP119" s="967" t="s">
        <v>390</v>
      </c>
      <c r="AQ119" s="968"/>
      <c r="AR119" s="968"/>
      <c r="AS119" s="968"/>
      <c r="AT119" s="969"/>
      <c r="AU119" s="974"/>
      <c r="AV119" s="975"/>
      <c r="AW119" s="975"/>
      <c r="AX119" s="975"/>
      <c r="AY119" s="975"/>
      <c r="AZ119" s="254" t="s">
        <v>183</v>
      </c>
      <c r="BA119" s="254"/>
      <c r="BB119" s="254"/>
      <c r="BC119" s="254"/>
      <c r="BD119" s="254"/>
      <c r="BE119" s="254"/>
      <c r="BF119" s="254"/>
      <c r="BG119" s="254"/>
      <c r="BH119" s="254"/>
      <c r="BI119" s="254"/>
      <c r="BJ119" s="254"/>
      <c r="BK119" s="254"/>
      <c r="BL119" s="254"/>
      <c r="BM119" s="254"/>
      <c r="BN119" s="254"/>
      <c r="BO119" s="1041" t="s">
        <v>465</v>
      </c>
      <c r="BP119" s="1069"/>
      <c r="BQ119" s="1063">
        <v>88172856</v>
      </c>
      <c r="BR119" s="1064"/>
      <c r="BS119" s="1064"/>
      <c r="BT119" s="1064"/>
      <c r="BU119" s="1064"/>
      <c r="BV119" s="1064">
        <v>83152423</v>
      </c>
      <c r="BW119" s="1064"/>
      <c r="BX119" s="1064"/>
      <c r="BY119" s="1064"/>
      <c r="BZ119" s="1064"/>
      <c r="CA119" s="1064">
        <v>80297626</v>
      </c>
      <c r="CB119" s="1064"/>
      <c r="CC119" s="1064"/>
      <c r="CD119" s="1064"/>
      <c r="CE119" s="1064"/>
      <c r="CF119" s="1065"/>
      <c r="CG119" s="1066"/>
      <c r="CH119" s="1066"/>
      <c r="CI119" s="1066"/>
      <c r="CJ119" s="1067"/>
      <c r="CK119" s="1014"/>
      <c r="CL119" s="1015"/>
      <c r="CM119" s="1037" t="s">
        <v>466</v>
      </c>
      <c r="CN119" s="1029"/>
      <c r="CO119" s="1029"/>
      <c r="CP119" s="1029"/>
      <c r="CQ119" s="1029"/>
      <c r="CR119" s="1029"/>
      <c r="CS119" s="1029"/>
      <c r="CT119" s="1029"/>
      <c r="CU119" s="1029"/>
      <c r="CV119" s="1029"/>
      <c r="CW119" s="1029"/>
      <c r="CX119" s="1029"/>
      <c r="CY119" s="1029"/>
      <c r="CZ119" s="1029"/>
      <c r="DA119" s="1029"/>
      <c r="DB119" s="1029"/>
      <c r="DC119" s="1029"/>
      <c r="DD119" s="1029"/>
      <c r="DE119" s="1029"/>
      <c r="DF119" s="1030"/>
      <c r="DG119" s="1068" t="s">
        <v>390</v>
      </c>
      <c r="DH119" s="1050"/>
      <c r="DI119" s="1050"/>
      <c r="DJ119" s="1050"/>
      <c r="DK119" s="1051"/>
      <c r="DL119" s="1049" t="s">
        <v>440</v>
      </c>
      <c r="DM119" s="1050"/>
      <c r="DN119" s="1050"/>
      <c r="DO119" s="1050"/>
      <c r="DP119" s="1051"/>
      <c r="DQ119" s="1049" t="s">
        <v>390</v>
      </c>
      <c r="DR119" s="1050"/>
      <c r="DS119" s="1050"/>
      <c r="DT119" s="1050"/>
      <c r="DU119" s="1051"/>
      <c r="DV119" s="1052" t="s">
        <v>440</v>
      </c>
      <c r="DW119" s="1053"/>
      <c r="DX119" s="1053"/>
      <c r="DY119" s="1053"/>
      <c r="DZ119" s="1054"/>
    </row>
    <row r="120" spans="1:130" s="233" customFormat="1" ht="26.25" customHeight="1" x14ac:dyDescent="0.15">
      <c r="A120" s="1121"/>
      <c r="B120" s="1013"/>
      <c r="C120" s="986" t="s">
        <v>443</v>
      </c>
      <c r="D120" s="987"/>
      <c r="E120" s="987"/>
      <c r="F120" s="987"/>
      <c r="G120" s="987"/>
      <c r="H120" s="987"/>
      <c r="I120" s="987"/>
      <c r="J120" s="987"/>
      <c r="K120" s="987"/>
      <c r="L120" s="987"/>
      <c r="M120" s="987"/>
      <c r="N120" s="987"/>
      <c r="O120" s="987"/>
      <c r="P120" s="987"/>
      <c r="Q120" s="987"/>
      <c r="R120" s="987"/>
      <c r="S120" s="987"/>
      <c r="T120" s="987"/>
      <c r="U120" s="987"/>
      <c r="V120" s="987"/>
      <c r="W120" s="987"/>
      <c r="X120" s="987"/>
      <c r="Y120" s="987"/>
      <c r="Z120" s="988"/>
      <c r="AA120" s="1022" t="s">
        <v>125</v>
      </c>
      <c r="AB120" s="1023"/>
      <c r="AC120" s="1023"/>
      <c r="AD120" s="1023"/>
      <c r="AE120" s="1024"/>
      <c r="AF120" s="1025" t="s">
        <v>440</v>
      </c>
      <c r="AG120" s="1023"/>
      <c r="AH120" s="1023"/>
      <c r="AI120" s="1023"/>
      <c r="AJ120" s="1024"/>
      <c r="AK120" s="1025" t="s">
        <v>390</v>
      </c>
      <c r="AL120" s="1023"/>
      <c r="AM120" s="1023"/>
      <c r="AN120" s="1023"/>
      <c r="AO120" s="1024"/>
      <c r="AP120" s="1026" t="s">
        <v>440</v>
      </c>
      <c r="AQ120" s="1027"/>
      <c r="AR120" s="1027"/>
      <c r="AS120" s="1027"/>
      <c r="AT120" s="1028"/>
      <c r="AU120" s="1055" t="s">
        <v>467</v>
      </c>
      <c r="AV120" s="1056"/>
      <c r="AW120" s="1056"/>
      <c r="AX120" s="1056"/>
      <c r="AY120" s="1057"/>
      <c r="AZ120" s="993" t="s">
        <v>468</v>
      </c>
      <c r="BA120" s="961"/>
      <c r="BB120" s="961"/>
      <c r="BC120" s="961"/>
      <c r="BD120" s="961"/>
      <c r="BE120" s="961"/>
      <c r="BF120" s="961"/>
      <c r="BG120" s="961"/>
      <c r="BH120" s="961"/>
      <c r="BI120" s="961"/>
      <c r="BJ120" s="961"/>
      <c r="BK120" s="961"/>
      <c r="BL120" s="961"/>
      <c r="BM120" s="961"/>
      <c r="BN120" s="961"/>
      <c r="BO120" s="961"/>
      <c r="BP120" s="962"/>
      <c r="BQ120" s="994">
        <v>5348188</v>
      </c>
      <c r="BR120" s="995"/>
      <c r="BS120" s="995"/>
      <c r="BT120" s="995"/>
      <c r="BU120" s="995"/>
      <c r="BV120" s="995">
        <v>5654919</v>
      </c>
      <c r="BW120" s="995"/>
      <c r="BX120" s="995"/>
      <c r="BY120" s="995"/>
      <c r="BZ120" s="995"/>
      <c r="CA120" s="995">
        <v>7201233</v>
      </c>
      <c r="CB120" s="995"/>
      <c r="CC120" s="995"/>
      <c r="CD120" s="995"/>
      <c r="CE120" s="995"/>
      <c r="CF120" s="1008">
        <v>30.2</v>
      </c>
      <c r="CG120" s="1009"/>
      <c r="CH120" s="1009"/>
      <c r="CI120" s="1009"/>
      <c r="CJ120" s="1009"/>
      <c r="CK120" s="1070" t="s">
        <v>469</v>
      </c>
      <c r="CL120" s="1071"/>
      <c r="CM120" s="1071"/>
      <c r="CN120" s="1071"/>
      <c r="CO120" s="1072"/>
      <c r="CP120" s="1078" t="s">
        <v>470</v>
      </c>
      <c r="CQ120" s="1079"/>
      <c r="CR120" s="1079"/>
      <c r="CS120" s="1079"/>
      <c r="CT120" s="1079"/>
      <c r="CU120" s="1079"/>
      <c r="CV120" s="1079"/>
      <c r="CW120" s="1079"/>
      <c r="CX120" s="1079"/>
      <c r="CY120" s="1079"/>
      <c r="CZ120" s="1079"/>
      <c r="DA120" s="1079"/>
      <c r="DB120" s="1079"/>
      <c r="DC120" s="1079"/>
      <c r="DD120" s="1079"/>
      <c r="DE120" s="1079"/>
      <c r="DF120" s="1080"/>
      <c r="DG120" s="994">
        <v>22193050</v>
      </c>
      <c r="DH120" s="995"/>
      <c r="DI120" s="995"/>
      <c r="DJ120" s="995"/>
      <c r="DK120" s="995"/>
      <c r="DL120" s="995">
        <v>19960650</v>
      </c>
      <c r="DM120" s="995"/>
      <c r="DN120" s="995"/>
      <c r="DO120" s="995"/>
      <c r="DP120" s="995"/>
      <c r="DQ120" s="995">
        <v>18505698</v>
      </c>
      <c r="DR120" s="995"/>
      <c r="DS120" s="995"/>
      <c r="DT120" s="995"/>
      <c r="DU120" s="995"/>
      <c r="DV120" s="996">
        <v>77.7</v>
      </c>
      <c r="DW120" s="996"/>
      <c r="DX120" s="996"/>
      <c r="DY120" s="996"/>
      <c r="DZ120" s="997"/>
    </row>
    <row r="121" spans="1:130" s="233" customFormat="1" ht="26.25" customHeight="1" x14ac:dyDescent="0.15">
      <c r="A121" s="1121"/>
      <c r="B121" s="1013"/>
      <c r="C121" s="1038" t="s">
        <v>471</v>
      </c>
      <c r="D121" s="1039"/>
      <c r="E121" s="1039"/>
      <c r="F121" s="1039"/>
      <c r="G121" s="1039"/>
      <c r="H121" s="1039"/>
      <c r="I121" s="1039"/>
      <c r="J121" s="1039"/>
      <c r="K121" s="1039"/>
      <c r="L121" s="1039"/>
      <c r="M121" s="1039"/>
      <c r="N121" s="1039"/>
      <c r="O121" s="1039"/>
      <c r="P121" s="1039"/>
      <c r="Q121" s="1039"/>
      <c r="R121" s="1039"/>
      <c r="S121" s="1039"/>
      <c r="T121" s="1039"/>
      <c r="U121" s="1039"/>
      <c r="V121" s="1039"/>
      <c r="W121" s="1039"/>
      <c r="X121" s="1039"/>
      <c r="Y121" s="1039"/>
      <c r="Z121" s="1040"/>
      <c r="AA121" s="1022" t="s">
        <v>440</v>
      </c>
      <c r="AB121" s="1023"/>
      <c r="AC121" s="1023"/>
      <c r="AD121" s="1023"/>
      <c r="AE121" s="1024"/>
      <c r="AF121" s="1025" t="s">
        <v>440</v>
      </c>
      <c r="AG121" s="1023"/>
      <c r="AH121" s="1023"/>
      <c r="AI121" s="1023"/>
      <c r="AJ121" s="1024"/>
      <c r="AK121" s="1025" t="s">
        <v>416</v>
      </c>
      <c r="AL121" s="1023"/>
      <c r="AM121" s="1023"/>
      <c r="AN121" s="1023"/>
      <c r="AO121" s="1024"/>
      <c r="AP121" s="1026" t="s">
        <v>390</v>
      </c>
      <c r="AQ121" s="1027"/>
      <c r="AR121" s="1027"/>
      <c r="AS121" s="1027"/>
      <c r="AT121" s="1028"/>
      <c r="AU121" s="1058"/>
      <c r="AV121" s="1059"/>
      <c r="AW121" s="1059"/>
      <c r="AX121" s="1059"/>
      <c r="AY121" s="1060"/>
      <c r="AZ121" s="986" t="s">
        <v>472</v>
      </c>
      <c r="BA121" s="987"/>
      <c r="BB121" s="987"/>
      <c r="BC121" s="987"/>
      <c r="BD121" s="987"/>
      <c r="BE121" s="987"/>
      <c r="BF121" s="987"/>
      <c r="BG121" s="987"/>
      <c r="BH121" s="987"/>
      <c r="BI121" s="987"/>
      <c r="BJ121" s="987"/>
      <c r="BK121" s="987"/>
      <c r="BL121" s="987"/>
      <c r="BM121" s="987"/>
      <c r="BN121" s="987"/>
      <c r="BO121" s="987"/>
      <c r="BP121" s="988"/>
      <c r="BQ121" s="989">
        <v>927636</v>
      </c>
      <c r="BR121" s="990"/>
      <c r="BS121" s="990"/>
      <c r="BT121" s="990"/>
      <c r="BU121" s="990"/>
      <c r="BV121" s="990">
        <v>800215</v>
      </c>
      <c r="BW121" s="990"/>
      <c r="BX121" s="990"/>
      <c r="BY121" s="990"/>
      <c r="BZ121" s="990"/>
      <c r="CA121" s="990">
        <v>726940</v>
      </c>
      <c r="CB121" s="990"/>
      <c r="CC121" s="990"/>
      <c r="CD121" s="990"/>
      <c r="CE121" s="990"/>
      <c r="CF121" s="984">
        <v>3.1</v>
      </c>
      <c r="CG121" s="985"/>
      <c r="CH121" s="985"/>
      <c r="CI121" s="985"/>
      <c r="CJ121" s="985"/>
      <c r="CK121" s="1073"/>
      <c r="CL121" s="1074"/>
      <c r="CM121" s="1074"/>
      <c r="CN121" s="1074"/>
      <c r="CO121" s="1075"/>
      <c r="CP121" s="1083" t="s">
        <v>473</v>
      </c>
      <c r="CQ121" s="1084"/>
      <c r="CR121" s="1084"/>
      <c r="CS121" s="1084"/>
      <c r="CT121" s="1084"/>
      <c r="CU121" s="1084"/>
      <c r="CV121" s="1084"/>
      <c r="CW121" s="1084"/>
      <c r="CX121" s="1084"/>
      <c r="CY121" s="1084"/>
      <c r="CZ121" s="1084"/>
      <c r="DA121" s="1084"/>
      <c r="DB121" s="1084"/>
      <c r="DC121" s="1084"/>
      <c r="DD121" s="1084"/>
      <c r="DE121" s="1084"/>
      <c r="DF121" s="1085"/>
      <c r="DG121" s="989">
        <v>5606549</v>
      </c>
      <c r="DH121" s="990"/>
      <c r="DI121" s="990"/>
      <c r="DJ121" s="990"/>
      <c r="DK121" s="990"/>
      <c r="DL121" s="990">
        <v>5472413</v>
      </c>
      <c r="DM121" s="990"/>
      <c r="DN121" s="990"/>
      <c r="DO121" s="990"/>
      <c r="DP121" s="990"/>
      <c r="DQ121" s="990">
        <v>5322965</v>
      </c>
      <c r="DR121" s="990"/>
      <c r="DS121" s="990"/>
      <c r="DT121" s="990"/>
      <c r="DU121" s="990"/>
      <c r="DV121" s="991">
        <v>22.4</v>
      </c>
      <c r="DW121" s="991"/>
      <c r="DX121" s="991"/>
      <c r="DY121" s="991"/>
      <c r="DZ121" s="992"/>
    </row>
    <row r="122" spans="1:130" s="233" customFormat="1" ht="26.25" customHeight="1" x14ac:dyDescent="0.15">
      <c r="A122" s="1121"/>
      <c r="B122" s="1013"/>
      <c r="C122" s="986" t="s">
        <v>453</v>
      </c>
      <c r="D122" s="987"/>
      <c r="E122" s="987"/>
      <c r="F122" s="987"/>
      <c r="G122" s="987"/>
      <c r="H122" s="987"/>
      <c r="I122" s="987"/>
      <c r="J122" s="987"/>
      <c r="K122" s="987"/>
      <c r="L122" s="987"/>
      <c r="M122" s="987"/>
      <c r="N122" s="987"/>
      <c r="O122" s="987"/>
      <c r="P122" s="987"/>
      <c r="Q122" s="987"/>
      <c r="R122" s="987"/>
      <c r="S122" s="987"/>
      <c r="T122" s="987"/>
      <c r="U122" s="987"/>
      <c r="V122" s="987"/>
      <c r="W122" s="987"/>
      <c r="X122" s="987"/>
      <c r="Y122" s="987"/>
      <c r="Z122" s="988"/>
      <c r="AA122" s="1022" t="s">
        <v>390</v>
      </c>
      <c r="AB122" s="1023"/>
      <c r="AC122" s="1023"/>
      <c r="AD122" s="1023"/>
      <c r="AE122" s="1024"/>
      <c r="AF122" s="1025" t="s">
        <v>125</v>
      </c>
      <c r="AG122" s="1023"/>
      <c r="AH122" s="1023"/>
      <c r="AI122" s="1023"/>
      <c r="AJ122" s="1024"/>
      <c r="AK122" s="1025" t="s">
        <v>440</v>
      </c>
      <c r="AL122" s="1023"/>
      <c r="AM122" s="1023"/>
      <c r="AN122" s="1023"/>
      <c r="AO122" s="1024"/>
      <c r="AP122" s="1026" t="s">
        <v>390</v>
      </c>
      <c r="AQ122" s="1027"/>
      <c r="AR122" s="1027"/>
      <c r="AS122" s="1027"/>
      <c r="AT122" s="1028"/>
      <c r="AU122" s="1058"/>
      <c r="AV122" s="1059"/>
      <c r="AW122" s="1059"/>
      <c r="AX122" s="1059"/>
      <c r="AY122" s="1060"/>
      <c r="AZ122" s="1037" t="s">
        <v>474</v>
      </c>
      <c r="BA122" s="1029"/>
      <c r="BB122" s="1029"/>
      <c r="BC122" s="1029"/>
      <c r="BD122" s="1029"/>
      <c r="BE122" s="1029"/>
      <c r="BF122" s="1029"/>
      <c r="BG122" s="1029"/>
      <c r="BH122" s="1029"/>
      <c r="BI122" s="1029"/>
      <c r="BJ122" s="1029"/>
      <c r="BK122" s="1029"/>
      <c r="BL122" s="1029"/>
      <c r="BM122" s="1029"/>
      <c r="BN122" s="1029"/>
      <c r="BO122" s="1029"/>
      <c r="BP122" s="1030"/>
      <c r="BQ122" s="1063">
        <v>53086197</v>
      </c>
      <c r="BR122" s="1064"/>
      <c r="BS122" s="1064"/>
      <c r="BT122" s="1064"/>
      <c r="BU122" s="1064"/>
      <c r="BV122" s="1064">
        <v>51971357</v>
      </c>
      <c r="BW122" s="1064"/>
      <c r="BX122" s="1064"/>
      <c r="BY122" s="1064"/>
      <c r="BZ122" s="1064"/>
      <c r="CA122" s="1064">
        <v>50021774</v>
      </c>
      <c r="CB122" s="1064"/>
      <c r="CC122" s="1064"/>
      <c r="CD122" s="1064"/>
      <c r="CE122" s="1064"/>
      <c r="CF122" s="1081">
        <v>210</v>
      </c>
      <c r="CG122" s="1082"/>
      <c r="CH122" s="1082"/>
      <c r="CI122" s="1082"/>
      <c r="CJ122" s="1082"/>
      <c r="CK122" s="1073"/>
      <c r="CL122" s="1074"/>
      <c r="CM122" s="1074"/>
      <c r="CN122" s="1074"/>
      <c r="CO122" s="1075"/>
      <c r="CP122" s="1083" t="s">
        <v>403</v>
      </c>
      <c r="CQ122" s="1084"/>
      <c r="CR122" s="1084"/>
      <c r="CS122" s="1084"/>
      <c r="CT122" s="1084"/>
      <c r="CU122" s="1084"/>
      <c r="CV122" s="1084"/>
      <c r="CW122" s="1084"/>
      <c r="CX122" s="1084"/>
      <c r="CY122" s="1084"/>
      <c r="CZ122" s="1084"/>
      <c r="DA122" s="1084"/>
      <c r="DB122" s="1084"/>
      <c r="DC122" s="1084"/>
      <c r="DD122" s="1084"/>
      <c r="DE122" s="1084"/>
      <c r="DF122" s="1085"/>
      <c r="DG122" s="989">
        <v>490454</v>
      </c>
      <c r="DH122" s="990"/>
      <c r="DI122" s="990"/>
      <c r="DJ122" s="990"/>
      <c r="DK122" s="990"/>
      <c r="DL122" s="990">
        <v>445591</v>
      </c>
      <c r="DM122" s="990"/>
      <c r="DN122" s="990"/>
      <c r="DO122" s="990"/>
      <c r="DP122" s="990"/>
      <c r="DQ122" s="990">
        <v>448544</v>
      </c>
      <c r="DR122" s="990"/>
      <c r="DS122" s="990"/>
      <c r="DT122" s="990"/>
      <c r="DU122" s="990"/>
      <c r="DV122" s="991">
        <v>1.9</v>
      </c>
      <c r="DW122" s="991"/>
      <c r="DX122" s="991"/>
      <c r="DY122" s="991"/>
      <c r="DZ122" s="992"/>
    </row>
    <row r="123" spans="1:130" s="233" customFormat="1" ht="26.25" customHeight="1" x14ac:dyDescent="0.15">
      <c r="A123" s="1121"/>
      <c r="B123" s="1013"/>
      <c r="C123" s="986" t="s">
        <v>459</v>
      </c>
      <c r="D123" s="987"/>
      <c r="E123" s="987"/>
      <c r="F123" s="987"/>
      <c r="G123" s="987"/>
      <c r="H123" s="987"/>
      <c r="I123" s="987"/>
      <c r="J123" s="987"/>
      <c r="K123" s="987"/>
      <c r="L123" s="987"/>
      <c r="M123" s="987"/>
      <c r="N123" s="987"/>
      <c r="O123" s="987"/>
      <c r="P123" s="987"/>
      <c r="Q123" s="987"/>
      <c r="R123" s="987"/>
      <c r="S123" s="987"/>
      <c r="T123" s="987"/>
      <c r="U123" s="987"/>
      <c r="V123" s="987"/>
      <c r="W123" s="987"/>
      <c r="X123" s="987"/>
      <c r="Y123" s="987"/>
      <c r="Z123" s="988"/>
      <c r="AA123" s="1022">
        <v>1462</v>
      </c>
      <c r="AB123" s="1023"/>
      <c r="AC123" s="1023"/>
      <c r="AD123" s="1023"/>
      <c r="AE123" s="1024"/>
      <c r="AF123" s="1025">
        <v>1440</v>
      </c>
      <c r="AG123" s="1023"/>
      <c r="AH123" s="1023"/>
      <c r="AI123" s="1023"/>
      <c r="AJ123" s="1024"/>
      <c r="AK123" s="1025">
        <v>1417</v>
      </c>
      <c r="AL123" s="1023"/>
      <c r="AM123" s="1023"/>
      <c r="AN123" s="1023"/>
      <c r="AO123" s="1024"/>
      <c r="AP123" s="1026">
        <v>0</v>
      </c>
      <c r="AQ123" s="1027"/>
      <c r="AR123" s="1027"/>
      <c r="AS123" s="1027"/>
      <c r="AT123" s="1028"/>
      <c r="AU123" s="1061"/>
      <c r="AV123" s="1062"/>
      <c r="AW123" s="1062"/>
      <c r="AX123" s="1062"/>
      <c r="AY123" s="1062"/>
      <c r="AZ123" s="254" t="s">
        <v>183</v>
      </c>
      <c r="BA123" s="254"/>
      <c r="BB123" s="254"/>
      <c r="BC123" s="254"/>
      <c r="BD123" s="254"/>
      <c r="BE123" s="254"/>
      <c r="BF123" s="254"/>
      <c r="BG123" s="254"/>
      <c r="BH123" s="254"/>
      <c r="BI123" s="254"/>
      <c r="BJ123" s="254"/>
      <c r="BK123" s="254"/>
      <c r="BL123" s="254"/>
      <c r="BM123" s="254"/>
      <c r="BN123" s="254"/>
      <c r="BO123" s="1041" t="s">
        <v>475</v>
      </c>
      <c r="BP123" s="1069"/>
      <c r="BQ123" s="1127">
        <v>59362021</v>
      </c>
      <c r="BR123" s="1128"/>
      <c r="BS123" s="1128"/>
      <c r="BT123" s="1128"/>
      <c r="BU123" s="1128"/>
      <c r="BV123" s="1128">
        <v>58426491</v>
      </c>
      <c r="BW123" s="1128"/>
      <c r="BX123" s="1128"/>
      <c r="BY123" s="1128"/>
      <c r="BZ123" s="1128"/>
      <c r="CA123" s="1128">
        <v>57949947</v>
      </c>
      <c r="CB123" s="1128"/>
      <c r="CC123" s="1128"/>
      <c r="CD123" s="1128"/>
      <c r="CE123" s="1128"/>
      <c r="CF123" s="1065"/>
      <c r="CG123" s="1066"/>
      <c r="CH123" s="1066"/>
      <c r="CI123" s="1066"/>
      <c r="CJ123" s="1067"/>
      <c r="CK123" s="1073"/>
      <c r="CL123" s="1074"/>
      <c r="CM123" s="1074"/>
      <c r="CN123" s="1074"/>
      <c r="CO123" s="1075"/>
      <c r="CP123" s="1083" t="s">
        <v>413</v>
      </c>
      <c r="CQ123" s="1084"/>
      <c r="CR123" s="1084"/>
      <c r="CS123" s="1084"/>
      <c r="CT123" s="1084"/>
      <c r="CU123" s="1084"/>
      <c r="CV123" s="1084"/>
      <c r="CW123" s="1084"/>
      <c r="CX123" s="1084"/>
      <c r="CY123" s="1084"/>
      <c r="CZ123" s="1084"/>
      <c r="DA123" s="1084"/>
      <c r="DB123" s="1084"/>
      <c r="DC123" s="1084"/>
      <c r="DD123" s="1084"/>
      <c r="DE123" s="1084"/>
      <c r="DF123" s="1085"/>
      <c r="DG123" s="1022" t="s">
        <v>440</v>
      </c>
      <c r="DH123" s="1023"/>
      <c r="DI123" s="1023"/>
      <c r="DJ123" s="1023"/>
      <c r="DK123" s="1024"/>
      <c r="DL123" s="1025">
        <v>19196</v>
      </c>
      <c r="DM123" s="1023"/>
      <c r="DN123" s="1023"/>
      <c r="DO123" s="1023"/>
      <c r="DP123" s="1024"/>
      <c r="DQ123" s="1025">
        <v>238370</v>
      </c>
      <c r="DR123" s="1023"/>
      <c r="DS123" s="1023"/>
      <c r="DT123" s="1023"/>
      <c r="DU123" s="1024"/>
      <c r="DV123" s="1026">
        <v>1</v>
      </c>
      <c r="DW123" s="1027"/>
      <c r="DX123" s="1027"/>
      <c r="DY123" s="1027"/>
      <c r="DZ123" s="1028"/>
    </row>
    <row r="124" spans="1:130" s="233" customFormat="1" ht="26.25" customHeight="1" thickBot="1" x14ac:dyDescent="0.2">
      <c r="A124" s="1121"/>
      <c r="B124" s="1013"/>
      <c r="C124" s="986" t="s">
        <v>462</v>
      </c>
      <c r="D124" s="987"/>
      <c r="E124" s="987"/>
      <c r="F124" s="987"/>
      <c r="G124" s="987"/>
      <c r="H124" s="987"/>
      <c r="I124" s="987"/>
      <c r="J124" s="987"/>
      <c r="K124" s="987"/>
      <c r="L124" s="987"/>
      <c r="M124" s="987"/>
      <c r="N124" s="987"/>
      <c r="O124" s="987"/>
      <c r="P124" s="987"/>
      <c r="Q124" s="987"/>
      <c r="R124" s="987"/>
      <c r="S124" s="987"/>
      <c r="T124" s="987"/>
      <c r="U124" s="987"/>
      <c r="V124" s="987"/>
      <c r="W124" s="987"/>
      <c r="X124" s="987"/>
      <c r="Y124" s="987"/>
      <c r="Z124" s="988"/>
      <c r="AA124" s="1022" t="s">
        <v>125</v>
      </c>
      <c r="AB124" s="1023"/>
      <c r="AC124" s="1023"/>
      <c r="AD124" s="1023"/>
      <c r="AE124" s="1024"/>
      <c r="AF124" s="1025" t="s">
        <v>125</v>
      </c>
      <c r="AG124" s="1023"/>
      <c r="AH124" s="1023"/>
      <c r="AI124" s="1023"/>
      <c r="AJ124" s="1024"/>
      <c r="AK124" s="1025" t="s">
        <v>390</v>
      </c>
      <c r="AL124" s="1023"/>
      <c r="AM124" s="1023"/>
      <c r="AN124" s="1023"/>
      <c r="AO124" s="1024"/>
      <c r="AP124" s="1026" t="s">
        <v>125</v>
      </c>
      <c r="AQ124" s="1027"/>
      <c r="AR124" s="1027"/>
      <c r="AS124" s="1027"/>
      <c r="AT124" s="1028"/>
      <c r="AU124" s="1123" t="s">
        <v>476</v>
      </c>
      <c r="AV124" s="1124"/>
      <c r="AW124" s="1124"/>
      <c r="AX124" s="1124"/>
      <c r="AY124" s="1124"/>
      <c r="AZ124" s="1124"/>
      <c r="BA124" s="1124"/>
      <c r="BB124" s="1124"/>
      <c r="BC124" s="1124"/>
      <c r="BD124" s="1124"/>
      <c r="BE124" s="1124"/>
      <c r="BF124" s="1124"/>
      <c r="BG124" s="1124"/>
      <c r="BH124" s="1124"/>
      <c r="BI124" s="1124"/>
      <c r="BJ124" s="1124"/>
      <c r="BK124" s="1124"/>
      <c r="BL124" s="1124"/>
      <c r="BM124" s="1124"/>
      <c r="BN124" s="1124"/>
      <c r="BO124" s="1124"/>
      <c r="BP124" s="1125"/>
      <c r="BQ124" s="1126">
        <v>127.5</v>
      </c>
      <c r="BR124" s="1091"/>
      <c r="BS124" s="1091"/>
      <c r="BT124" s="1091"/>
      <c r="BU124" s="1091"/>
      <c r="BV124" s="1091">
        <v>108.3</v>
      </c>
      <c r="BW124" s="1091"/>
      <c r="BX124" s="1091"/>
      <c r="BY124" s="1091"/>
      <c r="BZ124" s="1091"/>
      <c r="CA124" s="1091">
        <v>93.8</v>
      </c>
      <c r="CB124" s="1091"/>
      <c r="CC124" s="1091"/>
      <c r="CD124" s="1091"/>
      <c r="CE124" s="1091"/>
      <c r="CF124" s="1092"/>
      <c r="CG124" s="1093"/>
      <c r="CH124" s="1093"/>
      <c r="CI124" s="1093"/>
      <c r="CJ124" s="1094"/>
      <c r="CK124" s="1076"/>
      <c r="CL124" s="1076"/>
      <c r="CM124" s="1076"/>
      <c r="CN124" s="1076"/>
      <c r="CO124" s="1077"/>
      <c r="CP124" s="1083" t="s">
        <v>477</v>
      </c>
      <c r="CQ124" s="1084"/>
      <c r="CR124" s="1084"/>
      <c r="CS124" s="1084"/>
      <c r="CT124" s="1084"/>
      <c r="CU124" s="1084"/>
      <c r="CV124" s="1084"/>
      <c r="CW124" s="1084"/>
      <c r="CX124" s="1084"/>
      <c r="CY124" s="1084"/>
      <c r="CZ124" s="1084"/>
      <c r="DA124" s="1084"/>
      <c r="DB124" s="1084"/>
      <c r="DC124" s="1084"/>
      <c r="DD124" s="1084"/>
      <c r="DE124" s="1084"/>
      <c r="DF124" s="1085"/>
      <c r="DG124" s="1068">
        <v>134578</v>
      </c>
      <c r="DH124" s="1050"/>
      <c r="DI124" s="1050"/>
      <c r="DJ124" s="1050"/>
      <c r="DK124" s="1051"/>
      <c r="DL124" s="1049">
        <v>99150</v>
      </c>
      <c r="DM124" s="1050"/>
      <c r="DN124" s="1050"/>
      <c r="DO124" s="1050"/>
      <c r="DP124" s="1051"/>
      <c r="DQ124" s="1049">
        <v>117836</v>
      </c>
      <c r="DR124" s="1050"/>
      <c r="DS124" s="1050"/>
      <c r="DT124" s="1050"/>
      <c r="DU124" s="1051"/>
      <c r="DV124" s="1052">
        <v>0.5</v>
      </c>
      <c r="DW124" s="1053"/>
      <c r="DX124" s="1053"/>
      <c r="DY124" s="1053"/>
      <c r="DZ124" s="1054"/>
    </row>
    <row r="125" spans="1:130" s="233" customFormat="1" ht="26.25" customHeight="1" x14ac:dyDescent="0.15">
      <c r="A125" s="1121"/>
      <c r="B125" s="1013"/>
      <c r="C125" s="986" t="s">
        <v>464</v>
      </c>
      <c r="D125" s="987"/>
      <c r="E125" s="987"/>
      <c r="F125" s="987"/>
      <c r="G125" s="987"/>
      <c r="H125" s="987"/>
      <c r="I125" s="987"/>
      <c r="J125" s="987"/>
      <c r="K125" s="987"/>
      <c r="L125" s="987"/>
      <c r="M125" s="987"/>
      <c r="N125" s="987"/>
      <c r="O125" s="987"/>
      <c r="P125" s="987"/>
      <c r="Q125" s="987"/>
      <c r="R125" s="987"/>
      <c r="S125" s="987"/>
      <c r="T125" s="987"/>
      <c r="U125" s="987"/>
      <c r="V125" s="987"/>
      <c r="W125" s="987"/>
      <c r="X125" s="987"/>
      <c r="Y125" s="987"/>
      <c r="Z125" s="988"/>
      <c r="AA125" s="1022" t="s">
        <v>390</v>
      </c>
      <c r="AB125" s="1023"/>
      <c r="AC125" s="1023"/>
      <c r="AD125" s="1023"/>
      <c r="AE125" s="1024"/>
      <c r="AF125" s="1025" t="s">
        <v>390</v>
      </c>
      <c r="AG125" s="1023"/>
      <c r="AH125" s="1023"/>
      <c r="AI125" s="1023"/>
      <c r="AJ125" s="1024"/>
      <c r="AK125" s="1025" t="s">
        <v>390</v>
      </c>
      <c r="AL125" s="1023"/>
      <c r="AM125" s="1023"/>
      <c r="AN125" s="1023"/>
      <c r="AO125" s="1024"/>
      <c r="AP125" s="1026" t="s">
        <v>390</v>
      </c>
      <c r="AQ125" s="1027"/>
      <c r="AR125" s="1027"/>
      <c r="AS125" s="1027"/>
      <c r="AT125" s="1028"/>
      <c r="AU125" s="255"/>
      <c r="AV125" s="256"/>
      <c r="AW125" s="256"/>
      <c r="AX125" s="256"/>
      <c r="AY125" s="256"/>
      <c r="AZ125" s="256"/>
      <c r="BA125" s="256"/>
      <c r="BB125" s="256"/>
      <c r="BC125" s="256"/>
      <c r="BD125" s="256"/>
      <c r="BE125" s="256"/>
      <c r="BF125" s="256"/>
      <c r="BG125" s="256"/>
      <c r="BH125" s="256"/>
      <c r="BI125" s="256"/>
      <c r="BJ125" s="256"/>
      <c r="BK125" s="256"/>
      <c r="BL125" s="256"/>
      <c r="BM125" s="256"/>
      <c r="BN125" s="256"/>
      <c r="BO125" s="256"/>
      <c r="BP125" s="256"/>
      <c r="BQ125" s="235"/>
      <c r="BR125" s="235"/>
      <c r="BS125" s="235"/>
      <c r="BT125" s="235"/>
      <c r="BU125" s="235"/>
      <c r="BV125" s="235"/>
      <c r="BW125" s="235"/>
      <c r="BX125" s="235"/>
      <c r="BY125" s="235"/>
      <c r="BZ125" s="235"/>
      <c r="CA125" s="235"/>
      <c r="CB125" s="235"/>
      <c r="CC125" s="235"/>
      <c r="CD125" s="235"/>
      <c r="CE125" s="235"/>
      <c r="CF125" s="235"/>
      <c r="CG125" s="235"/>
      <c r="CH125" s="235"/>
      <c r="CI125" s="235"/>
      <c r="CJ125" s="257"/>
      <c r="CK125" s="1086" t="s">
        <v>478</v>
      </c>
      <c r="CL125" s="1071"/>
      <c r="CM125" s="1071"/>
      <c r="CN125" s="1071"/>
      <c r="CO125" s="1072"/>
      <c r="CP125" s="993" t="s">
        <v>479</v>
      </c>
      <c r="CQ125" s="961"/>
      <c r="CR125" s="961"/>
      <c r="CS125" s="961"/>
      <c r="CT125" s="961"/>
      <c r="CU125" s="961"/>
      <c r="CV125" s="961"/>
      <c r="CW125" s="961"/>
      <c r="CX125" s="961"/>
      <c r="CY125" s="961"/>
      <c r="CZ125" s="961"/>
      <c r="DA125" s="961"/>
      <c r="DB125" s="961"/>
      <c r="DC125" s="961"/>
      <c r="DD125" s="961"/>
      <c r="DE125" s="961"/>
      <c r="DF125" s="962"/>
      <c r="DG125" s="994" t="s">
        <v>125</v>
      </c>
      <c r="DH125" s="995"/>
      <c r="DI125" s="995"/>
      <c r="DJ125" s="995"/>
      <c r="DK125" s="995"/>
      <c r="DL125" s="995" t="s">
        <v>125</v>
      </c>
      <c r="DM125" s="995"/>
      <c r="DN125" s="995"/>
      <c r="DO125" s="995"/>
      <c r="DP125" s="995"/>
      <c r="DQ125" s="995" t="s">
        <v>390</v>
      </c>
      <c r="DR125" s="995"/>
      <c r="DS125" s="995"/>
      <c r="DT125" s="995"/>
      <c r="DU125" s="995"/>
      <c r="DV125" s="996" t="s">
        <v>125</v>
      </c>
      <c r="DW125" s="996"/>
      <c r="DX125" s="996"/>
      <c r="DY125" s="996"/>
      <c r="DZ125" s="997"/>
    </row>
    <row r="126" spans="1:130" s="233" customFormat="1" ht="26.25" customHeight="1" thickBot="1" x14ac:dyDescent="0.2">
      <c r="A126" s="1121"/>
      <c r="B126" s="1013"/>
      <c r="C126" s="986" t="s">
        <v>466</v>
      </c>
      <c r="D126" s="987"/>
      <c r="E126" s="987"/>
      <c r="F126" s="987"/>
      <c r="G126" s="987"/>
      <c r="H126" s="987"/>
      <c r="I126" s="987"/>
      <c r="J126" s="987"/>
      <c r="K126" s="987"/>
      <c r="L126" s="987"/>
      <c r="M126" s="987"/>
      <c r="N126" s="987"/>
      <c r="O126" s="987"/>
      <c r="P126" s="987"/>
      <c r="Q126" s="987"/>
      <c r="R126" s="987"/>
      <c r="S126" s="987"/>
      <c r="T126" s="987"/>
      <c r="U126" s="987"/>
      <c r="V126" s="987"/>
      <c r="W126" s="987"/>
      <c r="X126" s="987"/>
      <c r="Y126" s="987"/>
      <c r="Z126" s="988"/>
      <c r="AA126" s="1022" t="s">
        <v>390</v>
      </c>
      <c r="AB126" s="1023"/>
      <c r="AC126" s="1023"/>
      <c r="AD126" s="1023"/>
      <c r="AE126" s="1024"/>
      <c r="AF126" s="1025" t="s">
        <v>125</v>
      </c>
      <c r="AG126" s="1023"/>
      <c r="AH126" s="1023"/>
      <c r="AI126" s="1023"/>
      <c r="AJ126" s="1024"/>
      <c r="AK126" s="1025" t="s">
        <v>390</v>
      </c>
      <c r="AL126" s="1023"/>
      <c r="AM126" s="1023"/>
      <c r="AN126" s="1023"/>
      <c r="AO126" s="1024"/>
      <c r="AP126" s="1026" t="s">
        <v>390</v>
      </c>
      <c r="AQ126" s="1027"/>
      <c r="AR126" s="1027"/>
      <c r="AS126" s="1027"/>
      <c r="AT126" s="1028"/>
      <c r="AU126" s="235"/>
      <c r="AV126" s="235"/>
      <c r="AW126" s="235"/>
      <c r="AX126" s="235"/>
      <c r="AY126" s="235"/>
      <c r="AZ126" s="235"/>
      <c r="BA126" s="235"/>
      <c r="BB126" s="235"/>
      <c r="BC126" s="235"/>
      <c r="BD126" s="235"/>
      <c r="BE126" s="235"/>
      <c r="BF126" s="235"/>
      <c r="BG126" s="235"/>
      <c r="BH126" s="235"/>
      <c r="BI126" s="235"/>
      <c r="BJ126" s="235"/>
      <c r="BK126" s="235"/>
      <c r="BL126" s="235"/>
      <c r="BM126" s="235"/>
      <c r="BN126" s="235"/>
      <c r="BO126" s="235"/>
      <c r="BP126" s="235"/>
      <c r="BQ126" s="235"/>
      <c r="BR126" s="235"/>
      <c r="BS126" s="235"/>
      <c r="BT126" s="235"/>
      <c r="BU126" s="235"/>
      <c r="BV126" s="235"/>
      <c r="BW126" s="235"/>
      <c r="BX126" s="235"/>
      <c r="BY126" s="235"/>
      <c r="BZ126" s="235"/>
      <c r="CA126" s="235"/>
      <c r="CB126" s="235"/>
      <c r="CC126" s="235"/>
      <c r="CD126" s="258"/>
      <c r="CE126" s="258"/>
      <c r="CF126" s="258"/>
      <c r="CG126" s="235"/>
      <c r="CH126" s="235"/>
      <c r="CI126" s="235"/>
      <c r="CJ126" s="257"/>
      <c r="CK126" s="1087"/>
      <c r="CL126" s="1074"/>
      <c r="CM126" s="1074"/>
      <c r="CN126" s="1074"/>
      <c r="CO126" s="1075"/>
      <c r="CP126" s="986" t="s">
        <v>480</v>
      </c>
      <c r="CQ126" s="987"/>
      <c r="CR126" s="987"/>
      <c r="CS126" s="987"/>
      <c r="CT126" s="987"/>
      <c r="CU126" s="987"/>
      <c r="CV126" s="987"/>
      <c r="CW126" s="987"/>
      <c r="CX126" s="987"/>
      <c r="CY126" s="987"/>
      <c r="CZ126" s="987"/>
      <c r="DA126" s="987"/>
      <c r="DB126" s="987"/>
      <c r="DC126" s="987"/>
      <c r="DD126" s="987"/>
      <c r="DE126" s="987"/>
      <c r="DF126" s="988"/>
      <c r="DG126" s="989" t="s">
        <v>440</v>
      </c>
      <c r="DH126" s="990"/>
      <c r="DI126" s="990"/>
      <c r="DJ126" s="990"/>
      <c r="DK126" s="990"/>
      <c r="DL126" s="990" t="s">
        <v>390</v>
      </c>
      <c r="DM126" s="990"/>
      <c r="DN126" s="990"/>
      <c r="DO126" s="990"/>
      <c r="DP126" s="990"/>
      <c r="DQ126" s="990" t="s">
        <v>390</v>
      </c>
      <c r="DR126" s="990"/>
      <c r="DS126" s="990"/>
      <c r="DT126" s="990"/>
      <c r="DU126" s="990"/>
      <c r="DV126" s="991" t="s">
        <v>125</v>
      </c>
      <c r="DW126" s="991"/>
      <c r="DX126" s="991"/>
      <c r="DY126" s="991"/>
      <c r="DZ126" s="992"/>
    </row>
    <row r="127" spans="1:130" s="233" customFormat="1" ht="26.25" customHeight="1" x14ac:dyDescent="0.15">
      <c r="A127" s="1122"/>
      <c r="B127" s="1015"/>
      <c r="C127" s="1037" t="s">
        <v>481</v>
      </c>
      <c r="D127" s="1029"/>
      <c r="E127" s="1029"/>
      <c r="F127" s="1029"/>
      <c r="G127" s="1029"/>
      <c r="H127" s="1029"/>
      <c r="I127" s="1029"/>
      <c r="J127" s="1029"/>
      <c r="K127" s="1029"/>
      <c r="L127" s="1029"/>
      <c r="M127" s="1029"/>
      <c r="N127" s="1029"/>
      <c r="O127" s="1029"/>
      <c r="P127" s="1029"/>
      <c r="Q127" s="1029"/>
      <c r="R127" s="1029"/>
      <c r="S127" s="1029"/>
      <c r="T127" s="1029"/>
      <c r="U127" s="1029"/>
      <c r="V127" s="1029"/>
      <c r="W127" s="1029"/>
      <c r="X127" s="1029"/>
      <c r="Y127" s="1029"/>
      <c r="Z127" s="1030"/>
      <c r="AA127" s="1022">
        <v>8194</v>
      </c>
      <c r="AB127" s="1023"/>
      <c r="AC127" s="1023"/>
      <c r="AD127" s="1023"/>
      <c r="AE127" s="1024"/>
      <c r="AF127" s="1025">
        <v>4840</v>
      </c>
      <c r="AG127" s="1023"/>
      <c r="AH127" s="1023"/>
      <c r="AI127" s="1023"/>
      <c r="AJ127" s="1024"/>
      <c r="AK127" s="1025">
        <v>17141</v>
      </c>
      <c r="AL127" s="1023"/>
      <c r="AM127" s="1023"/>
      <c r="AN127" s="1023"/>
      <c r="AO127" s="1024"/>
      <c r="AP127" s="1026">
        <v>0.1</v>
      </c>
      <c r="AQ127" s="1027"/>
      <c r="AR127" s="1027"/>
      <c r="AS127" s="1027"/>
      <c r="AT127" s="1028"/>
      <c r="AU127" s="235"/>
      <c r="AV127" s="235"/>
      <c r="AW127" s="235"/>
      <c r="AX127" s="1095" t="s">
        <v>482</v>
      </c>
      <c r="AY127" s="1096"/>
      <c r="AZ127" s="1096"/>
      <c r="BA127" s="1096"/>
      <c r="BB127" s="1096"/>
      <c r="BC127" s="1096"/>
      <c r="BD127" s="1096"/>
      <c r="BE127" s="1097"/>
      <c r="BF127" s="1098" t="s">
        <v>483</v>
      </c>
      <c r="BG127" s="1096"/>
      <c r="BH127" s="1096"/>
      <c r="BI127" s="1096"/>
      <c r="BJ127" s="1096"/>
      <c r="BK127" s="1096"/>
      <c r="BL127" s="1097"/>
      <c r="BM127" s="1098" t="s">
        <v>484</v>
      </c>
      <c r="BN127" s="1096"/>
      <c r="BO127" s="1096"/>
      <c r="BP127" s="1096"/>
      <c r="BQ127" s="1096"/>
      <c r="BR127" s="1096"/>
      <c r="BS127" s="1097"/>
      <c r="BT127" s="1098" t="s">
        <v>485</v>
      </c>
      <c r="BU127" s="1096"/>
      <c r="BV127" s="1096"/>
      <c r="BW127" s="1096"/>
      <c r="BX127" s="1096"/>
      <c r="BY127" s="1096"/>
      <c r="BZ127" s="1119"/>
      <c r="CA127" s="235"/>
      <c r="CB127" s="235"/>
      <c r="CC127" s="235"/>
      <c r="CD127" s="258"/>
      <c r="CE127" s="258"/>
      <c r="CF127" s="258"/>
      <c r="CG127" s="235"/>
      <c r="CH127" s="235"/>
      <c r="CI127" s="235"/>
      <c r="CJ127" s="257"/>
      <c r="CK127" s="1087"/>
      <c r="CL127" s="1074"/>
      <c r="CM127" s="1074"/>
      <c r="CN127" s="1074"/>
      <c r="CO127" s="1075"/>
      <c r="CP127" s="986" t="s">
        <v>486</v>
      </c>
      <c r="CQ127" s="987"/>
      <c r="CR127" s="987"/>
      <c r="CS127" s="987"/>
      <c r="CT127" s="987"/>
      <c r="CU127" s="987"/>
      <c r="CV127" s="987"/>
      <c r="CW127" s="987"/>
      <c r="CX127" s="987"/>
      <c r="CY127" s="987"/>
      <c r="CZ127" s="987"/>
      <c r="DA127" s="987"/>
      <c r="DB127" s="987"/>
      <c r="DC127" s="987"/>
      <c r="DD127" s="987"/>
      <c r="DE127" s="987"/>
      <c r="DF127" s="988"/>
      <c r="DG127" s="989" t="s">
        <v>390</v>
      </c>
      <c r="DH127" s="990"/>
      <c r="DI127" s="990"/>
      <c r="DJ127" s="990"/>
      <c r="DK127" s="990"/>
      <c r="DL127" s="990" t="s">
        <v>390</v>
      </c>
      <c r="DM127" s="990"/>
      <c r="DN127" s="990"/>
      <c r="DO127" s="990"/>
      <c r="DP127" s="990"/>
      <c r="DQ127" s="990" t="s">
        <v>125</v>
      </c>
      <c r="DR127" s="990"/>
      <c r="DS127" s="990"/>
      <c r="DT127" s="990"/>
      <c r="DU127" s="990"/>
      <c r="DV127" s="991" t="s">
        <v>390</v>
      </c>
      <c r="DW127" s="991"/>
      <c r="DX127" s="991"/>
      <c r="DY127" s="991"/>
      <c r="DZ127" s="992"/>
    </row>
    <row r="128" spans="1:130" s="233" customFormat="1" ht="26.25" customHeight="1" thickBot="1" x14ac:dyDescent="0.2">
      <c r="A128" s="1105" t="s">
        <v>487</v>
      </c>
      <c r="B128" s="1106"/>
      <c r="C128" s="1106"/>
      <c r="D128" s="1106"/>
      <c r="E128" s="1106"/>
      <c r="F128" s="1106"/>
      <c r="G128" s="1106"/>
      <c r="H128" s="1106"/>
      <c r="I128" s="1106"/>
      <c r="J128" s="1106"/>
      <c r="K128" s="1106"/>
      <c r="L128" s="1106"/>
      <c r="M128" s="1106"/>
      <c r="N128" s="1106"/>
      <c r="O128" s="1106"/>
      <c r="P128" s="1106"/>
      <c r="Q128" s="1106"/>
      <c r="R128" s="1106"/>
      <c r="S128" s="1106"/>
      <c r="T128" s="1106"/>
      <c r="U128" s="1106"/>
      <c r="V128" s="1106"/>
      <c r="W128" s="1107" t="s">
        <v>488</v>
      </c>
      <c r="X128" s="1107"/>
      <c r="Y128" s="1107"/>
      <c r="Z128" s="1108"/>
      <c r="AA128" s="1109">
        <v>142128</v>
      </c>
      <c r="AB128" s="1110"/>
      <c r="AC128" s="1110"/>
      <c r="AD128" s="1110"/>
      <c r="AE128" s="1111"/>
      <c r="AF128" s="1112">
        <v>141984</v>
      </c>
      <c r="AG128" s="1110"/>
      <c r="AH128" s="1110"/>
      <c r="AI128" s="1110"/>
      <c r="AJ128" s="1111"/>
      <c r="AK128" s="1112">
        <v>148882</v>
      </c>
      <c r="AL128" s="1110"/>
      <c r="AM128" s="1110"/>
      <c r="AN128" s="1110"/>
      <c r="AO128" s="1111"/>
      <c r="AP128" s="1113"/>
      <c r="AQ128" s="1114"/>
      <c r="AR128" s="1114"/>
      <c r="AS128" s="1114"/>
      <c r="AT128" s="1115"/>
      <c r="AU128" s="235"/>
      <c r="AV128" s="235"/>
      <c r="AW128" s="235"/>
      <c r="AX128" s="960" t="s">
        <v>489</v>
      </c>
      <c r="AY128" s="961"/>
      <c r="AZ128" s="961"/>
      <c r="BA128" s="961"/>
      <c r="BB128" s="961"/>
      <c r="BC128" s="961"/>
      <c r="BD128" s="961"/>
      <c r="BE128" s="962"/>
      <c r="BF128" s="1116" t="s">
        <v>125</v>
      </c>
      <c r="BG128" s="1117"/>
      <c r="BH128" s="1117"/>
      <c r="BI128" s="1117"/>
      <c r="BJ128" s="1117"/>
      <c r="BK128" s="1117"/>
      <c r="BL128" s="1118"/>
      <c r="BM128" s="1116">
        <v>11.86</v>
      </c>
      <c r="BN128" s="1117"/>
      <c r="BO128" s="1117"/>
      <c r="BP128" s="1117"/>
      <c r="BQ128" s="1117"/>
      <c r="BR128" s="1117"/>
      <c r="BS128" s="1118"/>
      <c r="BT128" s="1116">
        <v>20</v>
      </c>
      <c r="BU128" s="1117"/>
      <c r="BV128" s="1117"/>
      <c r="BW128" s="1117"/>
      <c r="BX128" s="1117"/>
      <c r="BY128" s="1117"/>
      <c r="BZ128" s="1140"/>
      <c r="CA128" s="258"/>
      <c r="CB128" s="258"/>
      <c r="CC128" s="258"/>
      <c r="CD128" s="258"/>
      <c r="CE128" s="258"/>
      <c r="CF128" s="258"/>
      <c r="CG128" s="235"/>
      <c r="CH128" s="235"/>
      <c r="CI128" s="235"/>
      <c r="CJ128" s="257"/>
      <c r="CK128" s="1088"/>
      <c r="CL128" s="1089"/>
      <c r="CM128" s="1089"/>
      <c r="CN128" s="1089"/>
      <c r="CO128" s="1090"/>
      <c r="CP128" s="1099" t="s">
        <v>490</v>
      </c>
      <c r="CQ128" s="790"/>
      <c r="CR128" s="790"/>
      <c r="CS128" s="790"/>
      <c r="CT128" s="790"/>
      <c r="CU128" s="790"/>
      <c r="CV128" s="790"/>
      <c r="CW128" s="790"/>
      <c r="CX128" s="790"/>
      <c r="CY128" s="790"/>
      <c r="CZ128" s="790"/>
      <c r="DA128" s="790"/>
      <c r="DB128" s="790"/>
      <c r="DC128" s="790"/>
      <c r="DD128" s="790"/>
      <c r="DE128" s="790"/>
      <c r="DF128" s="1100"/>
      <c r="DG128" s="1101">
        <v>160</v>
      </c>
      <c r="DH128" s="1102"/>
      <c r="DI128" s="1102"/>
      <c r="DJ128" s="1102"/>
      <c r="DK128" s="1102"/>
      <c r="DL128" s="1102">
        <v>89</v>
      </c>
      <c r="DM128" s="1102"/>
      <c r="DN128" s="1102"/>
      <c r="DO128" s="1102"/>
      <c r="DP128" s="1102"/>
      <c r="DQ128" s="1102">
        <v>18</v>
      </c>
      <c r="DR128" s="1102"/>
      <c r="DS128" s="1102"/>
      <c r="DT128" s="1102"/>
      <c r="DU128" s="1102"/>
      <c r="DV128" s="1103">
        <v>0</v>
      </c>
      <c r="DW128" s="1103"/>
      <c r="DX128" s="1103"/>
      <c r="DY128" s="1103"/>
      <c r="DZ128" s="1104"/>
    </row>
    <row r="129" spans="1:131" s="233" customFormat="1" ht="26.25" customHeight="1" x14ac:dyDescent="0.15">
      <c r="A129" s="998" t="s">
        <v>104</v>
      </c>
      <c r="B129" s="999"/>
      <c r="C129" s="999"/>
      <c r="D129" s="999"/>
      <c r="E129" s="999"/>
      <c r="F129" s="999"/>
      <c r="G129" s="999"/>
      <c r="H129" s="999"/>
      <c r="I129" s="999"/>
      <c r="J129" s="999"/>
      <c r="K129" s="999"/>
      <c r="L129" s="999"/>
      <c r="M129" s="999"/>
      <c r="N129" s="999"/>
      <c r="O129" s="999"/>
      <c r="P129" s="999"/>
      <c r="Q129" s="999"/>
      <c r="R129" s="999"/>
      <c r="S129" s="999"/>
      <c r="T129" s="999"/>
      <c r="U129" s="999"/>
      <c r="V129" s="999"/>
      <c r="W129" s="1134" t="s">
        <v>491</v>
      </c>
      <c r="X129" s="1135"/>
      <c r="Y129" s="1135"/>
      <c r="Z129" s="1136"/>
      <c r="AA129" s="1022">
        <v>27798533</v>
      </c>
      <c r="AB129" s="1023"/>
      <c r="AC129" s="1023"/>
      <c r="AD129" s="1023"/>
      <c r="AE129" s="1024"/>
      <c r="AF129" s="1025">
        <v>27976606</v>
      </c>
      <c r="AG129" s="1023"/>
      <c r="AH129" s="1023"/>
      <c r="AI129" s="1023"/>
      <c r="AJ129" s="1024"/>
      <c r="AK129" s="1025">
        <v>28840174</v>
      </c>
      <c r="AL129" s="1023"/>
      <c r="AM129" s="1023"/>
      <c r="AN129" s="1023"/>
      <c r="AO129" s="1024"/>
      <c r="AP129" s="1137"/>
      <c r="AQ129" s="1138"/>
      <c r="AR129" s="1138"/>
      <c r="AS129" s="1138"/>
      <c r="AT129" s="1139"/>
      <c r="AU129" s="236"/>
      <c r="AV129" s="236"/>
      <c r="AW129" s="236"/>
      <c r="AX129" s="1129" t="s">
        <v>492</v>
      </c>
      <c r="AY129" s="987"/>
      <c r="AZ129" s="987"/>
      <c r="BA129" s="987"/>
      <c r="BB129" s="987"/>
      <c r="BC129" s="987"/>
      <c r="BD129" s="987"/>
      <c r="BE129" s="988"/>
      <c r="BF129" s="1130" t="s">
        <v>125</v>
      </c>
      <c r="BG129" s="1131"/>
      <c r="BH129" s="1131"/>
      <c r="BI129" s="1131"/>
      <c r="BJ129" s="1131"/>
      <c r="BK129" s="1131"/>
      <c r="BL129" s="1132"/>
      <c r="BM129" s="1130">
        <v>16.86</v>
      </c>
      <c r="BN129" s="1131"/>
      <c r="BO129" s="1131"/>
      <c r="BP129" s="1131"/>
      <c r="BQ129" s="1131"/>
      <c r="BR129" s="1131"/>
      <c r="BS129" s="1132"/>
      <c r="BT129" s="1130">
        <v>30</v>
      </c>
      <c r="BU129" s="1131"/>
      <c r="BV129" s="1131"/>
      <c r="BW129" s="1131"/>
      <c r="BX129" s="1131"/>
      <c r="BY129" s="1131"/>
      <c r="BZ129" s="1133"/>
      <c r="CA129" s="259"/>
      <c r="CB129" s="259"/>
      <c r="CC129" s="259"/>
      <c r="CD129" s="259"/>
      <c r="CE129" s="259"/>
      <c r="CF129" s="259"/>
      <c r="CG129" s="259"/>
      <c r="CH129" s="259"/>
      <c r="CI129" s="259"/>
      <c r="CJ129" s="259"/>
      <c r="CK129" s="259"/>
      <c r="CL129" s="259"/>
      <c r="CM129" s="259"/>
      <c r="CN129" s="259"/>
      <c r="CO129" s="259"/>
      <c r="CP129" s="259"/>
      <c r="CQ129" s="259"/>
      <c r="CR129" s="259"/>
      <c r="CS129" s="259"/>
      <c r="CT129" s="259"/>
      <c r="CU129" s="259"/>
      <c r="CV129" s="259"/>
      <c r="CW129" s="259"/>
      <c r="CX129" s="259"/>
      <c r="CY129" s="259"/>
      <c r="CZ129" s="259"/>
      <c r="DA129" s="259"/>
      <c r="DB129" s="259"/>
      <c r="DC129" s="259"/>
      <c r="DD129" s="259"/>
      <c r="DE129" s="259"/>
      <c r="DF129" s="259"/>
      <c r="DG129" s="259"/>
      <c r="DH129" s="259"/>
      <c r="DI129" s="259"/>
      <c r="DJ129" s="259"/>
      <c r="DK129" s="259"/>
      <c r="DL129" s="259"/>
      <c r="DM129" s="259"/>
      <c r="DN129" s="259"/>
      <c r="DO129" s="259"/>
      <c r="DP129" s="236"/>
      <c r="DQ129" s="236"/>
      <c r="DR129" s="236"/>
      <c r="DS129" s="236"/>
      <c r="DT129" s="236"/>
      <c r="DU129" s="236"/>
      <c r="DV129" s="236"/>
      <c r="DW129" s="236"/>
      <c r="DX129" s="236"/>
      <c r="DY129" s="236"/>
      <c r="DZ129" s="236"/>
    </row>
    <row r="130" spans="1:131" s="233" customFormat="1" ht="26.25" customHeight="1" x14ac:dyDescent="0.15">
      <c r="A130" s="998" t="s">
        <v>493</v>
      </c>
      <c r="B130" s="999"/>
      <c r="C130" s="999"/>
      <c r="D130" s="999"/>
      <c r="E130" s="999"/>
      <c r="F130" s="999"/>
      <c r="G130" s="999"/>
      <c r="H130" s="999"/>
      <c r="I130" s="999"/>
      <c r="J130" s="999"/>
      <c r="K130" s="999"/>
      <c r="L130" s="999"/>
      <c r="M130" s="999"/>
      <c r="N130" s="999"/>
      <c r="O130" s="999"/>
      <c r="P130" s="999"/>
      <c r="Q130" s="999"/>
      <c r="R130" s="999"/>
      <c r="S130" s="999"/>
      <c r="T130" s="999"/>
      <c r="U130" s="999"/>
      <c r="V130" s="999"/>
      <c r="W130" s="1134" t="s">
        <v>494</v>
      </c>
      <c r="X130" s="1135"/>
      <c r="Y130" s="1135"/>
      <c r="Z130" s="1136"/>
      <c r="AA130" s="1022">
        <v>5202915</v>
      </c>
      <c r="AB130" s="1023"/>
      <c r="AC130" s="1023"/>
      <c r="AD130" s="1023"/>
      <c r="AE130" s="1024"/>
      <c r="AF130" s="1025">
        <v>5163265</v>
      </c>
      <c r="AG130" s="1023"/>
      <c r="AH130" s="1023"/>
      <c r="AI130" s="1023"/>
      <c r="AJ130" s="1024"/>
      <c r="AK130" s="1025">
        <v>5023942</v>
      </c>
      <c r="AL130" s="1023"/>
      <c r="AM130" s="1023"/>
      <c r="AN130" s="1023"/>
      <c r="AO130" s="1024"/>
      <c r="AP130" s="1137"/>
      <c r="AQ130" s="1138"/>
      <c r="AR130" s="1138"/>
      <c r="AS130" s="1138"/>
      <c r="AT130" s="1139"/>
      <c r="AU130" s="236"/>
      <c r="AV130" s="236"/>
      <c r="AW130" s="236"/>
      <c r="AX130" s="1129" t="s">
        <v>495</v>
      </c>
      <c r="AY130" s="987"/>
      <c r="AZ130" s="987"/>
      <c r="BA130" s="987"/>
      <c r="BB130" s="987"/>
      <c r="BC130" s="987"/>
      <c r="BD130" s="987"/>
      <c r="BE130" s="988"/>
      <c r="BF130" s="1165">
        <v>10.6</v>
      </c>
      <c r="BG130" s="1166"/>
      <c r="BH130" s="1166"/>
      <c r="BI130" s="1166"/>
      <c r="BJ130" s="1166"/>
      <c r="BK130" s="1166"/>
      <c r="BL130" s="1167"/>
      <c r="BM130" s="1165">
        <v>25</v>
      </c>
      <c r="BN130" s="1166"/>
      <c r="BO130" s="1166"/>
      <c r="BP130" s="1166"/>
      <c r="BQ130" s="1166"/>
      <c r="BR130" s="1166"/>
      <c r="BS130" s="1167"/>
      <c r="BT130" s="1165">
        <v>35</v>
      </c>
      <c r="BU130" s="1166"/>
      <c r="BV130" s="1166"/>
      <c r="BW130" s="1166"/>
      <c r="BX130" s="1166"/>
      <c r="BY130" s="1166"/>
      <c r="BZ130" s="1168"/>
      <c r="CA130" s="259"/>
      <c r="CB130" s="259"/>
      <c r="CC130" s="259"/>
      <c r="CD130" s="259"/>
      <c r="CE130" s="259"/>
      <c r="CF130" s="259"/>
      <c r="CG130" s="259"/>
      <c r="CH130" s="259"/>
      <c r="CI130" s="259"/>
      <c r="CJ130" s="259"/>
      <c r="CK130" s="259"/>
      <c r="CL130" s="259"/>
      <c r="CM130" s="259"/>
      <c r="CN130" s="259"/>
      <c r="CO130" s="259"/>
      <c r="CP130" s="259"/>
      <c r="CQ130" s="259"/>
      <c r="CR130" s="259"/>
      <c r="CS130" s="259"/>
      <c r="CT130" s="259"/>
      <c r="CU130" s="259"/>
      <c r="CV130" s="259"/>
      <c r="CW130" s="259"/>
      <c r="CX130" s="259"/>
      <c r="CY130" s="259"/>
      <c r="CZ130" s="259"/>
      <c r="DA130" s="259"/>
      <c r="DB130" s="259"/>
      <c r="DC130" s="259"/>
      <c r="DD130" s="259"/>
      <c r="DE130" s="259"/>
      <c r="DF130" s="259"/>
      <c r="DG130" s="259"/>
      <c r="DH130" s="259"/>
      <c r="DI130" s="259"/>
      <c r="DJ130" s="259"/>
      <c r="DK130" s="259"/>
      <c r="DL130" s="259"/>
      <c r="DM130" s="259"/>
      <c r="DN130" s="259"/>
      <c r="DO130" s="259"/>
      <c r="DP130" s="236"/>
      <c r="DQ130" s="236"/>
      <c r="DR130" s="236"/>
      <c r="DS130" s="236"/>
      <c r="DT130" s="236"/>
      <c r="DU130" s="236"/>
      <c r="DV130" s="236"/>
      <c r="DW130" s="236"/>
      <c r="DX130" s="236"/>
      <c r="DY130" s="236"/>
      <c r="DZ130" s="236"/>
    </row>
    <row r="131" spans="1:131" s="233" customFormat="1" ht="26.25" customHeight="1" thickBot="1" x14ac:dyDescent="0.2">
      <c r="A131" s="1169"/>
      <c r="B131" s="1170"/>
      <c r="C131" s="1170"/>
      <c r="D131" s="1170"/>
      <c r="E131" s="1170"/>
      <c r="F131" s="1170"/>
      <c r="G131" s="1170"/>
      <c r="H131" s="1170"/>
      <c r="I131" s="1170"/>
      <c r="J131" s="1170"/>
      <c r="K131" s="1170"/>
      <c r="L131" s="1170"/>
      <c r="M131" s="1170"/>
      <c r="N131" s="1170"/>
      <c r="O131" s="1170"/>
      <c r="P131" s="1170"/>
      <c r="Q131" s="1170"/>
      <c r="R131" s="1170"/>
      <c r="S131" s="1170"/>
      <c r="T131" s="1170"/>
      <c r="U131" s="1170"/>
      <c r="V131" s="1170"/>
      <c r="W131" s="1171" t="s">
        <v>496</v>
      </c>
      <c r="X131" s="1172"/>
      <c r="Y131" s="1172"/>
      <c r="Z131" s="1173"/>
      <c r="AA131" s="1068">
        <v>22595618</v>
      </c>
      <c r="AB131" s="1050"/>
      <c r="AC131" s="1050"/>
      <c r="AD131" s="1050"/>
      <c r="AE131" s="1051"/>
      <c r="AF131" s="1049">
        <v>22813341</v>
      </c>
      <c r="AG131" s="1050"/>
      <c r="AH131" s="1050"/>
      <c r="AI131" s="1050"/>
      <c r="AJ131" s="1051"/>
      <c r="AK131" s="1049">
        <v>23816232</v>
      </c>
      <c r="AL131" s="1050"/>
      <c r="AM131" s="1050"/>
      <c r="AN131" s="1050"/>
      <c r="AO131" s="1051"/>
      <c r="AP131" s="1174"/>
      <c r="AQ131" s="1175"/>
      <c r="AR131" s="1175"/>
      <c r="AS131" s="1175"/>
      <c r="AT131" s="1176"/>
      <c r="AU131" s="236"/>
      <c r="AV131" s="236"/>
      <c r="AW131" s="236"/>
      <c r="AX131" s="1147" t="s">
        <v>497</v>
      </c>
      <c r="AY131" s="790"/>
      <c r="AZ131" s="790"/>
      <c r="BA131" s="790"/>
      <c r="BB131" s="790"/>
      <c r="BC131" s="790"/>
      <c r="BD131" s="790"/>
      <c r="BE131" s="1100"/>
      <c r="BF131" s="1148">
        <v>93.8</v>
      </c>
      <c r="BG131" s="1149"/>
      <c r="BH131" s="1149"/>
      <c r="BI131" s="1149"/>
      <c r="BJ131" s="1149"/>
      <c r="BK131" s="1149"/>
      <c r="BL131" s="1150"/>
      <c r="BM131" s="1148">
        <v>350</v>
      </c>
      <c r="BN131" s="1149"/>
      <c r="BO131" s="1149"/>
      <c r="BP131" s="1149"/>
      <c r="BQ131" s="1149"/>
      <c r="BR131" s="1149"/>
      <c r="BS131" s="1150"/>
      <c r="BT131" s="1151"/>
      <c r="BU131" s="1152"/>
      <c r="BV131" s="1152"/>
      <c r="BW131" s="1152"/>
      <c r="BX131" s="1152"/>
      <c r="BY131" s="1152"/>
      <c r="BZ131" s="1153"/>
      <c r="CA131" s="259"/>
      <c r="CB131" s="259"/>
      <c r="CC131" s="259"/>
      <c r="CD131" s="259"/>
      <c r="CE131" s="259"/>
      <c r="CF131" s="259"/>
      <c r="CG131" s="259"/>
      <c r="CH131" s="259"/>
      <c r="CI131" s="259"/>
      <c r="CJ131" s="259"/>
      <c r="CK131" s="259"/>
      <c r="CL131" s="259"/>
      <c r="CM131" s="259"/>
      <c r="CN131" s="259"/>
      <c r="CO131" s="259"/>
      <c r="CP131" s="259"/>
      <c r="CQ131" s="259"/>
      <c r="CR131" s="259"/>
      <c r="CS131" s="259"/>
      <c r="CT131" s="259"/>
      <c r="CU131" s="259"/>
      <c r="CV131" s="259"/>
      <c r="CW131" s="259"/>
      <c r="CX131" s="259"/>
      <c r="CY131" s="259"/>
      <c r="CZ131" s="259"/>
      <c r="DA131" s="259"/>
      <c r="DB131" s="259"/>
      <c r="DC131" s="259"/>
      <c r="DD131" s="259"/>
      <c r="DE131" s="259"/>
      <c r="DF131" s="259"/>
      <c r="DG131" s="259"/>
      <c r="DH131" s="259"/>
      <c r="DI131" s="259"/>
      <c r="DJ131" s="259"/>
      <c r="DK131" s="259"/>
      <c r="DL131" s="259"/>
      <c r="DM131" s="259"/>
      <c r="DN131" s="259"/>
      <c r="DO131" s="259"/>
      <c r="DP131" s="236"/>
      <c r="DQ131" s="236"/>
      <c r="DR131" s="236"/>
      <c r="DS131" s="236"/>
      <c r="DT131" s="236"/>
      <c r="DU131" s="236"/>
      <c r="DV131" s="236"/>
      <c r="DW131" s="236"/>
      <c r="DX131" s="236"/>
      <c r="DY131" s="236"/>
      <c r="DZ131" s="236"/>
    </row>
    <row r="132" spans="1:131" s="233" customFormat="1" ht="26.25" customHeight="1" x14ac:dyDescent="0.15">
      <c r="A132" s="1154" t="s">
        <v>498</v>
      </c>
      <c r="B132" s="1155"/>
      <c r="C132" s="1155"/>
      <c r="D132" s="1155"/>
      <c r="E132" s="1155"/>
      <c r="F132" s="1155"/>
      <c r="G132" s="1155"/>
      <c r="H132" s="1155"/>
      <c r="I132" s="1155"/>
      <c r="J132" s="1155"/>
      <c r="K132" s="1155"/>
      <c r="L132" s="1155"/>
      <c r="M132" s="1155"/>
      <c r="N132" s="1155"/>
      <c r="O132" s="1155"/>
      <c r="P132" s="1155"/>
      <c r="Q132" s="1155"/>
      <c r="R132" s="1155"/>
      <c r="S132" s="1155"/>
      <c r="T132" s="1155"/>
      <c r="U132" s="1155"/>
      <c r="V132" s="1158" t="s">
        <v>499</v>
      </c>
      <c r="W132" s="1158"/>
      <c r="X132" s="1158"/>
      <c r="Y132" s="1158"/>
      <c r="Z132" s="1159"/>
      <c r="AA132" s="1160">
        <v>10.71335601</v>
      </c>
      <c r="AB132" s="1161"/>
      <c r="AC132" s="1161"/>
      <c r="AD132" s="1161"/>
      <c r="AE132" s="1162"/>
      <c r="AF132" s="1163">
        <v>10.448592339999999</v>
      </c>
      <c r="AG132" s="1161"/>
      <c r="AH132" s="1161"/>
      <c r="AI132" s="1161"/>
      <c r="AJ132" s="1162"/>
      <c r="AK132" s="1163">
        <v>10.714524450000001</v>
      </c>
      <c r="AL132" s="1161"/>
      <c r="AM132" s="1161"/>
      <c r="AN132" s="1161"/>
      <c r="AO132" s="1162"/>
      <c r="AP132" s="1065"/>
      <c r="AQ132" s="1066"/>
      <c r="AR132" s="1066"/>
      <c r="AS132" s="1066"/>
      <c r="AT132" s="1164"/>
      <c r="AU132" s="260"/>
      <c r="AV132" s="236"/>
      <c r="AW132" s="236"/>
      <c r="AX132" s="236"/>
      <c r="AY132" s="236"/>
      <c r="AZ132" s="236"/>
      <c r="BA132" s="236"/>
      <c r="BB132" s="236"/>
      <c r="BC132" s="236"/>
      <c r="BD132" s="236"/>
      <c r="BE132" s="236"/>
      <c r="BF132" s="236"/>
      <c r="BG132" s="236"/>
      <c r="BH132" s="236"/>
      <c r="BI132" s="236"/>
      <c r="BJ132" s="236"/>
      <c r="BK132" s="236"/>
      <c r="BL132" s="236"/>
      <c r="BM132" s="236"/>
      <c r="BN132" s="236"/>
      <c r="BO132" s="236"/>
      <c r="BP132" s="236"/>
      <c r="BQ132" s="236"/>
      <c r="BR132" s="236"/>
      <c r="BS132" s="237"/>
      <c r="BT132" s="236"/>
      <c r="BU132" s="236"/>
      <c r="BV132" s="236"/>
      <c r="BW132" s="236"/>
      <c r="BX132" s="236"/>
      <c r="BY132" s="236"/>
      <c r="BZ132" s="236"/>
      <c r="CA132" s="259"/>
      <c r="CB132" s="259"/>
      <c r="CC132" s="259"/>
      <c r="CD132" s="259"/>
      <c r="CE132" s="259"/>
      <c r="CF132" s="259"/>
      <c r="CG132" s="259"/>
      <c r="CH132" s="259"/>
      <c r="CI132" s="259"/>
      <c r="CJ132" s="259"/>
      <c r="CK132" s="259"/>
      <c r="CL132" s="259"/>
      <c r="CM132" s="259"/>
      <c r="CN132" s="259"/>
      <c r="CO132" s="259"/>
      <c r="CP132" s="259"/>
      <c r="CQ132" s="259"/>
      <c r="CR132" s="259"/>
      <c r="CS132" s="259"/>
      <c r="CT132" s="259"/>
      <c r="CU132" s="259"/>
      <c r="CV132" s="259"/>
      <c r="CW132" s="259"/>
      <c r="CX132" s="259"/>
      <c r="CY132" s="259"/>
      <c r="CZ132" s="259"/>
      <c r="DA132" s="259"/>
      <c r="DB132" s="259"/>
      <c r="DC132" s="259"/>
      <c r="DD132" s="259"/>
      <c r="DE132" s="259"/>
      <c r="DF132" s="259"/>
      <c r="DG132" s="259"/>
      <c r="DH132" s="259"/>
      <c r="DI132" s="259"/>
      <c r="DJ132" s="259"/>
      <c r="DK132" s="259"/>
      <c r="DL132" s="259"/>
      <c r="DM132" s="259"/>
      <c r="DN132" s="259"/>
      <c r="DO132" s="259"/>
      <c r="DP132" s="236"/>
      <c r="DQ132" s="236"/>
      <c r="DR132" s="236"/>
      <c r="DS132" s="236"/>
      <c r="DT132" s="236"/>
      <c r="DU132" s="236"/>
      <c r="DV132" s="236"/>
      <c r="DW132" s="236"/>
      <c r="DX132" s="236"/>
      <c r="DY132" s="236"/>
      <c r="DZ132" s="236"/>
    </row>
    <row r="133" spans="1:131" s="233" customFormat="1" ht="26.25" customHeight="1" thickBot="1" x14ac:dyDescent="0.2">
      <c r="A133" s="1156"/>
      <c r="B133" s="1157"/>
      <c r="C133" s="1157"/>
      <c r="D133" s="1157"/>
      <c r="E133" s="1157"/>
      <c r="F133" s="1157"/>
      <c r="G133" s="1157"/>
      <c r="H133" s="1157"/>
      <c r="I133" s="1157"/>
      <c r="J133" s="1157"/>
      <c r="K133" s="1157"/>
      <c r="L133" s="1157"/>
      <c r="M133" s="1157"/>
      <c r="N133" s="1157"/>
      <c r="O133" s="1157"/>
      <c r="P133" s="1157"/>
      <c r="Q133" s="1157"/>
      <c r="R133" s="1157"/>
      <c r="S133" s="1157"/>
      <c r="T133" s="1157"/>
      <c r="U133" s="1157"/>
      <c r="V133" s="1141" t="s">
        <v>500</v>
      </c>
      <c r="W133" s="1141"/>
      <c r="X133" s="1141"/>
      <c r="Y133" s="1141"/>
      <c r="Z133" s="1142"/>
      <c r="AA133" s="1143">
        <v>11.3</v>
      </c>
      <c r="AB133" s="1144"/>
      <c r="AC133" s="1144"/>
      <c r="AD133" s="1144"/>
      <c r="AE133" s="1145"/>
      <c r="AF133" s="1143">
        <v>10.6</v>
      </c>
      <c r="AG133" s="1144"/>
      <c r="AH133" s="1144"/>
      <c r="AI133" s="1144"/>
      <c r="AJ133" s="1145"/>
      <c r="AK133" s="1143">
        <v>10.6</v>
      </c>
      <c r="AL133" s="1144"/>
      <c r="AM133" s="1144"/>
      <c r="AN133" s="1144"/>
      <c r="AO133" s="1145"/>
      <c r="AP133" s="1092"/>
      <c r="AQ133" s="1093"/>
      <c r="AR133" s="1093"/>
      <c r="AS133" s="1093"/>
      <c r="AT133" s="1146"/>
      <c r="AU133" s="236"/>
      <c r="AV133" s="236"/>
      <c r="AW133" s="236"/>
      <c r="AX133" s="236"/>
      <c r="AY133" s="236"/>
      <c r="AZ133" s="236"/>
      <c r="BA133" s="236"/>
      <c r="BB133" s="236"/>
      <c r="BC133" s="236"/>
      <c r="BD133" s="236"/>
      <c r="BE133" s="236"/>
      <c r="BF133" s="236"/>
      <c r="BG133" s="236"/>
      <c r="BH133" s="236"/>
      <c r="BI133" s="236"/>
      <c r="BJ133" s="236"/>
      <c r="BK133" s="236"/>
      <c r="BL133" s="236"/>
      <c r="BM133" s="236"/>
      <c r="BN133" s="259"/>
      <c r="BO133" s="259"/>
      <c r="BP133" s="259"/>
      <c r="BQ133" s="259"/>
      <c r="BR133" s="259"/>
      <c r="BS133" s="259"/>
      <c r="BT133" s="259"/>
      <c r="BU133" s="259"/>
      <c r="BV133" s="259"/>
      <c r="BW133" s="259"/>
      <c r="BX133" s="259"/>
      <c r="BY133" s="259"/>
      <c r="BZ133" s="259"/>
      <c r="CA133" s="259"/>
      <c r="CB133" s="259"/>
      <c r="CC133" s="259"/>
      <c r="CD133" s="259"/>
      <c r="CE133" s="259"/>
      <c r="CF133" s="259"/>
      <c r="CG133" s="259"/>
      <c r="CH133" s="259"/>
      <c r="CI133" s="259"/>
      <c r="CJ133" s="259"/>
      <c r="CK133" s="259"/>
      <c r="CL133" s="259"/>
      <c r="CM133" s="259"/>
      <c r="CN133" s="259"/>
      <c r="CO133" s="259"/>
      <c r="CP133" s="259"/>
      <c r="CQ133" s="259"/>
      <c r="CR133" s="259"/>
      <c r="CS133" s="259"/>
      <c r="CT133" s="259"/>
      <c r="CU133" s="259"/>
      <c r="CV133" s="259"/>
      <c r="CW133" s="259"/>
      <c r="CX133" s="259"/>
      <c r="CY133" s="259"/>
      <c r="CZ133" s="259"/>
      <c r="DA133" s="259"/>
      <c r="DB133" s="259"/>
      <c r="DC133" s="259"/>
      <c r="DD133" s="259"/>
      <c r="DE133" s="259"/>
      <c r="DF133" s="259"/>
      <c r="DG133" s="259"/>
      <c r="DH133" s="259"/>
      <c r="DI133" s="259"/>
      <c r="DJ133" s="259"/>
      <c r="DK133" s="259"/>
      <c r="DL133" s="259"/>
      <c r="DM133" s="259"/>
      <c r="DN133" s="259"/>
      <c r="DO133" s="259"/>
      <c r="DP133" s="236"/>
      <c r="DQ133" s="236"/>
      <c r="DR133" s="236"/>
      <c r="DS133" s="236"/>
      <c r="DT133" s="236"/>
      <c r="DU133" s="236"/>
      <c r="DV133" s="236"/>
      <c r="DW133" s="236"/>
      <c r="DX133" s="236"/>
      <c r="DY133" s="236"/>
      <c r="DZ133" s="236"/>
    </row>
    <row r="134" spans="1:131" ht="11.25" customHeight="1" x14ac:dyDescent="0.15">
      <c r="A134" s="261"/>
      <c r="B134" s="261"/>
      <c r="C134" s="261"/>
      <c r="D134" s="261"/>
      <c r="E134" s="261"/>
      <c r="F134" s="261"/>
      <c r="G134" s="261"/>
      <c r="H134" s="261"/>
      <c r="I134" s="261"/>
      <c r="J134" s="261"/>
      <c r="K134" s="261"/>
      <c r="L134" s="261"/>
      <c r="M134" s="261"/>
      <c r="N134" s="261"/>
      <c r="O134" s="261"/>
      <c r="P134" s="261"/>
      <c r="Q134" s="261"/>
      <c r="R134" s="261"/>
      <c r="S134" s="261"/>
      <c r="T134" s="261"/>
      <c r="U134" s="261"/>
      <c r="V134" s="261"/>
      <c r="W134" s="261"/>
      <c r="X134" s="261"/>
      <c r="Y134" s="261"/>
      <c r="Z134" s="261"/>
      <c r="AA134" s="261"/>
      <c r="AB134" s="261"/>
      <c r="AC134" s="261"/>
      <c r="AD134" s="261"/>
      <c r="AE134" s="261"/>
      <c r="AF134" s="261"/>
      <c r="AG134" s="261"/>
      <c r="AH134" s="261"/>
      <c r="AI134" s="261"/>
      <c r="AJ134" s="261"/>
      <c r="AK134" s="261"/>
      <c r="AL134" s="261"/>
      <c r="AM134" s="261"/>
      <c r="AN134" s="261"/>
      <c r="AO134" s="261"/>
      <c r="AP134" s="261"/>
      <c r="AQ134" s="261"/>
      <c r="AR134" s="261"/>
      <c r="AS134" s="261"/>
      <c r="AT134" s="261"/>
      <c r="AU134" s="236"/>
      <c r="AV134" s="236"/>
      <c r="AW134" s="236"/>
      <c r="AX134" s="236"/>
      <c r="AY134" s="236"/>
      <c r="AZ134" s="236"/>
      <c r="BA134" s="236"/>
      <c r="BB134" s="236"/>
      <c r="BC134" s="236"/>
      <c r="BD134" s="236"/>
      <c r="BE134" s="236"/>
      <c r="BF134" s="236"/>
      <c r="BG134" s="236"/>
      <c r="BH134" s="236"/>
      <c r="BI134" s="236"/>
      <c r="BJ134" s="236"/>
      <c r="BK134" s="236"/>
      <c r="BL134" s="236"/>
      <c r="BM134" s="236"/>
      <c r="BN134" s="259"/>
      <c r="BO134" s="259"/>
      <c r="BP134" s="259"/>
      <c r="BQ134" s="259"/>
      <c r="BR134" s="259"/>
      <c r="BS134" s="259"/>
      <c r="BT134" s="259"/>
      <c r="BU134" s="259"/>
      <c r="BV134" s="259"/>
      <c r="BW134" s="259"/>
      <c r="BX134" s="259"/>
      <c r="BY134" s="259"/>
      <c r="BZ134" s="259"/>
      <c r="CA134" s="259"/>
      <c r="CB134" s="259"/>
      <c r="CC134" s="259"/>
      <c r="CD134" s="259"/>
      <c r="CE134" s="259"/>
      <c r="CF134" s="259"/>
      <c r="CG134" s="259"/>
      <c r="CH134" s="259"/>
      <c r="CI134" s="259"/>
      <c r="CJ134" s="259"/>
      <c r="CK134" s="259"/>
      <c r="CL134" s="259"/>
      <c r="CM134" s="259"/>
      <c r="CN134" s="259"/>
      <c r="CO134" s="259"/>
      <c r="CP134" s="259"/>
      <c r="CQ134" s="259"/>
      <c r="CR134" s="259"/>
      <c r="CS134" s="259"/>
      <c r="CT134" s="259"/>
      <c r="CU134" s="259"/>
      <c r="CV134" s="259"/>
      <c r="CW134" s="259"/>
      <c r="CX134" s="259"/>
      <c r="CY134" s="259"/>
      <c r="CZ134" s="259"/>
      <c r="DA134" s="259"/>
      <c r="DB134" s="259"/>
      <c r="DC134" s="259"/>
      <c r="DD134" s="259"/>
      <c r="DE134" s="259"/>
      <c r="DF134" s="259"/>
      <c r="DG134" s="259"/>
      <c r="DH134" s="259"/>
      <c r="DI134" s="259"/>
      <c r="DJ134" s="259"/>
      <c r="DK134" s="259"/>
      <c r="DL134" s="259"/>
      <c r="DM134" s="259"/>
      <c r="DN134" s="259"/>
      <c r="DO134" s="259"/>
      <c r="DP134" s="236"/>
      <c r="DQ134" s="236"/>
      <c r="DR134" s="236"/>
      <c r="DS134" s="236"/>
      <c r="DT134" s="236"/>
      <c r="DU134" s="236"/>
      <c r="DV134" s="236"/>
      <c r="DW134" s="236"/>
      <c r="DX134" s="236"/>
      <c r="DY134" s="236"/>
      <c r="DZ134" s="236"/>
      <c r="EA134" s="233"/>
    </row>
    <row r="135" spans="1:131" ht="14.25" hidden="1" x14ac:dyDescent="0.15">
      <c r="AU135" s="261"/>
      <c r="AV135" s="261"/>
      <c r="AW135" s="261"/>
      <c r="AX135" s="261"/>
      <c r="AY135" s="261"/>
      <c r="AZ135" s="261"/>
      <c r="BA135" s="261"/>
      <c r="BB135" s="261"/>
      <c r="BC135" s="261"/>
      <c r="BD135" s="261"/>
      <c r="BE135" s="261"/>
      <c r="BF135" s="261"/>
      <c r="BG135" s="261"/>
      <c r="BH135" s="261"/>
      <c r="BI135" s="261"/>
      <c r="BJ135" s="261"/>
      <c r="BK135" s="261"/>
      <c r="BL135" s="261"/>
      <c r="BM135" s="261"/>
      <c r="BN135" s="261"/>
      <c r="BO135" s="261"/>
      <c r="BP135" s="261"/>
      <c r="BQ135" s="261"/>
      <c r="BR135" s="261"/>
      <c r="BS135" s="261"/>
      <c r="BT135" s="261"/>
      <c r="BU135" s="261"/>
      <c r="BV135" s="261"/>
      <c r="BW135" s="261"/>
      <c r="BX135" s="261"/>
      <c r="BY135" s="261"/>
      <c r="BZ135" s="261"/>
      <c r="CA135" s="261"/>
      <c r="CB135" s="261"/>
      <c r="CC135" s="261"/>
      <c r="CD135" s="261"/>
      <c r="CE135" s="261"/>
      <c r="CF135" s="261"/>
      <c r="CG135" s="261"/>
      <c r="CH135" s="261"/>
      <c r="CI135" s="261"/>
      <c r="CJ135" s="261"/>
      <c r="CK135" s="261"/>
      <c r="CL135" s="261"/>
      <c r="CM135" s="261"/>
      <c r="CN135" s="261"/>
      <c r="CO135" s="261"/>
      <c r="CP135" s="261"/>
      <c r="CQ135" s="261"/>
      <c r="CR135" s="261"/>
      <c r="CS135" s="261"/>
      <c r="CT135" s="261"/>
      <c r="CU135" s="261"/>
      <c r="CV135" s="261"/>
      <c r="CW135" s="261"/>
      <c r="CX135" s="261"/>
      <c r="CY135" s="261"/>
      <c r="CZ135" s="261"/>
      <c r="DA135" s="261"/>
      <c r="DB135" s="261"/>
      <c r="DC135" s="261"/>
      <c r="DD135" s="261"/>
      <c r="DE135" s="261"/>
      <c r="DF135" s="261"/>
      <c r="DG135" s="261"/>
      <c r="DH135" s="261"/>
      <c r="DI135" s="261"/>
      <c r="DJ135" s="261"/>
      <c r="DK135" s="261"/>
      <c r="DL135" s="261"/>
      <c r="DM135" s="261"/>
      <c r="DN135" s="261"/>
      <c r="DO135" s="261"/>
      <c r="DP135" s="261"/>
      <c r="DQ135" s="261"/>
      <c r="DR135" s="261"/>
      <c r="DS135" s="261"/>
      <c r="DT135" s="261"/>
      <c r="DU135" s="261"/>
      <c r="DV135" s="261"/>
      <c r="DW135" s="261"/>
      <c r="DX135" s="261"/>
      <c r="DY135" s="261"/>
      <c r="DZ135" s="261"/>
    </row>
  </sheetData>
  <sheetProtection algorithmName="SHA-512" hashValue="l206+uWjqb1B0Wyhpm77zI9cSexgNExECySBeUgeDmu4pK0EUVmTyDB/W4fFFc8nu/sD6Cxn5SK1sRUNClngSQ==" saltValue="DQOchkbGZUitNQodhKn3Mw=="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63" customWidth="1"/>
    <col min="121" max="121" width="0" style="262" hidden="1" customWidth="1"/>
    <col min="122" max="16384" width="9" style="262" hidden="1"/>
  </cols>
  <sheetData>
    <row r="1" spans="1:120" x14ac:dyDescent="0.15">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62"/>
    </row>
    <row r="17" spans="119:120" x14ac:dyDescent="0.15">
      <c r="DP17" s="262"/>
    </row>
    <row r="18" spans="119:120" x14ac:dyDescent="0.15"/>
    <row r="19" spans="119:120" x14ac:dyDescent="0.15"/>
    <row r="20" spans="119:120" x14ac:dyDescent="0.15">
      <c r="DO20" s="262"/>
      <c r="DP20" s="262"/>
    </row>
    <row r="21" spans="119:120" x14ac:dyDescent="0.15">
      <c r="DP21" s="262"/>
    </row>
    <row r="22" spans="119:120" x14ac:dyDescent="0.15"/>
    <row r="23" spans="119:120" x14ac:dyDescent="0.15">
      <c r="DO23" s="262"/>
      <c r="DP23" s="262"/>
    </row>
    <row r="24" spans="119:120" x14ac:dyDescent="0.15">
      <c r="DP24" s="262"/>
    </row>
    <row r="25" spans="119:120" x14ac:dyDescent="0.15">
      <c r="DP25" s="262"/>
    </row>
    <row r="26" spans="119:120" x14ac:dyDescent="0.15">
      <c r="DO26" s="262"/>
      <c r="DP26" s="262"/>
    </row>
    <row r="27" spans="119:120" x14ac:dyDescent="0.15"/>
    <row r="28" spans="119:120" x14ac:dyDescent="0.15">
      <c r="DO28" s="262"/>
      <c r="DP28" s="262"/>
    </row>
    <row r="29" spans="119:120" x14ac:dyDescent="0.15">
      <c r="DP29" s="262"/>
    </row>
    <row r="30" spans="119:120" x14ac:dyDescent="0.15"/>
    <row r="31" spans="119:120" x14ac:dyDescent="0.15">
      <c r="DO31" s="262"/>
      <c r="DP31" s="262"/>
    </row>
    <row r="32" spans="119:120" x14ac:dyDescent="0.15"/>
    <row r="33" spans="98:120" x14ac:dyDescent="0.15">
      <c r="DO33" s="262"/>
      <c r="DP33" s="262"/>
    </row>
    <row r="34" spans="98:120" x14ac:dyDescent="0.15">
      <c r="DM34" s="262"/>
    </row>
    <row r="35" spans="98:120" x14ac:dyDescent="0.15">
      <c r="CT35" s="262"/>
      <c r="CU35" s="262"/>
      <c r="CV35" s="262"/>
      <c r="CY35" s="262"/>
      <c r="CZ35" s="262"/>
      <c r="DA35" s="262"/>
      <c r="DD35" s="262"/>
      <c r="DE35" s="262"/>
      <c r="DF35" s="262"/>
      <c r="DI35" s="262"/>
      <c r="DJ35" s="262"/>
      <c r="DK35" s="262"/>
      <c r="DM35" s="262"/>
      <c r="DN35" s="262"/>
      <c r="DO35" s="262"/>
      <c r="DP35" s="262"/>
    </row>
    <row r="36" spans="98:120" x14ac:dyDescent="0.15"/>
    <row r="37" spans="98:120" x14ac:dyDescent="0.15">
      <c r="CW37" s="262"/>
      <c r="DB37" s="262"/>
      <c r="DG37" s="262"/>
      <c r="DL37" s="262"/>
      <c r="DP37" s="262"/>
    </row>
    <row r="38" spans="98:120" x14ac:dyDescent="0.15">
      <c r="CT38" s="262"/>
      <c r="CU38" s="262"/>
      <c r="CV38" s="262"/>
      <c r="CW38" s="262"/>
      <c r="CY38" s="262"/>
      <c r="CZ38" s="262"/>
      <c r="DA38" s="262"/>
      <c r="DB38" s="262"/>
      <c r="DD38" s="262"/>
      <c r="DE38" s="262"/>
      <c r="DF38" s="262"/>
      <c r="DG38" s="262"/>
      <c r="DI38" s="262"/>
      <c r="DJ38" s="262"/>
      <c r="DK38" s="262"/>
      <c r="DL38" s="262"/>
      <c r="DN38" s="262"/>
      <c r="DO38" s="262"/>
      <c r="DP38" s="262"/>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62"/>
      <c r="DO49" s="262"/>
      <c r="DP49" s="262"/>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62"/>
      <c r="CS63" s="262"/>
      <c r="CX63" s="262"/>
      <c r="DC63" s="262"/>
      <c r="DH63" s="262"/>
    </row>
    <row r="64" spans="22:120" x14ac:dyDescent="0.15">
      <c r="V64" s="262"/>
    </row>
    <row r="65" spans="15:120" x14ac:dyDescent="0.15">
      <c r="X65" s="262"/>
      <c r="Z65" s="262"/>
      <c r="AA65" s="262"/>
      <c r="AB65" s="262"/>
      <c r="AC65" s="262"/>
      <c r="AD65" s="262"/>
      <c r="AE65" s="262"/>
      <c r="AF65" s="262"/>
      <c r="AG65" s="262"/>
      <c r="AH65" s="262"/>
      <c r="AI65" s="262"/>
      <c r="AJ65" s="262"/>
      <c r="AK65" s="262"/>
      <c r="AL65" s="262"/>
      <c r="AM65" s="262"/>
      <c r="AN65" s="262"/>
      <c r="AO65" s="262"/>
      <c r="AP65" s="262"/>
      <c r="AQ65" s="262"/>
      <c r="AR65" s="262"/>
      <c r="AS65" s="262"/>
      <c r="AT65" s="262"/>
      <c r="AU65" s="262"/>
      <c r="AV65" s="262"/>
      <c r="AW65" s="262"/>
      <c r="AX65" s="262"/>
      <c r="AY65" s="262"/>
      <c r="AZ65" s="262"/>
      <c r="BA65" s="262"/>
      <c r="BB65" s="262"/>
      <c r="BC65" s="262"/>
      <c r="BD65" s="262"/>
      <c r="BE65" s="262"/>
      <c r="BF65" s="262"/>
      <c r="BG65" s="262"/>
      <c r="BH65" s="262"/>
      <c r="BI65" s="262"/>
      <c r="BJ65" s="262"/>
      <c r="BK65" s="262"/>
      <c r="BL65" s="262"/>
      <c r="BM65" s="262"/>
      <c r="BN65" s="262"/>
      <c r="BO65" s="262"/>
      <c r="BP65" s="262"/>
      <c r="BQ65" s="262"/>
      <c r="BR65" s="262"/>
      <c r="BS65" s="262"/>
      <c r="BT65" s="262"/>
      <c r="BU65" s="262"/>
      <c r="BV65" s="262"/>
      <c r="BW65" s="262"/>
      <c r="BX65" s="262"/>
      <c r="BY65" s="262"/>
      <c r="BZ65" s="262"/>
      <c r="CA65" s="262"/>
      <c r="CB65" s="262"/>
      <c r="CC65" s="262"/>
      <c r="CD65" s="262"/>
      <c r="CE65" s="262"/>
      <c r="CF65" s="262"/>
      <c r="CG65" s="262"/>
      <c r="CH65" s="262"/>
      <c r="CI65" s="262"/>
      <c r="CJ65" s="262"/>
      <c r="CK65" s="262"/>
      <c r="CL65" s="262"/>
      <c r="CM65" s="262"/>
      <c r="CN65" s="262"/>
      <c r="CO65" s="262"/>
      <c r="CP65" s="262"/>
      <c r="CQ65" s="262"/>
      <c r="CR65" s="262"/>
      <c r="CU65" s="262"/>
      <c r="CZ65" s="262"/>
      <c r="DE65" s="262"/>
      <c r="DJ65" s="262"/>
    </row>
    <row r="66" spans="15:120" x14ac:dyDescent="0.15">
      <c r="Q66" s="262"/>
      <c r="S66" s="262"/>
      <c r="U66" s="262"/>
      <c r="DM66" s="262"/>
    </row>
    <row r="67" spans="15:120" x14ac:dyDescent="0.15">
      <c r="O67" s="262"/>
      <c r="P67" s="262"/>
      <c r="R67" s="262"/>
      <c r="T67" s="262"/>
      <c r="Y67" s="262"/>
      <c r="CT67" s="262"/>
      <c r="CV67" s="262"/>
      <c r="CW67" s="262"/>
      <c r="CY67" s="262"/>
      <c r="DA67" s="262"/>
      <c r="DB67" s="262"/>
      <c r="DD67" s="262"/>
      <c r="DF67" s="262"/>
      <c r="DG67" s="262"/>
      <c r="DI67" s="262"/>
      <c r="DK67" s="262"/>
      <c r="DL67" s="262"/>
      <c r="DN67" s="262"/>
      <c r="DO67" s="262"/>
      <c r="DP67" s="262"/>
    </row>
    <row r="68" spans="15:120" x14ac:dyDescent="0.15"/>
    <row r="69" spans="15:120" x14ac:dyDescent="0.15"/>
    <row r="70" spans="15:120" x14ac:dyDescent="0.15"/>
    <row r="71" spans="15:120" x14ac:dyDescent="0.15"/>
    <row r="72" spans="15:120" x14ac:dyDescent="0.15">
      <c r="DP72" s="262"/>
    </row>
    <row r="73" spans="15:120" x14ac:dyDescent="0.15">
      <c r="DP73" s="262"/>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62"/>
      <c r="CX96" s="262"/>
      <c r="DC96" s="262"/>
      <c r="DH96" s="262"/>
    </row>
    <row r="97" spans="24:120" x14ac:dyDescent="0.15">
      <c r="CS97" s="262"/>
      <c r="CX97" s="262"/>
      <c r="DC97" s="262"/>
      <c r="DH97" s="262"/>
      <c r="DP97" s="263" t="s">
        <v>501</v>
      </c>
    </row>
    <row r="98" spans="24:120" hidden="1" x14ac:dyDescent="0.15">
      <c r="CS98" s="262"/>
      <c r="CX98" s="262"/>
      <c r="DC98" s="262"/>
      <c r="DH98" s="262"/>
    </row>
    <row r="99" spans="24:120" hidden="1" x14ac:dyDescent="0.15">
      <c r="CS99" s="262"/>
      <c r="CX99" s="262"/>
      <c r="DC99" s="262"/>
      <c r="DH99" s="262"/>
    </row>
    <row r="101" spans="24:120" ht="12" hidden="1" customHeight="1" x14ac:dyDescent="0.15">
      <c r="X101" s="262"/>
      <c r="Y101" s="262"/>
      <c r="Z101" s="262"/>
      <c r="AA101" s="262"/>
      <c r="AB101" s="262"/>
      <c r="AC101" s="262"/>
      <c r="AD101" s="262"/>
      <c r="AE101" s="262"/>
      <c r="AF101" s="262"/>
      <c r="AG101" s="262"/>
      <c r="AH101" s="262"/>
      <c r="AI101" s="262"/>
      <c r="AJ101" s="262"/>
      <c r="AK101" s="262"/>
      <c r="AL101" s="262"/>
      <c r="AM101" s="262"/>
      <c r="AN101" s="262"/>
      <c r="AO101" s="262"/>
      <c r="AP101" s="262"/>
      <c r="AQ101" s="262"/>
      <c r="AR101" s="262"/>
      <c r="AS101" s="262"/>
      <c r="AT101" s="262"/>
      <c r="AU101" s="262"/>
      <c r="AV101" s="262"/>
      <c r="AW101" s="262"/>
      <c r="AX101" s="262"/>
      <c r="AY101" s="262"/>
      <c r="AZ101" s="262"/>
      <c r="BA101" s="262"/>
      <c r="BB101" s="262"/>
      <c r="BC101" s="262"/>
      <c r="BD101" s="262"/>
      <c r="BE101" s="262"/>
      <c r="BF101" s="262"/>
      <c r="BG101" s="262"/>
      <c r="BH101" s="262"/>
      <c r="BI101" s="262"/>
      <c r="BJ101" s="262"/>
      <c r="BK101" s="262"/>
      <c r="BL101" s="262"/>
      <c r="BM101" s="262"/>
      <c r="BN101" s="262"/>
      <c r="BO101" s="262"/>
      <c r="BP101" s="262"/>
      <c r="BQ101" s="262"/>
      <c r="BR101" s="262"/>
      <c r="BS101" s="262"/>
      <c r="BT101" s="262"/>
      <c r="BU101" s="262"/>
      <c r="BV101" s="262"/>
      <c r="BW101" s="262"/>
      <c r="BX101" s="262"/>
      <c r="BY101" s="262"/>
      <c r="BZ101" s="262"/>
      <c r="CA101" s="262"/>
      <c r="CB101" s="262"/>
      <c r="CC101" s="262"/>
      <c r="CD101" s="262"/>
      <c r="CE101" s="262"/>
      <c r="CF101" s="262"/>
      <c r="CG101" s="262"/>
      <c r="CH101" s="262"/>
      <c r="CI101" s="262"/>
      <c r="CJ101" s="262"/>
      <c r="CK101" s="262"/>
      <c r="CL101" s="262"/>
      <c r="CM101" s="262"/>
      <c r="CN101" s="262"/>
      <c r="CO101" s="262"/>
      <c r="CP101" s="262"/>
      <c r="CQ101" s="262"/>
      <c r="CR101" s="262"/>
      <c r="CU101" s="262"/>
      <c r="CZ101" s="262"/>
      <c r="DE101" s="262"/>
      <c r="DJ101" s="262"/>
    </row>
    <row r="102" spans="24:120" ht="1.5" hidden="1" customHeight="1" x14ac:dyDescent="0.15">
      <c r="CU102" s="262"/>
      <c r="CZ102" s="262"/>
      <c r="DE102" s="262"/>
      <c r="DJ102" s="262"/>
      <c r="DM102" s="262"/>
    </row>
    <row r="103" spans="24:120" hidden="1" x14ac:dyDescent="0.15">
      <c r="CT103" s="262"/>
      <c r="CV103" s="262"/>
      <c r="CW103" s="262"/>
      <c r="CY103" s="262"/>
      <c r="DA103" s="262"/>
      <c r="DB103" s="262"/>
      <c r="DD103" s="262"/>
      <c r="DF103" s="262"/>
      <c r="DG103" s="262"/>
      <c r="DI103" s="262"/>
      <c r="DK103" s="262"/>
      <c r="DL103" s="262"/>
      <c r="DM103" s="262"/>
      <c r="DN103" s="262"/>
      <c r="DO103" s="262"/>
      <c r="DP103" s="262"/>
    </row>
    <row r="104" spans="24:120" hidden="1" x14ac:dyDescent="0.15">
      <c r="CV104" s="262"/>
      <c r="CW104" s="262"/>
      <c r="DA104" s="262"/>
      <c r="DB104" s="262"/>
      <c r="DF104" s="262"/>
      <c r="DG104" s="262"/>
      <c r="DK104" s="262"/>
      <c r="DL104" s="262"/>
      <c r="DN104" s="262"/>
      <c r="DO104" s="262"/>
      <c r="DP104" s="262"/>
    </row>
    <row r="105" spans="24:120" ht="12.75" hidden="1" customHeight="1" x14ac:dyDescent="0.15"/>
  </sheetData>
  <sheetProtection algorithmName="SHA-512" hashValue="cfInMQdycPwmnHUQgEmdp/G3L+28OcYfWdmFEa+c3brzXsHuXy5avftiZX2s8cZ17J2+NPYbReIjdFf4UdPMFw==" saltValue="gy/1aVH7hKeJNPhoYvoZc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63" customWidth="1"/>
    <col min="117" max="16384" width="9" style="262" hidden="1"/>
  </cols>
  <sheetData>
    <row r="1" spans="2:116" x14ac:dyDescent="0.15">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row>
    <row r="2" spans="2:116" x14ac:dyDescent="0.15"/>
    <row r="3" spans="2:116" x14ac:dyDescent="0.15"/>
    <row r="4" spans="2:116" x14ac:dyDescent="0.15">
      <c r="R4" s="262"/>
      <c r="S4" s="262"/>
      <c r="T4" s="262"/>
      <c r="U4" s="262"/>
      <c r="V4" s="262"/>
      <c r="W4" s="262"/>
      <c r="X4" s="262"/>
      <c r="Y4" s="262"/>
      <c r="Z4" s="262"/>
      <c r="AA4" s="262"/>
      <c r="AB4" s="262"/>
      <c r="AC4" s="262"/>
      <c r="AD4" s="262"/>
      <c r="AE4" s="262"/>
      <c r="AF4" s="262"/>
      <c r="AG4" s="262"/>
      <c r="AH4" s="262"/>
      <c r="AI4" s="262"/>
      <c r="AJ4" s="262"/>
      <c r="AK4" s="262"/>
      <c r="AL4" s="262"/>
      <c r="AM4" s="262"/>
      <c r="AN4" s="262"/>
      <c r="AO4" s="262"/>
      <c r="AP4" s="262"/>
      <c r="AQ4" s="262"/>
      <c r="AR4" s="262"/>
      <c r="AS4" s="262"/>
      <c r="AT4" s="262"/>
      <c r="AU4" s="262"/>
      <c r="AV4" s="262"/>
      <c r="AW4" s="262"/>
      <c r="AX4" s="262"/>
      <c r="AY4" s="262"/>
      <c r="AZ4" s="262"/>
      <c r="BA4" s="262"/>
      <c r="BB4" s="262"/>
      <c r="BC4" s="262"/>
      <c r="BD4" s="262"/>
      <c r="BE4" s="262"/>
      <c r="BF4" s="262"/>
      <c r="BG4" s="262"/>
      <c r="BH4" s="262"/>
      <c r="BI4" s="262"/>
      <c r="BJ4" s="262"/>
      <c r="BK4" s="262"/>
      <c r="BL4" s="262"/>
      <c r="BM4" s="262"/>
      <c r="BN4" s="262"/>
      <c r="BO4" s="262"/>
      <c r="BP4" s="262"/>
      <c r="BQ4" s="262"/>
      <c r="BR4" s="262"/>
      <c r="BS4" s="262"/>
      <c r="BT4" s="262"/>
      <c r="BU4" s="262"/>
      <c r="BV4" s="262"/>
      <c r="BW4" s="262"/>
      <c r="BX4" s="262"/>
      <c r="BY4" s="262"/>
      <c r="BZ4" s="262"/>
      <c r="CA4" s="262"/>
      <c r="CB4" s="262"/>
      <c r="CC4" s="262"/>
      <c r="CD4" s="262"/>
      <c r="CE4" s="262"/>
      <c r="CF4" s="262"/>
      <c r="CG4" s="262"/>
      <c r="CH4" s="262"/>
      <c r="CI4" s="262"/>
      <c r="CJ4" s="262"/>
      <c r="CK4" s="262"/>
      <c r="CL4" s="262"/>
      <c r="CM4" s="262"/>
      <c r="CN4" s="262"/>
      <c r="CO4" s="262"/>
      <c r="CP4" s="262"/>
      <c r="CQ4" s="262"/>
      <c r="CR4" s="262"/>
      <c r="CS4" s="262"/>
      <c r="CT4" s="262"/>
      <c r="CU4" s="262"/>
      <c r="CV4" s="262"/>
      <c r="CW4" s="262"/>
      <c r="CX4" s="262"/>
      <c r="CY4" s="262"/>
      <c r="CZ4" s="262"/>
      <c r="DA4" s="262"/>
      <c r="DB4" s="262"/>
      <c r="DC4" s="262"/>
      <c r="DD4" s="262"/>
      <c r="DE4" s="262"/>
      <c r="DF4" s="262"/>
      <c r="DG4" s="262"/>
      <c r="DH4" s="262"/>
      <c r="DI4" s="262"/>
      <c r="DJ4" s="262"/>
      <c r="DK4" s="262"/>
      <c r="DL4" s="262"/>
    </row>
    <row r="5" spans="2:116" x14ac:dyDescent="0.15">
      <c r="R5" s="262"/>
      <c r="S5" s="262"/>
      <c r="T5" s="262"/>
      <c r="U5" s="262"/>
      <c r="V5" s="262"/>
      <c r="W5" s="262"/>
      <c r="X5" s="262"/>
      <c r="Y5" s="262"/>
      <c r="Z5" s="262"/>
      <c r="AA5" s="262"/>
      <c r="AB5" s="262"/>
      <c r="AC5" s="262"/>
      <c r="AD5" s="262"/>
      <c r="AE5" s="262"/>
      <c r="AF5" s="262"/>
      <c r="AG5" s="262"/>
      <c r="AH5" s="262"/>
      <c r="AI5" s="262"/>
      <c r="AJ5" s="262"/>
      <c r="AK5" s="262"/>
      <c r="AL5" s="262"/>
      <c r="AM5" s="262"/>
      <c r="AN5" s="262"/>
      <c r="AO5" s="262"/>
      <c r="AP5" s="262"/>
      <c r="AQ5" s="262"/>
      <c r="AR5" s="262"/>
      <c r="AS5" s="262"/>
      <c r="AT5" s="262"/>
      <c r="AU5" s="262"/>
      <c r="AV5" s="262"/>
      <c r="AW5" s="262"/>
      <c r="AX5" s="262"/>
      <c r="AY5" s="262"/>
      <c r="AZ5" s="262"/>
      <c r="BA5" s="262"/>
      <c r="BB5" s="262"/>
      <c r="BC5" s="262"/>
      <c r="BD5" s="262"/>
      <c r="BE5" s="262"/>
      <c r="BF5" s="262"/>
      <c r="BG5" s="262"/>
      <c r="BH5" s="262"/>
      <c r="BI5" s="262"/>
      <c r="BJ5" s="262"/>
      <c r="BK5" s="262"/>
      <c r="BL5" s="262"/>
      <c r="BM5" s="262"/>
      <c r="BN5" s="262"/>
      <c r="BO5" s="262"/>
      <c r="BP5" s="262"/>
      <c r="BQ5" s="262"/>
      <c r="BR5" s="262"/>
      <c r="BS5" s="262"/>
      <c r="BT5" s="262"/>
      <c r="BU5" s="262"/>
      <c r="BV5" s="262"/>
      <c r="BW5" s="262"/>
      <c r="BX5" s="262"/>
      <c r="BY5" s="262"/>
      <c r="BZ5" s="262"/>
      <c r="CA5" s="262"/>
      <c r="CB5" s="262"/>
      <c r="CC5" s="262"/>
      <c r="CD5" s="262"/>
      <c r="CE5" s="262"/>
      <c r="CF5" s="262"/>
      <c r="CG5" s="262"/>
      <c r="CH5" s="262"/>
      <c r="CI5" s="262"/>
      <c r="CJ5" s="262"/>
      <c r="CK5" s="262"/>
      <c r="CL5" s="262"/>
      <c r="CM5" s="262"/>
      <c r="CN5" s="262"/>
      <c r="CO5" s="262"/>
      <c r="CP5" s="262"/>
      <c r="CQ5" s="262"/>
      <c r="CR5" s="262"/>
      <c r="CS5" s="262"/>
      <c r="CT5" s="262"/>
      <c r="CU5" s="262"/>
      <c r="CV5" s="262"/>
      <c r="CW5" s="262"/>
      <c r="CX5" s="262"/>
      <c r="CY5" s="262"/>
      <c r="CZ5" s="262"/>
      <c r="DA5" s="262"/>
      <c r="DB5" s="262"/>
      <c r="DC5" s="262"/>
      <c r="DD5" s="262"/>
      <c r="DE5" s="262"/>
      <c r="DF5" s="262"/>
      <c r="DG5" s="262"/>
      <c r="DH5" s="262"/>
      <c r="DI5" s="262"/>
      <c r="DJ5" s="262"/>
      <c r="DK5" s="262"/>
      <c r="DL5" s="262"/>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62"/>
      <c r="AR18" s="262"/>
      <c r="AS18" s="262"/>
      <c r="AT18" s="262"/>
      <c r="AU18" s="262"/>
      <c r="AV18" s="262"/>
      <c r="AW18" s="262"/>
      <c r="AX18" s="262"/>
      <c r="AY18" s="262"/>
      <c r="AZ18" s="262"/>
      <c r="BA18" s="262"/>
      <c r="BB18" s="262"/>
      <c r="BC18" s="262"/>
      <c r="BD18" s="262"/>
      <c r="BE18" s="262"/>
      <c r="BF18" s="262"/>
      <c r="BG18" s="262"/>
      <c r="BH18" s="262"/>
      <c r="BI18" s="262"/>
      <c r="BJ18" s="262"/>
      <c r="BK18" s="262"/>
      <c r="BL18" s="262"/>
      <c r="BM18" s="262"/>
      <c r="BN18" s="262"/>
      <c r="BO18" s="262"/>
      <c r="BP18" s="262"/>
      <c r="BQ18" s="262"/>
      <c r="BR18" s="262"/>
      <c r="BS18" s="262"/>
      <c r="BT18" s="262"/>
      <c r="BU18" s="262"/>
      <c r="BV18" s="262"/>
      <c r="BW18" s="262"/>
      <c r="BX18" s="262"/>
      <c r="BY18" s="262"/>
      <c r="BZ18" s="262"/>
      <c r="CA18" s="262"/>
      <c r="CB18" s="262"/>
      <c r="CC18" s="262"/>
      <c r="CD18" s="262"/>
      <c r="CE18" s="262"/>
      <c r="CF18" s="262"/>
      <c r="CG18" s="262"/>
      <c r="CH18" s="262"/>
      <c r="CI18" s="262"/>
      <c r="CJ18" s="262"/>
      <c r="CK18" s="262"/>
      <c r="CL18" s="262"/>
      <c r="CM18" s="262"/>
      <c r="CN18" s="262"/>
      <c r="CO18" s="262"/>
      <c r="CP18" s="262"/>
      <c r="CQ18" s="262"/>
      <c r="CR18" s="262"/>
      <c r="CS18" s="262"/>
      <c r="CT18" s="262"/>
      <c r="CU18" s="262"/>
      <c r="CV18" s="262"/>
      <c r="CW18" s="262"/>
      <c r="CX18" s="262"/>
      <c r="CY18" s="262"/>
      <c r="CZ18" s="262"/>
      <c r="DA18" s="262"/>
      <c r="DB18" s="262"/>
      <c r="DC18" s="262"/>
      <c r="DD18" s="262"/>
      <c r="DE18" s="262"/>
      <c r="DF18" s="262"/>
      <c r="DG18" s="262"/>
      <c r="DH18" s="262"/>
      <c r="DI18" s="262"/>
      <c r="DJ18" s="262"/>
      <c r="DK18" s="262"/>
      <c r="DL18" s="262"/>
    </row>
    <row r="19" spans="9:116" x14ac:dyDescent="0.15"/>
    <row r="20" spans="9:116" x14ac:dyDescent="0.15"/>
    <row r="21" spans="9:116" x14ac:dyDescent="0.15">
      <c r="DL21" s="262"/>
    </row>
    <row r="22" spans="9:116" x14ac:dyDescent="0.15">
      <c r="DI22" s="262"/>
      <c r="DJ22" s="262"/>
      <c r="DK22" s="262"/>
      <c r="DL22" s="262"/>
    </row>
    <row r="23" spans="9:116" x14ac:dyDescent="0.15">
      <c r="CY23" s="262"/>
      <c r="CZ23" s="262"/>
      <c r="DA23" s="262"/>
      <c r="DB23" s="262"/>
      <c r="DC23" s="262"/>
      <c r="DD23" s="262"/>
      <c r="DE23" s="262"/>
      <c r="DF23" s="262"/>
      <c r="DG23" s="262"/>
      <c r="DH23" s="262"/>
      <c r="DI23" s="262"/>
      <c r="DJ23" s="262"/>
      <c r="DK23" s="262"/>
      <c r="DL23" s="262"/>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62"/>
      <c r="DA35" s="262"/>
      <c r="DB35" s="262"/>
      <c r="DC35" s="262"/>
      <c r="DD35" s="262"/>
      <c r="DE35" s="262"/>
      <c r="DF35" s="262"/>
      <c r="DG35" s="262"/>
      <c r="DH35" s="262"/>
      <c r="DI35" s="262"/>
      <c r="DJ35" s="262"/>
      <c r="DK35" s="262"/>
      <c r="DL35" s="262"/>
    </row>
    <row r="36" spans="15:116" x14ac:dyDescent="0.15"/>
    <row r="37" spans="15:116" x14ac:dyDescent="0.15">
      <c r="DL37" s="262"/>
    </row>
    <row r="38" spans="15:116" x14ac:dyDescent="0.15">
      <c r="DI38" s="262"/>
      <c r="DJ38" s="262"/>
      <c r="DK38" s="262"/>
      <c r="DL38" s="262"/>
    </row>
    <row r="39" spans="15:116" x14ac:dyDescent="0.15"/>
    <row r="40" spans="15:116" x14ac:dyDescent="0.15"/>
    <row r="41" spans="15:116" x14ac:dyDescent="0.15"/>
    <row r="42" spans="15:116" x14ac:dyDescent="0.15"/>
    <row r="43" spans="15:116" x14ac:dyDescent="0.15">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262"/>
      <c r="AQ43" s="262"/>
      <c r="AR43" s="262"/>
      <c r="AS43" s="262"/>
      <c r="AT43" s="262"/>
      <c r="AU43" s="262"/>
      <c r="AV43" s="262"/>
      <c r="AW43" s="262"/>
      <c r="AX43" s="262"/>
      <c r="AY43" s="262"/>
      <c r="AZ43" s="262"/>
      <c r="BA43" s="262"/>
      <c r="BB43" s="262"/>
      <c r="BC43" s="262"/>
      <c r="BD43" s="262"/>
      <c r="BE43" s="262"/>
      <c r="BF43" s="262"/>
      <c r="BG43" s="262"/>
      <c r="BH43" s="262"/>
      <c r="BI43" s="262"/>
      <c r="BJ43" s="262"/>
      <c r="BK43" s="262"/>
      <c r="BL43" s="262"/>
      <c r="BM43" s="262"/>
      <c r="BN43" s="262"/>
      <c r="BO43" s="262"/>
      <c r="BP43" s="262"/>
      <c r="BQ43" s="262"/>
      <c r="BR43" s="262"/>
      <c r="BS43" s="262"/>
      <c r="BT43" s="262"/>
      <c r="BU43" s="262"/>
      <c r="BV43" s="262"/>
      <c r="BW43" s="262"/>
      <c r="BX43" s="262"/>
      <c r="BY43" s="262"/>
      <c r="BZ43" s="262"/>
      <c r="CA43" s="262"/>
      <c r="CB43" s="262"/>
      <c r="CC43" s="262"/>
      <c r="CD43" s="262"/>
      <c r="CE43" s="262"/>
      <c r="CF43" s="262"/>
      <c r="CG43" s="262"/>
      <c r="CH43" s="262"/>
      <c r="CI43" s="262"/>
      <c r="CJ43" s="262"/>
      <c r="CK43" s="262"/>
      <c r="CL43" s="262"/>
      <c r="CM43" s="262"/>
      <c r="CN43" s="262"/>
      <c r="CO43" s="262"/>
      <c r="CP43" s="262"/>
      <c r="CQ43" s="262"/>
      <c r="CR43" s="262"/>
      <c r="CS43" s="262"/>
      <c r="CT43" s="262"/>
      <c r="CU43" s="262"/>
      <c r="CV43" s="262"/>
      <c r="CW43" s="262"/>
      <c r="CX43" s="262"/>
      <c r="CY43" s="262"/>
      <c r="CZ43" s="262"/>
      <c r="DA43" s="262"/>
      <c r="DB43" s="262"/>
      <c r="DC43" s="262"/>
      <c r="DD43" s="262"/>
      <c r="DE43" s="262"/>
      <c r="DF43" s="262"/>
      <c r="DG43" s="262"/>
      <c r="DH43" s="262"/>
      <c r="DI43" s="262"/>
      <c r="DJ43" s="262"/>
      <c r="DK43" s="262"/>
      <c r="DL43" s="262"/>
    </row>
    <row r="44" spans="15:116" x14ac:dyDescent="0.15">
      <c r="DL44" s="262"/>
    </row>
    <row r="45" spans="15:116" x14ac:dyDescent="0.15"/>
    <row r="46" spans="15:116" x14ac:dyDescent="0.15">
      <c r="DA46" s="262"/>
      <c r="DB46" s="262"/>
      <c r="DC46" s="262"/>
      <c r="DD46" s="262"/>
      <c r="DE46" s="262"/>
      <c r="DF46" s="262"/>
      <c r="DG46" s="262"/>
      <c r="DH46" s="262"/>
      <c r="DI46" s="262"/>
      <c r="DJ46" s="262"/>
      <c r="DK46" s="262"/>
      <c r="DL46" s="262"/>
    </row>
    <row r="47" spans="15:116" x14ac:dyDescent="0.15"/>
    <row r="48" spans="15:116" x14ac:dyDescent="0.15"/>
    <row r="49" spans="104:116" x14ac:dyDescent="0.15"/>
    <row r="50" spans="104:116" x14ac:dyDescent="0.15">
      <c r="CZ50" s="262"/>
      <c r="DA50" s="262"/>
      <c r="DB50" s="262"/>
      <c r="DC50" s="262"/>
      <c r="DD50" s="262"/>
      <c r="DE50" s="262"/>
      <c r="DF50" s="262"/>
      <c r="DG50" s="262"/>
      <c r="DH50" s="262"/>
      <c r="DI50" s="262"/>
      <c r="DJ50" s="262"/>
      <c r="DK50" s="262"/>
      <c r="DL50" s="262"/>
    </row>
    <row r="51" spans="104:116" x14ac:dyDescent="0.15"/>
    <row r="52" spans="104:116" x14ac:dyDescent="0.15"/>
    <row r="53" spans="104:116" x14ac:dyDescent="0.15">
      <c r="DL53" s="262"/>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62"/>
      <c r="DD67" s="262"/>
      <c r="DE67" s="262"/>
      <c r="DF67" s="262"/>
      <c r="DG67" s="262"/>
      <c r="DH67" s="262"/>
      <c r="DI67" s="262"/>
      <c r="DJ67" s="262"/>
      <c r="DK67" s="262"/>
      <c r="DL67" s="262"/>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BkfSUOsFKzhuPmQP/WxKDrJUNpD9Uzeelbm8jBH+sLVTLptTMftMLVLnqU4T3wzOM9JQn7BMbM5xN9kx+gnoRQ==" saltValue="TGSu6KlWu+tF0H+h2Th4eg=="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15"/>
  <cols>
    <col min="1" max="36" width="2.5" style="264" customWidth="1"/>
    <col min="37" max="44" width="17" style="264" customWidth="1"/>
    <col min="45" max="45" width="6.125" style="271" customWidth="1"/>
    <col min="46" max="46" width="3" style="269" customWidth="1"/>
    <col min="47" max="47" width="19.125" style="264" hidden="1" customWidth="1"/>
    <col min="48" max="52" width="12.625" style="264" hidden="1" customWidth="1"/>
    <col min="53" max="16384" width="8.625" style="264" hidden="1"/>
  </cols>
  <sheetData>
    <row r="1" spans="1:46" x14ac:dyDescent="0.15">
      <c r="AS1" s="265"/>
      <c r="AT1" s="265"/>
    </row>
    <row r="2" spans="1:46" x14ac:dyDescent="0.15">
      <c r="AS2" s="265"/>
      <c r="AT2" s="265"/>
    </row>
    <row r="3" spans="1:46" x14ac:dyDescent="0.15">
      <c r="AS3" s="265"/>
      <c r="AT3" s="265"/>
    </row>
    <row r="4" spans="1:46" x14ac:dyDescent="0.15">
      <c r="AS4" s="265"/>
      <c r="AT4" s="265"/>
    </row>
    <row r="5" spans="1:46" ht="17.25" x14ac:dyDescent="0.15">
      <c r="A5" s="266" t="s">
        <v>502</v>
      </c>
      <c r="B5" s="267"/>
      <c r="C5" s="267"/>
      <c r="D5" s="267"/>
      <c r="E5" s="267"/>
      <c r="F5" s="267"/>
      <c r="G5" s="267"/>
      <c r="H5" s="267"/>
      <c r="I5" s="267"/>
      <c r="J5" s="267"/>
      <c r="K5" s="267"/>
      <c r="L5" s="267"/>
      <c r="M5" s="267"/>
      <c r="N5" s="267"/>
      <c r="O5" s="267"/>
      <c r="P5" s="267"/>
      <c r="Q5" s="267"/>
      <c r="R5" s="267"/>
      <c r="S5" s="267"/>
      <c r="T5" s="267"/>
      <c r="U5" s="267"/>
      <c r="V5" s="267"/>
      <c r="W5" s="267"/>
      <c r="X5" s="267"/>
      <c r="Y5" s="267"/>
      <c r="Z5" s="267"/>
      <c r="AA5" s="267"/>
      <c r="AB5" s="267"/>
      <c r="AC5" s="267"/>
      <c r="AD5" s="267"/>
      <c r="AE5" s="267"/>
      <c r="AF5" s="267"/>
      <c r="AG5" s="267"/>
      <c r="AH5" s="267"/>
      <c r="AI5" s="267"/>
      <c r="AJ5" s="267"/>
      <c r="AK5" s="267"/>
      <c r="AL5" s="267"/>
      <c r="AM5" s="267"/>
      <c r="AN5" s="267"/>
      <c r="AO5" s="267"/>
      <c r="AP5" s="267"/>
      <c r="AQ5" s="267"/>
      <c r="AR5" s="267"/>
      <c r="AS5" s="268"/>
    </row>
    <row r="6" spans="1:46" x14ac:dyDescent="0.15">
      <c r="A6" s="269"/>
      <c r="B6" s="265"/>
      <c r="C6" s="265"/>
      <c r="D6" s="265"/>
      <c r="E6" s="265"/>
      <c r="F6" s="265"/>
      <c r="G6" s="265"/>
      <c r="H6" s="265"/>
      <c r="I6" s="265"/>
      <c r="J6" s="265"/>
      <c r="K6" s="265"/>
      <c r="L6" s="265"/>
      <c r="M6" s="265"/>
      <c r="N6" s="265"/>
      <c r="O6" s="265"/>
      <c r="P6" s="265"/>
      <c r="Q6" s="265"/>
      <c r="R6" s="265"/>
      <c r="S6" s="265"/>
      <c r="T6" s="265"/>
      <c r="U6" s="265"/>
      <c r="V6" s="265"/>
      <c r="W6" s="265"/>
      <c r="X6" s="265"/>
      <c r="Y6" s="265"/>
      <c r="Z6" s="265"/>
      <c r="AA6" s="265"/>
      <c r="AB6" s="265"/>
      <c r="AC6" s="265"/>
      <c r="AD6" s="265"/>
      <c r="AE6" s="265"/>
      <c r="AF6" s="265"/>
      <c r="AG6" s="265"/>
      <c r="AH6" s="265"/>
      <c r="AI6" s="265"/>
      <c r="AJ6" s="265"/>
      <c r="AK6" s="270" t="s">
        <v>503</v>
      </c>
      <c r="AL6" s="270"/>
      <c r="AM6" s="270"/>
      <c r="AN6" s="270"/>
      <c r="AO6" s="265"/>
      <c r="AP6" s="265"/>
      <c r="AQ6" s="265"/>
      <c r="AR6" s="265"/>
    </row>
    <row r="7" spans="1:46" ht="13.5" customHeight="1" x14ac:dyDescent="0.15">
      <c r="A7" s="269"/>
      <c r="B7" s="265"/>
      <c r="C7" s="265"/>
      <c r="D7" s="265"/>
      <c r="E7" s="265"/>
      <c r="F7" s="265"/>
      <c r="G7" s="265"/>
      <c r="H7" s="265"/>
      <c r="I7" s="265"/>
      <c r="J7" s="265"/>
      <c r="K7" s="265"/>
      <c r="L7" s="265"/>
      <c r="M7" s="265"/>
      <c r="N7" s="265"/>
      <c r="O7" s="265"/>
      <c r="P7" s="265"/>
      <c r="Q7" s="265"/>
      <c r="R7" s="265"/>
      <c r="S7" s="265"/>
      <c r="T7" s="265"/>
      <c r="U7" s="265"/>
      <c r="V7" s="265"/>
      <c r="W7" s="265"/>
      <c r="X7" s="265"/>
      <c r="Y7" s="265"/>
      <c r="Z7" s="265"/>
      <c r="AA7" s="265"/>
      <c r="AB7" s="265"/>
      <c r="AC7" s="265"/>
      <c r="AD7" s="265"/>
      <c r="AE7" s="265"/>
      <c r="AF7" s="265"/>
      <c r="AG7" s="265"/>
      <c r="AH7" s="265"/>
      <c r="AI7" s="265"/>
      <c r="AJ7" s="265"/>
      <c r="AK7" s="272"/>
      <c r="AL7" s="273"/>
      <c r="AM7" s="273"/>
      <c r="AN7" s="274"/>
      <c r="AO7" s="1178" t="s">
        <v>504</v>
      </c>
      <c r="AP7" s="275"/>
      <c r="AQ7" s="276" t="s">
        <v>505</v>
      </c>
      <c r="AR7" s="277"/>
    </row>
    <row r="8" spans="1:46" x14ac:dyDescent="0.15">
      <c r="A8" s="269"/>
      <c r="B8" s="265"/>
      <c r="C8" s="265"/>
      <c r="D8" s="265"/>
      <c r="E8" s="265"/>
      <c r="F8" s="265"/>
      <c r="G8" s="265"/>
      <c r="H8" s="265"/>
      <c r="I8" s="265"/>
      <c r="J8" s="265"/>
      <c r="K8" s="265"/>
      <c r="L8" s="265"/>
      <c r="M8" s="265"/>
      <c r="N8" s="265"/>
      <c r="O8" s="265"/>
      <c r="P8" s="265"/>
      <c r="Q8" s="265"/>
      <c r="R8" s="265"/>
      <c r="S8" s="265"/>
      <c r="T8" s="265"/>
      <c r="U8" s="265"/>
      <c r="V8" s="265"/>
      <c r="W8" s="265"/>
      <c r="X8" s="265"/>
      <c r="Y8" s="265"/>
      <c r="Z8" s="265"/>
      <c r="AA8" s="265"/>
      <c r="AB8" s="265"/>
      <c r="AC8" s="265"/>
      <c r="AD8" s="265"/>
      <c r="AE8" s="265"/>
      <c r="AF8" s="265"/>
      <c r="AG8" s="265"/>
      <c r="AH8" s="265"/>
      <c r="AI8" s="265"/>
      <c r="AJ8" s="265"/>
      <c r="AK8" s="278"/>
      <c r="AL8" s="279"/>
      <c r="AM8" s="279"/>
      <c r="AN8" s="280"/>
      <c r="AO8" s="1179"/>
      <c r="AP8" s="281" t="s">
        <v>506</v>
      </c>
      <c r="AQ8" s="282" t="s">
        <v>507</v>
      </c>
      <c r="AR8" s="283" t="s">
        <v>508</v>
      </c>
    </row>
    <row r="9" spans="1:46" x14ac:dyDescent="0.15">
      <c r="A9" s="269"/>
      <c r="B9" s="265"/>
      <c r="C9" s="265"/>
      <c r="D9" s="265"/>
      <c r="E9" s="265"/>
      <c r="F9" s="265"/>
      <c r="G9" s="265"/>
      <c r="H9" s="265"/>
      <c r="I9" s="265"/>
      <c r="J9" s="265"/>
      <c r="K9" s="265"/>
      <c r="L9" s="265"/>
      <c r="M9" s="265"/>
      <c r="N9" s="265"/>
      <c r="O9" s="265"/>
      <c r="P9" s="265"/>
      <c r="Q9" s="265"/>
      <c r="R9" s="265"/>
      <c r="S9" s="265"/>
      <c r="T9" s="265"/>
      <c r="U9" s="265"/>
      <c r="V9" s="265"/>
      <c r="W9" s="265"/>
      <c r="X9" s="265"/>
      <c r="Y9" s="265"/>
      <c r="Z9" s="265"/>
      <c r="AA9" s="265"/>
      <c r="AB9" s="265"/>
      <c r="AC9" s="265"/>
      <c r="AD9" s="265"/>
      <c r="AE9" s="265"/>
      <c r="AF9" s="265"/>
      <c r="AG9" s="265"/>
      <c r="AH9" s="265"/>
      <c r="AI9" s="265"/>
      <c r="AJ9" s="265"/>
      <c r="AK9" s="1180" t="s">
        <v>509</v>
      </c>
      <c r="AL9" s="1181"/>
      <c r="AM9" s="1181"/>
      <c r="AN9" s="1182"/>
      <c r="AO9" s="284">
        <v>6882746</v>
      </c>
      <c r="AP9" s="284">
        <v>88301</v>
      </c>
      <c r="AQ9" s="285">
        <v>85700</v>
      </c>
      <c r="AR9" s="286">
        <v>3</v>
      </c>
    </row>
    <row r="10" spans="1:46" ht="13.5" customHeight="1" x14ac:dyDescent="0.15">
      <c r="A10" s="269"/>
      <c r="B10" s="265"/>
      <c r="C10" s="265"/>
      <c r="D10" s="265"/>
      <c r="E10" s="265"/>
      <c r="F10" s="265"/>
      <c r="G10" s="265"/>
      <c r="H10" s="265"/>
      <c r="I10" s="265"/>
      <c r="J10" s="265"/>
      <c r="K10" s="265"/>
      <c r="L10" s="265"/>
      <c r="M10" s="265"/>
      <c r="N10" s="265"/>
      <c r="O10" s="265"/>
      <c r="P10" s="265"/>
      <c r="Q10" s="265"/>
      <c r="R10" s="265"/>
      <c r="S10" s="265"/>
      <c r="T10" s="265"/>
      <c r="U10" s="265"/>
      <c r="V10" s="265"/>
      <c r="W10" s="265"/>
      <c r="X10" s="265"/>
      <c r="Y10" s="265"/>
      <c r="Z10" s="265"/>
      <c r="AA10" s="265"/>
      <c r="AB10" s="265"/>
      <c r="AC10" s="265"/>
      <c r="AD10" s="265"/>
      <c r="AE10" s="265"/>
      <c r="AF10" s="265"/>
      <c r="AG10" s="265"/>
      <c r="AH10" s="265"/>
      <c r="AI10" s="265"/>
      <c r="AJ10" s="265"/>
      <c r="AK10" s="1180" t="s">
        <v>510</v>
      </c>
      <c r="AL10" s="1181"/>
      <c r="AM10" s="1181"/>
      <c r="AN10" s="1182"/>
      <c r="AO10" s="287">
        <v>1269635</v>
      </c>
      <c r="AP10" s="287">
        <v>16289</v>
      </c>
      <c r="AQ10" s="288">
        <v>7424</v>
      </c>
      <c r="AR10" s="289">
        <v>119.4</v>
      </c>
    </row>
    <row r="11" spans="1:46" ht="13.5" customHeight="1" x14ac:dyDescent="0.15">
      <c r="A11" s="269"/>
      <c r="B11" s="265"/>
      <c r="C11" s="265"/>
      <c r="D11" s="265"/>
      <c r="E11" s="265"/>
      <c r="F11" s="265"/>
      <c r="G11" s="265"/>
      <c r="H11" s="265"/>
      <c r="I11" s="265"/>
      <c r="J11" s="265"/>
      <c r="K11" s="265"/>
      <c r="L11" s="265"/>
      <c r="M11" s="265"/>
      <c r="N11" s="265"/>
      <c r="O11" s="265"/>
      <c r="P11" s="265"/>
      <c r="Q11" s="265"/>
      <c r="R11" s="265"/>
      <c r="S11" s="265"/>
      <c r="T11" s="265"/>
      <c r="U11" s="265"/>
      <c r="V11" s="265"/>
      <c r="W11" s="265"/>
      <c r="X11" s="265"/>
      <c r="Y11" s="265"/>
      <c r="Z11" s="265"/>
      <c r="AA11" s="265"/>
      <c r="AB11" s="265"/>
      <c r="AC11" s="265"/>
      <c r="AD11" s="265"/>
      <c r="AE11" s="265"/>
      <c r="AF11" s="265"/>
      <c r="AG11" s="265"/>
      <c r="AH11" s="265"/>
      <c r="AI11" s="265"/>
      <c r="AJ11" s="265"/>
      <c r="AK11" s="1180" t="s">
        <v>511</v>
      </c>
      <c r="AL11" s="1181"/>
      <c r="AM11" s="1181"/>
      <c r="AN11" s="1182"/>
      <c r="AO11" s="287">
        <v>53448</v>
      </c>
      <c r="AP11" s="287">
        <v>686</v>
      </c>
      <c r="AQ11" s="288">
        <v>1613</v>
      </c>
      <c r="AR11" s="289">
        <v>-57.5</v>
      </c>
    </row>
    <row r="12" spans="1:46" ht="13.5" customHeight="1" x14ac:dyDescent="0.15">
      <c r="A12" s="269"/>
      <c r="B12" s="265"/>
      <c r="C12" s="265"/>
      <c r="D12" s="265"/>
      <c r="E12" s="265"/>
      <c r="F12" s="265"/>
      <c r="G12" s="265"/>
      <c r="H12" s="265"/>
      <c r="I12" s="265"/>
      <c r="J12" s="265"/>
      <c r="K12" s="265"/>
      <c r="L12" s="265"/>
      <c r="M12" s="265"/>
      <c r="N12" s="265"/>
      <c r="O12" s="265"/>
      <c r="P12" s="265"/>
      <c r="Q12" s="265"/>
      <c r="R12" s="265"/>
      <c r="S12" s="265"/>
      <c r="T12" s="265"/>
      <c r="U12" s="265"/>
      <c r="V12" s="265"/>
      <c r="W12" s="265"/>
      <c r="X12" s="265"/>
      <c r="Y12" s="265"/>
      <c r="Z12" s="265"/>
      <c r="AA12" s="265"/>
      <c r="AB12" s="265"/>
      <c r="AC12" s="265"/>
      <c r="AD12" s="265"/>
      <c r="AE12" s="265"/>
      <c r="AF12" s="265"/>
      <c r="AG12" s="265"/>
      <c r="AH12" s="265"/>
      <c r="AI12" s="265"/>
      <c r="AJ12" s="265"/>
      <c r="AK12" s="1180" t="s">
        <v>512</v>
      </c>
      <c r="AL12" s="1181"/>
      <c r="AM12" s="1181"/>
      <c r="AN12" s="1182"/>
      <c r="AO12" s="287" t="s">
        <v>513</v>
      </c>
      <c r="AP12" s="287" t="s">
        <v>513</v>
      </c>
      <c r="AQ12" s="288">
        <v>12</v>
      </c>
      <c r="AR12" s="289" t="s">
        <v>513</v>
      </c>
    </row>
    <row r="13" spans="1:46" ht="13.5" customHeight="1" x14ac:dyDescent="0.15">
      <c r="A13" s="269"/>
      <c r="B13" s="265"/>
      <c r="C13" s="265"/>
      <c r="D13" s="265"/>
      <c r="E13" s="265"/>
      <c r="F13" s="265"/>
      <c r="G13" s="265"/>
      <c r="H13" s="265"/>
      <c r="I13" s="265"/>
      <c r="J13" s="265"/>
      <c r="K13" s="265"/>
      <c r="L13" s="265"/>
      <c r="M13" s="265"/>
      <c r="N13" s="265"/>
      <c r="O13" s="265"/>
      <c r="P13" s="265"/>
      <c r="Q13" s="265"/>
      <c r="R13" s="265"/>
      <c r="S13" s="265"/>
      <c r="T13" s="265"/>
      <c r="U13" s="265"/>
      <c r="V13" s="265"/>
      <c r="W13" s="265"/>
      <c r="X13" s="265"/>
      <c r="Y13" s="265"/>
      <c r="Z13" s="265"/>
      <c r="AA13" s="265"/>
      <c r="AB13" s="265"/>
      <c r="AC13" s="265"/>
      <c r="AD13" s="265"/>
      <c r="AE13" s="265"/>
      <c r="AF13" s="265"/>
      <c r="AG13" s="265"/>
      <c r="AH13" s="265"/>
      <c r="AI13" s="265"/>
      <c r="AJ13" s="265"/>
      <c r="AK13" s="1180" t="s">
        <v>514</v>
      </c>
      <c r="AL13" s="1181"/>
      <c r="AM13" s="1181"/>
      <c r="AN13" s="1182"/>
      <c r="AO13" s="287">
        <v>230161</v>
      </c>
      <c r="AP13" s="287">
        <v>2953</v>
      </c>
      <c r="AQ13" s="288">
        <v>3153</v>
      </c>
      <c r="AR13" s="289">
        <v>-6.3</v>
      </c>
    </row>
    <row r="14" spans="1:46" ht="13.5" customHeight="1" x14ac:dyDescent="0.15">
      <c r="A14" s="269"/>
      <c r="B14" s="265"/>
      <c r="C14" s="265"/>
      <c r="D14" s="265"/>
      <c r="E14" s="265"/>
      <c r="F14" s="265"/>
      <c r="G14" s="265"/>
      <c r="H14" s="265"/>
      <c r="I14" s="265"/>
      <c r="J14" s="265"/>
      <c r="K14" s="265"/>
      <c r="L14" s="265"/>
      <c r="M14" s="265"/>
      <c r="N14" s="265"/>
      <c r="O14" s="265"/>
      <c r="P14" s="265"/>
      <c r="Q14" s="265"/>
      <c r="R14" s="265"/>
      <c r="S14" s="265"/>
      <c r="T14" s="265"/>
      <c r="U14" s="265"/>
      <c r="V14" s="265"/>
      <c r="W14" s="265"/>
      <c r="X14" s="265"/>
      <c r="Y14" s="265"/>
      <c r="Z14" s="265"/>
      <c r="AA14" s="265"/>
      <c r="AB14" s="265"/>
      <c r="AC14" s="265"/>
      <c r="AD14" s="265"/>
      <c r="AE14" s="265"/>
      <c r="AF14" s="265"/>
      <c r="AG14" s="265"/>
      <c r="AH14" s="265"/>
      <c r="AI14" s="265"/>
      <c r="AJ14" s="265"/>
      <c r="AK14" s="1180" t="s">
        <v>515</v>
      </c>
      <c r="AL14" s="1181"/>
      <c r="AM14" s="1181"/>
      <c r="AN14" s="1182"/>
      <c r="AO14" s="287">
        <v>239455</v>
      </c>
      <c r="AP14" s="287">
        <v>3072</v>
      </c>
      <c r="AQ14" s="288">
        <v>1845</v>
      </c>
      <c r="AR14" s="289">
        <v>66.5</v>
      </c>
    </row>
    <row r="15" spans="1:46" ht="13.5" customHeight="1" x14ac:dyDescent="0.15">
      <c r="A15" s="269"/>
      <c r="B15" s="265"/>
      <c r="C15" s="265"/>
      <c r="D15" s="265"/>
      <c r="E15" s="265"/>
      <c r="F15" s="265"/>
      <c r="G15" s="265"/>
      <c r="H15" s="265"/>
      <c r="I15" s="265"/>
      <c r="J15" s="265"/>
      <c r="K15" s="265"/>
      <c r="L15" s="265"/>
      <c r="M15" s="265"/>
      <c r="N15" s="265"/>
      <c r="O15" s="265"/>
      <c r="P15" s="265"/>
      <c r="Q15" s="265"/>
      <c r="R15" s="265"/>
      <c r="S15" s="265"/>
      <c r="T15" s="265"/>
      <c r="U15" s="265"/>
      <c r="V15" s="265"/>
      <c r="W15" s="265"/>
      <c r="X15" s="265"/>
      <c r="Y15" s="265"/>
      <c r="Z15" s="265"/>
      <c r="AA15" s="265"/>
      <c r="AB15" s="265"/>
      <c r="AC15" s="265"/>
      <c r="AD15" s="265"/>
      <c r="AE15" s="265"/>
      <c r="AF15" s="265"/>
      <c r="AG15" s="265"/>
      <c r="AH15" s="265"/>
      <c r="AI15" s="265"/>
      <c r="AJ15" s="265"/>
      <c r="AK15" s="1183" t="s">
        <v>516</v>
      </c>
      <c r="AL15" s="1184"/>
      <c r="AM15" s="1184"/>
      <c r="AN15" s="1185"/>
      <c r="AO15" s="287">
        <v>-747116</v>
      </c>
      <c r="AP15" s="287">
        <v>-9585</v>
      </c>
      <c r="AQ15" s="288">
        <v>-6635</v>
      </c>
      <c r="AR15" s="289">
        <v>44.5</v>
      </c>
    </row>
    <row r="16" spans="1:46" x14ac:dyDescent="0.15">
      <c r="A16" s="269"/>
      <c r="B16" s="265"/>
      <c r="C16" s="265"/>
      <c r="D16" s="265"/>
      <c r="E16" s="265"/>
      <c r="F16" s="265"/>
      <c r="G16" s="265"/>
      <c r="H16" s="265"/>
      <c r="I16" s="265"/>
      <c r="J16" s="265"/>
      <c r="K16" s="265"/>
      <c r="L16" s="265"/>
      <c r="M16" s="265"/>
      <c r="N16" s="265"/>
      <c r="O16" s="265"/>
      <c r="P16" s="265"/>
      <c r="Q16" s="265"/>
      <c r="R16" s="265"/>
      <c r="S16" s="265"/>
      <c r="T16" s="265"/>
      <c r="U16" s="265"/>
      <c r="V16" s="265"/>
      <c r="W16" s="265"/>
      <c r="X16" s="265"/>
      <c r="Y16" s="265"/>
      <c r="Z16" s="265"/>
      <c r="AA16" s="265"/>
      <c r="AB16" s="265"/>
      <c r="AC16" s="265"/>
      <c r="AD16" s="265"/>
      <c r="AE16" s="265"/>
      <c r="AF16" s="265"/>
      <c r="AG16" s="265"/>
      <c r="AH16" s="265"/>
      <c r="AI16" s="265"/>
      <c r="AJ16" s="265"/>
      <c r="AK16" s="1183" t="s">
        <v>183</v>
      </c>
      <c r="AL16" s="1184"/>
      <c r="AM16" s="1184"/>
      <c r="AN16" s="1185"/>
      <c r="AO16" s="287">
        <v>7928329</v>
      </c>
      <c r="AP16" s="287">
        <v>101716</v>
      </c>
      <c r="AQ16" s="288">
        <v>93111</v>
      </c>
      <c r="AR16" s="289">
        <v>9.1999999999999993</v>
      </c>
    </row>
    <row r="17" spans="1:46" x14ac:dyDescent="0.15">
      <c r="A17" s="269"/>
      <c r="B17" s="265"/>
      <c r="C17" s="265"/>
      <c r="D17" s="265"/>
      <c r="E17" s="265"/>
      <c r="F17" s="265"/>
      <c r="G17" s="265"/>
      <c r="H17" s="265"/>
      <c r="I17" s="265"/>
      <c r="J17" s="265"/>
      <c r="K17" s="265"/>
      <c r="L17" s="265"/>
      <c r="M17" s="265"/>
      <c r="N17" s="265"/>
      <c r="O17" s="265"/>
      <c r="P17" s="265"/>
      <c r="Q17" s="265"/>
      <c r="R17" s="265"/>
      <c r="S17" s="265"/>
      <c r="T17" s="265"/>
      <c r="U17" s="265"/>
      <c r="V17" s="265"/>
      <c r="W17" s="265"/>
      <c r="X17" s="265"/>
      <c r="Y17" s="265"/>
      <c r="Z17" s="265"/>
      <c r="AA17" s="265"/>
      <c r="AB17" s="265"/>
      <c r="AC17" s="265"/>
      <c r="AD17" s="265"/>
      <c r="AE17" s="265"/>
      <c r="AF17" s="265"/>
      <c r="AG17" s="265"/>
      <c r="AH17" s="265"/>
      <c r="AI17" s="265"/>
      <c r="AJ17" s="265"/>
      <c r="AK17" s="265"/>
      <c r="AL17" s="265"/>
      <c r="AM17" s="265"/>
      <c r="AN17" s="265"/>
      <c r="AO17" s="265"/>
      <c r="AP17" s="265"/>
      <c r="AQ17" s="265"/>
      <c r="AR17" s="290"/>
    </row>
    <row r="18" spans="1:46" x14ac:dyDescent="0.15">
      <c r="A18" s="269"/>
      <c r="B18" s="265"/>
      <c r="C18" s="265"/>
      <c r="D18" s="265"/>
      <c r="E18" s="265"/>
      <c r="F18" s="265"/>
      <c r="G18" s="265"/>
      <c r="H18" s="265"/>
      <c r="I18" s="265"/>
      <c r="J18" s="265"/>
      <c r="K18" s="265"/>
      <c r="L18" s="265"/>
      <c r="M18" s="265"/>
      <c r="N18" s="265"/>
      <c r="O18" s="265"/>
      <c r="P18" s="265"/>
      <c r="Q18" s="265"/>
      <c r="R18" s="265"/>
      <c r="S18" s="265"/>
      <c r="T18" s="265"/>
      <c r="U18" s="265"/>
      <c r="V18" s="265"/>
      <c r="W18" s="265"/>
      <c r="X18" s="265"/>
      <c r="Y18" s="265"/>
      <c r="Z18" s="265"/>
      <c r="AA18" s="265"/>
      <c r="AB18" s="265"/>
      <c r="AC18" s="265"/>
      <c r="AD18" s="265"/>
      <c r="AE18" s="265"/>
      <c r="AF18" s="265"/>
      <c r="AG18" s="265"/>
      <c r="AH18" s="265"/>
      <c r="AI18" s="265"/>
      <c r="AJ18" s="265"/>
      <c r="AK18" s="265"/>
      <c r="AL18" s="265"/>
      <c r="AM18" s="265"/>
      <c r="AN18" s="265"/>
      <c r="AO18" s="265"/>
      <c r="AP18" s="265"/>
      <c r="AQ18" s="291"/>
      <c r="AR18" s="291"/>
    </row>
    <row r="19" spans="1:46" x14ac:dyDescent="0.15">
      <c r="A19" s="269"/>
      <c r="B19" s="265"/>
      <c r="C19" s="265"/>
      <c r="D19" s="265"/>
      <c r="E19" s="265"/>
      <c r="F19" s="265"/>
      <c r="G19" s="265"/>
      <c r="H19" s="265"/>
      <c r="I19" s="265"/>
      <c r="J19" s="265"/>
      <c r="K19" s="265"/>
      <c r="L19" s="265"/>
      <c r="M19" s="265"/>
      <c r="N19" s="265"/>
      <c r="O19" s="265"/>
      <c r="P19" s="265"/>
      <c r="Q19" s="265"/>
      <c r="R19" s="265"/>
      <c r="S19" s="265"/>
      <c r="T19" s="265"/>
      <c r="U19" s="265"/>
      <c r="V19" s="265"/>
      <c r="W19" s="265"/>
      <c r="X19" s="265"/>
      <c r="Y19" s="265"/>
      <c r="Z19" s="265"/>
      <c r="AA19" s="265"/>
      <c r="AB19" s="265"/>
      <c r="AC19" s="265"/>
      <c r="AD19" s="265"/>
      <c r="AE19" s="265"/>
      <c r="AF19" s="265"/>
      <c r="AG19" s="265"/>
      <c r="AH19" s="265"/>
      <c r="AI19" s="265"/>
      <c r="AJ19" s="265"/>
      <c r="AK19" s="265" t="s">
        <v>517</v>
      </c>
      <c r="AL19" s="265"/>
      <c r="AM19" s="265"/>
      <c r="AN19" s="265"/>
      <c r="AO19" s="265"/>
      <c r="AP19" s="265"/>
      <c r="AQ19" s="265"/>
      <c r="AR19" s="265"/>
    </row>
    <row r="20" spans="1:46" x14ac:dyDescent="0.15">
      <c r="A20" s="269"/>
      <c r="B20" s="265"/>
      <c r="C20" s="265"/>
      <c r="D20" s="265"/>
      <c r="E20" s="265"/>
      <c r="F20" s="265"/>
      <c r="G20" s="265"/>
      <c r="H20" s="265"/>
      <c r="I20" s="265"/>
      <c r="J20" s="265"/>
      <c r="K20" s="265"/>
      <c r="L20" s="265"/>
      <c r="M20" s="265"/>
      <c r="N20" s="265"/>
      <c r="O20" s="265"/>
      <c r="P20" s="265"/>
      <c r="Q20" s="265"/>
      <c r="R20" s="265"/>
      <c r="S20" s="265"/>
      <c r="T20" s="265"/>
      <c r="U20" s="265"/>
      <c r="V20" s="265"/>
      <c r="W20" s="265"/>
      <c r="X20" s="265"/>
      <c r="Y20" s="265"/>
      <c r="Z20" s="265"/>
      <c r="AA20" s="265"/>
      <c r="AB20" s="265"/>
      <c r="AC20" s="265"/>
      <c r="AD20" s="265"/>
      <c r="AE20" s="265"/>
      <c r="AF20" s="265"/>
      <c r="AG20" s="265"/>
      <c r="AH20" s="265"/>
      <c r="AI20" s="265"/>
      <c r="AJ20" s="265"/>
      <c r="AK20" s="292"/>
      <c r="AL20" s="293"/>
      <c r="AM20" s="293"/>
      <c r="AN20" s="294"/>
      <c r="AO20" s="295" t="s">
        <v>518</v>
      </c>
      <c r="AP20" s="296" t="s">
        <v>519</v>
      </c>
      <c r="AQ20" s="297" t="s">
        <v>520</v>
      </c>
      <c r="AR20" s="298"/>
    </row>
    <row r="21" spans="1:46" s="304" customFormat="1" x14ac:dyDescent="0.15">
      <c r="A21" s="299"/>
      <c r="B21" s="270"/>
      <c r="C21" s="270"/>
      <c r="D21" s="270"/>
      <c r="E21" s="270"/>
      <c r="F21" s="270"/>
      <c r="G21" s="270"/>
      <c r="H21" s="270"/>
      <c r="I21" s="270"/>
      <c r="J21" s="270"/>
      <c r="K21" s="270"/>
      <c r="L21" s="270"/>
      <c r="M21" s="270"/>
      <c r="N21" s="270"/>
      <c r="O21" s="270"/>
      <c r="P21" s="270"/>
      <c r="Q21" s="270"/>
      <c r="R21" s="270"/>
      <c r="S21" s="270"/>
      <c r="T21" s="270"/>
      <c r="U21" s="270"/>
      <c r="V21" s="270"/>
      <c r="W21" s="270"/>
      <c r="X21" s="270"/>
      <c r="Y21" s="270"/>
      <c r="Z21" s="270"/>
      <c r="AA21" s="270"/>
      <c r="AB21" s="270"/>
      <c r="AC21" s="270"/>
      <c r="AD21" s="270"/>
      <c r="AE21" s="270"/>
      <c r="AF21" s="270"/>
      <c r="AG21" s="270"/>
      <c r="AH21" s="270"/>
      <c r="AI21" s="270"/>
      <c r="AJ21" s="270"/>
      <c r="AK21" s="1186" t="s">
        <v>521</v>
      </c>
      <c r="AL21" s="1187"/>
      <c r="AM21" s="1187"/>
      <c r="AN21" s="1188"/>
      <c r="AO21" s="300">
        <v>9.07</v>
      </c>
      <c r="AP21" s="301">
        <v>8.58</v>
      </c>
      <c r="AQ21" s="302">
        <v>0.49</v>
      </c>
      <c r="AR21" s="270"/>
      <c r="AS21" s="303"/>
      <c r="AT21" s="299"/>
    </row>
    <row r="22" spans="1:46" s="304" customFormat="1" x14ac:dyDescent="0.15">
      <c r="A22" s="299"/>
      <c r="B22" s="270"/>
      <c r="C22" s="270"/>
      <c r="D22" s="270"/>
      <c r="E22" s="270"/>
      <c r="F22" s="270"/>
      <c r="G22" s="270"/>
      <c r="H22" s="270"/>
      <c r="I22" s="270"/>
      <c r="J22" s="270"/>
      <c r="K22" s="270"/>
      <c r="L22" s="270"/>
      <c r="M22" s="270"/>
      <c r="N22" s="270"/>
      <c r="O22" s="270"/>
      <c r="P22" s="270"/>
      <c r="Q22" s="270"/>
      <c r="R22" s="270"/>
      <c r="S22" s="270"/>
      <c r="T22" s="270"/>
      <c r="U22" s="270"/>
      <c r="V22" s="270"/>
      <c r="W22" s="270"/>
      <c r="X22" s="270"/>
      <c r="Y22" s="270"/>
      <c r="Z22" s="270"/>
      <c r="AA22" s="270"/>
      <c r="AB22" s="270"/>
      <c r="AC22" s="270"/>
      <c r="AD22" s="270"/>
      <c r="AE22" s="270"/>
      <c r="AF22" s="270"/>
      <c r="AG22" s="270"/>
      <c r="AH22" s="270"/>
      <c r="AI22" s="270"/>
      <c r="AJ22" s="270"/>
      <c r="AK22" s="1186" t="s">
        <v>522</v>
      </c>
      <c r="AL22" s="1187"/>
      <c r="AM22" s="1187"/>
      <c r="AN22" s="1188"/>
      <c r="AO22" s="305">
        <v>97.8</v>
      </c>
      <c r="AP22" s="306">
        <v>97.7</v>
      </c>
      <c r="AQ22" s="307">
        <v>0.1</v>
      </c>
      <c r="AR22" s="291"/>
      <c r="AS22" s="303"/>
      <c r="AT22" s="299"/>
    </row>
    <row r="23" spans="1:46" s="304" customFormat="1" x14ac:dyDescent="0.15">
      <c r="A23" s="299"/>
      <c r="B23" s="270"/>
      <c r="C23" s="270"/>
      <c r="D23" s="270"/>
      <c r="E23" s="270"/>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c r="AK23" s="270"/>
      <c r="AL23" s="270"/>
      <c r="AM23" s="270"/>
      <c r="AN23" s="270"/>
      <c r="AO23" s="270"/>
      <c r="AP23" s="291"/>
      <c r="AQ23" s="291"/>
      <c r="AR23" s="291"/>
      <c r="AS23" s="303"/>
      <c r="AT23" s="299"/>
    </row>
    <row r="24" spans="1:46" s="304" customFormat="1" x14ac:dyDescent="0.15">
      <c r="A24" s="299"/>
      <c r="B24" s="270"/>
      <c r="C24" s="270"/>
      <c r="D24" s="270"/>
      <c r="E24" s="270"/>
      <c r="F24" s="270"/>
      <c r="G24" s="270"/>
      <c r="H24" s="270"/>
      <c r="I24" s="270"/>
      <c r="J24" s="270"/>
      <c r="K24" s="270"/>
      <c r="L24" s="270"/>
      <c r="M24" s="270"/>
      <c r="N24" s="270"/>
      <c r="O24" s="270"/>
      <c r="P24" s="270"/>
      <c r="Q24" s="270"/>
      <c r="R24" s="270"/>
      <c r="S24" s="270"/>
      <c r="T24" s="270"/>
      <c r="U24" s="270"/>
      <c r="V24" s="270"/>
      <c r="W24" s="270"/>
      <c r="X24" s="270"/>
      <c r="Y24" s="270"/>
      <c r="Z24" s="270"/>
      <c r="AA24" s="270"/>
      <c r="AB24" s="270"/>
      <c r="AC24" s="270"/>
      <c r="AD24" s="270"/>
      <c r="AE24" s="270"/>
      <c r="AF24" s="270"/>
      <c r="AG24" s="270"/>
      <c r="AH24" s="270"/>
      <c r="AI24" s="270"/>
      <c r="AJ24" s="270"/>
      <c r="AK24" s="270"/>
      <c r="AL24" s="270"/>
      <c r="AM24" s="270"/>
      <c r="AN24" s="270"/>
      <c r="AO24" s="270"/>
      <c r="AP24" s="291"/>
      <c r="AQ24" s="291"/>
      <c r="AR24" s="291"/>
      <c r="AS24" s="303"/>
      <c r="AT24" s="299"/>
    </row>
    <row r="25" spans="1:46" s="304" customFormat="1" x14ac:dyDescent="0.15">
      <c r="A25" s="308"/>
      <c r="B25" s="309"/>
      <c r="C25" s="309"/>
      <c r="D25" s="309"/>
      <c r="E25" s="309"/>
      <c r="F25" s="309"/>
      <c r="G25" s="309"/>
      <c r="H25" s="309"/>
      <c r="I25" s="309"/>
      <c r="J25" s="309"/>
      <c r="K25" s="309"/>
      <c r="L25" s="309"/>
      <c r="M25" s="309"/>
      <c r="N25" s="309"/>
      <c r="O25" s="309"/>
      <c r="P25" s="309"/>
      <c r="Q25" s="309"/>
      <c r="R25" s="309"/>
      <c r="S25" s="309"/>
      <c r="T25" s="309"/>
      <c r="U25" s="309"/>
      <c r="V25" s="309"/>
      <c r="W25" s="309"/>
      <c r="X25" s="309"/>
      <c r="Y25" s="309"/>
      <c r="Z25" s="309"/>
      <c r="AA25" s="309"/>
      <c r="AB25" s="309"/>
      <c r="AC25" s="309"/>
      <c r="AD25" s="309"/>
      <c r="AE25" s="309"/>
      <c r="AF25" s="309"/>
      <c r="AG25" s="309"/>
      <c r="AH25" s="309"/>
      <c r="AI25" s="309"/>
      <c r="AJ25" s="309"/>
      <c r="AK25" s="309"/>
      <c r="AL25" s="309"/>
      <c r="AM25" s="309"/>
      <c r="AN25" s="309"/>
      <c r="AO25" s="309"/>
      <c r="AP25" s="310"/>
      <c r="AQ25" s="310"/>
      <c r="AR25" s="310"/>
      <c r="AS25" s="311"/>
      <c r="AT25" s="299"/>
    </row>
    <row r="26" spans="1:46" s="304" customFormat="1" x14ac:dyDescent="0.15">
      <c r="A26" s="1177" t="s">
        <v>523</v>
      </c>
      <c r="B26" s="1177"/>
      <c r="C26" s="1177"/>
      <c r="D26" s="1177"/>
      <c r="E26" s="1177"/>
      <c r="F26" s="1177"/>
      <c r="G26" s="1177"/>
      <c r="H26" s="1177"/>
      <c r="I26" s="1177"/>
      <c r="J26" s="1177"/>
      <c r="K26" s="1177"/>
      <c r="L26" s="1177"/>
      <c r="M26" s="1177"/>
      <c r="N26" s="1177"/>
      <c r="O26" s="1177"/>
      <c r="P26" s="1177"/>
      <c r="Q26" s="1177"/>
      <c r="R26" s="1177"/>
      <c r="S26" s="1177"/>
      <c r="T26" s="1177"/>
      <c r="U26" s="1177"/>
      <c r="V26" s="1177"/>
      <c r="W26" s="1177"/>
      <c r="X26" s="1177"/>
      <c r="Y26" s="1177"/>
      <c r="Z26" s="1177"/>
      <c r="AA26" s="1177"/>
      <c r="AB26" s="1177"/>
      <c r="AC26" s="1177"/>
      <c r="AD26" s="1177"/>
      <c r="AE26" s="1177"/>
      <c r="AF26" s="1177"/>
      <c r="AG26" s="1177"/>
      <c r="AH26" s="1177"/>
      <c r="AI26" s="1177"/>
      <c r="AJ26" s="1177"/>
      <c r="AK26" s="1177"/>
      <c r="AL26" s="1177"/>
      <c r="AM26" s="1177"/>
      <c r="AN26" s="1177"/>
      <c r="AO26" s="1177"/>
      <c r="AP26" s="1177"/>
      <c r="AQ26" s="1177"/>
      <c r="AR26" s="1177"/>
      <c r="AS26" s="1177"/>
      <c r="AT26" s="270"/>
    </row>
    <row r="27" spans="1:46" x14ac:dyDescent="0.15">
      <c r="A27" s="312"/>
      <c r="AO27" s="265"/>
      <c r="AP27" s="265"/>
      <c r="AQ27" s="265"/>
      <c r="AR27" s="265"/>
      <c r="AS27" s="265"/>
      <c r="AT27" s="265"/>
    </row>
    <row r="28" spans="1:46" ht="17.25" x14ac:dyDescent="0.15">
      <c r="A28" s="266" t="s">
        <v>524</v>
      </c>
      <c r="B28" s="267"/>
      <c r="C28" s="267"/>
      <c r="D28" s="267"/>
      <c r="E28" s="267"/>
      <c r="F28" s="267"/>
      <c r="G28" s="267"/>
      <c r="H28" s="267"/>
      <c r="I28" s="267"/>
      <c r="J28" s="267"/>
      <c r="K28" s="267"/>
      <c r="L28" s="267"/>
      <c r="M28" s="267"/>
      <c r="N28" s="267"/>
      <c r="O28" s="267"/>
      <c r="P28" s="267"/>
      <c r="Q28" s="267"/>
      <c r="R28" s="267"/>
      <c r="S28" s="267"/>
      <c r="T28" s="267"/>
      <c r="U28" s="267"/>
      <c r="V28" s="267"/>
      <c r="W28" s="267"/>
      <c r="X28" s="267"/>
      <c r="Y28" s="267"/>
      <c r="Z28" s="267"/>
      <c r="AA28" s="267"/>
      <c r="AB28" s="267"/>
      <c r="AC28" s="267"/>
      <c r="AD28" s="267"/>
      <c r="AE28" s="267"/>
      <c r="AF28" s="267"/>
      <c r="AG28" s="267"/>
      <c r="AH28" s="267"/>
      <c r="AI28" s="267"/>
      <c r="AJ28" s="267"/>
      <c r="AK28" s="267"/>
      <c r="AL28" s="267"/>
      <c r="AM28" s="267"/>
      <c r="AN28" s="267"/>
      <c r="AO28" s="267"/>
      <c r="AP28" s="267"/>
      <c r="AQ28" s="267"/>
      <c r="AR28" s="267"/>
      <c r="AS28" s="313"/>
    </row>
    <row r="29" spans="1:46" x14ac:dyDescent="0.15">
      <c r="A29" s="269"/>
      <c r="B29" s="265"/>
      <c r="C29" s="265"/>
      <c r="D29" s="265"/>
      <c r="E29" s="265"/>
      <c r="F29" s="265"/>
      <c r="G29" s="265"/>
      <c r="H29" s="265"/>
      <c r="I29" s="265"/>
      <c r="J29" s="265"/>
      <c r="K29" s="265"/>
      <c r="L29" s="265"/>
      <c r="M29" s="265"/>
      <c r="N29" s="265"/>
      <c r="O29" s="265"/>
      <c r="P29" s="265"/>
      <c r="Q29" s="265"/>
      <c r="R29" s="265"/>
      <c r="S29" s="265"/>
      <c r="T29" s="265"/>
      <c r="U29" s="265"/>
      <c r="V29" s="265"/>
      <c r="W29" s="265"/>
      <c r="X29" s="265"/>
      <c r="Y29" s="265"/>
      <c r="Z29" s="265"/>
      <c r="AA29" s="265"/>
      <c r="AB29" s="265"/>
      <c r="AC29" s="265"/>
      <c r="AD29" s="265"/>
      <c r="AE29" s="265"/>
      <c r="AF29" s="265"/>
      <c r="AG29" s="265"/>
      <c r="AH29" s="265"/>
      <c r="AI29" s="265"/>
      <c r="AJ29" s="265"/>
      <c r="AK29" s="270" t="s">
        <v>525</v>
      </c>
      <c r="AL29" s="270"/>
      <c r="AM29" s="270"/>
      <c r="AN29" s="270"/>
      <c r="AO29" s="265"/>
      <c r="AP29" s="265"/>
      <c r="AQ29" s="265"/>
      <c r="AR29" s="265"/>
      <c r="AS29" s="314"/>
    </row>
    <row r="30" spans="1:46" ht="13.5" customHeight="1" x14ac:dyDescent="0.15">
      <c r="A30" s="269"/>
      <c r="B30" s="265"/>
      <c r="C30" s="265"/>
      <c r="D30" s="265"/>
      <c r="E30" s="265"/>
      <c r="F30" s="265"/>
      <c r="G30" s="265"/>
      <c r="H30" s="265"/>
      <c r="I30" s="265"/>
      <c r="J30" s="265"/>
      <c r="K30" s="265"/>
      <c r="L30" s="265"/>
      <c r="M30" s="265"/>
      <c r="N30" s="265"/>
      <c r="O30" s="265"/>
      <c r="P30" s="265"/>
      <c r="Q30" s="265"/>
      <c r="R30" s="265"/>
      <c r="S30" s="265"/>
      <c r="T30" s="265"/>
      <c r="U30" s="265"/>
      <c r="V30" s="265"/>
      <c r="W30" s="265"/>
      <c r="X30" s="265"/>
      <c r="Y30" s="265"/>
      <c r="Z30" s="265"/>
      <c r="AA30" s="265"/>
      <c r="AB30" s="265"/>
      <c r="AC30" s="265"/>
      <c r="AD30" s="265"/>
      <c r="AE30" s="265"/>
      <c r="AF30" s="265"/>
      <c r="AG30" s="265"/>
      <c r="AH30" s="265"/>
      <c r="AI30" s="265"/>
      <c r="AJ30" s="265"/>
      <c r="AK30" s="272"/>
      <c r="AL30" s="273"/>
      <c r="AM30" s="273"/>
      <c r="AN30" s="274"/>
      <c r="AO30" s="1178" t="s">
        <v>504</v>
      </c>
      <c r="AP30" s="275"/>
      <c r="AQ30" s="276" t="s">
        <v>505</v>
      </c>
      <c r="AR30" s="277"/>
    </row>
    <row r="31" spans="1:46" x14ac:dyDescent="0.15">
      <c r="A31" s="269"/>
      <c r="B31" s="265"/>
      <c r="C31" s="265"/>
      <c r="D31" s="265"/>
      <c r="E31" s="265"/>
      <c r="F31" s="265"/>
      <c r="G31" s="265"/>
      <c r="H31" s="265"/>
      <c r="I31" s="265"/>
      <c r="J31" s="265"/>
      <c r="K31" s="265"/>
      <c r="L31" s="265"/>
      <c r="M31" s="265"/>
      <c r="N31" s="265"/>
      <c r="O31" s="265"/>
      <c r="P31" s="265"/>
      <c r="Q31" s="265"/>
      <c r="R31" s="265"/>
      <c r="S31" s="265"/>
      <c r="T31" s="265"/>
      <c r="U31" s="265"/>
      <c r="V31" s="265"/>
      <c r="W31" s="265"/>
      <c r="X31" s="265"/>
      <c r="Y31" s="265"/>
      <c r="Z31" s="265"/>
      <c r="AA31" s="265"/>
      <c r="AB31" s="265"/>
      <c r="AC31" s="265"/>
      <c r="AD31" s="265"/>
      <c r="AE31" s="265"/>
      <c r="AF31" s="265"/>
      <c r="AG31" s="265"/>
      <c r="AH31" s="265"/>
      <c r="AI31" s="265"/>
      <c r="AJ31" s="265"/>
      <c r="AK31" s="278"/>
      <c r="AL31" s="279"/>
      <c r="AM31" s="279"/>
      <c r="AN31" s="280"/>
      <c r="AO31" s="1179"/>
      <c r="AP31" s="281" t="s">
        <v>506</v>
      </c>
      <c r="AQ31" s="282" t="s">
        <v>507</v>
      </c>
      <c r="AR31" s="283" t="s">
        <v>508</v>
      </c>
    </row>
    <row r="32" spans="1:46" ht="27" customHeight="1" x14ac:dyDescent="0.15">
      <c r="A32" s="269"/>
      <c r="B32" s="265"/>
      <c r="C32" s="265"/>
      <c r="D32" s="265"/>
      <c r="E32" s="265"/>
      <c r="F32" s="265"/>
      <c r="G32" s="265"/>
      <c r="H32" s="265"/>
      <c r="I32" s="265"/>
      <c r="J32" s="265"/>
      <c r="K32" s="265"/>
      <c r="L32" s="265"/>
      <c r="M32" s="265"/>
      <c r="N32" s="265"/>
      <c r="O32" s="265"/>
      <c r="P32" s="265"/>
      <c r="Q32" s="265"/>
      <c r="R32" s="265"/>
      <c r="S32" s="265"/>
      <c r="T32" s="265"/>
      <c r="U32" s="265"/>
      <c r="V32" s="265"/>
      <c r="W32" s="265"/>
      <c r="X32" s="265"/>
      <c r="Y32" s="265"/>
      <c r="Z32" s="265"/>
      <c r="AA32" s="265"/>
      <c r="AB32" s="265"/>
      <c r="AC32" s="265"/>
      <c r="AD32" s="265"/>
      <c r="AE32" s="265"/>
      <c r="AF32" s="265"/>
      <c r="AG32" s="265"/>
      <c r="AH32" s="265"/>
      <c r="AI32" s="265"/>
      <c r="AJ32" s="265"/>
      <c r="AK32" s="1194" t="s">
        <v>526</v>
      </c>
      <c r="AL32" s="1195"/>
      <c r="AM32" s="1195"/>
      <c r="AN32" s="1196"/>
      <c r="AO32" s="315">
        <v>5400136</v>
      </c>
      <c r="AP32" s="315">
        <v>69280</v>
      </c>
      <c r="AQ32" s="316">
        <v>61596</v>
      </c>
      <c r="AR32" s="317">
        <v>12.5</v>
      </c>
    </row>
    <row r="33" spans="1:46" ht="13.5" customHeight="1" x14ac:dyDescent="0.15">
      <c r="A33" s="269"/>
      <c r="B33" s="265"/>
      <c r="C33" s="265"/>
      <c r="D33" s="265"/>
      <c r="E33" s="265"/>
      <c r="F33" s="265"/>
      <c r="G33" s="265"/>
      <c r="H33" s="265"/>
      <c r="I33" s="265"/>
      <c r="J33" s="265"/>
      <c r="K33" s="265"/>
      <c r="L33" s="265"/>
      <c r="M33" s="265"/>
      <c r="N33" s="265"/>
      <c r="O33" s="265"/>
      <c r="P33" s="265"/>
      <c r="Q33" s="265"/>
      <c r="R33" s="265"/>
      <c r="S33" s="265"/>
      <c r="T33" s="265"/>
      <c r="U33" s="265"/>
      <c r="V33" s="265"/>
      <c r="W33" s="265"/>
      <c r="X33" s="265"/>
      <c r="Y33" s="265"/>
      <c r="Z33" s="265"/>
      <c r="AA33" s="265"/>
      <c r="AB33" s="265"/>
      <c r="AC33" s="265"/>
      <c r="AD33" s="265"/>
      <c r="AE33" s="265"/>
      <c r="AF33" s="265"/>
      <c r="AG33" s="265"/>
      <c r="AH33" s="265"/>
      <c r="AI33" s="265"/>
      <c r="AJ33" s="265"/>
      <c r="AK33" s="1194" t="s">
        <v>527</v>
      </c>
      <c r="AL33" s="1195"/>
      <c r="AM33" s="1195"/>
      <c r="AN33" s="1196"/>
      <c r="AO33" s="315" t="s">
        <v>513</v>
      </c>
      <c r="AP33" s="315" t="s">
        <v>513</v>
      </c>
      <c r="AQ33" s="316" t="s">
        <v>513</v>
      </c>
      <c r="AR33" s="317" t="s">
        <v>513</v>
      </c>
    </row>
    <row r="34" spans="1:46" ht="27" customHeight="1" x14ac:dyDescent="0.15">
      <c r="A34" s="269"/>
      <c r="B34" s="265"/>
      <c r="C34" s="265"/>
      <c r="D34" s="265"/>
      <c r="E34" s="265"/>
      <c r="F34" s="265"/>
      <c r="G34" s="265"/>
      <c r="H34" s="265"/>
      <c r="I34" s="265"/>
      <c r="J34" s="265"/>
      <c r="K34" s="265"/>
      <c r="L34" s="265"/>
      <c r="M34" s="265"/>
      <c r="N34" s="265"/>
      <c r="O34" s="265"/>
      <c r="P34" s="265"/>
      <c r="Q34" s="265"/>
      <c r="R34" s="265"/>
      <c r="S34" s="265"/>
      <c r="T34" s="265"/>
      <c r="U34" s="265"/>
      <c r="V34" s="265"/>
      <c r="W34" s="265"/>
      <c r="X34" s="265"/>
      <c r="Y34" s="265"/>
      <c r="Z34" s="265"/>
      <c r="AA34" s="265"/>
      <c r="AB34" s="265"/>
      <c r="AC34" s="265"/>
      <c r="AD34" s="265"/>
      <c r="AE34" s="265"/>
      <c r="AF34" s="265"/>
      <c r="AG34" s="265"/>
      <c r="AH34" s="265"/>
      <c r="AI34" s="265"/>
      <c r="AJ34" s="265"/>
      <c r="AK34" s="1194" t="s">
        <v>528</v>
      </c>
      <c r="AL34" s="1195"/>
      <c r="AM34" s="1195"/>
      <c r="AN34" s="1196"/>
      <c r="AO34" s="315" t="s">
        <v>513</v>
      </c>
      <c r="AP34" s="315" t="s">
        <v>513</v>
      </c>
      <c r="AQ34" s="316">
        <v>3</v>
      </c>
      <c r="AR34" s="317" t="s">
        <v>513</v>
      </c>
    </row>
    <row r="35" spans="1:46" ht="27" customHeight="1" x14ac:dyDescent="0.15">
      <c r="A35" s="269"/>
      <c r="B35" s="265"/>
      <c r="C35" s="265"/>
      <c r="D35" s="265"/>
      <c r="E35" s="265"/>
      <c r="F35" s="265"/>
      <c r="G35" s="265"/>
      <c r="H35" s="265"/>
      <c r="I35" s="265"/>
      <c r="J35" s="265"/>
      <c r="K35" s="265"/>
      <c r="L35" s="265"/>
      <c r="M35" s="265"/>
      <c r="N35" s="265"/>
      <c r="O35" s="265"/>
      <c r="P35" s="265"/>
      <c r="Q35" s="265"/>
      <c r="R35" s="265"/>
      <c r="S35" s="265"/>
      <c r="T35" s="265"/>
      <c r="U35" s="265"/>
      <c r="V35" s="265"/>
      <c r="W35" s="265"/>
      <c r="X35" s="265"/>
      <c r="Y35" s="265"/>
      <c r="Z35" s="265"/>
      <c r="AA35" s="265"/>
      <c r="AB35" s="265"/>
      <c r="AC35" s="265"/>
      <c r="AD35" s="265"/>
      <c r="AE35" s="265"/>
      <c r="AF35" s="265"/>
      <c r="AG35" s="265"/>
      <c r="AH35" s="265"/>
      <c r="AI35" s="265"/>
      <c r="AJ35" s="265"/>
      <c r="AK35" s="1194" t="s">
        <v>529</v>
      </c>
      <c r="AL35" s="1195"/>
      <c r="AM35" s="1195"/>
      <c r="AN35" s="1196"/>
      <c r="AO35" s="315">
        <v>2164644</v>
      </c>
      <c r="AP35" s="315">
        <v>27771</v>
      </c>
      <c r="AQ35" s="316">
        <v>14651</v>
      </c>
      <c r="AR35" s="317">
        <v>89.6</v>
      </c>
    </row>
    <row r="36" spans="1:46" ht="27" customHeight="1" x14ac:dyDescent="0.15">
      <c r="A36" s="269"/>
      <c r="B36" s="265"/>
      <c r="C36" s="265"/>
      <c r="D36" s="265"/>
      <c r="E36" s="265"/>
      <c r="F36" s="265"/>
      <c r="G36" s="265"/>
      <c r="H36" s="265"/>
      <c r="I36" s="265"/>
      <c r="J36" s="265"/>
      <c r="K36" s="265"/>
      <c r="L36" s="265"/>
      <c r="M36" s="265"/>
      <c r="N36" s="265"/>
      <c r="O36" s="265"/>
      <c r="P36" s="265"/>
      <c r="Q36" s="265"/>
      <c r="R36" s="265"/>
      <c r="S36" s="265"/>
      <c r="T36" s="265"/>
      <c r="U36" s="265"/>
      <c r="V36" s="265"/>
      <c r="W36" s="265"/>
      <c r="X36" s="265"/>
      <c r="Y36" s="265"/>
      <c r="Z36" s="265"/>
      <c r="AA36" s="265"/>
      <c r="AB36" s="265"/>
      <c r="AC36" s="265"/>
      <c r="AD36" s="265"/>
      <c r="AE36" s="265"/>
      <c r="AF36" s="265"/>
      <c r="AG36" s="265"/>
      <c r="AH36" s="265"/>
      <c r="AI36" s="265"/>
      <c r="AJ36" s="265"/>
      <c r="AK36" s="1194" t="s">
        <v>530</v>
      </c>
      <c r="AL36" s="1195"/>
      <c r="AM36" s="1195"/>
      <c r="AN36" s="1196"/>
      <c r="AO36" s="315">
        <v>141282</v>
      </c>
      <c r="AP36" s="315">
        <v>1813</v>
      </c>
      <c r="AQ36" s="316">
        <v>1794</v>
      </c>
      <c r="AR36" s="317">
        <v>1.1000000000000001</v>
      </c>
    </row>
    <row r="37" spans="1:46" ht="13.5" customHeight="1" x14ac:dyDescent="0.15">
      <c r="A37" s="269"/>
      <c r="B37" s="265"/>
      <c r="C37" s="265"/>
      <c r="D37" s="265"/>
      <c r="E37" s="265"/>
      <c r="F37" s="265"/>
      <c r="G37" s="265"/>
      <c r="H37" s="265"/>
      <c r="I37" s="265"/>
      <c r="J37" s="265"/>
      <c r="K37" s="265"/>
      <c r="L37" s="265"/>
      <c r="M37" s="265"/>
      <c r="N37" s="265"/>
      <c r="O37" s="265"/>
      <c r="P37" s="265"/>
      <c r="Q37" s="265"/>
      <c r="R37" s="265"/>
      <c r="S37" s="265"/>
      <c r="T37" s="265"/>
      <c r="U37" s="265"/>
      <c r="V37" s="265"/>
      <c r="W37" s="265"/>
      <c r="X37" s="265"/>
      <c r="Y37" s="265"/>
      <c r="Z37" s="265"/>
      <c r="AA37" s="265"/>
      <c r="AB37" s="265"/>
      <c r="AC37" s="265"/>
      <c r="AD37" s="265"/>
      <c r="AE37" s="265"/>
      <c r="AF37" s="265"/>
      <c r="AG37" s="265"/>
      <c r="AH37" s="265"/>
      <c r="AI37" s="265"/>
      <c r="AJ37" s="265"/>
      <c r="AK37" s="1194" t="s">
        <v>531</v>
      </c>
      <c r="AL37" s="1195"/>
      <c r="AM37" s="1195"/>
      <c r="AN37" s="1196"/>
      <c r="AO37" s="315">
        <v>18558</v>
      </c>
      <c r="AP37" s="315">
        <v>238</v>
      </c>
      <c r="AQ37" s="316">
        <v>505</v>
      </c>
      <c r="AR37" s="317">
        <v>-52.9</v>
      </c>
    </row>
    <row r="38" spans="1:46" ht="27" customHeight="1" x14ac:dyDescent="0.15">
      <c r="A38" s="269"/>
      <c r="B38" s="265"/>
      <c r="C38" s="265"/>
      <c r="D38" s="265"/>
      <c r="E38" s="265"/>
      <c r="F38" s="265"/>
      <c r="G38" s="265"/>
      <c r="H38" s="265"/>
      <c r="I38" s="265"/>
      <c r="J38" s="265"/>
      <c r="K38" s="265"/>
      <c r="L38" s="265"/>
      <c r="M38" s="265"/>
      <c r="N38" s="265"/>
      <c r="O38" s="265"/>
      <c r="P38" s="265"/>
      <c r="Q38" s="265"/>
      <c r="R38" s="265"/>
      <c r="S38" s="265"/>
      <c r="T38" s="265"/>
      <c r="U38" s="265"/>
      <c r="V38" s="265"/>
      <c r="W38" s="265"/>
      <c r="X38" s="265"/>
      <c r="Y38" s="265"/>
      <c r="Z38" s="265"/>
      <c r="AA38" s="265"/>
      <c r="AB38" s="265"/>
      <c r="AC38" s="265"/>
      <c r="AD38" s="265"/>
      <c r="AE38" s="265"/>
      <c r="AF38" s="265"/>
      <c r="AG38" s="265"/>
      <c r="AH38" s="265"/>
      <c r="AI38" s="265"/>
      <c r="AJ38" s="265"/>
      <c r="AK38" s="1197" t="s">
        <v>532</v>
      </c>
      <c r="AL38" s="1198"/>
      <c r="AM38" s="1198"/>
      <c r="AN38" s="1199"/>
      <c r="AO38" s="318" t="s">
        <v>513</v>
      </c>
      <c r="AP38" s="318" t="s">
        <v>513</v>
      </c>
      <c r="AQ38" s="319">
        <v>1</v>
      </c>
      <c r="AR38" s="307" t="s">
        <v>513</v>
      </c>
      <c r="AS38" s="314"/>
    </row>
    <row r="39" spans="1:46" x14ac:dyDescent="0.15">
      <c r="A39" s="269"/>
      <c r="B39" s="265"/>
      <c r="C39" s="265"/>
      <c r="D39" s="265"/>
      <c r="E39" s="265"/>
      <c r="F39" s="265"/>
      <c r="G39" s="265"/>
      <c r="H39" s="265"/>
      <c r="I39" s="265"/>
      <c r="J39" s="265"/>
      <c r="K39" s="265"/>
      <c r="L39" s="265"/>
      <c r="M39" s="265"/>
      <c r="N39" s="265"/>
      <c r="O39" s="265"/>
      <c r="P39" s="265"/>
      <c r="Q39" s="265"/>
      <c r="R39" s="265"/>
      <c r="S39" s="265"/>
      <c r="T39" s="265"/>
      <c r="U39" s="265"/>
      <c r="V39" s="265"/>
      <c r="W39" s="265"/>
      <c r="X39" s="265"/>
      <c r="Y39" s="265"/>
      <c r="Z39" s="265"/>
      <c r="AA39" s="265"/>
      <c r="AB39" s="265"/>
      <c r="AC39" s="265"/>
      <c r="AD39" s="265"/>
      <c r="AE39" s="265"/>
      <c r="AF39" s="265"/>
      <c r="AG39" s="265"/>
      <c r="AH39" s="265"/>
      <c r="AI39" s="265"/>
      <c r="AJ39" s="265"/>
      <c r="AK39" s="1197" t="s">
        <v>533</v>
      </c>
      <c r="AL39" s="1198"/>
      <c r="AM39" s="1198"/>
      <c r="AN39" s="1199"/>
      <c r="AO39" s="315">
        <v>-148882</v>
      </c>
      <c r="AP39" s="315">
        <v>-1910</v>
      </c>
      <c r="AQ39" s="316">
        <v>-3020</v>
      </c>
      <c r="AR39" s="317">
        <v>-36.799999999999997</v>
      </c>
      <c r="AS39" s="314"/>
    </row>
    <row r="40" spans="1:46" ht="27" customHeight="1" x14ac:dyDescent="0.15">
      <c r="A40" s="269"/>
      <c r="B40" s="265"/>
      <c r="C40" s="265"/>
      <c r="D40" s="265"/>
      <c r="E40" s="265"/>
      <c r="F40" s="265"/>
      <c r="G40" s="265"/>
      <c r="H40" s="265"/>
      <c r="I40" s="265"/>
      <c r="J40" s="265"/>
      <c r="K40" s="265"/>
      <c r="L40" s="265"/>
      <c r="M40" s="265"/>
      <c r="N40" s="265"/>
      <c r="O40" s="265"/>
      <c r="P40" s="265"/>
      <c r="Q40" s="265"/>
      <c r="R40" s="265"/>
      <c r="S40" s="265"/>
      <c r="T40" s="265"/>
      <c r="U40" s="265"/>
      <c r="V40" s="265"/>
      <c r="W40" s="265"/>
      <c r="X40" s="265"/>
      <c r="Y40" s="265"/>
      <c r="Z40" s="265"/>
      <c r="AA40" s="265"/>
      <c r="AB40" s="265"/>
      <c r="AC40" s="265"/>
      <c r="AD40" s="265"/>
      <c r="AE40" s="265"/>
      <c r="AF40" s="265"/>
      <c r="AG40" s="265"/>
      <c r="AH40" s="265"/>
      <c r="AI40" s="265"/>
      <c r="AJ40" s="265"/>
      <c r="AK40" s="1194" t="s">
        <v>534</v>
      </c>
      <c r="AL40" s="1195"/>
      <c r="AM40" s="1195"/>
      <c r="AN40" s="1196"/>
      <c r="AO40" s="315">
        <v>-5023942</v>
      </c>
      <c r="AP40" s="315">
        <v>-64454</v>
      </c>
      <c r="AQ40" s="316">
        <v>-54563</v>
      </c>
      <c r="AR40" s="317">
        <v>18.100000000000001</v>
      </c>
      <c r="AS40" s="314"/>
    </row>
    <row r="41" spans="1:46" x14ac:dyDescent="0.15">
      <c r="A41" s="269"/>
      <c r="B41" s="265"/>
      <c r="C41" s="265"/>
      <c r="D41" s="265"/>
      <c r="E41" s="265"/>
      <c r="F41" s="265"/>
      <c r="G41" s="265"/>
      <c r="H41" s="265"/>
      <c r="I41" s="265"/>
      <c r="J41" s="265"/>
      <c r="K41" s="265"/>
      <c r="L41" s="265"/>
      <c r="M41" s="265"/>
      <c r="N41" s="265"/>
      <c r="O41" s="265"/>
      <c r="P41" s="265"/>
      <c r="Q41" s="265"/>
      <c r="R41" s="265"/>
      <c r="S41" s="265"/>
      <c r="T41" s="265"/>
      <c r="U41" s="265"/>
      <c r="V41" s="265"/>
      <c r="W41" s="265"/>
      <c r="X41" s="265"/>
      <c r="Y41" s="265"/>
      <c r="Z41" s="265"/>
      <c r="AA41" s="265"/>
      <c r="AB41" s="265"/>
      <c r="AC41" s="265"/>
      <c r="AD41" s="265"/>
      <c r="AE41" s="265"/>
      <c r="AF41" s="265"/>
      <c r="AG41" s="265"/>
      <c r="AH41" s="265"/>
      <c r="AI41" s="265"/>
      <c r="AJ41" s="265"/>
      <c r="AK41" s="1200" t="s">
        <v>292</v>
      </c>
      <c r="AL41" s="1201"/>
      <c r="AM41" s="1201"/>
      <c r="AN41" s="1202"/>
      <c r="AO41" s="315">
        <v>2551796</v>
      </c>
      <c r="AP41" s="315">
        <v>32738</v>
      </c>
      <c r="AQ41" s="316">
        <v>20967</v>
      </c>
      <c r="AR41" s="317">
        <v>56.1</v>
      </c>
      <c r="AS41" s="314"/>
    </row>
    <row r="42" spans="1:46" x14ac:dyDescent="0.15">
      <c r="A42" s="269"/>
      <c r="B42" s="265"/>
      <c r="C42" s="265"/>
      <c r="D42" s="265"/>
      <c r="E42" s="265"/>
      <c r="F42" s="265"/>
      <c r="G42" s="265"/>
      <c r="H42" s="265"/>
      <c r="I42" s="265"/>
      <c r="J42" s="265"/>
      <c r="K42" s="265"/>
      <c r="L42" s="265"/>
      <c r="M42" s="265"/>
      <c r="N42" s="265"/>
      <c r="O42" s="265"/>
      <c r="P42" s="265"/>
      <c r="Q42" s="265"/>
      <c r="R42" s="265"/>
      <c r="S42" s="265"/>
      <c r="T42" s="265"/>
      <c r="U42" s="265"/>
      <c r="V42" s="265"/>
      <c r="W42" s="265"/>
      <c r="X42" s="265"/>
      <c r="Y42" s="265"/>
      <c r="Z42" s="265"/>
      <c r="AA42" s="265"/>
      <c r="AB42" s="265"/>
      <c r="AC42" s="265"/>
      <c r="AD42" s="265"/>
      <c r="AE42" s="265"/>
      <c r="AF42" s="265"/>
      <c r="AG42" s="265"/>
      <c r="AH42" s="265"/>
      <c r="AI42" s="265"/>
      <c r="AJ42" s="265"/>
      <c r="AK42" s="320" t="s">
        <v>535</v>
      </c>
      <c r="AL42" s="265"/>
      <c r="AM42" s="265"/>
      <c r="AN42" s="265"/>
      <c r="AO42" s="265"/>
      <c r="AP42" s="265"/>
      <c r="AQ42" s="291"/>
      <c r="AR42" s="291"/>
      <c r="AS42" s="314"/>
    </row>
    <row r="43" spans="1:46" x14ac:dyDescent="0.15">
      <c r="A43" s="269"/>
      <c r="B43" s="265"/>
      <c r="C43" s="265"/>
      <c r="D43" s="265"/>
      <c r="E43" s="265"/>
      <c r="F43" s="265"/>
      <c r="G43" s="265"/>
      <c r="H43" s="265"/>
      <c r="I43" s="265"/>
      <c r="J43" s="265"/>
      <c r="K43" s="265"/>
      <c r="L43" s="265"/>
      <c r="M43" s="265"/>
      <c r="N43" s="265"/>
      <c r="O43" s="265"/>
      <c r="P43" s="265"/>
      <c r="Q43" s="265"/>
      <c r="R43" s="265"/>
      <c r="S43" s="265"/>
      <c r="T43" s="265"/>
      <c r="U43" s="265"/>
      <c r="V43" s="265"/>
      <c r="W43" s="265"/>
      <c r="X43" s="265"/>
      <c r="Y43" s="265"/>
      <c r="Z43" s="265"/>
      <c r="AA43" s="265"/>
      <c r="AB43" s="265"/>
      <c r="AC43" s="265"/>
      <c r="AD43" s="265"/>
      <c r="AE43" s="265"/>
      <c r="AF43" s="265"/>
      <c r="AG43" s="265"/>
      <c r="AH43" s="265"/>
      <c r="AI43" s="265"/>
      <c r="AJ43" s="265"/>
      <c r="AK43" s="265"/>
      <c r="AL43" s="265"/>
      <c r="AM43" s="265"/>
      <c r="AN43" s="265"/>
      <c r="AO43" s="265"/>
      <c r="AP43" s="321"/>
      <c r="AQ43" s="291"/>
      <c r="AR43" s="265"/>
      <c r="AS43" s="314"/>
    </row>
    <row r="44" spans="1:46" x14ac:dyDescent="0.15">
      <c r="A44" s="269"/>
      <c r="B44" s="265"/>
      <c r="C44" s="265"/>
      <c r="D44" s="265"/>
      <c r="E44" s="265"/>
      <c r="F44" s="265"/>
      <c r="G44" s="265"/>
      <c r="H44" s="265"/>
      <c r="I44" s="265"/>
      <c r="J44" s="265"/>
      <c r="K44" s="265"/>
      <c r="L44" s="265"/>
      <c r="M44" s="265"/>
      <c r="N44" s="265"/>
      <c r="O44" s="265"/>
      <c r="P44" s="265"/>
      <c r="Q44" s="265"/>
      <c r="R44" s="265"/>
      <c r="S44" s="265"/>
      <c r="T44" s="265"/>
      <c r="U44" s="265"/>
      <c r="V44" s="265"/>
      <c r="W44" s="265"/>
      <c r="X44" s="265"/>
      <c r="Y44" s="265"/>
      <c r="Z44" s="265"/>
      <c r="AA44" s="265"/>
      <c r="AB44" s="265"/>
      <c r="AC44" s="265"/>
      <c r="AD44" s="265"/>
      <c r="AE44" s="265"/>
      <c r="AF44" s="265"/>
      <c r="AG44" s="265"/>
      <c r="AH44" s="265"/>
      <c r="AI44" s="265"/>
      <c r="AJ44" s="265"/>
      <c r="AK44" s="265"/>
      <c r="AL44" s="265"/>
      <c r="AM44" s="265"/>
      <c r="AN44" s="265"/>
      <c r="AO44" s="265"/>
      <c r="AP44" s="265"/>
      <c r="AQ44" s="291"/>
      <c r="AR44" s="265"/>
    </row>
    <row r="45" spans="1:46" x14ac:dyDescent="0.15">
      <c r="A45" s="267"/>
      <c r="B45" s="267"/>
      <c r="C45" s="267"/>
      <c r="D45" s="267"/>
      <c r="E45" s="267"/>
      <c r="F45" s="267"/>
      <c r="G45" s="267"/>
      <c r="H45" s="267"/>
      <c r="I45" s="267"/>
      <c r="J45" s="267"/>
      <c r="K45" s="267"/>
      <c r="L45" s="267"/>
      <c r="M45" s="267"/>
      <c r="N45" s="267"/>
      <c r="O45" s="267"/>
      <c r="P45" s="267"/>
      <c r="Q45" s="267"/>
      <c r="R45" s="267"/>
      <c r="S45" s="267"/>
      <c r="T45" s="267"/>
      <c r="U45" s="267"/>
      <c r="V45" s="267"/>
      <c r="W45" s="267"/>
      <c r="X45" s="267"/>
      <c r="Y45" s="267"/>
      <c r="Z45" s="267"/>
      <c r="AA45" s="267"/>
      <c r="AB45" s="267"/>
      <c r="AC45" s="267"/>
      <c r="AD45" s="267"/>
      <c r="AE45" s="267"/>
      <c r="AF45" s="267"/>
      <c r="AG45" s="267"/>
      <c r="AH45" s="267"/>
      <c r="AI45" s="267"/>
      <c r="AJ45" s="267"/>
      <c r="AK45" s="267"/>
      <c r="AL45" s="267"/>
      <c r="AM45" s="267"/>
      <c r="AN45" s="267"/>
      <c r="AO45" s="267"/>
      <c r="AP45" s="267"/>
      <c r="AQ45" s="322"/>
      <c r="AR45" s="267"/>
      <c r="AS45" s="267"/>
      <c r="AT45" s="265"/>
    </row>
    <row r="46" spans="1:46" x14ac:dyDescent="0.15">
      <c r="A46" s="323"/>
      <c r="B46" s="323"/>
      <c r="C46" s="323"/>
      <c r="D46" s="323"/>
      <c r="E46" s="323"/>
      <c r="F46" s="323"/>
      <c r="G46" s="323"/>
      <c r="H46" s="323"/>
      <c r="I46" s="323"/>
      <c r="J46" s="323"/>
      <c r="K46" s="323"/>
      <c r="L46" s="323"/>
      <c r="M46" s="323"/>
      <c r="N46" s="323"/>
      <c r="O46" s="323"/>
      <c r="P46" s="323"/>
      <c r="Q46" s="323"/>
      <c r="R46" s="323"/>
      <c r="S46" s="323"/>
      <c r="T46" s="323"/>
      <c r="U46" s="323"/>
      <c r="V46" s="323"/>
      <c r="W46" s="323"/>
      <c r="X46" s="323"/>
      <c r="Y46" s="323"/>
      <c r="Z46" s="323"/>
      <c r="AA46" s="323"/>
      <c r="AB46" s="323"/>
      <c r="AC46" s="323"/>
      <c r="AD46" s="323"/>
      <c r="AE46" s="323"/>
      <c r="AF46" s="323"/>
      <c r="AG46" s="323"/>
      <c r="AH46" s="323"/>
      <c r="AI46" s="323"/>
      <c r="AJ46" s="323"/>
      <c r="AK46" s="323"/>
      <c r="AL46" s="323"/>
      <c r="AM46" s="323"/>
      <c r="AN46" s="323"/>
      <c r="AO46" s="323"/>
      <c r="AP46" s="323"/>
      <c r="AQ46" s="323"/>
      <c r="AR46" s="323"/>
      <c r="AS46" s="323"/>
      <c r="AT46" s="265"/>
    </row>
    <row r="47" spans="1:46" ht="17.25" customHeight="1" x14ac:dyDescent="0.15">
      <c r="A47" s="324" t="s">
        <v>536</v>
      </c>
      <c r="B47" s="265"/>
      <c r="C47" s="265"/>
      <c r="D47" s="265"/>
      <c r="E47" s="265"/>
      <c r="F47" s="265"/>
      <c r="G47" s="265"/>
      <c r="H47" s="265"/>
      <c r="I47" s="265"/>
      <c r="J47" s="265"/>
      <c r="K47" s="265"/>
      <c r="L47" s="265"/>
      <c r="M47" s="265"/>
      <c r="N47" s="265"/>
      <c r="O47" s="265"/>
      <c r="P47" s="265"/>
      <c r="Q47" s="265"/>
      <c r="R47" s="265"/>
      <c r="S47" s="265"/>
      <c r="T47" s="265"/>
      <c r="U47" s="265"/>
      <c r="V47" s="265"/>
      <c r="W47" s="265"/>
      <c r="X47" s="265"/>
      <c r="Y47" s="265"/>
      <c r="Z47" s="265"/>
      <c r="AA47" s="265"/>
      <c r="AB47" s="265"/>
      <c r="AC47" s="265"/>
      <c r="AD47" s="265"/>
      <c r="AE47" s="265"/>
      <c r="AF47" s="265"/>
      <c r="AG47" s="265"/>
      <c r="AH47" s="265"/>
      <c r="AI47" s="265"/>
      <c r="AJ47" s="265"/>
      <c r="AK47" s="265"/>
      <c r="AL47" s="265"/>
      <c r="AM47" s="265"/>
      <c r="AN47" s="265"/>
      <c r="AO47" s="265"/>
      <c r="AP47" s="265"/>
      <c r="AQ47" s="265"/>
      <c r="AR47" s="265"/>
    </row>
    <row r="48" spans="1:46" x14ac:dyDescent="0.15">
      <c r="A48" s="269"/>
      <c r="B48" s="265"/>
      <c r="C48" s="265"/>
      <c r="D48" s="265"/>
      <c r="E48" s="265"/>
      <c r="F48" s="265"/>
      <c r="G48" s="265"/>
      <c r="H48" s="265"/>
      <c r="I48" s="265"/>
      <c r="J48" s="265"/>
      <c r="K48" s="265"/>
      <c r="L48" s="265"/>
      <c r="M48" s="265"/>
      <c r="N48" s="265"/>
      <c r="O48" s="265"/>
      <c r="P48" s="265"/>
      <c r="Q48" s="265"/>
      <c r="R48" s="265"/>
      <c r="S48" s="265"/>
      <c r="T48" s="265"/>
      <c r="U48" s="265"/>
      <c r="V48" s="265"/>
      <c r="W48" s="265"/>
      <c r="X48" s="265"/>
      <c r="Y48" s="265"/>
      <c r="Z48" s="265"/>
      <c r="AA48" s="265"/>
      <c r="AB48" s="265"/>
      <c r="AC48" s="265"/>
      <c r="AD48" s="265"/>
      <c r="AE48" s="265"/>
      <c r="AF48" s="265"/>
      <c r="AG48" s="265"/>
      <c r="AH48" s="265"/>
      <c r="AI48" s="265"/>
      <c r="AJ48" s="265"/>
      <c r="AK48" s="325" t="s">
        <v>537</v>
      </c>
      <c r="AL48" s="325"/>
      <c r="AM48" s="325"/>
      <c r="AN48" s="325"/>
      <c r="AO48" s="325"/>
      <c r="AP48" s="325"/>
      <c r="AQ48" s="326"/>
      <c r="AR48" s="325"/>
    </row>
    <row r="49" spans="1:44" ht="13.5" customHeight="1" x14ac:dyDescent="0.15">
      <c r="A49" s="269"/>
      <c r="B49" s="265"/>
      <c r="C49" s="265"/>
      <c r="D49" s="265"/>
      <c r="E49" s="265"/>
      <c r="F49" s="265"/>
      <c r="G49" s="265"/>
      <c r="H49" s="265"/>
      <c r="I49" s="265"/>
      <c r="J49" s="265"/>
      <c r="K49" s="265"/>
      <c r="L49" s="265"/>
      <c r="M49" s="265"/>
      <c r="N49" s="265"/>
      <c r="O49" s="265"/>
      <c r="P49" s="265"/>
      <c r="Q49" s="265"/>
      <c r="R49" s="265"/>
      <c r="S49" s="265"/>
      <c r="T49" s="265"/>
      <c r="U49" s="265"/>
      <c r="V49" s="265"/>
      <c r="W49" s="265"/>
      <c r="X49" s="265"/>
      <c r="Y49" s="265"/>
      <c r="Z49" s="265"/>
      <c r="AA49" s="265"/>
      <c r="AB49" s="265"/>
      <c r="AC49" s="265"/>
      <c r="AD49" s="265"/>
      <c r="AE49" s="265"/>
      <c r="AF49" s="265"/>
      <c r="AG49" s="265"/>
      <c r="AH49" s="265"/>
      <c r="AI49" s="265"/>
      <c r="AJ49" s="265"/>
      <c r="AK49" s="327"/>
      <c r="AL49" s="328"/>
      <c r="AM49" s="1189" t="s">
        <v>504</v>
      </c>
      <c r="AN49" s="1191" t="s">
        <v>538</v>
      </c>
      <c r="AO49" s="1192"/>
      <c r="AP49" s="1192"/>
      <c r="AQ49" s="1192"/>
      <c r="AR49" s="1193"/>
    </row>
    <row r="50" spans="1:44" x14ac:dyDescent="0.15">
      <c r="A50" s="269"/>
      <c r="B50" s="265"/>
      <c r="C50" s="265"/>
      <c r="D50" s="265"/>
      <c r="E50" s="265"/>
      <c r="F50" s="265"/>
      <c r="G50" s="265"/>
      <c r="H50" s="265"/>
      <c r="I50" s="265"/>
      <c r="J50" s="265"/>
      <c r="K50" s="265"/>
      <c r="L50" s="265"/>
      <c r="M50" s="265"/>
      <c r="N50" s="265"/>
      <c r="O50" s="265"/>
      <c r="P50" s="265"/>
      <c r="Q50" s="265"/>
      <c r="R50" s="265"/>
      <c r="S50" s="265"/>
      <c r="T50" s="265"/>
      <c r="U50" s="265"/>
      <c r="V50" s="265"/>
      <c r="W50" s="265"/>
      <c r="X50" s="265"/>
      <c r="Y50" s="265"/>
      <c r="Z50" s="265"/>
      <c r="AA50" s="265"/>
      <c r="AB50" s="265"/>
      <c r="AC50" s="265"/>
      <c r="AD50" s="265"/>
      <c r="AE50" s="265"/>
      <c r="AF50" s="265"/>
      <c r="AG50" s="265"/>
      <c r="AH50" s="265"/>
      <c r="AI50" s="265"/>
      <c r="AJ50" s="265"/>
      <c r="AK50" s="329"/>
      <c r="AL50" s="330"/>
      <c r="AM50" s="1190"/>
      <c r="AN50" s="331" t="s">
        <v>539</v>
      </c>
      <c r="AO50" s="332" t="s">
        <v>540</v>
      </c>
      <c r="AP50" s="333" t="s">
        <v>541</v>
      </c>
      <c r="AQ50" s="334" t="s">
        <v>542</v>
      </c>
      <c r="AR50" s="335" t="s">
        <v>543</v>
      </c>
    </row>
    <row r="51" spans="1:44" x14ac:dyDescent="0.15">
      <c r="A51" s="269"/>
      <c r="B51" s="265"/>
      <c r="C51" s="265"/>
      <c r="D51" s="265"/>
      <c r="E51" s="265"/>
      <c r="F51" s="265"/>
      <c r="G51" s="265"/>
      <c r="H51" s="265"/>
      <c r="I51" s="265"/>
      <c r="J51" s="265"/>
      <c r="K51" s="265"/>
      <c r="L51" s="265"/>
      <c r="M51" s="265"/>
      <c r="N51" s="265"/>
      <c r="O51" s="265"/>
      <c r="P51" s="265"/>
      <c r="Q51" s="265"/>
      <c r="R51" s="265"/>
      <c r="S51" s="265"/>
      <c r="T51" s="265"/>
      <c r="U51" s="265"/>
      <c r="V51" s="265"/>
      <c r="W51" s="265"/>
      <c r="X51" s="265"/>
      <c r="Y51" s="265"/>
      <c r="Z51" s="265"/>
      <c r="AA51" s="265"/>
      <c r="AB51" s="265"/>
      <c r="AC51" s="265"/>
      <c r="AD51" s="265"/>
      <c r="AE51" s="265"/>
      <c r="AF51" s="265"/>
      <c r="AG51" s="265"/>
      <c r="AH51" s="265"/>
      <c r="AI51" s="265"/>
      <c r="AJ51" s="265"/>
      <c r="AK51" s="327" t="s">
        <v>544</v>
      </c>
      <c r="AL51" s="328"/>
      <c r="AM51" s="336">
        <v>4582833</v>
      </c>
      <c r="AN51" s="337">
        <v>55206</v>
      </c>
      <c r="AO51" s="338">
        <v>17.600000000000001</v>
      </c>
      <c r="AP51" s="339">
        <v>70615</v>
      </c>
      <c r="AQ51" s="340">
        <v>4.9000000000000004</v>
      </c>
      <c r="AR51" s="341">
        <v>12.7</v>
      </c>
    </row>
    <row r="52" spans="1:44" x14ac:dyDescent="0.15">
      <c r="A52" s="269"/>
      <c r="B52" s="265"/>
      <c r="C52" s="265"/>
      <c r="D52" s="265"/>
      <c r="E52" s="265"/>
      <c r="F52" s="265"/>
      <c r="G52" s="265"/>
      <c r="H52" s="265"/>
      <c r="I52" s="265"/>
      <c r="J52" s="265"/>
      <c r="K52" s="265"/>
      <c r="L52" s="265"/>
      <c r="M52" s="265"/>
      <c r="N52" s="265"/>
      <c r="O52" s="265"/>
      <c r="P52" s="265"/>
      <c r="Q52" s="265"/>
      <c r="R52" s="265"/>
      <c r="S52" s="265"/>
      <c r="T52" s="265"/>
      <c r="U52" s="265"/>
      <c r="V52" s="265"/>
      <c r="W52" s="265"/>
      <c r="X52" s="265"/>
      <c r="Y52" s="265"/>
      <c r="Z52" s="265"/>
      <c r="AA52" s="265"/>
      <c r="AB52" s="265"/>
      <c r="AC52" s="265"/>
      <c r="AD52" s="265"/>
      <c r="AE52" s="265"/>
      <c r="AF52" s="265"/>
      <c r="AG52" s="265"/>
      <c r="AH52" s="265"/>
      <c r="AI52" s="265"/>
      <c r="AJ52" s="265"/>
      <c r="AK52" s="342"/>
      <c r="AL52" s="343" t="s">
        <v>545</v>
      </c>
      <c r="AM52" s="344">
        <v>1851903</v>
      </c>
      <c r="AN52" s="345">
        <v>22308</v>
      </c>
      <c r="AO52" s="346">
        <v>-6.3</v>
      </c>
      <c r="AP52" s="347">
        <v>37382</v>
      </c>
      <c r="AQ52" s="348">
        <v>-1.9</v>
      </c>
      <c r="AR52" s="349">
        <v>-4.4000000000000004</v>
      </c>
    </row>
    <row r="53" spans="1:44" x14ac:dyDescent="0.15">
      <c r="A53" s="269"/>
      <c r="B53" s="265"/>
      <c r="C53" s="265"/>
      <c r="D53" s="265"/>
      <c r="E53" s="265"/>
      <c r="F53" s="265"/>
      <c r="G53" s="265"/>
      <c r="H53" s="265"/>
      <c r="I53" s="265"/>
      <c r="J53" s="265"/>
      <c r="K53" s="265"/>
      <c r="L53" s="265"/>
      <c r="M53" s="265"/>
      <c r="N53" s="265"/>
      <c r="O53" s="265"/>
      <c r="P53" s="265"/>
      <c r="Q53" s="265"/>
      <c r="R53" s="265"/>
      <c r="S53" s="265"/>
      <c r="T53" s="265"/>
      <c r="U53" s="265"/>
      <c r="V53" s="265"/>
      <c r="W53" s="265"/>
      <c r="X53" s="265"/>
      <c r="Y53" s="265"/>
      <c r="Z53" s="265"/>
      <c r="AA53" s="265"/>
      <c r="AB53" s="265"/>
      <c r="AC53" s="265"/>
      <c r="AD53" s="265"/>
      <c r="AE53" s="265"/>
      <c r="AF53" s="265"/>
      <c r="AG53" s="265"/>
      <c r="AH53" s="265"/>
      <c r="AI53" s="265"/>
      <c r="AJ53" s="265"/>
      <c r="AK53" s="327" t="s">
        <v>546</v>
      </c>
      <c r="AL53" s="328"/>
      <c r="AM53" s="336">
        <v>4604849</v>
      </c>
      <c r="AN53" s="337">
        <v>56330</v>
      </c>
      <c r="AO53" s="338">
        <v>2</v>
      </c>
      <c r="AP53" s="339">
        <v>69185</v>
      </c>
      <c r="AQ53" s="340">
        <v>-2</v>
      </c>
      <c r="AR53" s="341">
        <v>4</v>
      </c>
    </row>
    <row r="54" spans="1:44" x14ac:dyDescent="0.15">
      <c r="A54" s="269"/>
      <c r="B54" s="265"/>
      <c r="C54" s="265"/>
      <c r="D54" s="265"/>
      <c r="E54" s="265"/>
      <c r="F54" s="265"/>
      <c r="G54" s="265"/>
      <c r="H54" s="265"/>
      <c r="I54" s="265"/>
      <c r="J54" s="265"/>
      <c r="K54" s="265"/>
      <c r="L54" s="265"/>
      <c r="M54" s="265"/>
      <c r="N54" s="265"/>
      <c r="O54" s="265"/>
      <c r="P54" s="265"/>
      <c r="Q54" s="265"/>
      <c r="R54" s="265"/>
      <c r="S54" s="265"/>
      <c r="T54" s="265"/>
      <c r="U54" s="265"/>
      <c r="V54" s="265"/>
      <c r="W54" s="265"/>
      <c r="X54" s="265"/>
      <c r="Y54" s="265"/>
      <c r="Z54" s="265"/>
      <c r="AA54" s="265"/>
      <c r="AB54" s="265"/>
      <c r="AC54" s="265"/>
      <c r="AD54" s="265"/>
      <c r="AE54" s="265"/>
      <c r="AF54" s="265"/>
      <c r="AG54" s="265"/>
      <c r="AH54" s="265"/>
      <c r="AI54" s="265"/>
      <c r="AJ54" s="265"/>
      <c r="AK54" s="342"/>
      <c r="AL54" s="343" t="s">
        <v>545</v>
      </c>
      <c r="AM54" s="344">
        <v>2824878</v>
      </c>
      <c r="AN54" s="345">
        <v>34556</v>
      </c>
      <c r="AO54" s="346">
        <v>54.9</v>
      </c>
      <c r="AP54" s="347">
        <v>38519</v>
      </c>
      <c r="AQ54" s="348">
        <v>3</v>
      </c>
      <c r="AR54" s="349">
        <v>51.9</v>
      </c>
    </row>
    <row r="55" spans="1:44" x14ac:dyDescent="0.15">
      <c r="A55" s="269"/>
      <c r="B55" s="265"/>
      <c r="C55" s="265"/>
      <c r="D55" s="265"/>
      <c r="E55" s="265"/>
      <c r="F55" s="265"/>
      <c r="G55" s="265"/>
      <c r="H55" s="265"/>
      <c r="I55" s="265"/>
      <c r="J55" s="265"/>
      <c r="K55" s="265"/>
      <c r="L55" s="265"/>
      <c r="M55" s="265"/>
      <c r="N55" s="265"/>
      <c r="O55" s="265"/>
      <c r="P55" s="265"/>
      <c r="Q55" s="265"/>
      <c r="R55" s="265"/>
      <c r="S55" s="265"/>
      <c r="T55" s="265"/>
      <c r="U55" s="265"/>
      <c r="V55" s="265"/>
      <c r="W55" s="265"/>
      <c r="X55" s="265"/>
      <c r="Y55" s="265"/>
      <c r="Z55" s="265"/>
      <c r="AA55" s="265"/>
      <c r="AB55" s="265"/>
      <c r="AC55" s="265"/>
      <c r="AD55" s="265"/>
      <c r="AE55" s="265"/>
      <c r="AF55" s="265"/>
      <c r="AG55" s="265"/>
      <c r="AH55" s="265"/>
      <c r="AI55" s="265"/>
      <c r="AJ55" s="265"/>
      <c r="AK55" s="327" t="s">
        <v>547</v>
      </c>
      <c r="AL55" s="328"/>
      <c r="AM55" s="336">
        <v>4264468</v>
      </c>
      <c r="AN55" s="337">
        <v>53002</v>
      </c>
      <c r="AO55" s="338">
        <v>-5.9</v>
      </c>
      <c r="AP55" s="339">
        <v>70166</v>
      </c>
      <c r="AQ55" s="340">
        <v>1.4</v>
      </c>
      <c r="AR55" s="341">
        <v>-7.3</v>
      </c>
    </row>
    <row r="56" spans="1:44" x14ac:dyDescent="0.15">
      <c r="A56" s="269"/>
      <c r="B56" s="265"/>
      <c r="C56" s="265"/>
      <c r="D56" s="265"/>
      <c r="E56" s="265"/>
      <c r="F56" s="265"/>
      <c r="G56" s="265"/>
      <c r="H56" s="265"/>
      <c r="I56" s="265"/>
      <c r="J56" s="265"/>
      <c r="K56" s="265"/>
      <c r="L56" s="265"/>
      <c r="M56" s="265"/>
      <c r="N56" s="265"/>
      <c r="O56" s="265"/>
      <c r="P56" s="265"/>
      <c r="Q56" s="265"/>
      <c r="R56" s="265"/>
      <c r="S56" s="265"/>
      <c r="T56" s="265"/>
      <c r="U56" s="265"/>
      <c r="V56" s="265"/>
      <c r="W56" s="265"/>
      <c r="X56" s="265"/>
      <c r="Y56" s="265"/>
      <c r="Z56" s="265"/>
      <c r="AA56" s="265"/>
      <c r="AB56" s="265"/>
      <c r="AC56" s="265"/>
      <c r="AD56" s="265"/>
      <c r="AE56" s="265"/>
      <c r="AF56" s="265"/>
      <c r="AG56" s="265"/>
      <c r="AH56" s="265"/>
      <c r="AI56" s="265"/>
      <c r="AJ56" s="265"/>
      <c r="AK56" s="342"/>
      <c r="AL56" s="343" t="s">
        <v>545</v>
      </c>
      <c r="AM56" s="344">
        <v>1781050</v>
      </c>
      <c r="AN56" s="345">
        <v>22136</v>
      </c>
      <c r="AO56" s="346">
        <v>-35.9</v>
      </c>
      <c r="AP56" s="347">
        <v>36115</v>
      </c>
      <c r="AQ56" s="348">
        <v>-6.2</v>
      </c>
      <c r="AR56" s="349">
        <v>-29.7</v>
      </c>
    </row>
    <row r="57" spans="1:44" x14ac:dyDescent="0.15">
      <c r="A57" s="269"/>
      <c r="B57" s="265"/>
      <c r="C57" s="265"/>
      <c r="D57" s="265"/>
      <c r="E57" s="265"/>
      <c r="F57" s="265"/>
      <c r="G57" s="265"/>
      <c r="H57" s="265"/>
      <c r="I57" s="265"/>
      <c r="J57" s="265"/>
      <c r="K57" s="265"/>
      <c r="L57" s="265"/>
      <c r="M57" s="265"/>
      <c r="N57" s="265"/>
      <c r="O57" s="265"/>
      <c r="P57" s="265"/>
      <c r="Q57" s="265"/>
      <c r="R57" s="265"/>
      <c r="S57" s="265"/>
      <c r="T57" s="265"/>
      <c r="U57" s="265"/>
      <c r="V57" s="265"/>
      <c r="W57" s="265"/>
      <c r="X57" s="265"/>
      <c r="Y57" s="265"/>
      <c r="Z57" s="265"/>
      <c r="AA57" s="265"/>
      <c r="AB57" s="265"/>
      <c r="AC57" s="265"/>
      <c r="AD57" s="265"/>
      <c r="AE57" s="265"/>
      <c r="AF57" s="265"/>
      <c r="AG57" s="265"/>
      <c r="AH57" s="265"/>
      <c r="AI57" s="265"/>
      <c r="AJ57" s="265"/>
      <c r="AK57" s="327" t="s">
        <v>548</v>
      </c>
      <c r="AL57" s="328"/>
      <c r="AM57" s="336">
        <v>4029000</v>
      </c>
      <c r="AN57" s="337">
        <v>50845</v>
      </c>
      <c r="AO57" s="338">
        <v>-4.0999999999999996</v>
      </c>
      <c r="AP57" s="339">
        <v>70329</v>
      </c>
      <c r="AQ57" s="340">
        <v>0.2</v>
      </c>
      <c r="AR57" s="341">
        <v>-4.3</v>
      </c>
    </row>
    <row r="58" spans="1:44" x14ac:dyDescent="0.15">
      <c r="A58" s="269"/>
      <c r="B58" s="265"/>
      <c r="C58" s="265"/>
      <c r="D58" s="265"/>
      <c r="E58" s="265"/>
      <c r="F58" s="265"/>
      <c r="G58" s="265"/>
      <c r="H58" s="265"/>
      <c r="I58" s="265"/>
      <c r="J58" s="265"/>
      <c r="K58" s="265"/>
      <c r="L58" s="265"/>
      <c r="M58" s="265"/>
      <c r="N58" s="265"/>
      <c r="O58" s="265"/>
      <c r="P58" s="265"/>
      <c r="Q58" s="265"/>
      <c r="R58" s="265"/>
      <c r="S58" s="265"/>
      <c r="T58" s="265"/>
      <c r="U58" s="265"/>
      <c r="V58" s="265"/>
      <c r="W58" s="265"/>
      <c r="X58" s="265"/>
      <c r="Y58" s="265"/>
      <c r="Z58" s="265"/>
      <c r="AA58" s="265"/>
      <c r="AB58" s="265"/>
      <c r="AC58" s="265"/>
      <c r="AD58" s="265"/>
      <c r="AE58" s="265"/>
      <c r="AF58" s="265"/>
      <c r="AG58" s="265"/>
      <c r="AH58" s="265"/>
      <c r="AI58" s="265"/>
      <c r="AJ58" s="265"/>
      <c r="AK58" s="342"/>
      <c r="AL58" s="343" t="s">
        <v>545</v>
      </c>
      <c r="AM58" s="344">
        <v>1805165</v>
      </c>
      <c r="AN58" s="345">
        <v>22781</v>
      </c>
      <c r="AO58" s="346">
        <v>2.9</v>
      </c>
      <c r="AP58" s="347">
        <v>39403</v>
      </c>
      <c r="AQ58" s="348">
        <v>9.1</v>
      </c>
      <c r="AR58" s="349">
        <v>-6.2</v>
      </c>
    </row>
    <row r="59" spans="1:44" x14ac:dyDescent="0.15">
      <c r="A59" s="269"/>
      <c r="B59" s="265"/>
      <c r="C59" s="265"/>
      <c r="D59" s="265"/>
      <c r="E59" s="265"/>
      <c r="F59" s="265"/>
      <c r="G59" s="265"/>
      <c r="H59" s="265"/>
      <c r="I59" s="265"/>
      <c r="J59" s="265"/>
      <c r="K59" s="265"/>
      <c r="L59" s="265"/>
      <c r="M59" s="265"/>
      <c r="N59" s="265"/>
      <c r="O59" s="265"/>
      <c r="P59" s="265"/>
      <c r="Q59" s="265"/>
      <c r="R59" s="265"/>
      <c r="S59" s="265"/>
      <c r="T59" s="265"/>
      <c r="U59" s="265"/>
      <c r="V59" s="265"/>
      <c r="W59" s="265"/>
      <c r="X59" s="265"/>
      <c r="Y59" s="265"/>
      <c r="Z59" s="265"/>
      <c r="AA59" s="265"/>
      <c r="AB59" s="265"/>
      <c r="AC59" s="265"/>
      <c r="AD59" s="265"/>
      <c r="AE59" s="265"/>
      <c r="AF59" s="265"/>
      <c r="AG59" s="265"/>
      <c r="AH59" s="265"/>
      <c r="AI59" s="265"/>
      <c r="AJ59" s="265"/>
      <c r="AK59" s="327" t="s">
        <v>549</v>
      </c>
      <c r="AL59" s="328"/>
      <c r="AM59" s="336">
        <v>4002849</v>
      </c>
      <c r="AN59" s="337">
        <v>51354</v>
      </c>
      <c r="AO59" s="338">
        <v>1</v>
      </c>
      <c r="AP59" s="339">
        <v>71871</v>
      </c>
      <c r="AQ59" s="340">
        <v>2.2000000000000002</v>
      </c>
      <c r="AR59" s="341">
        <v>-1.2</v>
      </c>
    </row>
    <row r="60" spans="1:44" x14ac:dyDescent="0.15">
      <c r="A60" s="269"/>
      <c r="B60" s="265"/>
      <c r="C60" s="265"/>
      <c r="D60" s="265"/>
      <c r="E60" s="265"/>
      <c r="F60" s="265"/>
      <c r="G60" s="265"/>
      <c r="H60" s="265"/>
      <c r="I60" s="265"/>
      <c r="J60" s="265"/>
      <c r="K60" s="265"/>
      <c r="L60" s="265"/>
      <c r="M60" s="265"/>
      <c r="N60" s="265"/>
      <c r="O60" s="265"/>
      <c r="P60" s="265"/>
      <c r="Q60" s="265"/>
      <c r="R60" s="265"/>
      <c r="S60" s="265"/>
      <c r="T60" s="265"/>
      <c r="U60" s="265"/>
      <c r="V60" s="265"/>
      <c r="W60" s="265"/>
      <c r="X60" s="265"/>
      <c r="Y60" s="265"/>
      <c r="Z60" s="265"/>
      <c r="AA60" s="265"/>
      <c r="AB60" s="265"/>
      <c r="AC60" s="265"/>
      <c r="AD60" s="265"/>
      <c r="AE60" s="265"/>
      <c r="AF60" s="265"/>
      <c r="AG60" s="265"/>
      <c r="AH60" s="265"/>
      <c r="AI60" s="265"/>
      <c r="AJ60" s="265"/>
      <c r="AK60" s="342"/>
      <c r="AL60" s="343" t="s">
        <v>545</v>
      </c>
      <c r="AM60" s="344">
        <v>2030618</v>
      </c>
      <c r="AN60" s="345">
        <v>26052</v>
      </c>
      <c r="AO60" s="346">
        <v>14.4</v>
      </c>
      <c r="AP60" s="347">
        <v>38232</v>
      </c>
      <c r="AQ60" s="348">
        <v>-3</v>
      </c>
      <c r="AR60" s="349">
        <v>17.399999999999999</v>
      </c>
    </row>
    <row r="61" spans="1:44" x14ac:dyDescent="0.15">
      <c r="A61" s="269"/>
      <c r="B61" s="265"/>
      <c r="C61" s="265"/>
      <c r="D61" s="265"/>
      <c r="E61" s="265"/>
      <c r="F61" s="265"/>
      <c r="G61" s="265"/>
      <c r="H61" s="265"/>
      <c r="I61" s="265"/>
      <c r="J61" s="265"/>
      <c r="K61" s="265"/>
      <c r="L61" s="265"/>
      <c r="M61" s="265"/>
      <c r="N61" s="265"/>
      <c r="O61" s="265"/>
      <c r="P61" s="265"/>
      <c r="Q61" s="265"/>
      <c r="R61" s="265"/>
      <c r="S61" s="265"/>
      <c r="T61" s="265"/>
      <c r="U61" s="265"/>
      <c r="V61" s="265"/>
      <c r="W61" s="265"/>
      <c r="X61" s="265"/>
      <c r="Y61" s="265"/>
      <c r="Z61" s="265"/>
      <c r="AA61" s="265"/>
      <c r="AB61" s="265"/>
      <c r="AC61" s="265"/>
      <c r="AD61" s="265"/>
      <c r="AE61" s="265"/>
      <c r="AF61" s="265"/>
      <c r="AG61" s="265"/>
      <c r="AH61" s="265"/>
      <c r="AI61" s="265"/>
      <c r="AJ61" s="265"/>
      <c r="AK61" s="327" t="s">
        <v>550</v>
      </c>
      <c r="AL61" s="350"/>
      <c r="AM61" s="351">
        <v>4296800</v>
      </c>
      <c r="AN61" s="352">
        <v>53347</v>
      </c>
      <c r="AO61" s="353">
        <v>2.1</v>
      </c>
      <c r="AP61" s="354">
        <v>70433</v>
      </c>
      <c r="AQ61" s="355">
        <v>1.3</v>
      </c>
      <c r="AR61" s="341">
        <v>0.8</v>
      </c>
    </row>
    <row r="62" spans="1:44" x14ac:dyDescent="0.15">
      <c r="A62" s="269"/>
      <c r="B62" s="265"/>
      <c r="C62" s="265"/>
      <c r="D62" s="265"/>
      <c r="E62" s="265"/>
      <c r="F62" s="265"/>
      <c r="G62" s="265"/>
      <c r="H62" s="265"/>
      <c r="I62" s="265"/>
      <c r="J62" s="265"/>
      <c r="K62" s="265"/>
      <c r="L62" s="265"/>
      <c r="M62" s="265"/>
      <c r="N62" s="265"/>
      <c r="O62" s="265"/>
      <c r="P62" s="265"/>
      <c r="Q62" s="265"/>
      <c r="R62" s="265"/>
      <c r="S62" s="265"/>
      <c r="T62" s="265"/>
      <c r="U62" s="265"/>
      <c r="V62" s="265"/>
      <c r="W62" s="265"/>
      <c r="X62" s="265"/>
      <c r="Y62" s="265"/>
      <c r="Z62" s="265"/>
      <c r="AA62" s="265"/>
      <c r="AB62" s="265"/>
      <c r="AC62" s="265"/>
      <c r="AD62" s="265"/>
      <c r="AE62" s="265"/>
      <c r="AF62" s="265"/>
      <c r="AG62" s="265"/>
      <c r="AH62" s="265"/>
      <c r="AI62" s="265"/>
      <c r="AJ62" s="265"/>
      <c r="AK62" s="342"/>
      <c r="AL62" s="343" t="s">
        <v>545</v>
      </c>
      <c r="AM62" s="344">
        <v>2058723</v>
      </c>
      <c r="AN62" s="345">
        <v>25567</v>
      </c>
      <c r="AO62" s="346">
        <v>6</v>
      </c>
      <c r="AP62" s="347">
        <v>37930</v>
      </c>
      <c r="AQ62" s="348">
        <v>0.2</v>
      </c>
      <c r="AR62" s="349">
        <v>5.8</v>
      </c>
    </row>
    <row r="63" spans="1:44" x14ac:dyDescent="0.15">
      <c r="A63" s="269"/>
      <c r="B63" s="265"/>
      <c r="C63" s="265"/>
      <c r="D63" s="265"/>
      <c r="E63" s="265"/>
      <c r="F63" s="265"/>
      <c r="G63" s="265"/>
      <c r="H63" s="265"/>
      <c r="I63" s="265"/>
      <c r="J63" s="265"/>
      <c r="K63" s="265"/>
      <c r="L63" s="265"/>
      <c r="M63" s="265"/>
      <c r="N63" s="265"/>
      <c r="O63" s="265"/>
      <c r="P63" s="265"/>
      <c r="Q63" s="265"/>
      <c r="R63" s="265"/>
      <c r="S63" s="265"/>
      <c r="T63" s="265"/>
      <c r="U63" s="265"/>
      <c r="V63" s="265"/>
      <c r="W63" s="265"/>
      <c r="X63" s="265"/>
      <c r="Y63" s="265"/>
      <c r="Z63" s="265"/>
      <c r="AA63" s="265"/>
      <c r="AB63" s="265"/>
      <c r="AC63" s="265"/>
      <c r="AD63" s="265"/>
      <c r="AE63" s="265"/>
      <c r="AF63" s="265"/>
      <c r="AG63" s="265"/>
      <c r="AH63" s="265"/>
      <c r="AI63" s="265"/>
      <c r="AJ63" s="265"/>
      <c r="AK63" s="265"/>
      <c r="AL63" s="265"/>
      <c r="AM63" s="265"/>
      <c r="AN63" s="265"/>
      <c r="AO63" s="265"/>
      <c r="AP63" s="265"/>
      <c r="AQ63" s="265"/>
      <c r="AR63" s="265"/>
    </row>
    <row r="64" spans="1:44" x14ac:dyDescent="0.15">
      <c r="A64" s="269"/>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row>
    <row r="65" spans="1:46" x14ac:dyDescent="0.15">
      <c r="A65" s="269"/>
      <c r="B65" s="265"/>
      <c r="C65" s="265"/>
      <c r="D65" s="265"/>
      <c r="E65" s="265"/>
      <c r="F65" s="265"/>
      <c r="G65" s="265"/>
      <c r="H65" s="265"/>
      <c r="I65" s="265"/>
      <c r="J65" s="265"/>
      <c r="K65" s="265"/>
      <c r="L65" s="265"/>
      <c r="M65" s="265"/>
      <c r="N65" s="265"/>
      <c r="O65" s="265"/>
      <c r="P65" s="265"/>
      <c r="Q65" s="265"/>
      <c r="R65" s="265"/>
      <c r="S65" s="265"/>
      <c r="T65" s="265"/>
      <c r="U65" s="265"/>
      <c r="V65" s="265"/>
      <c r="W65" s="265"/>
      <c r="X65" s="265"/>
      <c r="Y65" s="265"/>
      <c r="Z65" s="265"/>
      <c r="AA65" s="265"/>
      <c r="AB65" s="265"/>
      <c r="AC65" s="265"/>
      <c r="AD65" s="265"/>
      <c r="AE65" s="265"/>
      <c r="AF65" s="265"/>
      <c r="AG65" s="265"/>
      <c r="AH65" s="265"/>
      <c r="AI65" s="265"/>
      <c r="AJ65" s="265"/>
      <c r="AK65" s="265"/>
      <c r="AL65" s="265"/>
      <c r="AM65" s="265"/>
      <c r="AN65" s="265"/>
      <c r="AO65" s="265"/>
      <c r="AP65" s="265"/>
      <c r="AQ65" s="265"/>
      <c r="AR65" s="265"/>
    </row>
    <row r="66" spans="1:46" x14ac:dyDescent="0.15">
      <c r="A66" s="356"/>
      <c r="B66" s="323"/>
      <c r="C66" s="323"/>
      <c r="D66" s="323"/>
      <c r="E66" s="323"/>
      <c r="F66" s="323"/>
      <c r="G66" s="323"/>
      <c r="H66" s="323"/>
      <c r="I66" s="323"/>
      <c r="J66" s="323"/>
      <c r="K66" s="323"/>
      <c r="L66" s="323"/>
      <c r="M66" s="323"/>
      <c r="N66" s="323"/>
      <c r="O66" s="323"/>
      <c r="P66" s="323"/>
      <c r="Q66" s="323"/>
      <c r="R66" s="323"/>
      <c r="S66" s="323"/>
      <c r="T66" s="323"/>
      <c r="U66" s="323"/>
      <c r="V66" s="323"/>
      <c r="W66" s="323"/>
      <c r="X66" s="323"/>
      <c r="Y66" s="323"/>
      <c r="Z66" s="323"/>
      <c r="AA66" s="323"/>
      <c r="AB66" s="323"/>
      <c r="AC66" s="323"/>
      <c r="AD66" s="323"/>
      <c r="AE66" s="323"/>
      <c r="AF66" s="323"/>
      <c r="AG66" s="323"/>
      <c r="AH66" s="323"/>
      <c r="AI66" s="323"/>
      <c r="AJ66" s="323"/>
      <c r="AK66" s="323"/>
      <c r="AL66" s="323"/>
      <c r="AM66" s="323"/>
      <c r="AN66" s="323"/>
      <c r="AO66" s="323"/>
      <c r="AP66" s="323"/>
      <c r="AQ66" s="323"/>
      <c r="AR66" s="323"/>
      <c r="AS66" s="357"/>
    </row>
    <row r="67" spans="1:46" ht="13.5" hidden="1" customHeight="1" x14ac:dyDescent="0.15">
      <c r="AK67" s="265"/>
      <c r="AL67" s="265"/>
      <c r="AM67" s="265"/>
      <c r="AN67" s="265"/>
      <c r="AO67" s="265"/>
      <c r="AP67" s="265"/>
      <c r="AQ67" s="265"/>
      <c r="AR67" s="265"/>
      <c r="AS67" s="265"/>
      <c r="AT67" s="265"/>
    </row>
    <row r="68" spans="1:46" ht="13.5" hidden="1" customHeight="1" x14ac:dyDescent="0.15">
      <c r="AK68" s="265"/>
      <c r="AL68" s="265"/>
      <c r="AM68" s="265"/>
      <c r="AN68" s="265"/>
      <c r="AO68" s="265"/>
      <c r="AP68" s="265"/>
      <c r="AQ68" s="265"/>
      <c r="AR68" s="265"/>
    </row>
    <row r="69" spans="1:46" ht="13.5" hidden="1" customHeight="1" x14ac:dyDescent="0.15">
      <c r="AK69" s="265"/>
      <c r="AL69" s="265"/>
      <c r="AM69" s="265"/>
      <c r="AN69" s="265"/>
      <c r="AO69" s="265"/>
      <c r="AP69" s="265"/>
      <c r="AQ69" s="265"/>
      <c r="AR69" s="265"/>
    </row>
    <row r="70" spans="1:46" hidden="1" x14ac:dyDescent="0.15">
      <c r="AK70" s="265"/>
      <c r="AL70" s="265"/>
      <c r="AM70" s="265"/>
      <c r="AN70" s="265"/>
      <c r="AO70" s="265"/>
      <c r="AP70" s="265"/>
      <c r="AQ70" s="265"/>
      <c r="AR70" s="265"/>
    </row>
    <row r="71" spans="1:46" hidden="1" x14ac:dyDescent="0.15">
      <c r="AK71" s="265"/>
      <c r="AL71" s="265"/>
      <c r="AM71" s="265"/>
      <c r="AN71" s="265"/>
      <c r="AO71" s="265"/>
      <c r="AP71" s="265"/>
      <c r="AQ71" s="265"/>
      <c r="AR71" s="265"/>
    </row>
    <row r="72" spans="1:46" hidden="1" x14ac:dyDescent="0.15">
      <c r="AK72" s="265"/>
      <c r="AL72" s="265"/>
      <c r="AM72" s="265"/>
      <c r="AN72" s="265"/>
      <c r="AO72" s="265"/>
      <c r="AP72" s="265"/>
      <c r="AQ72" s="265"/>
      <c r="AR72" s="265"/>
    </row>
    <row r="73" spans="1:46" hidden="1" x14ac:dyDescent="0.15">
      <c r="AK73" s="265"/>
      <c r="AL73" s="265"/>
      <c r="AM73" s="265"/>
      <c r="AN73" s="265"/>
      <c r="AO73" s="265"/>
      <c r="AP73" s="265"/>
      <c r="AQ73" s="265"/>
      <c r="AR73" s="265"/>
    </row>
  </sheetData>
  <sheetProtection algorithmName="SHA-512" hashValue="SPN0ifWfwgpS95n9x1Vc9d/8MdM906SGMY7y5iMR5h1KOOzl/VCz/sSg1EFQdmm/JlvFp8Q85ItyZhFHU6JbyA==" saltValue="ry9xZPZ5dEK6C6XXPIK5t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63" customWidth="1"/>
    <col min="126" max="16384" width="9" style="262" hidden="1"/>
  </cols>
  <sheetData>
    <row r="1" spans="2:125" ht="13.5" customHeight="1" x14ac:dyDescent="0.15">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c r="DQ1" s="262"/>
      <c r="DR1" s="262"/>
      <c r="DS1" s="262"/>
      <c r="DT1" s="262"/>
      <c r="DU1" s="262"/>
    </row>
    <row r="2" spans="2:125" x14ac:dyDescent="0.15">
      <c r="B2" s="262"/>
      <c r="DG2" s="262"/>
    </row>
    <row r="3" spans="2:125" x14ac:dyDescent="0.15">
      <c r="C3" s="262"/>
      <c r="D3" s="262"/>
      <c r="E3" s="262"/>
      <c r="F3" s="262"/>
      <c r="G3" s="262"/>
      <c r="H3" s="262"/>
      <c r="I3" s="262"/>
      <c r="J3" s="262"/>
      <c r="K3" s="262"/>
      <c r="L3" s="262"/>
      <c r="M3" s="262"/>
      <c r="N3" s="262"/>
      <c r="O3" s="262"/>
      <c r="P3" s="262"/>
      <c r="Q3" s="262"/>
      <c r="R3" s="262"/>
      <c r="S3" s="262"/>
      <c r="T3" s="262"/>
      <c r="U3" s="262"/>
      <c r="V3" s="262"/>
      <c r="W3" s="262"/>
      <c r="X3" s="262"/>
      <c r="Y3" s="262"/>
      <c r="Z3" s="262"/>
      <c r="AA3" s="262"/>
      <c r="AB3" s="262"/>
      <c r="AC3" s="262"/>
      <c r="AD3" s="262"/>
      <c r="AE3" s="262"/>
      <c r="AF3" s="262"/>
      <c r="AG3" s="262"/>
      <c r="AH3" s="262"/>
      <c r="AI3" s="262"/>
      <c r="AJ3" s="262"/>
      <c r="AK3" s="262"/>
      <c r="AL3" s="262"/>
      <c r="AM3" s="262"/>
      <c r="AN3" s="262"/>
      <c r="AO3" s="262"/>
      <c r="AP3" s="262"/>
      <c r="AQ3" s="262"/>
      <c r="AR3" s="262"/>
      <c r="AS3" s="262"/>
      <c r="AT3" s="262"/>
      <c r="AU3" s="262"/>
      <c r="AV3" s="262"/>
      <c r="AW3" s="262"/>
      <c r="AX3" s="262"/>
      <c r="AY3" s="262"/>
      <c r="AZ3" s="262"/>
      <c r="BA3" s="262"/>
      <c r="BB3" s="262"/>
      <c r="BC3" s="262"/>
      <c r="BD3" s="262"/>
      <c r="BE3" s="262"/>
      <c r="BF3" s="262"/>
      <c r="BG3" s="262"/>
      <c r="BH3" s="262"/>
      <c r="BI3" s="262"/>
      <c r="BJ3" s="262"/>
      <c r="BK3" s="262"/>
      <c r="BL3" s="262"/>
      <c r="BM3" s="262"/>
      <c r="BN3" s="262"/>
      <c r="BO3" s="262"/>
      <c r="BP3" s="262"/>
      <c r="BQ3" s="262"/>
      <c r="BR3" s="262"/>
      <c r="BS3" s="262"/>
      <c r="BT3" s="262"/>
      <c r="BU3" s="262"/>
      <c r="BV3" s="262"/>
      <c r="BW3" s="262"/>
      <c r="BX3" s="262"/>
      <c r="BY3" s="262"/>
      <c r="BZ3" s="262"/>
      <c r="CA3" s="262"/>
      <c r="CB3" s="262"/>
      <c r="CC3" s="262"/>
      <c r="CD3" s="262"/>
      <c r="CE3" s="262"/>
      <c r="CF3" s="262"/>
      <c r="CG3" s="262"/>
      <c r="CH3" s="262"/>
      <c r="CI3" s="262"/>
      <c r="CJ3" s="262"/>
      <c r="CK3" s="262"/>
      <c r="CL3" s="262"/>
      <c r="CM3" s="262"/>
      <c r="CN3" s="262"/>
      <c r="CO3" s="262"/>
      <c r="CP3" s="262"/>
      <c r="CQ3" s="262"/>
      <c r="CR3" s="262"/>
      <c r="CS3" s="262"/>
      <c r="CT3" s="262"/>
      <c r="CU3" s="262"/>
      <c r="CV3" s="262"/>
      <c r="CW3" s="262"/>
      <c r="CX3" s="262"/>
      <c r="CY3" s="262"/>
      <c r="CZ3" s="262"/>
      <c r="DA3" s="262"/>
      <c r="DB3" s="262"/>
      <c r="DC3" s="262"/>
      <c r="DD3" s="262"/>
      <c r="DE3" s="262"/>
      <c r="DF3" s="262"/>
      <c r="DH3" s="262"/>
      <c r="DI3" s="262"/>
      <c r="DJ3" s="262"/>
      <c r="DK3" s="262"/>
      <c r="DL3" s="262"/>
      <c r="DM3" s="262"/>
      <c r="DN3" s="262"/>
      <c r="DO3" s="262"/>
      <c r="DP3" s="262"/>
      <c r="DQ3" s="262"/>
      <c r="DR3" s="262"/>
      <c r="DS3" s="262"/>
      <c r="DT3" s="262"/>
      <c r="DU3" s="262"/>
    </row>
    <row r="4" spans="2:125" x14ac:dyDescent="0.15"/>
    <row r="5" spans="2:125" x14ac:dyDescent="0.15"/>
    <row r="6" spans="2:125" x14ac:dyDescent="0.15"/>
    <row r="7" spans="2:125" x14ac:dyDescent="0.15"/>
    <row r="8" spans="2:125" x14ac:dyDescent="0.15"/>
    <row r="9" spans="2:125" x14ac:dyDescent="0.15">
      <c r="DU9" s="262"/>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62"/>
    </row>
    <row r="18" spans="125:125" x14ac:dyDescent="0.15"/>
    <row r="19" spans="125:125" x14ac:dyDescent="0.15"/>
    <row r="20" spans="125:125" x14ac:dyDescent="0.15">
      <c r="DU20" s="262"/>
    </row>
    <row r="21" spans="125:125" x14ac:dyDescent="0.15">
      <c r="DU21" s="262"/>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62"/>
    </row>
    <row r="29" spans="125:125" x14ac:dyDescent="0.15"/>
    <row r="30" spans="125:125" x14ac:dyDescent="0.15"/>
    <row r="31" spans="125:125" x14ac:dyDescent="0.15"/>
    <row r="32" spans="125:125" x14ac:dyDescent="0.15"/>
    <row r="33" spans="2:125" x14ac:dyDescent="0.15">
      <c r="B33" s="262"/>
      <c r="G33" s="262"/>
      <c r="I33" s="262"/>
    </row>
    <row r="34" spans="2:125" x14ac:dyDescent="0.15">
      <c r="C34" s="262"/>
      <c r="P34" s="262"/>
      <c r="DE34" s="262"/>
      <c r="DH34" s="262"/>
    </row>
    <row r="35" spans="2:125" x14ac:dyDescent="0.15">
      <c r="D35" s="262"/>
      <c r="E35" s="262"/>
      <c r="DG35" s="262"/>
      <c r="DJ35" s="262"/>
      <c r="DP35" s="262"/>
      <c r="DQ35" s="262"/>
      <c r="DR35" s="262"/>
      <c r="DS35" s="262"/>
      <c r="DT35" s="262"/>
      <c r="DU35" s="262"/>
    </row>
    <row r="36" spans="2:125" x14ac:dyDescent="0.15">
      <c r="F36" s="262"/>
      <c r="H36" s="262"/>
      <c r="J36" s="262"/>
      <c r="K36" s="262"/>
      <c r="L36" s="262"/>
      <c r="M36" s="262"/>
      <c r="N36" s="262"/>
      <c r="O36" s="262"/>
      <c r="Q36" s="262"/>
      <c r="R36" s="262"/>
      <c r="S36" s="262"/>
      <c r="T36" s="262"/>
      <c r="U36" s="262"/>
      <c r="V36" s="262"/>
      <c r="W36" s="262"/>
      <c r="X36" s="262"/>
      <c r="Y36" s="262"/>
      <c r="Z36" s="262"/>
      <c r="AA36" s="262"/>
      <c r="AB36" s="262"/>
      <c r="AC36" s="262"/>
      <c r="AD36" s="262"/>
      <c r="AE36" s="262"/>
      <c r="AF36" s="262"/>
      <c r="AG36" s="262"/>
      <c r="AH36" s="262"/>
      <c r="AI36" s="262"/>
      <c r="AJ36" s="262"/>
      <c r="AK36" s="262"/>
      <c r="AL36" s="262"/>
      <c r="AM36" s="262"/>
      <c r="AN36" s="262"/>
      <c r="AO36" s="262"/>
      <c r="AP36" s="262"/>
      <c r="AQ36" s="262"/>
      <c r="AR36" s="262"/>
      <c r="AS36" s="262"/>
      <c r="AT36" s="262"/>
      <c r="AU36" s="262"/>
      <c r="AV36" s="262"/>
      <c r="AW36" s="262"/>
      <c r="AX36" s="262"/>
      <c r="AY36" s="262"/>
      <c r="AZ36" s="262"/>
      <c r="BA36" s="262"/>
      <c r="BB36" s="262"/>
      <c r="BC36" s="262"/>
      <c r="BD36" s="262"/>
      <c r="BE36" s="262"/>
      <c r="BF36" s="262"/>
      <c r="BG36" s="262"/>
      <c r="BH36" s="262"/>
      <c r="BI36" s="262"/>
      <c r="BJ36" s="262"/>
      <c r="BK36" s="262"/>
      <c r="BL36" s="262"/>
      <c r="BM36" s="262"/>
      <c r="BN36" s="262"/>
      <c r="BO36" s="262"/>
      <c r="BP36" s="262"/>
      <c r="BQ36" s="262"/>
      <c r="BR36" s="262"/>
      <c r="BS36" s="262"/>
      <c r="BT36" s="262"/>
      <c r="BU36" s="262"/>
      <c r="BV36" s="262"/>
      <c r="BW36" s="262"/>
      <c r="BX36" s="262"/>
      <c r="BY36" s="262"/>
      <c r="BZ36" s="262"/>
      <c r="CA36" s="262"/>
      <c r="CB36" s="262"/>
      <c r="CC36" s="262"/>
      <c r="CD36" s="262"/>
      <c r="CE36" s="262"/>
      <c r="CF36" s="262"/>
      <c r="CG36" s="262"/>
      <c r="CH36" s="262"/>
      <c r="CI36" s="262"/>
      <c r="CJ36" s="262"/>
      <c r="CK36" s="262"/>
      <c r="CL36" s="262"/>
      <c r="CM36" s="262"/>
      <c r="CN36" s="262"/>
      <c r="CO36" s="262"/>
      <c r="CP36" s="262"/>
      <c r="CQ36" s="262"/>
      <c r="CR36" s="262"/>
      <c r="CS36" s="262"/>
      <c r="CT36" s="262"/>
      <c r="CU36" s="262"/>
      <c r="CV36" s="262"/>
      <c r="CW36" s="262"/>
      <c r="CX36" s="262"/>
      <c r="CY36" s="262"/>
      <c r="CZ36" s="262"/>
      <c r="DA36" s="262"/>
      <c r="DB36" s="262"/>
      <c r="DC36" s="262"/>
      <c r="DD36" s="262"/>
      <c r="DF36" s="262"/>
      <c r="DI36" s="262"/>
      <c r="DK36" s="262"/>
      <c r="DL36" s="262"/>
      <c r="DM36" s="262"/>
      <c r="DN36" s="262"/>
      <c r="DO36" s="262"/>
      <c r="DP36" s="262"/>
      <c r="DQ36" s="262"/>
      <c r="DR36" s="262"/>
      <c r="DS36" s="262"/>
      <c r="DT36" s="262"/>
      <c r="DU36" s="262"/>
    </row>
    <row r="37" spans="2:125" x14ac:dyDescent="0.15">
      <c r="DU37" s="262"/>
    </row>
    <row r="38" spans="2:125" x14ac:dyDescent="0.15">
      <c r="DT38" s="262"/>
      <c r="DU38" s="262"/>
    </row>
    <row r="39" spans="2:125" x14ac:dyDescent="0.15"/>
    <row r="40" spans="2:125" x14ac:dyDescent="0.15">
      <c r="DH40" s="262"/>
    </row>
    <row r="41" spans="2:125" x14ac:dyDescent="0.15">
      <c r="DE41" s="262"/>
    </row>
    <row r="42" spans="2:125" x14ac:dyDescent="0.15">
      <c r="DG42" s="262"/>
      <c r="DJ42" s="262"/>
    </row>
    <row r="43" spans="2:125" x14ac:dyDescent="0.15">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262"/>
      <c r="AQ43" s="262"/>
      <c r="AR43" s="262"/>
      <c r="AS43" s="262"/>
      <c r="AT43" s="262"/>
      <c r="AU43" s="262"/>
      <c r="AV43" s="262"/>
      <c r="AW43" s="262"/>
      <c r="AX43" s="262"/>
      <c r="AY43" s="262"/>
      <c r="AZ43" s="262"/>
      <c r="BA43" s="262"/>
      <c r="BB43" s="262"/>
      <c r="BC43" s="262"/>
      <c r="BD43" s="262"/>
      <c r="BE43" s="262"/>
      <c r="BF43" s="262"/>
      <c r="BG43" s="262"/>
      <c r="BH43" s="262"/>
      <c r="BI43" s="262"/>
      <c r="BJ43" s="262"/>
      <c r="BK43" s="262"/>
      <c r="BL43" s="262"/>
      <c r="BM43" s="262"/>
      <c r="BN43" s="262"/>
      <c r="BO43" s="262"/>
      <c r="BP43" s="262"/>
      <c r="BQ43" s="262"/>
      <c r="BR43" s="262"/>
      <c r="BS43" s="262"/>
      <c r="BT43" s="262"/>
      <c r="BU43" s="262"/>
      <c r="BV43" s="262"/>
      <c r="BW43" s="262"/>
      <c r="BX43" s="262"/>
      <c r="BY43" s="262"/>
      <c r="BZ43" s="262"/>
      <c r="CA43" s="262"/>
      <c r="CB43" s="262"/>
      <c r="CC43" s="262"/>
      <c r="CD43" s="262"/>
      <c r="CE43" s="262"/>
      <c r="CF43" s="262"/>
      <c r="CG43" s="262"/>
      <c r="CH43" s="262"/>
      <c r="CI43" s="262"/>
      <c r="CJ43" s="262"/>
      <c r="CK43" s="262"/>
      <c r="CL43" s="262"/>
      <c r="CM43" s="262"/>
      <c r="CN43" s="262"/>
      <c r="CO43" s="262"/>
      <c r="CP43" s="262"/>
      <c r="CQ43" s="262"/>
      <c r="CR43" s="262"/>
      <c r="CS43" s="262"/>
      <c r="CT43" s="262"/>
      <c r="CU43" s="262"/>
      <c r="CV43" s="262"/>
      <c r="CW43" s="262"/>
      <c r="CX43" s="262"/>
      <c r="CY43" s="262"/>
      <c r="CZ43" s="262"/>
      <c r="DA43" s="262"/>
      <c r="DB43" s="262"/>
      <c r="DC43" s="262"/>
      <c r="DD43" s="262"/>
      <c r="DF43" s="262"/>
      <c r="DI43" s="262"/>
      <c r="DK43" s="262"/>
      <c r="DL43" s="262"/>
      <c r="DM43" s="262"/>
      <c r="DN43" s="262"/>
      <c r="DO43" s="262"/>
      <c r="DP43" s="262"/>
      <c r="DQ43" s="262"/>
      <c r="DR43" s="262"/>
      <c r="DS43" s="262"/>
      <c r="DT43" s="262"/>
      <c r="DU43" s="262"/>
    </row>
    <row r="44" spans="2:125" x14ac:dyDescent="0.15">
      <c r="DU44" s="262"/>
    </row>
    <row r="45" spans="2:125" x14ac:dyDescent="0.15"/>
    <row r="46" spans="2:125" x14ac:dyDescent="0.15"/>
    <row r="47" spans="2:125" x14ac:dyDescent="0.15"/>
    <row r="48" spans="2:125" x14ac:dyDescent="0.15">
      <c r="DT48" s="262"/>
      <c r="DU48" s="262"/>
    </row>
    <row r="49" spans="120:125" x14ac:dyDescent="0.15">
      <c r="DU49" s="262"/>
    </row>
    <row r="50" spans="120:125" x14ac:dyDescent="0.15">
      <c r="DU50" s="262"/>
    </row>
    <row r="51" spans="120:125" x14ac:dyDescent="0.15">
      <c r="DP51" s="262"/>
      <c r="DQ51" s="262"/>
      <c r="DR51" s="262"/>
      <c r="DS51" s="262"/>
      <c r="DT51" s="262"/>
      <c r="DU51" s="262"/>
    </row>
    <row r="52" spans="120:125" x14ac:dyDescent="0.15"/>
    <row r="53" spans="120:125" x14ac:dyDescent="0.15"/>
    <row r="54" spans="120:125" x14ac:dyDescent="0.15">
      <c r="DU54" s="262"/>
    </row>
    <row r="55" spans="120:125" x14ac:dyDescent="0.15"/>
    <row r="56" spans="120:125" x14ac:dyDescent="0.15"/>
    <row r="57" spans="120:125" x14ac:dyDescent="0.15"/>
    <row r="58" spans="120:125" x14ac:dyDescent="0.15">
      <c r="DU58" s="262"/>
    </row>
    <row r="59" spans="120:125" x14ac:dyDescent="0.15"/>
    <row r="60" spans="120:125" x14ac:dyDescent="0.15"/>
    <row r="61" spans="120:125" x14ac:dyDescent="0.15"/>
    <row r="62" spans="120:125" x14ac:dyDescent="0.15"/>
    <row r="63" spans="120:125" x14ac:dyDescent="0.15">
      <c r="DU63" s="262"/>
    </row>
    <row r="64" spans="120:125" x14ac:dyDescent="0.15">
      <c r="DT64" s="262"/>
      <c r="DU64" s="262"/>
    </row>
    <row r="65" spans="123:125" x14ac:dyDescent="0.15"/>
    <row r="66" spans="123:125" x14ac:dyDescent="0.15"/>
    <row r="67" spans="123:125" x14ac:dyDescent="0.15"/>
    <row r="68" spans="123:125" x14ac:dyDescent="0.15"/>
    <row r="69" spans="123:125" x14ac:dyDescent="0.15">
      <c r="DS69" s="262"/>
      <c r="DT69" s="262"/>
      <c r="DU69" s="262"/>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62"/>
    </row>
    <row r="83" spans="116:125" x14ac:dyDescent="0.15">
      <c r="DM83" s="262"/>
      <c r="DN83" s="262"/>
      <c r="DO83" s="262"/>
      <c r="DP83" s="262"/>
      <c r="DQ83" s="262"/>
      <c r="DR83" s="262"/>
      <c r="DS83" s="262"/>
      <c r="DT83" s="262"/>
      <c r="DU83" s="262"/>
    </row>
    <row r="84" spans="116:125" x14ac:dyDescent="0.15"/>
    <row r="85" spans="116:125" x14ac:dyDescent="0.15"/>
    <row r="86" spans="116:125" x14ac:dyDescent="0.15"/>
    <row r="87" spans="116:125" x14ac:dyDescent="0.15"/>
    <row r="88" spans="116:125" x14ac:dyDescent="0.15">
      <c r="DU88" s="262"/>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62"/>
      <c r="DT94" s="262"/>
      <c r="DU94" s="262"/>
    </row>
    <row r="95" spans="116:125" ht="13.5" customHeight="1" x14ac:dyDescent="0.15">
      <c r="DU95" s="262"/>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62"/>
    </row>
    <row r="102" spans="124:125" ht="13.5" customHeight="1" x14ac:dyDescent="0.15"/>
    <row r="103" spans="124:125" ht="13.5" customHeight="1" x14ac:dyDescent="0.15"/>
    <row r="104" spans="124:125" ht="13.5" customHeight="1" x14ac:dyDescent="0.15">
      <c r="DT104" s="262"/>
      <c r="DU104" s="262"/>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2" t="s">
        <v>552</v>
      </c>
    </row>
    <row r="121" spans="125:125" ht="13.5" hidden="1" customHeight="1" x14ac:dyDescent="0.15">
      <c r="DU121" s="262"/>
    </row>
  </sheetData>
  <sheetProtection algorithmName="SHA-512" hashValue="gGf3B1y7M0VEWs8bv0ZiBjUNnP6P1q5Xy31kbviGxObMbc8Hcea1Y51zHLgplz2OPmyypIocz1QgG7Qdrv87IQ==" saltValue="MT5eG8C/6Zq3smsQjDn9j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63" customWidth="1"/>
    <col min="126" max="142" width="0" style="262" hidden="1" customWidth="1"/>
    <col min="143" max="16384" width="9" style="262" hidden="1"/>
  </cols>
  <sheetData>
    <row r="1" spans="1:125" ht="13.5" customHeight="1" x14ac:dyDescent="0.15">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c r="DQ1" s="262"/>
      <c r="DR1" s="262"/>
      <c r="DS1" s="262"/>
      <c r="DT1" s="262"/>
      <c r="DU1" s="262"/>
    </row>
    <row r="2" spans="1:125" x14ac:dyDescent="0.15">
      <c r="B2" s="262"/>
      <c r="T2" s="262"/>
    </row>
    <row r="3" spans="1:125" x14ac:dyDescent="0.15">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c r="AI3" s="262"/>
      <c r="AJ3" s="262"/>
      <c r="AK3" s="262"/>
      <c r="AL3" s="262"/>
      <c r="AM3" s="262"/>
      <c r="AN3" s="262"/>
      <c r="AO3" s="262"/>
      <c r="AP3" s="262"/>
      <c r="AQ3" s="262"/>
      <c r="AR3" s="262"/>
      <c r="AS3" s="262"/>
      <c r="AT3" s="262"/>
      <c r="AU3" s="262"/>
      <c r="AV3" s="262"/>
      <c r="AW3" s="262"/>
      <c r="AX3" s="262"/>
      <c r="AY3" s="262"/>
      <c r="AZ3" s="262"/>
      <c r="BA3" s="262"/>
      <c r="BB3" s="262"/>
      <c r="BC3" s="262"/>
      <c r="BD3" s="262"/>
      <c r="BE3" s="262"/>
      <c r="BF3" s="262"/>
      <c r="BG3" s="262"/>
      <c r="BH3" s="262"/>
      <c r="BI3" s="262"/>
      <c r="BJ3" s="262"/>
      <c r="BK3" s="262"/>
      <c r="BL3" s="262"/>
      <c r="BM3" s="262"/>
      <c r="BN3" s="262"/>
      <c r="BO3" s="262"/>
      <c r="BP3" s="262"/>
      <c r="BQ3" s="262"/>
      <c r="BR3" s="262"/>
      <c r="BS3" s="262"/>
      <c r="BT3" s="262"/>
      <c r="BU3" s="262"/>
      <c r="BV3" s="262"/>
      <c r="BW3" s="262"/>
      <c r="BX3" s="262"/>
      <c r="BY3" s="262"/>
      <c r="BZ3" s="262"/>
      <c r="CA3" s="262"/>
      <c r="CB3" s="262"/>
      <c r="CC3" s="262"/>
      <c r="CD3" s="262"/>
      <c r="CE3" s="262"/>
      <c r="CF3" s="262"/>
      <c r="CG3" s="262"/>
      <c r="CH3" s="262"/>
      <c r="CI3" s="262"/>
      <c r="CJ3" s="262"/>
      <c r="CK3" s="262"/>
      <c r="CL3" s="262"/>
      <c r="CM3" s="262"/>
      <c r="CN3" s="262"/>
      <c r="CO3" s="262"/>
      <c r="CP3" s="262"/>
      <c r="CQ3" s="262"/>
      <c r="CR3" s="262"/>
      <c r="CS3" s="262"/>
      <c r="CT3" s="262"/>
      <c r="CU3" s="262"/>
      <c r="CV3" s="262"/>
      <c r="CW3" s="262"/>
      <c r="CX3" s="262"/>
      <c r="CY3" s="262"/>
      <c r="CZ3" s="262"/>
      <c r="DA3" s="262"/>
      <c r="DB3" s="262"/>
      <c r="DC3" s="262"/>
      <c r="DD3" s="262"/>
      <c r="DE3" s="262"/>
      <c r="DF3" s="262"/>
      <c r="DG3" s="262"/>
      <c r="DH3" s="262"/>
      <c r="DI3" s="262"/>
      <c r="DJ3" s="262"/>
      <c r="DK3" s="262"/>
      <c r="DL3" s="262"/>
      <c r="DM3" s="262"/>
      <c r="DN3" s="262"/>
      <c r="DO3" s="262"/>
      <c r="DP3" s="262"/>
      <c r="DQ3" s="262"/>
      <c r="DR3" s="262"/>
      <c r="DS3" s="262"/>
      <c r="DT3" s="262"/>
      <c r="DU3" s="262"/>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62"/>
      <c r="G33" s="262"/>
      <c r="I33" s="262"/>
    </row>
    <row r="34" spans="2:125" x14ac:dyDescent="0.15">
      <c r="C34" s="262"/>
      <c r="P34" s="262"/>
      <c r="R34" s="262"/>
      <c r="U34" s="262"/>
    </row>
    <row r="35" spans="2:125" x14ac:dyDescent="0.15">
      <c r="D35" s="262"/>
      <c r="E35" s="262"/>
      <c r="T35" s="262"/>
      <c r="W35" s="262"/>
      <c r="X35" s="262"/>
      <c r="Y35" s="262"/>
      <c r="Z35" s="262"/>
      <c r="AA35" s="262"/>
      <c r="AB35" s="262"/>
      <c r="AC35" s="262"/>
      <c r="AD35" s="262"/>
      <c r="AE35" s="262"/>
      <c r="AF35" s="262"/>
      <c r="AG35" s="262"/>
      <c r="AH35" s="262"/>
      <c r="AI35" s="262"/>
      <c r="AJ35" s="262"/>
      <c r="AK35" s="262"/>
      <c r="AL35" s="262"/>
      <c r="AM35" s="262"/>
      <c r="AN35" s="262"/>
      <c r="AO35" s="262"/>
      <c r="AP35" s="262"/>
      <c r="AQ35" s="262"/>
      <c r="AR35" s="262"/>
      <c r="AS35" s="262"/>
      <c r="AT35" s="262"/>
      <c r="AU35" s="262"/>
      <c r="AV35" s="262"/>
      <c r="AW35" s="262"/>
      <c r="AX35" s="262"/>
      <c r="AY35" s="262"/>
      <c r="AZ35" s="262"/>
      <c r="BA35" s="262"/>
      <c r="BB35" s="262"/>
      <c r="BC35" s="262"/>
      <c r="BD35" s="262"/>
      <c r="BE35" s="262"/>
      <c r="BF35" s="262"/>
      <c r="BG35" s="262"/>
      <c r="BH35" s="262"/>
      <c r="BI35" s="262"/>
      <c r="BJ35" s="262"/>
      <c r="BK35" s="262"/>
      <c r="BL35" s="262"/>
      <c r="BM35" s="262"/>
      <c r="BN35" s="262"/>
      <c r="BO35" s="262"/>
      <c r="BP35" s="262"/>
      <c r="BQ35" s="262"/>
      <c r="BR35" s="262"/>
      <c r="BS35" s="262"/>
      <c r="BT35" s="262"/>
      <c r="BU35" s="262"/>
      <c r="BV35" s="262"/>
      <c r="BW35" s="262"/>
      <c r="BX35" s="262"/>
      <c r="BY35" s="262"/>
      <c r="BZ35" s="262"/>
      <c r="CA35" s="262"/>
      <c r="CB35" s="262"/>
      <c r="CC35" s="262"/>
      <c r="CD35" s="262"/>
      <c r="CE35" s="262"/>
      <c r="CF35" s="262"/>
      <c r="CG35" s="262"/>
      <c r="CH35" s="262"/>
      <c r="CI35" s="262"/>
      <c r="CJ35" s="262"/>
      <c r="CK35" s="262"/>
      <c r="CL35" s="262"/>
      <c r="CM35" s="262"/>
      <c r="CN35" s="262"/>
      <c r="CO35" s="262"/>
      <c r="CP35" s="262"/>
      <c r="CQ35" s="262"/>
      <c r="CR35" s="262"/>
      <c r="CS35" s="262"/>
      <c r="CT35" s="262"/>
      <c r="CU35" s="262"/>
      <c r="CV35" s="262"/>
      <c r="CW35" s="262"/>
      <c r="CX35" s="262"/>
      <c r="CY35" s="262"/>
      <c r="CZ35" s="262"/>
      <c r="DA35" s="262"/>
      <c r="DB35" s="262"/>
      <c r="DC35" s="262"/>
      <c r="DD35" s="262"/>
      <c r="DE35" s="262"/>
      <c r="DF35" s="262"/>
      <c r="DG35" s="262"/>
      <c r="DH35" s="262"/>
      <c r="DI35" s="262"/>
      <c r="DJ35" s="262"/>
      <c r="DK35" s="262"/>
      <c r="DL35" s="262"/>
      <c r="DM35" s="262"/>
      <c r="DN35" s="262"/>
      <c r="DO35" s="262"/>
      <c r="DP35" s="262"/>
      <c r="DQ35" s="262"/>
      <c r="DR35" s="262"/>
      <c r="DS35" s="262"/>
      <c r="DT35" s="262"/>
      <c r="DU35" s="262"/>
    </row>
    <row r="36" spans="2:125" x14ac:dyDescent="0.15">
      <c r="F36" s="262"/>
      <c r="H36" s="262"/>
      <c r="J36" s="262"/>
      <c r="K36" s="262"/>
      <c r="L36" s="262"/>
      <c r="M36" s="262"/>
      <c r="N36" s="262"/>
      <c r="O36" s="262"/>
      <c r="Q36" s="262"/>
      <c r="S36" s="262"/>
      <c r="V36" s="262"/>
    </row>
    <row r="37" spans="2:125" x14ac:dyDescent="0.15"/>
    <row r="38" spans="2:125" x14ac:dyDescent="0.15"/>
    <row r="39" spans="2:125" x14ac:dyDescent="0.15"/>
    <row r="40" spans="2:125" x14ac:dyDescent="0.15">
      <c r="U40" s="262"/>
    </row>
    <row r="41" spans="2:125" x14ac:dyDescent="0.15">
      <c r="R41" s="262"/>
    </row>
    <row r="42" spans="2:125" x14ac:dyDescent="0.15">
      <c r="T42" s="262"/>
      <c r="W42" s="262"/>
      <c r="X42" s="262"/>
      <c r="Y42" s="262"/>
      <c r="Z42" s="262"/>
      <c r="AA42" s="262"/>
      <c r="AB42" s="262"/>
      <c r="AC42" s="262"/>
      <c r="AD42" s="262"/>
      <c r="AE42" s="262"/>
      <c r="AF42" s="262"/>
      <c r="AG42" s="262"/>
      <c r="AH42" s="262"/>
      <c r="AI42" s="262"/>
      <c r="AJ42" s="262"/>
      <c r="AK42" s="262"/>
      <c r="AL42" s="262"/>
      <c r="AM42" s="262"/>
      <c r="AN42" s="262"/>
      <c r="AO42" s="262"/>
      <c r="AP42" s="262"/>
      <c r="AQ42" s="262"/>
      <c r="AR42" s="262"/>
      <c r="AS42" s="262"/>
      <c r="AT42" s="262"/>
      <c r="AU42" s="262"/>
      <c r="AV42" s="262"/>
      <c r="AW42" s="262"/>
      <c r="AX42" s="262"/>
      <c r="AY42" s="262"/>
      <c r="AZ42" s="262"/>
      <c r="BA42" s="262"/>
      <c r="BB42" s="262"/>
      <c r="BC42" s="262"/>
      <c r="BD42" s="262"/>
      <c r="BE42" s="262"/>
      <c r="BF42" s="262"/>
      <c r="BG42" s="262"/>
      <c r="BH42" s="262"/>
      <c r="BI42" s="262"/>
      <c r="BJ42" s="262"/>
      <c r="BK42" s="262"/>
      <c r="BL42" s="262"/>
      <c r="BM42" s="262"/>
      <c r="BN42" s="262"/>
      <c r="BO42" s="262"/>
      <c r="BP42" s="262"/>
      <c r="BQ42" s="262"/>
      <c r="BR42" s="262"/>
      <c r="BS42" s="262"/>
      <c r="BT42" s="262"/>
      <c r="BU42" s="262"/>
      <c r="BV42" s="262"/>
      <c r="BW42" s="262"/>
      <c r="BX42" s="262"/>
      <c r="BY42" s="262"/>
      <c r="BZ42" s="262"/>
      <c r="CA42" s="262"/>
      <c r="CB42" s="262"/>
      <c r="CC42" s="262"/>
      <c r="CD42" s="262"/>
      <c r="CE42" s="262"/>
      <c r="CF42" s="262"/>
      <c r="CG42" s="262"/>
      <c r="CH42" s="262"/>
      <c r="CI42" s="262"/>
      <c r="CJ42" s="262"/>
      <c r="CK42" s="262"/>
      <c r="CL42" s="262"/>
      <c r="CM42" s="262"/>
      <c r="CN42" s="262"/>
      <c r="CO42" s="262"/>
      <c r="CP42" s="262"/>
      <c r="CQ42" s="262"/>
      <c r="CR42" s="262"/>
      <c r="CS42" s="262"/>
      <c r="CT42" s="262"/>
      <c r="CU42" s="262"/>
      <c r="CV42" s="262"/>
      <c r="CW42" s="262"/>
      <c r="CX42" s="262"/>
      <c r="CY42" s="262"/>
      <c r="CZ42" s="262"/>
      <c r="DA42" s="262"/>
      <c r="DB42" s="262"/>
      <c r="DC42" s="262"/>
      <c r="DD42" s="262"/>
      <c r="DE42" s="262"/>
      <c r="DF42" s="262"/>
      <c r="DG42" s="262"/>
      <c r="DH42" s="262"/>
      <c r="DI42" s="262"/>
      <c r="DJ42" s="262"/>
      <c r="DK42" s="262"/>
      <c r="DL42" s="262"/>
      <c r="DM42" s="262"/>
      <c r="DN42" s="262"/>
      <c r="DO42" s="262"/>
      <c r="DP42" s="262"/>
      <c r="DQ42" s="262"/>
      <c r="DR42" s="262"/>
      <c r="DS42" s="262"/>
      <c r="DT42" s="262"/>
      <c r="DU42" s="262"/>
    </row>
    <row r="43" spans="2:125" x14ac:dyDescent="0.15">
      <c r="Q43" s="262"/>
      <c r="S43" s="262"/>
      <c r="V43" s="262"/>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3" t="s">
        <v>553</v>
      </c>
    </row>
  </sheetData>
  <sheetProtection algorithmName="SHA-512" hashValue="vh0wkkuOx0edS10Vil2YTiNnaVy7ELYM7pHEAVQSwstEReVK7V3FmX7TjPDr+s9gyl3VGrFjM4G9tqCVw16j8A==" saltValue="Xwq33EgYgxpkefP+2NQ9T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554</v>
      </c>
      <c r="G46" s="8" t="s">
        <v>555</v>
      </c>
      <c r="H46" s="8" t="s">
        <v>556</v>
      </c>
      <c r="I46" s="8" t="s">
        <v>557</v>
      </c>
      <c r="J46" s="9" t="s">
        <v>558</v>
      </c>
    </row>
    <row r="47" spans="2:10" ht="57.75" customHeight="1" x14ac:dyDescent="0.15">
      <c r="B47" s="10"/>
      <c r="C47" s="1203" t="s">
        <v>3</v>
      </c>
      <c r="D47" s="1203"/>
      <c r="E47" s="1204"/>
      <c r="F47" s="11">
        <v>9.9</v>
      </c>
      <c r="G47" s="12">
        <v>10.97</v>
      </c>
      <c r="H47" s="12">
        <v>11.9</v>
      </c>
      <c r="I47" s="12">
        <v>12.01</v>
      </c>
      <c r="J47" s="13">
        <v>13.38</v>
      </c>
    </row>
    <row r="48" spans="2:10" ht="57.75" customHeight="1" x14ac:dyDescent="0.15">
      <c r="B48" s="14"/>
      <c r="C48" s="1205" t="s">
        <v>4</v>
      </c>
      <c r="D48" s="1205"/>
      <c r="E48" s="1206"/>
      <c r="F48" s="15">
        <v>3.76</v>
      </c>
      <c r="G48" s="16">
        <v>4.4800000000000004</v>
      </c>
      <c r="H48" s="16">
        <v>5.54</v>
      </c>
      <c r="I48" s="16">
        <v>6.73</v>
      </c>
      <c r="J48" s="17">
        <v>7.91</v>
      </c>
    </row>
    <row r="49" spans="2:10" ht="57.75" customHeight="1" thickBot="1" x14ac:dyDescent="0.2">
      <c r="B49" s="18"/>
      <c r="C49" s="1207" t="s">
        <v>5</v>
      </c>
      <c r="D49" s="1207"/>
      <c r="E49" s="1208"/>
      <c r="F49" s="19" t="s">
        <v>559</v>
      </c>
      <c r="G49" s="20">
        <v>1.53</v>
      </c>
      <c r="H49" s="20">
        <v>2.39</v>
      </c>
      <c r="I49" s="20">
        <v>1.41</v>
      </c>
      <c r="J49" s="21">
        <v>3.12</v>
      </c>
    </row>
    <row r="50" spans="2:10" x14ac:dyDescent="0.15"/>
  </sheetData>
  <sheetProtection algorithmName="SHA-512" hashValue="eX2tr2xrK9q3GMi60fvrbE8OSY55uCRxE+letZkCsplGUK+iacgcmTa+TQtCNN8OCgbi+M8msTc6whEZj63m1w==" saltValue="O1JYcUOHhEwoXLGtKrvY2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櫻田 貴美子</dc:creator>
  <cp:lastModifiedBy> </cp:lastModifiedBy>
  <cp:lastPrinted>2023-03-24T02:17:40Z</cp:lastPrinted>
  <dcterms:created xsi:type="dcterms:W3CDTF">2023-03-17T05:02:53Z</dcterms:created>
  <dcterms:modified xsi:type="dcterms:W3CDTF">2023-10-16T00:12:30Z</dcterms:modified>
</cp:coreProperties>
</file>