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3"/>
  <workbookPr/>
  <mc:AlternateContent xmlns:mc="http://schemas.openxmlformats.org/markup-compatibility/2006">
    <mc:Choice Requires="x15">
      <x15ac:absPath xmlns:x15ac="http://schemas.microsoft.com/office/spreadsheetml/2010/11/ac" url="\\10.254.6.31\庁舎共有\000103\12 財政比較分析表・歳出比較分析表\R1財政分析表・歳出比較分析表\210930 令和元年度財政状況資料集（追加分）の修正について\04再修正\"/>
    </mc:Choice>
  </mc:AlternateContent>
  <xr:revisionPtr revIDLastSave="0" documentId="13_ncr:1_{98150DFC-E8EB-43DC-A42F-0862755AA1CA}" xr6:coauthVersionLast="36" xr6:coauthVersionMax="45"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7" i="10"/>
  <c r="AO36" i="10"/>
  <c r="AO35" i="10"/>
  <c r="AO34"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BE40" i="10"/>
  <c r="AM40" i="10"/>
  <c r="U40" i="10"/>
  <c r="C40" i="10"/>
  <c r="BE39" i="10"/>
  <c r="AM39" i="10"/>
  <c r="U39" i="10"/>
  <c r="C39" i="10"/>
  <c r="BE38" i="10"/>
  <c r="AM38" i="10"/>
  <c r="U38" i="10"/>
  <c r="C38" i="10"/>
  <c r="U37" i="10"/>
  <c r="C37" i="10"/>
  <c r="U36" i="10"/>
  <c r="CO34" i="10"/>
  <c r="CO35" i="10" s="1"/>
  <c r="CO36" i="10" s="1"/>
  <c r="CO37" i="10" s="1"/>
  <c r="CO38" i="10" s="1"/>
  <c r="CO39" i="10" s="1"/>
  <c r="CO40" i="10" s="1"/>
  <c r="BW34" i="10"/>
  <c r="BW35" i="10" s="1"/>
  <c r="BW36" i="10" s="1"/>
  <c r="BW37" i="10" s="1"/>
  <c r="BW38" i="10" s="1"/>
  <c r="BW39" i="10" s="1"/>
  <c r="BW40" i="10" s="1"/>
  <c r="BW41" i="10" s="1"/>
  <c r="BW42" i="10" s="1"/>
  <c r="C34" i="10"/>
  <c r="C35" i="10" s="1"/>
  <c r="C36" i="10" l="1"/>
  <c r="BE34" i="10" s="1"/>
  <c r="BE35" i="10" s="1"/>
  <c r="BE36" i="10" s="1"/>
  <c r="BE37" i="10" s="1"/>
  <c r="U34" i="10"/>
  <c r="U35" i="10" s="1"/>
  <c r="AM34" i="10"/>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<sst xmlns="http://schemas.openxmlformats.org/spreadsheetml/2006/main" count="1132" uniqueCount="618">
  <si>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</si>
  <si>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</si>
  <si>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</si>
  <si>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</si>
  <si>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</si>
  <si>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</si>
  <si>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</si>
  <si>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</si>
  <si>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</si>
  <si>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</si>
  <si>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</si>
  <si>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</si>
  <si>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</si>
  <si>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</si>
  <si>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</si>
  <si>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</si>
  <si>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</si>
  <si>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</si>
  <si>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</si>
  <si>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</si>
  <si>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</si>
  <si>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</si>
  <si>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</si>
  <si>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</si>
  <si>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</si>
  <si>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</si>
  <si>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</si>
  <si>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</si>
  <si>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</si>
  <si>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</si>
  <si>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</si>
  <si>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</si>
  <si>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</si>
  <si>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</si>
  <si>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</si>
  <si>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</si>
  <si>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</si>
  <si>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</si>
  <si>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</si>
  <si>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</si>
  <si>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</si>
  <si>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</si>
  <si>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</si>
  <si>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</si>
  <si>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</si>
  <si>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</si>
  <si>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</si>
  <si>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</si>
  <si>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</si>
  <si>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</si>
  <si>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</si>
  <si>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</si>
  <si>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</si>
  <si>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</si>
  <si>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</si>
  <si>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</si>
  <si>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</si>
  <si>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</si>
  <si>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</si>
  <si>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</si>
  <si>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</si>
  <si>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</si>
  <si>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</si>
  <si>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</si>
  <si>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</si>
  <si>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</si>
  <si>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</si>
  <si>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</si>
  <si>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</si>
  <si>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</si>
  <si>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</si>
  <si>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</si>
  <si>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</si>
  <si>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</si>
  <si>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</si>
  <si>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</si>
  <si>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</si>
  <si>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</si>
  <si>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</si>
  <si>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</si>
  <si>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</si>
  <si>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</si>
  <si>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秋田県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</si>
  <si>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</si>
  <si>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</si>
  <si>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</si>
  <si>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</si>
  <si>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</si>
  <si>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</si>
  <si>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</si>
  <si>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</si>
  <si>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</si>
  <si>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</si>
  <si>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</si>
  <si>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</si>
  <si>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</si>
  <si>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</si>
  <si>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大仙市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</si>
  <si>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</si>
  <si>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</si>
  <si>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</si>
  <si>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</si>
  <si>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</si>
  <si>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</si>
  <si>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</si>
  <si>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</si>
  <si>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</si>
  <si>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</si>
  <si>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</si>
  <si>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</si>
  <si>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</si>
  <si>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</si>
  <si>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</si>
  <si>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</si>
  <si>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</si>
  <si>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</si>
  <si>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</si>
  <si>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</si>
  <si>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</si>
  <si>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</si>
  <si>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</si>
  <si>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</si>
  <si>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</si>
  <si>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</si>
  <si>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</si>
  <si>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</si>
  <si>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</si>
  <si>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</si>
  <si>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</si>
  <si>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</si>
  <si>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</si>
  <si>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</si>
  <si>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</si>
  <si>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</si>
  <si>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</si>
  <si>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</si>
  <si>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</si>
  <si>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</si>
  <si>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</si>
  <si>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</si>
  <si>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</si>
  <si>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</si>
  <si>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</si>
  <si>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</si>
  <si>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</si>
  <si>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</si>
  <si>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</si>
  <si>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</si>
  <si>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</si>
  <si>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</si>
  <si>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</si>
  <si>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</si>
  <si>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</si>
  <si>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</si>
  <si>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</si>
  <si>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</si>
  <si>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</si>
  <si>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</si>
  <si>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</si>
  <si>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</si>
  <si>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</si>
  <si>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</si>
  <si>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</si>
  <si>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</si>
  <si>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</si>
  <si>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</si>
  <si>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</si>
  <si>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</si>
  <si>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</si>
  <si>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</si>
  <si>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</si>
  <si>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</si>
  <si>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</si>
  <si>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</si>
  <si>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</si>
  <si>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</si>
  <si>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</si>
  <si>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</si>
  <si>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</si>
  <si>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</si>
  <si>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</si>
  <si>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</si>
  <si>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</si>
  <si>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</si>
  <si>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</si>
  <si>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</si>
  <si>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</si>
  <si>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</si>
  <si>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</si>
  <si>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</si>
  <si>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</si>
  <si>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</si>
  <si>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</si>
  <si>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</si>
  <si>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</si>
  <si>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</si>
  <si>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</si>
  <si>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</si>
  <si>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</si>
  <si>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</si>
  <si>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</si>
  <si>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</si>
  <si>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</si>
  <si>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</si>
  <si>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</si>
  <si>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</si>
  <si>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</si>
  <si>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</si>
  <si>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</si>
  <si>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</si>
  <si>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</si>
  <si>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</si>
  <si>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</si>
  <si>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</si>
  <si>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</si>
  <si>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</si>
  <si>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</si>
  <si>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秋田県大仙市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</si>
  <si>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</si>
  <si>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</si>
  <si>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</si>
  <si>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</si>
  <si>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</si>
  <si>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</si>
  <si>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</si>
  <si>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</si>
  <si>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</si>
  <si>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</si>
  <si>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</si>
  <si>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</si>
  <si>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</si>
  <si>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</si>
  <si>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</si>
  <si>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</si>
  <si>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</si>
  <si>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</si>
  <si>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</si>
  <si>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</si>
  <si>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</si>
  <si>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</si>
  <si>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</si>
  <si>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</si>
  <si>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</si>
  <si>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</si>
  <si>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</si>
  <si>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</si>
  <si>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</si>
  <si>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</si>
  <si>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</si>
  <si>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</si>
  <si>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</si>
  <si>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</si>
  <si>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</si>
  <si>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</si>
  <si>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</si>
  <si>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</si>
  <si>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</si>
  <si>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</si>
  <si>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</si>
  <si>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</si>
  <si>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</si>
  <si>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</si>
  <si>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</si>
  <si>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</si>
  <si>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</si>
  <si>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</si>
  <si>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</si>
  <si>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</si>
  <si>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</si>
  <si>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</si>
  <si>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</si>
  <si>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</si>
  <si>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</si>
  <si>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</si>
  <si>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</si>
  <si>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</si>
  <si>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</si>
  <si>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</si>
  <si>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</si>
  <si>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</si>
  <si>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</si>
  <si>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</si>
  <si>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</si>
  <si>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</si>
  <si>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</si>
  <si>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</si>
  <si>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</si>
  <si>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</si>
  <si>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</si>
  <si>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</si>
  <si>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</si>
  <si>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</si>
  <si>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</si>
  <si>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</si>
  <si>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</si>
  <si>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</si>
  <si>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</si>
  <si>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</si>
  <si>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</si>
  <si>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</si>
  <si>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</si>
  <si>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</si>
  <si>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</si>
  <si>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</si>
  <si>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</si>
  <si>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</si>
  <si>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</si>
  <si>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</si>
  <si>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</si>
  <si>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</si>
  <si>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</si>
  <si>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</si>
  <si>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</si>
  <si>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</si>
  <si>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</si>
  <si>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</si>
  <si>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</si>
  <si>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</si>
  <si>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</si>
  <si>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</si>
  <si>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</si>
  <si>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</si>
  <si>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</si>
  <si>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</si>
  <si>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</si>
  <si>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</si>
  <si>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</si>
  <si>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</si>
  <si>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</si>
  <si>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</si>
  <si>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</si>
  <si>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</si>
  <si>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</si>
  <si>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</si>
  <si>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</si>
  <si>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</si>
  <si>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</si>
  <si>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</si>
  <si>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</si>
  <si>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</si>
  <si>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</si>
  <si>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</si>
  <si>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</si>
  <si>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病院</t>
    <phoneticPr fontId="5"/>
  </si>
  <si>
    <t>被保険者数(人)</t>
  </si>
  <si>
    <t>　積立金</t>
    <phoneticPr fontId="5"/>
  </si>
  <si>
    <t>　うち減収補塡債(特例分)</t>
    <rPh sb="4" eb="5">
      <t>シュウ</t>
    </rPh>
    <rPh sb="9" eb="10">
      <t>トク</t>
    </rPh>
    <rPh sb="10" eb="11">
      <t>レイ</t>
    </rPh>
    <rPh sb="11" eb="12">
      <t>ブン</t>
    </rPh>
    <phoneticPr fontId="16"/>
  </si>
  <si>
    <t>観光施設</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</si>
  <si>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</si>
  <si>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</si>
  <si>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</si>
  <si>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</si>
  <si>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</si>
  <si>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</si>
  <si>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</si>
  <si>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</si>
  <si>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</si>
  <si>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</si>
  <si>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</si>
  <si>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</si>
  <si>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</si>
  <si>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</si>
  <si>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</si>
  <si>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</si>
  <si>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</si>
  <si>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</si>
  <si>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</si>
  <si>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</si>
  <si>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</si>
  <si>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</si>
  <si>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</si>
  <si>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秋田県大仙市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</si>
  <si>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</si>
  <si>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</si>
  <si>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</si>
  <si>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</si>
  <si>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</si>
  <si>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</si>
  <si>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</si>
  <si>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</si>
  <si>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</si>
  <si>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</si>
  <si>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</si>
  <si>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</si>
  <si>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</si>
  <si>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</si>
  <si>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</si>
  <si>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</si>
  <si>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</si>
  <si>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</si>
  <si>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</si>
  <si>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</si>
  <si>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</si>
  <si>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奨学資金特別会計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</si>
  <si>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</si>
  <si>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</si>
  <si>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</si>
  <si>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</si>
  <si>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</si>
  <si>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</si>
  <si>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</si>
  <si>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</si>
  <si>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</si>
  <si>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</si>
  <si>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</si>
  <si>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</si>
  <si>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</si>
  <si>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</si>
  <si>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</si>
  <si>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</si>
  <si>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市立大曲病院事業会計</t>
    <phoneticPr fontId="5"/>
  </si>
  <si>
    <t>法適用企業</t>
    <phoneticPr fontId="5"/>
  </si>
  <si>
    <t>大仙市上水道事業会計</t>
    <phoneticPr fontId="5"/>
  </si>
  <si>
    <t>大仙市簡易水道事業会計</t>
    <phoneticPr fontId="5"/>
  </si>
  <si>
    <t>法適用企業</t>
    <phoneticPr fontId="5"/>
  </si>
  <si>
    <t>大仙市下水道事業会計</t>
    <phoneticPr fontId="5"/>
  </si>
  <si>
    <t>大仙市スキー場事業特別会計</t>
    <phoneticPr fontId="5"/>
  </si>
  <si>
    <t>法非適用企業</t>
    <phoneticPr fontId="5"/>
  </si>
  <si>
    <t>大仙市太陽光発電事業特別会計</t>
    <phoneticPr fontId="5"/>
  </si>
  <si>
    <t>大仙市小水力発電事業特別会計</t>
    <phoneticPr fontId="5"/>
  </si>
  <si>
    <t>大仙市企業団地造成事業特別会計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</si>
  <si>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</si>
  <si>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</si>
  <si>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</si>
  <si>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</si>
  <si>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</si>
  <si>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</si>
  <si>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</si>
  <si>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</si>
  <si>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</si>
  <si>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</si>
  <si>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</si>
  <si>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</si>
  <si>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</si>
  <si>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</si>
  <si>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</si>
  <si>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</si>
  <si>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</si>
  <si>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</si>
  <si>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</si>
  <si>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</si>
  <si>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</si>
  <si>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</si>
  <si>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</si>
  <si>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</si>
  <si>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</si>
  <si>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</si>
  <si>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</si>
  <si>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</si>
  <si>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</si>
  <si>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</si>
  <si>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</si>
  <si>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</si>
  <si>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</si>
  <si>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</si>
  <si>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</si>
  <si>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</si>
  <si>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</si>
  <si>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</si>
  <si>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</si>
  <si>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</si>
  <si>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</si>
  <si>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</si>
  <si>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</si>
  <si>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</si>
  <si>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</si>
  <si>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</si>
  <si>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</si>
  <si>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</si>
  <si>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</si>
  <si>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</si>
  <si>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</si>
  <si>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</si>
  <si>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</si>
  <si>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</si>
  <si>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</si>
  <si>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</si>
  <si>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大仙市下水道事業会計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</si>
  <si>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</si>
  <si>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</si>
  <si>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</si>
  <si>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</si>
  <si>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大仙市上水道事業会計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</si>
  <si>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</si>
  <si>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</si>
  <si>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</si>
  <si>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</si>
  <si>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</si>
  <si>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</si>
  <si>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</si>
  <si>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</si>
  <si>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</si>
  <si>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</si>
  <si>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</si>
  <si>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</si>
  <si>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</si>
  <si>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</si>
  <si>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</si>
  <si>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</si>
  <si>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</si>
  <si>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</si>
  <si>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</si>
  <si>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</si>
  <si>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</si>
  <si>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</si>
  <si>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</si>
  <si>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</si>
  <si>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</si>
  <si>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</si>
  <si>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</si>
  <si>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</si>
  <si>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</si>
  <si>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</si>
  <si>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</si>
  <si>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</si>
  <si>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</si>
  <si>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</si>
  <si>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</si>
  <si>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</si>
  <si>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</si>
  <si>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</si>
  <si>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</si>
  <si>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</si>
  <si>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</si>
  <si>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</si>
  <si>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</si>
  <si>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</si>
  <si>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</si>
  <si>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</si>
  <si>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</si>
  <si>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</si>
  <si>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</si>
  <si>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</si>
  <si>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</si>
  <si>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</si>
  <si>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</si>
  <si>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</si>
  <si>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</si>
  <si>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</si>
  <si>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</si>
  <si>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</si>
  <si>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</si>
  <si>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</si>
  <si>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</si>
  <si>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</si>
  <si>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</si>
  <si>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</si>
  <si>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</si>
  <si>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</si>
  <si>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</si>
  <si>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</si>
  <si>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</si>
  <si>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</si>
  <si>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</si>
  <si>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</si>
  <si>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</si>
  <si>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</si>
  <si>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</si>
  <si>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</si>
  <si>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</si>
  <si>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</si>
  <si>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</si>
  <si>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</si>
  <si>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</si>
  <si>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</si>
  <si>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</si>
  <si>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</si>
  <si>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0.72</t>
  </si>
  <si>
    <t>▲ 1.46</t>
  </si>
  <si>
    <t>一般会計</t>
  </si>
  <si>
    <t>大仙市上水道事業会計</t>
  </si>
  <si>
    <t>国民健康保険事業特別会計</t>
  </si>
  <si>
    <t>大仙市下水道事業会計</t>
  </si>
  <si>
    <t>大仙市簡易水道事業会計</t>
  </si>
  <si>
    <t>市立大曲病院事業会計</t>
  </si>
  <si>
    <t>大仙市太陽光発電事業特別会計</t>
  </si>
  <si>
    <t>奨学資金特別会計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</si>
  <si>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</si>
  <si>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</si>
  <si>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</si>
  <si>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</si>
  <si>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</si>
  <si>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</si>
  <si>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</si>
  <si>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</si>
  <si>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地域振興基金</t>
    <rPh sb="0" eb="2">
      <t>チイキ</t>
    </rPh>
    <rPh sb="2" eb="4">
      <t>シンコウ</t>
    </rPh>
    <rPh sb="4" eb="6">
      <t>キキン</t>
    </rPh>
    <phoneticPr fontId="2"/>
  </si>
  <si>
    <t>公共施設修繕引当基金</t>
  </si>
  <si>
    <t>ふるさと応援基金</t>
    <rPh sb="4" eb="6">
      <t>オウエン</t>
    </rPh>
    <rPh sb="6" eb="8">
      <t>キキン</t>
    </rPh>
    <phoneticPr fontId="2"/>
  </si>
  <si>
    <t>地域雇用基金</t>
    <rPh sb="0" eb="2">
      <t>チイキ</t>
    </rPh>
    <rPh sb="2" eb="4">
      <t>コヨウ</t>
    </rPh>
    <rPh sb="4" eb="6">
      <t>キキン</t>
    </rPh>
    <phoneticPr fontId="2"/>
  </si>
  <si>
    <t>地域福祉基金</t>
    <rPh sb="0" eb="2">
      <t>チイキ</t>
    </rPh>
    <rPh sb="2" eb="4">
      <t>フクシ</t>
    </rPh>
    <rPh sb="4" eb="6">
      <t>キキン</t>
    </rPh>
    <phoneticPr fontId="2"/>
  </si>
  <si>
    <t>大曲仙北広域市町村圏組合（一般会計）</t>
    <rPh sb="0" eb="2">
      <t>オオマガリ</t>
    </rPh>
    <rPh sb="2" eb="4">
      <t>センボク</t>
    </rPh>
    <rPh sb="4" eb="6">
      <t>コウイキ</t>
    </rPh>
    <rPh sb="6" eb="9">
      <t>シチョウソン</t>
    </rPh>
    <rPh sb="9" eb="10">
      <t>ケン</t>
    </rPh>
    <rPh sb="10" eb="12">
      <t>クミアイ</t>
    </rPh>
    <rPh sb="13" eb="15">
      <t>イッパン</t>
    </rPh>
    <rPh sb="15" eb="17">
      <t>カイケイ</t>
    </rPh>
    <phoneticPr fontId="2"/>
  </si>
  <si>
    <t>大曲仙北広域市町村圏組合（介護保険特別会計）</t>
    <rPh sb="0" eb="2">
      <t>オオマガリ</t>
    </rPh>
    <rPh sb="2" eb="4">
      <t>センボク</t>
    </rPh>
    <rPh sb="4" eb="6">
      <t>コウイキ</t>
    </rPh>
    <rPh sb="6" eb="9">
      <t>シチョウソン</t>
    </rPh>
    <rPh sb="9" eb="10">
      <t>ケン</t>
    </rPh>
    <rPh sb="10" eb="12">
      <t>クミアイ</t>
    </rPh>
    <rPh sb="13" eb="15">
      <t>カイゴ</t>
    </rPh>
    <rPh sb="15" eb="17">
      <t>ホケン</t>
    </rPh>
    <rPh sb="17" eb="19">
      <t>トクベツ</t>
    </rPh>
    <rPh sb="19" eb="21">
      <t>カイケイ</t>
    </rPh>
    <phoneticPr fontId="2"/>
  </si>
  <si>
    <t>大仙美郷介護福祉組合（一般会計）</t>
    <rPh sb="0" eb="2">
      <t>ダイセン</t>
    </rPh>
    <rPh sb="2" eb="4">
      <t>ミサト</t>
    </rPh>
    <rPh sb="4" eb="6">
      <t>カイゴ</t>
    </rPh>
    <rPh sb="6" eb="8">
      <t>フクシ</t>
    </rPh>
    <rPh sb="8" eb="10">
      <t>クミアイ</t>
    </rPh>
    <rPh sb="11" eb="13">
      <t>イッパン</t>
    </rPh>
    <rPh sb="13" eb="15">
      <t>カイケイ</t>
    </rPh>
    <phoneticPr fontId="2"/>
  </si>
  <si>
    <t>大仙美郷介護福祉組合（特別会計）</t>
    <rPh sb="0" eb="2">
      <t>ダイセン</t>
    </rPh>
    <rPh sb="2" eb="4">
      <t>ミサト</t>
    </rPh>
    <rPh sb="4" eb="6">
      <t>カイゴ</t>
    </rPh>
    <rPh sb="6" eb="8">
      <t>フクシ</t>
    </rPh>
    <rPh sb="8" eb="10">
      <t>クミアイ</t>
    </rPh>
    <rPh sb="11" eb="13">
      <t>トクベツ</t>
    </rPh>
    <rPh sb="13" eb="15">
      <t>カイケイ</t>
    </rPh>
    <phoneticPr fontId="2"/>
  </si>
  <si>
    <t>秋田県市町村総合事務組合（一般会計）</t>
    <rPh sb="0" eb="3">
      <t>アキタケン</t>
    </rPh>
    <rPh sb="3" eb="6">
      <t>シチョウソン</t>
    </rPh>
    <rPh sb="6" eb="8">
      <t>ソウゴウ</t>
    </rPh>
    <rPh sb="8" eb="10">
      <t>ジム</t>
    </rPh>
    <rPh sb="10" eb="12">
      <t>クミアイ</t>
    </rPh>
    <rPh sb="13" eb="15">
      <t>イッパン</t>
    </rPh>
    <rPh sb="15" eb="17">
      <t>カイケイ</t>
    </rPh>
    <phoneticPr fontId="2"/>
  </si>
  <si>
    <t>秋田県市町村総合事務組合（交通災害共済事業等特別会計）</t>
    <rPh sb="0" eb="3">
      <t>アキタケン</t>
    </rPh>
    <rPh sb="3" eb="6">
      <t>シチョウソン</t>
    </rPh>
    <rPh sb="6" eb="8">
      <t>ソウゴウ</t>
    </rPh>
    <rPh sb="8" eb="10">
      <t>ジム</t>
    </rPh>
    <rPh sb="10" eb="12">
      <t>クミアイ</t>
    </rPh>
    <rPh sb="13" eb="15">
      <t>コウツウ</t>
    </rPh>
    <rPh sb="15" eb="17">
      <t>サイガイ</t>
    </rPh>
    <rPh sb="17" eb="19">
      <t>キョウサイ</t>
    </rPh>
    <rPh sb="19" eb="22">
      <t>ジギョウナド</t>
    </rPh>
    <rPh sb="22" eb="24">
      <t>トクベツ</t>
    </rPh>
    <rPh sb="24" eb="26">
      <t>カイケイ</t>
    </rPh>
    <phoneticPr fontId="2"/>
  </si>
  <si>
    <t>秋田県市町村会館管理組合（一般会計）</t>
    <rPh sb="0" eb="3">
      <t>アキタケン</t>
    </rPh>
    <rPh sb="3" eb="6">
      <t>シチョウソン</t>
    </rPh>
    <rPh sb="6" eb="8">
      <t>カイカン</t>
    </rPh>
    <rPh sb="8" eb="10">
      <t>カンリ</t>
    </rPh>
    <rPh sb="10" eb="12">
      <t>クミアイ</t>
    </rPh>
    <rPh sb="13" eb="15">
      <t>イッパン</t>
    </rPh>
    <rPh sb="15" eb="17">
      <t>カイケイ</t>
    </rPh>
    <phoneticPr fontId="2"/>
  </si>
  <si>
    <t>秋田県後期高齢者医療広域連合（一般会計）</t>
    <rPh sb="0" eb="3">
      <t>アキタケン</t>
    </rPh>
    <rPh sb="3" eb="5">
      <t>コウキ</t>
    </rPh>
    <rPh sb="5" eb="8">
      <t>コウレイシャ</t>
    </rPh>
    <rPh sb="8" eb="10">
      <t>イリョウ</t>
    </rPh>
    <rPh sb="10" eb="12">
      <t>コウイキ</t>
    </rPh>
    <rPh sb="12" eb="14">
      <t>レンゴウ</t>
    </rPh>
    <rPh sb="15" eb="17">
      <t>イッパン</t>
    </rPh>
    <rPh sb="17" eb="19">
      <t>カイケイ</t>
    </rPh>
    <phoneticPr fontId="2"/>
  </si>
  <si>
    <t>秋田県後期高齢者医療広域連合（後期高齢者医療特別会計）</t>
    <rPh sb="0" eb="3">
      <t>アキタケン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</si>
  <si>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県南環境保全センター</t>
    <rPh sb="0" eb="2">
      <t>ケンナン</t>
    </rPh>
    <rPh sb="2" eb="4">
      <t>カンキョウ</t>
    </rPh>
    <rPh sb="4" eb="6">
      <t>ホゼン</t>
    </rPh>
    <phoneticPr fontId="2"/>
  </si>
  <si>
    <t>大曲駅前開発</t>
    <rPh sb="0" eb="2">
      <t>オオマガリ</t>
    </rPh>
    <rPh sb="2" eb="4">
      <t>エキマエ</t>
    </rPh>
    <rPh sb="4" eb="6">
      <t>カイハツ</t>
    </rPh>
    <phoneticPr fontId="2"/>
  </si>
  <si>
    <t>TMO大曲</t>
    <rPh sb="3" eb="5">
      <t>オオマガリ</t>
    </rPh>
    <phoneticPr fontId="2"/>
  </si>
  <si>
    <t>神岡ふるさと振興公社</t>
    <rPh sb="0" eb="2">
      <t>カミオカ</t>
    </rPh>
    <rPh sb="6" eb="8">
      <t>シンコウ</t>
    </rPh>
    <rPh sb="8" eb="10">
      <t>コウシャ</t>
    </rPh>
    <phoneticPr fontId="2"/>
  </si>
  <si>
    <t>物産中仙</t>
    <rPh sb="0" eb="2">
      <t>ブッサン</t>
    </rPh>
    <rPh sb="2" eb="4">
      <t>ナカセン</t>
    </rPh>
    <phoneticPr fontId="2"/>
  </si>
  <si>
    <t>協和振興開発公社</t>
    <rPh sb="0" eb="2">
      <t>キョウワ</t>
    </rPh>
    <rPh sb="2" eb="4">
      <t>シンコウ</t>
    </rPh>
    <rPh sb="4" eb="6">
      <t>カイハツ</t>
    </rPh>
    <rPh sb="6" eb="8">
      <t>コウシャ</t>
    </rPh>
    <phoneticPr fontId="2"/>
  </si>
  <si>
    <t>太田町生活リゾート</t>
    <rPh sb="0" eb="3">
      <t>オオタマチ</t>
    </rPh>
    <rPh sb="3" eb="5">
      <t>セイカツ</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</si>
  <si>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</si>
  <si>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</si>
  <si>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</si>
  <si>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</si>
  <si>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</si>
  <si>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</si>
  <si>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</si>
  <si>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</si>
  <si>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</si>
  <si>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</si>
  <si>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127.5％）、実質公債費比率（11.3％）ともに類似団体平均値と比べ高い水準にあるが、いずれも減少傾向にある。将来負担比率は、分子である地方債現在高や一部事務組合等の地方債元利償還負担額、退職手当負担見込額などが減少したことから、前年度比６億７千万円の減となったことが要因で、前年度から0.6ポイント改善している。今後も各基金の積み増し等により比率の改善に努める。実質公債比率についても、第２次大仙市総合計画の具体的な指針となる実施計画に基づく地方債発行額の抑制や繰上償還の実施等により、改善傾向にあるが、引き続き地方債の繰上償還を行うとともに、普通建設事業の実施内容や年度の見直しを図り、各年度の地方債発行額を抑制し比率の改善に努める。</t>
    <rPh sb="77" eb="82">
      <t>チホウサイゲンザイ</t>
    </rPh>
    <rPh sb="82" eb="83">
      <t>ダカ</t>
    </rPh>
    <rPh sb="90" eb="91">
      <t>ナド</t>
    </rPh>
    <rPh sb="92" eb="95">
      <t>チホウサイ</t>
    </rPh>
    <rPh sb="95" eb="97">
      <t>ガンリ</t>
    </rPh>
    <phoneticPr fontId="5"/>
  </si>
  <si>
    <r>
      <t>　将来負担比率（127.5％）、有形固定資産減価償却率（66.1％）ともに類似団体平均値と比べ高い水準にある。将来負担比率については、基金への積み増しや地方債の新規発行の抑制に努めていることから、今後低下することが見込まれる。他方、有形固定資産減価償却率</t>
    </r>
    <r>
      <rPr>
        <sz val="10"/>
        <rFont val="ＭＳ Ｐゴシック"/>
        <family val="3"/>
        <charset val="128"/>
      </rPr>
      <t>が高い水準にあるのは、</t>
    </r>
    <r>
      <rPr>
        <sz val="10"/>
        <color rgb="FF000000"/>
        <rFont val="ＭＳ Ｐゴシック"/>
        <family val="3"/>
        <charset val="128"/>
      </rPr>
      <t>児童館及び公民館等の比率が、老朽化により類似団体平均値を大きく上回っていることが一つの要因となっている。今後も市が保有する児童館の譲渡等及び公民館の統廃合等を進めるとともに、他の老朽化が進んでいる施設については、将来負担比率等を注視しながら、公共施設等総合管理計画に基づき長寿命化対策に取り組んでいく。</t>
    </r>
    <rPh sb="43" eb="44">
      <t>アタイ</t>
    </rPh>
    <rPh sb="98" eb="100">
      <t>コンゴ</t>
    </rPh>
    <rPh sb="100" eb="102">
      <t>テイカ</t>
    </rPh>
    <rPh sb="107" eb="109">
      <t>ミコ</t>
    </rPh>
    <rPh sb="113" eb="115">
      <t>タホウ</t>
    </rPh>
    <rPh sb="128" eb="129">
      <t>タカ</t>
    </rPh>
    <rPh sb="130" eb="132">
      <t>スイジュン</t>
    </rPh>
    <rPh sb="138" eb="141">
      <t>ジドウカン</t>
    </rPh>
    <rPh sb="141" eb="142">
      <t>オヨ</t>
    </rPh>
    <rPh sb="143" eb="146">
      <t>コウミンカン</t>
    </rPh>
    <rPh sb="146" eb="147">
      <t>ナド</t>
    </rPh>
    <rPh sb="148" eb="150">
      <t>ヒリツ</t>
    </rPh>
    <rPh sb="164" eb="165">
      <t>アタイ</t>
    </rPh>
    <rPh sb="178" eb="179">
      <t>ヒト</t>
    </rPh>
    <rPh sb="181" eb="183">
      <t>ヨウイン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</si>
</sst>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0"/>
      <color rgb="FF000000"/>
      <name val="ＭＳ Ｐゴシック"/>
      <family val="3"/>
      <charset val="128"/>
    </font>
    <font>
      <sz val="14"/>
      <color theme="1"/>
      <name val="ＭＳ Ｐゴシック"/>
      <family val="3"/>
      <charset val="128"/>
    </font>
    <font>
      <sz val="1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39"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0" fontId="41" fillId="0" borderId="41"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5C8F57F-CE99-4348-915C-6BC0FCBD8E7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92247</c:v>
                </c:pt>
                <c:pt idx="1">
                  <c:v>67319</c:v>
                </c:pt>
                <c:pt idx="2">
                  <c:v>70615</c:v>
                </c:pt>
                <c:pt idx="3">
                  <c:v>69185</c:v>
                </c:pt>
                <c:pt idx="4">
                  <c:v>70166</c:v>
                </c:pt>
              </c:numCache>
            </c:numRef>
          </c:val>
          <c:smooth val="0"/>
          <c:extLst>
            <c:ext xmlns:c16="http://schemas.microsoft.com/office/drawing/2014/chart" uri="{C3380CC4-5D6E-409C-BE32-E72D297353CC}">
              <c16:uniqueId val="{00000000-DCD5-49E6-AE06-6DD7AE579F8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68869</c:v>
                </c:pt>
                <c:pt idx="1">
                  <c:v>46950</c:v>
                </c:pt>
                <c:pt idx="2">
                  <c:v>55206</c:v>
                </c:pt>
                <c:pt idx="3">
                  <c:v>56330</c:v>
                </c:pt>
                <c:pt idx="4">
                  <c:v>53002</c:v>
                </c:pt>
              </c:numCache>
            </c:numRef>
          </c:val>
          <c:smooth val="0"/>
          <c:extLst>
            <c:ext xmlns:c16="http://schemas.microsoft.com/office/drawing/2014/chart" uri="{C3380CC4-5D6E-409C-BE32-E72D297353CC}">
              <c16:uniqueId val="{00000001-DCD5-49E6-AE06-6DD7AE579F8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5.34</c:v>
                </c:pt>
                <c:pt idx="1">
                  <c:v>3.68</c:v>
                </c:pt>
                <c:pt idx="2">
                  <c:v>3.76</c:v>
                </c:pt>
                <c:pt idx="3">
                  <c:v>4.4800000000000004</c:v>
                </c:pt>
                <c:pt idx="4">
                  <c:v>5.54</c:v>
                </c:pt>
              </c:numCache>
            </c:numRef>
          </c:val>
          <c:extLst>
            <c:ext xmlns:c16="http://schemas.microsoft.com/office/drawing/2014/chart" uri="{C3380CC4-5D6E-409C-BE32-E72D297353CC}">
              <c16:uniqueId val="{00000000-455F-4D6A-9851-493094F9C15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10.64</c:v>
                </c:pt>
                <c:pt idx="1">
                  <c:v>11.65</c:v>
                </c:pt>
                <c:pt idx="2">
                  <c:v>9.9</c:v>
                </c:pt>
                <c:pt idx="3">
                  <c:v>10.97</c:v>
                </c:pt>
                <c:pt idx="4">
                  <c:v>11.9</c:v>
                </c:pt>
              </c:numCache>
            </c:numRef>
          </c:val>
          <c:extLst>
            <c:ext xmlns:c16="http://schemas.microsoft.com/office/drawing/2014/chart" uri="{C3380CC4-5D6E-409C-BE32-E72D297353CC}">
              <c16:uniqueId val="{00000001-455F-4D6A-9851-493094F9C15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2.79</c:v>
                </c:pt>
                <c:pt idx="1">
                  <c:v>-0.72</c:v>
                </c:pt>
                <c:pt idx="2">
                  <c:v>-1.46</c:v>
                </c:pt>
                <c:pt idx="3">
                  <c:v>1.53</c:v>
                </c:pt>
                <c:pt idx="4">
                  <c:v>2.39</c:v>
                </c:pt>
              </c:numCache>
            </c:numRef>
          </c:val>
          <c:smooth val="0"/>
          <c:extLst>
            <c:ext xmlns:c16="http://schemas.microsoft.com/office/drawing/2014/chart" uri="{C3380CC4-5D6E-409C-BE32-E72D297353CC}">
              <c16:uniqueId val="{00000002-455F-4D6A-9851-493094F9C15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0.01</c:v>
                </c:pt>
                <c:pt idx="2">
                  <c:v>#N/A</c:v>
                </c:pt>
                <c:pt idx="3">
                  <c:v>0.12</c:v>
                </c:pt>
                <c:pt idx="4">
                  <c:v>#N/A</c:v>
                </c:pt>
                <c:pt idx="5">
                  <c:v>0.97</c:v>
                </c:pt>
                <c:pt idx="6">
                  <c:v>#N/A</c:v>
                </c:pt>
                <c:pt idx="7">
                  <c:v>0</c:v>
                </c:pt>
                <c:pt idx="8">
                  <c:v>#N/A</c:v>
                </c:pt>
                <c:pt idx="9">
                  <c:v>0</c:v>
                </c:pt>
              </c:numCache>
            </c:numRef>
          </c:val>
          <c:extLst>
            <c:ext xmlns:c16="http://schemas.microsoft.com/office/drawing/2014/chart" uri="{C3380CC4-5D6E-409C-BE32-E72D297353CC}">
              <c16:uniqueId val="{00000000-2448-4038-9CB8-3D40F149D3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448-4038-9CB8-3D40F149D38E}"/>
            </c:ext>
          </c:extLst>
        </c:ser>
        <c:ser>
          <c:idx val="2"/>
          <c:order val="2"/>
          <c:tx>
            <c:strRef>
              <c:f>データシート!$A$29</c:f>
              <c:strCache>
                <c:ptCount val="1"/>
                <c:pt idx="0">
                  <c:v>奨学資金特別会計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0.02</c:v>
                </c:pt>
                <c:pt idx="2">
                  <c:v>#N/A</c:v>
                </c:pt>
                <c:pt idx="3">
                  <c:v>0.03</c:v>
                </c:pt>
                <c:pt idx="4">
                  <c:v>#N/A</c:v>
                </c:pt>
                <c:pt idx="5">
                  <c:v>0.02</c:v>
                </c:pt>
                <c:pt idx="6">
                  <c:v>#N/A</c:v>
                </c:pt>
                <c:pt idx="7">
                  <c:v>0.03</c:v>
                </c:pt>
                <c:pt idx="8">
                  <c:v>#N/A</c:v>
                </c:pt>
                <c:pt idx="9">
                  <c:v>0.04</c:v>
                </c:pt>
              </c:numCache>
            </c:numRef>
          </c:val>
          <c:extLst>
            <c:ext xmlns:c16="http://schemas.microsoft.com/office/drawing/2014/chart" uri="{C3380CC4-5D6E-409C-BE32-E72D297353CC}">
              <c16:uniqueId val="{00000002-2448-4038-9CB8-3D40F149D38E}"/>
            </c:ext>
          </c:extLst>
        </c:ser>
        <c:ser>
          <c:idx val="3"/>
          <c:order val="3"/>
          <c:tx>
            <c:strRef>
              <c:f>データシート!$A$30</c:f>
              <c:strCache>
                <c:ptCount val="1"/>
                <c:pt idx="0">
                  <c:v>大仙市太陽光発電事業特別会計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0.04</c:v>
                </c:pt>
                <c:pt idx="4">
                  <c:v>#N/A</c:v>
                </c:pt>
                <c:pt idx="5">
                  <c:v>0.01</c:v>
                </c:pt>
                <c:pt idx="6">
                  <c:v>#N/A</c:v>
                </c:pt>
                <c:pt idx="7">
                  <c:v>0.06</c:v>
                </c:pt>
                <c:pt idx="8">
                  <c:v>#N/A</c:v>
                </c:pt>
                <c:pt idx="9">
                  <c:v>0.11</c:v>
                </c:pt>
              </c:numCache>
            </c:numRef>
          </c:val>
          <c:extLst>
            <c:ext xmlns:c16="http://schemas.microsoft.com/office/drawing/2014/chart" uri="{C3380CC4-5D6E-409C-BE32-E72D297353CC}">
              <c16:uniqueId val="{00000003-2448-4038-9CB8-3D40F149D38E}"/>
            </c:ext>
          </c:extLst>
        </c:ser>
        <c:ser>
          <c:idx val="4"/>
          <c:order val="4"/>
          <c:tx>
            <c:strRef>
              <c:f>データシート!$A$31</c:f>
              <c:strCache>
                <c:ptCount val="1"/>
                <c:pt idx="0">
                  <c:v>市立大曲病院事業会計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0.79</c:v>
                </c:pt>
                <c:pt idx="2">
                  <c:v>#N/A</c:v>
                </c:pt>
                <c:pt idx="3">
                  <c:v>0.88</c:v>
                </c:pt>
                <c:pt idx="4">
                  <c:v>#N/A</c:v>
                </c:pt>
                <c:pt idx="5">
                  <c:v>0.79</c:v>
                </c:pt>
                <c:pt idx="6">
                  <c:v>#N/A</c:v>
                </c:pt>
                <c:pt idx="7">
                  <c:v>0.81</c:v>
                </c:pt>
                <c:pt idx="8">
                  <c:v>#N/A</c:v>
                </c:pt>
                <c:pt idx="9">
                  <c:v>0.79</c:v>
                </c:pt>
              </c:numCache>
            </c:numRef>
          </c:val>
          <c:extLst>
            <c:ext xmlns:c16="http://schemas.microsoft.com/office/drawing/2014/chart" uri="{C3380CC4-5D6E-409C-BE32-E72D297353CC}">
              <c16:uniqueId val="{00000004-2448-4038-9CB8-3D40F149D38E}"/>
            </c:ext>
          </c:extLst>
        </c:ser>
        <c:ser>
          <c:idx val="5"/>
          <c:order val="5"/>
          <c:tx>
            <c:strRef>
              <c:f>データシート!$A$32</c:f>
              <c:strCache>
                <c:ptCount val="1"/>
                <c:pt idx="0">
                  <c:v>大仙市簡易水道事業会計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0</c:v>
                </c:pt>
                <c:pt idx="1">
                  <c:v>0</c:v>
                </c:pt>
                <c:pt idx="2">
                  <c:v>0</c:v>
                </c:pt>
                <c:pt idx="3">
                  <c:v>0</c:v>
                </c:pt>
                <c:pt idx="4">
                  <c:v>#N/A</c:v>
                </c:pt>
                <c:pt idx="5">
                  <c:v>0.44</c:v>
                </c:pt>
                <c:pt idx="6">
                  <c:v>#N/A</c:v>
                </c:pt>
                <c:pt idx="7">
                  <c:v>0.68</c:v>
                </c:pt>
                <c:pt idx="8">
                  <c:v>#N/A</c:v>
                </c:pt>
                <c:pt idx="9">
                  <c:v>0.9</c:v>
                </c:pt>
              </c:numCache>
            </c:numRef>
          </c:val>
          <c:extLst>
            <c:ext xmlns:c16="http://schemas.microsoft.com/office/drawing/2014/chart" uri="{C3380CC4-5D6E-409C-BE32-E72D297353CC}">
              <c16:uniqueId val="{00000005-2448-4038-9CB8-3D40F149D38E}"/>
            </c:ext>
          </c:extLst>
        </c:ser>
        <c:ser>
          <c:idx val="6"/>
          <c:order val="6"/>
          <c:tx>
            <c:strRef>
              <c:f>データシート!$A$33</c:f>
              <c:strCache>
                <c:ptCount val="1"/>
                <c:pt idx="0">
                  <c:v>大仙市下水道事業会計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0.86</c:v>
                </c:pt>
                <c:pt idx="8">
                  <c:v>#N/A</c:v>
                </c:pt>
                <c:pt idx="9">
                  <c:v>1.2</c:v>
                </c:pt>
              </c:numCache>
            </c:numRef>
          </c:val>
          <c:extLst>
            <c:ext xmlns:c16="http://schemas.microsoft.com/office/drawing/2014/chart" uri="{C3380CC4-5D6E-409C-BE32-E72D297353CC}">
              <c16:uniqueId val="{00000006-2448-4038-9CB8-3D40F149D38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0.7</c:v>
                </c:pt>
                <c:pt idx="2">
                  <c:v>#N/A</c:v>
                </c:pt>
                <c:pt idx="3">
                  <c:v>0.41</c:v>
                </c:pt>
                <c:pt idx="4">
                  <c:v>#N/A</c:v>
                </c:pt>
                <c:pt idx="5">
                  <c:v>1.01</c:v>
                </c:pt>
                <c:pt idx="6">
                  <c:v>#N/A</c:v>
                </c:pt>
                <c:pt idx="7">
                  <c:v>1.74</c:v>
                </c:pt>
                <c:pt idx="8">
                  <c:v>#N/A</c:v>
                </c:pt>
                <c:pt idx="9">
                  <c:v>1.98</c:v>
                </c:pt>
              </c:numCache>
            </c:numRef>
          </c:val>
          <c:extLst>
            <c:ext xmlns:c16="http://schemas.microsoft.com/office/drawing/2014/chart" uri="{C3380CC4-5D6E-409C-BE32-E72D297353CC}">
              <c16:uniqueId val="{00000007-2448-4038-9CB8-3D40F149D38E}"/>
            </c:ext>
          </c:extLst>
        </c:ser>
        <c:ser>
          <c:idx val="8"/>
          <c:order val="8"/>
          <c:tx>
            <c:strRef>
              <c:f>データシート!$A$35</c:f>
              <c:strCache>
                <c:ptCount val="1"/>
                <c:pt idx="0">
                  <c:v>大仙市上水道事業会計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5.79</c:v>
                </c:pt>
                <c:pt idx="2">
                  <c:v>#N/A</c:v>
                </c:pt>
                <c:pt idx="3">
                  <c:v>6.45</c:v>
                </c:pt>
                <c:pt idx="4">
                  <c:v>#N/A</c:v>
                </c:pt>
                <c:pt idx="5">
                  <c:v>6.41</c:v>
                </c:pt>
                <c:pt idx="6">
                  <c:v>#N/A</c:v>
                </c:pt>
                <c:pt idx="7">
                  <c:v>5.66</c:v>
                </c:pt>
                <c:pt idx="8">
                  <c:v>#N/A</c:v>
                </c:pt>
                <c:pt idx="9">
                  <c:v>2.54</c:v>
                </c:pt>
              </c:numCache>
            </c:numRef>
          </c:val>
          <c:extLst>
            <c:ext xmlns:c16="http://schemas.microsoft.com/office/drawing/2014/chart" uri="{C3380CC4-5D6E-409C-BE32-E72D297353CC}">
              <c16:uniqueId val="{00000008-2448-4038-9CB8-3D40F149D38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5.32</c:v>
                </c:pt>
                <c:pt idx="2">
                  <c:v>#N/A</c:v>
                </c:pt>
                <c:pt idx="3">
                  <c:v>3.64</c:v>
                </c:pt>
                <c:pt idx="4">
                  <c:v>#N/A</c:v>
                </c:pt>
                <c:pt idx="5">
                  <c:v>3.73</c:v>
                </c:pt>
                <c:pt idx="6">
                  <c:v>#N/A</c:v>
                </c:pt>
                <c:pt idx="7">
                  <c:v>4.4400000000000004</c:v>
                </c:pt>
                <c:pt idx="8">
                  <c:v>#N/A</c:v>
                </c:pt>
                <c:pt idx="9">
                  <c:v>5.49</c:v>
                </c:pt>
              </c:numCache>
            </c:numRef>
          </c:val>
          <c:extLst>
            <c:ext xmlns:c16="http://schemas.microsoft.com/office/drawing/2014/chart" uri="{C3380CC4-5D6E-409C-BE32-E72D297353CC}">
              <c16:uniqueId val="{00000009-2448-4038-9CB8-3D40F149D3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5808</c:v>
                </c:pt>
                <c:pt idx="5">
                  <c:v>5671</c:v>
                </c:pt>
                <c:pt idx="8">
                  <c:v>5536</c:v>
                </c:pt>
                <c:pt idx="11">
                  <c:v>5493</c:v>
                </c:pt>
                <c:pt idx="14">
                  <c:v>5345</c:v>
                </c:pt>
              </c:numCache>
            </c:numRef>
          </c:val>
          <c:extLst>
            <c:ext xmlns:c16="http://schemas.microsoft.com/office/drawing/2014/chart" uri="{C3380CC4-5D6E-409C-BE32-E72D297353CC}">
              <c16:uniqueId val="{00000000-E57A-4A4E-B49B-F1A3D5DCF76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57A-4A4E-B49B-F1A3D5DCF76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78</c:v>
                </c:pt>
                <c:pt idx="3">
                  <c:v>71</c:v>
                </c:pt>
                <c:pt idx="6">
                  <c:v>62</c:v>
                </c:pt>
                <c:pt idx="9">
                  <c:v>49</c:v>
                </c:pt>
                <c:pt idx="12">
                  <c:v>10</c:v>
                </c:pt>
              </c:numCache>
            </c:numRef>
          </c:val>
          <c:extLst>
            <c:ext xmlns:c16="http://schemas.microsoft.com/office/drawing/2014/chart" uri="{C3380CC4-5D6E-409C-BE32-E72D297353CC}">
              <c16:uniqueId val="{00000002-E57A-4A4E-B49B-F1A3D5DCF76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1031</c:v>
                </c:pt>
                <c:pt idx="3">
                  <c:v>665</c:v>
                </c:pt>
                <c:pt idx="6">
                  <c:v>192</c:v>
                </c:pt>
                <c:pt idx="9">
                  <c:v>178</c:v>
                </c:pt>
                <c:pt idx="12">
                  <c:v>174</c:v>
                </c:pt>
              </c:numCache>
            </c:numRef>
          </c:val>
          <c:extLst>
            <c:ext xmlns:c16="http://schemas.microsoft.com/office/drawing/2014/chart" uri="{C3380CC4-5D6E-409C-BE32-E72D297353CC}">
              <c16:uniqueId val="{00000003-E57A-4A4E-B49B-F1A3D5DCF76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2308</c:v>
                </c:pt>
                <c:pt idx="3">
                  <c:v>2299</c:v>
                </c:pt>
                <c:pt idx="6">
                  <c:v>2485</c:v>
                </c:pt>
                <c:pt idx="9">
                  <c:v>2208</c:v>
                </c:pt>
                <c:pt idx="12">
                  <c:v>2194</c:v>
                </c:pt>
              </c:numCache>
            </c:numRef>
          </c:val>
          <c:extLst>
            <c:ext xmlns:c16="http://schemas.microsoft.com/office/drawing/2014/chart" uri="{C3380CC4-5D6E-409C-BE32-E72D297353CC}">
              <c16:uniqueId val="{00000004-E57A-4A4E-B49B-F1A3D5DCF76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17</c:v>
                </c:pt>
                <c:pt idx="3">
                  <c:v>17</c:v>
                </c:pt>
                <c:pt idx="6">
                  <c:v>17</c:v>
                </c:pt>
                <c:pt idx="9">
                  <c:v>17</c:v>
                </c:pt>
                <c:pt idx="12">
                  <c:v>0</c:v>
                </c:pt>
              </c:numCache>
            </c:numRef>
          </c:val>
          <c:extLst>
            <c:ext xmlns:c16="http://schemas.microsoft.com/office/drawing/2014/chart" uri="{C3380CC4-5D6E-409C-BE32-E72D297353CC}">
              <c16:uniqueId val="{00000005-E57A-4A4E-B49B-F1A3D5DCF76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57A-4A4E-B49B-F1A3D5DCF76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5920</c:v>
                </c:pt>
                <c:pt idx="3">
                  <c:v>5807</c:v>
                </c:pt>
                <c:pt idx="6">
                  <c:v>5719</c:v>
                </c:pt>
                <c:pt idx="9">
                  <c:v>5554</c:v>
                </c:pt>
                <c:pt idx="12">
                  <c:v>5388</c:v>
                </c:pt>
              </c:numCache>
            </c:numRef>
          </c:val>
          <c:extLst>
            <c:ext xmlns:c16="http://schemas.microsoft.com/office/drawing/2014/chart" uri="{C3380CC4-5D6E-409C-BE32-E72D297353CC}">
              <c16:uniqueId val="{00000007-E57A-4A4E-B49B-F1A3D5DCF76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3546</c:v>
                </c:pt>
                <c:pt idx="2">
                  <c:v>#N/A</c:v>
                </c:pt>
                <c:pt idx="3">
                  <c:v>#N/A</c:v>
                </c:pt>
                <c:pt idx="4">
                  <c:v>3188</c:v>
                </c:pt>
                <c:pt idx="5">
                  <c:v>#N/A</c:v>
                </c:pt>
                <c:pt idx="6">
                  <c:v>#N/A</c:v>
                </c:pt>
                <c:pt idx="7">
                  <c:v>2939</c:v>
                </c:pt>
                <c:pt idx="8">
                  <c:v>#N/A</c:v>
                </c:pt>
                <c:pt idx="9">
                  <c:v>#N/A</c:v>
                </c:pt>
                <c:pt idx="10">
                  <c:v>2513</c:v>
                </c:pt>
                <c:pt idx="11">
                  <c:v>#N/A</c:v>
                </c:pt>
                <c:pt idx="12">
                  <c:v>#N/A</c:v>
                </c:pt>
                <c:pt idx="13">
                  <c:v>2421</c:v>
                </c:pt>
                <c:pt idx="14">
                  <c:v>#N/A</c:v>
                </c:pt>
              </c:numCache>
            </c:numRef>
          </c:val>
          <c:smooth val="0"/>
          <c:extLst>
            <c:ext xmlns:c16="http://schemas.microsoft.com/office/drawing/2014/chart" uri="{C3380CC4-5D6E-409C-BE32-E72D297353CC}">
              <c16:uniqueId val="{00000008-E57A-4A4E-B49B-F1A3D5DCF76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60128</c:v>
                </c:pt>
                <c:pt idx="5">
                  <c:v>58446</c:v>
                </c:pt>
                <c:pt idx="8">
                  <c:v>56806</c:v>
                </c:pt>
                <c:pt idx="11">
                  <c:v>56507</c:v>
                </c:pt>
                <c:pt idx="14">
                  <c:v>53086</c:v>
                </c:pt>
              </c:numCache>
            </c:numRef>
          </c:val>
          <c:extLst>
            <c:ext xmlns:c16="http://schemas.microsoft.com/office/drawing/2014/chart" uri="{C3380CC4-5D6E-409C-BE32-E72D297353CC}">
              <c16:uniqueId val="{00000000-ABB2-4DB7-A885-CE24BFE7C6E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940</c:v>
                </c:pt>
                <c:pt idx="5">
                  <c:v>940</c:v>
                </c:pt>
                <c:pt idx="8">
                  <c:v>995</c:v>
                </c:pt>
                <c:pt idx="11">
                  <c:v>998</c:v>
                </c:pt>
                <c:pt idx="14">
                  <c:v>928</c:v>
                </c:pt>
              </c:numCache>
            </c:numRef>
          </c:val>
          <c:extLst>
            <c:ext xmlns:c16="http://schemas.microsoft.com/office/drawing/2014/chart" uri="{C3380CC4-5D6E-409C-BE32-E72D297353CC}">
              <c16:uniqueId val="{00000001-ABB2-4DB7-A885-CE24BFE7C6E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4700</c:v>
                </c:pt>
                <c:pt idx="5">
                  <c:v>4951</c:v>
                </c:pt>
                <c:pt idx="8">
                  <c:v>4354</c:v>
                </c:pt>
                <c:pt idx="11">
                  <c:v>4782</c:v>
                </c:pt>
                <c:pt idx="14">
                  <c:v>5348</c:v>
                </c:pt>
              </c:numCache>
            </c:numRef>
          </c:val>
          <c:extLst>
            <c:ext xmlns:c16="http://schemas.microsoft.com/office/drawing/2014/chart" uri="{C3380CC4-5D6E-409C-BE32-E72D297353CC}">
              <c16:uniqueId val="{00000002-ABB2-4DB7-A885-CE24BFE7C6E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BB2-4DB7-A885-CE24BFE7C6E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BB2-4DB7-A885-CE24BFE7C6E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BB2-4DB7-A885-CE24BFE7C6E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6330</c:v>
                </c:pt>
                <c:pt idx="3">
                  <c:v>5695</c:v>
                </c:pt>
                <c:pt idx="6">
                  <c:v>5845</c:v>
                </c:pt>
                <c:pt idx="9">
                  <c:v>5559</c:v>
                </c:pt>
                <c:pt idx="12">
                  <c:v>5171</c:v>
                </c:pt>
              </c:numCache>
            </c:numRef>
          </c:val>
          <c:extLst>
            <c:ext xmlns:c16="http://schemas.microsoft.com/office/drawing/2014/chart" uri="{C3380CC4-5D6E-409C-BE32-E72D297353CC}">
              <c16:uniqueId val="{00000006-ABB2-4DB7-A885-CE24BFE7C6E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1799</c:v>
                </c:pt>
                <c:pt idx="3">
                  <c:v>1103</c:v>
                </c:pt>
                <c:pt idx="6">
                  <c:v>884</c:v>
                </c:pt>
                <c:pt idx="9">
                  <c:v>684</c:v>
                </c:pt>
                <c:pt idx="12">
                  <c:v>487</c:v>
                </c:pt>
              </c:numCache>
            </c:numRef>
          </c:val>
          <c:extLst>
            <c:ext xmlns:c16="http://schemas.microsoft.com/office/drawing/2014/chart" uri="{C3380CC4-5D6E-409C-BE32-E72D297353CC}">
              <c16:uniqueId val="{00000007-ABB2-4DB7-A885-CE24BFE7C6E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32802</c:v>
                </c:pt>
                <c:pt idx="3">
                  <c:v>32119</c:v>
                </c:pt>
                <c:pt idx="6">
                  <c:v>31494</c:v>
                </c:pt>
                <c:pt idx="9">
                  <c:v>30045</c:v>
                </c:pt>
                <c:pt idx="12">
                  <c:v>28425</c:v>
                </c:pt>
              </c:numCache>
            </c:numRef>
          </c:val>
          <c:extLst>
            <c:ext xmlns:c16="http://schemas.microsoft.com/office/drawing/2014/chart" uri="{C3380CC4-5D6E-409C-BE32-E72D297353CC}">
              <c16:uniqueId val="{00000008-ABB2-4DB7-A885-CE24BFE7C6E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134</c:v>
                </c:pt>
                <c:pt idx="3">
                  <c:v>88</c:v>
                </c:pt>
                <c:pt idx="6">
                  <c:v>43</c:v>
                </c:pt>
                <c:pt idx="9">
                  <c:v>4</c:v>
                </c:pt>
                <c:pt idx="12">
                  <c:v>3</c:v>
                </c:pt>
              </c:numCache>
            </c:numRef>
          </c:val>
          <c:extLst>
            <c:ext xmlns:c16="http://schemas.microsoft.com/office/drawing/2014/chart" uri="{C3380CC4-5D6E-409C-BE32-E72D297353CC}">
              <c16:uniqueId val="{00000009-ABB2-4DB7-A885-CE24BFE7C6E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58835</c:v>
                </c:pt>
                <c:pt idx="3">
                  <c:v>56485</c:v>
                </c:pt>
                <c:pt idx="6">
                  <c:v>55560</c:v>
                </c:pt>
                <c:pt idx="9">
                  <c:v>55463</c:v>
                </c:pt>
                <c:pt idx="12">
                  <c:v>54087</c:v>
                </c:pt>
              </c:numCache>
            </c:numRef>
          </c:val>
          <c:extLst>
            <c:ext xmlns:c16="http://schemas.microsoft.com/office/drawing/2014/chart" uri="{C3380CC4-5D6E-409C-BE32-E72D297353CC}">
              <c16:uniqueId val="{0000000A-ABB2-4DB7-A885-CE24BFE7C6E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34134</c:v>
                </c:pt>
                <c:pt idx="2">
                  <c:v>#N/A</c:v>
                </c:pt>
                <c:pt idx="3">
                  <c:v>#N/A</c:v>
                </c:pt>
                <c:pt idx="4">
                  <c:v>31154</c:v>
                </c:pt>
                <c:pt idx="5">
                  <c:v>#N/A</c:v>
                </c:pt>
                <c:pt idx="6">
                  <c:v>#N/A</c:v>
                </c:pt>
                <c:pt idx="7">
                  <c:v>31669</c:v>
                </c:pt>
                <c:pt idx="8">
                  <c:v>#N/A</c:v>
                </c:pt>
                <c:pt idx="9">
                  <c:v>#N/A</c:v>
                </c:pt>
                <c:pt idx="10">
                  <c:v>29469</c:v>
                </c:pt>
                <c:pt idx="11">
                  <c:v>#N/A</c:v>
                </c:pt>
                <c:pt idx="12">
                  <c:v>#N/A</c:v>
                </c:pt>
                <c:pt idx="13">
                  <c:v>28811</c:v>
                </c:pt>
                <c:pt idx="14">
                  <c:v>#N/A</c:v>
                </c:pt>
              </c:numCache>
            </c:numRef>
          </c:val>
          <c:smooth val="0"/>
          <c:extLst>
            <c:ext xmlns:c16="http://schemas.microsoft.com/office/drawing/2014/chart" uri="{C3380CC4-5D6E-409C-BE32-E72D297353CC}">
              <c16:uniqueId val="{0000000B-ABB2-4DB7-A885-CE24BFE7C6E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2858</c:v>
                </c:pt>
                <c:pt idx="1">
                  <c:v>3109</c:v>
                </c:pt>
                <c:pt idx="2">
                  <c:v>3309</c:v>
                </c:pt>
              </c:numCache>
            </c:numRef>
          </c:val>
          <c:extLst>
            <c:ext xmlns:c16="http://schemas.microsoft.com/office/drawing/2014/chart" uri="{C3380CC4-5D6E-409C-BE32-E72D297353CC}">
              <c16:uniqueId val="{00000000-B870-4B72-A638-342721A42E7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55</c:v>
                </c:pt>
                <c:pt idx="1">
                  <c:v>55</c:v>
                </c:pt>
                <c:pt idx="2">
                  <c:v>55</c:v>
                </c:pt>
              </c:numCache>
            </c:numRef>
          </c:val>
          <c:extLst>
            <c:ext xmlns:c16="http://schemas.microsoft.com/office/drawing/2014/chart" uri="{C3380CC4-5D6E-409C-BE32-E72D297353CC}">
              <c16:uniqueId val="{00000001-B870-4B72-A638-342721A42E7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4404</c:v>
                </c:pt>
                <c:pt idx="1">
                  <c:v>4403</c:v>
                </c:pt>
                <c:pt idx="2">
                  <c:v>4548</c:v>
                </c:pt>
              </c:numCache>
            </c:numRef>
          </c:val>
          <c:extLst>
            <c:ext xmlns:c16="http://schemas.microsoft.com/office/drawing/2014/chart" uri="{C3380CC4-5D6E-409C-BE32-E72D297353CC}">
              <c16:uniqueId val="{00000002-B870-4B72-A638-342721A42E7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{91772E0E-BF5E-4BC8-9362-BC0F6ED92DE9}</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D9C3-41E5-9341-817A3F92087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{AFBD9583-FBD7-45F9-B0C9-9BCDDF9E0419}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9C3-41E5-9341-817A3F92087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{7689E5A3-8A2E-4D2E-8A2D-C0077A868324}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9C3-41E5-9341-817A3F92087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{73BEDC41-9210-4B58-B8EC-36FCADF28137}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9C3-41E5-9341-817A3F92087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{8A6E53E4-AE66-48DB-BE42-1337EAD51B80}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9C3-41E5-9341-817A3F92087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{D391B809-CE21-43FC-92DF-5615D5FF1263}</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D9C3-41E5-9341-817A3F92087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{E74F0800-15AE-47F9-9AE7-386870D7EA31}</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D9C3-41E5-9341-817A3F92087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{81C9212D-CA80-4C51-B728-45AC12339147}</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D9C3-41E5-9341-817A3F92087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{F2F79E1C-5490-4581-99D4-FA5A503C96B7}</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D9C3-41E5-9341-817A3F92087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60.6</c:v>
                </c:pt>
                <c:pt idx="8">
                  <c:v>56.4</c:v>
                </c:pt>
                <c:pt idx="16">
                  <c:v>63</c:v>
                </c:pt>
                <c:pt idx="24">
                  <c:v>64.599999999999994</c:v>
                </c:pt>
                <c:pt idx="32">
                  <c:v>66.099999999999994</c:v>
                </c:pt>
              </c:numCache>
            </c:numRef>
          </c:xVal>
          <c:yVal>
            <c:numRef>
              <c:f>公会計指標分析・財政指標組合せ分析表!$BP$51:$DC$51</c:f>
              <c:numCache>
                <c:formatCode>#,##0.0;"▲ "#,##0.0</c:formatCode>
                <c:ptCount val="40"/>
                <c:pt idx="0">
                  <c:v>136.9</c:v>
                </c:pt>
                <c:pt idx="8">
                  <c:v>128.9</c:v>
                </c:pt>
                <c:pt idx="16">
                  <c:v>134.80000000000001</c:v>
                </c:pt>
                <c:pt idx="24">
                  <c:v>128.1</c:v>
                </c:pt>
                <c:pt idx="32">
                  <c:v>127.5</c:v>
                </c:pt>
              </c:numCache>
            </c:numRef>
          </c:yVal>
          <c:smooth val="0"/>
          <c:extLst>
            <c:ext xmlns:c16="http://schemas.microsoft.com/office/drawing/2014/chart" uri="{C3380CC4-5D6E-409C-BE32-E72D297353CC}">
              <c16:uniqueId val="{00000009-D9C3-41E5-9341-817A3F92087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{55400613-7F25-4B82-B10A-5CFD557CFFAE}</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D9C3-41E5-9341-817A3F92087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{778CF532-FA2D-4E04-A8C7-177BDD653D5C}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9C3-41E5-9341-817A3F92087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{E6F8A0A9-2089-479F-8902-8C46F785E5DC}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9C3-41E5-9341-817A3F92087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{D59C1337-2FE2-4866-A3CF-00EE435AB024}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9C3-41E5-9341-817A3F92087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{7F661729-48BC-416B-A208-9B6675E04A08}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9C3-41E5-9341-817A3F92087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{0504F4E0-3619-48D2-8DAF-6941FB15DAD9}</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D9C3-41E5-9341-817A3F92087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{A37DE1F4-DF9E-406C-991F-4FE8EDEB3CE8}</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D9C3-41E5-9341-817A3F92087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{B92D80B5-24F5-4CEC-9BFB-32E6AF563F56}</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D9C3-41E5-9341-817A3F92087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{F9F3AD5F-20F9-4470-8ED1-96396AB88AEF}</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D9C3-41E5-9341-817A3F92087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55.4</c:v>
                </c:pt>
                <c:pt idx="8">
                  <c:v>57</c:v>
                </c:pt>
                <c:pt idx="16">
                  <c:v>58.9</c:v>
                </c:pt>
                <c:pt idx="24">
                  <c:v>59.9</c:v>
                </c:pt>
                <c:pt idx="32">
                  <c:v>60.7</c:v>
                </c:pt>
              </c:numCache>
            </c:numRef>
          </c:xVal>
          <c:yVal>
            <c:numRef>
              <c:f>公会計指標分析・財政指標組合せ分析表!$BP$55:$DC$55</c:f>
              <c:numCache>
                <c:formatCode>#,##0.0;"▲ "#,##0.0</c:formatCode>
                <c:ptCount val="40"/>
                <c:pt idx="0">
                  <c:v>39</c:v>
                </c:pt>
                <c:pt idx="8">
                  <c:v>32.5</c:v>
                </c:pt>
                <c:pt idx="16">
                  <c:v>30.2</c:v>
                </c:pt>
                <c:pt idx="24">
                  <c:v>25.4</c:v>
                </c:pt>
                <c:pt idx="32">
                  <c:v>22.9</c:v>
                </c:pt>
              </c:numCache>
            </c:numRef>
          </c:yVal>
          <c:smooth val="0"/>
          <c:extLst>
            <c:ext xmlns:c16="http://schemas.microsoft.com/office/drawing/2014/chart" uri="{C3380CC4-5D6E-409C-BE32-E72D297353CC}">
              <c16:uniqueId val="{00000013-D9C3-41E5-9341-817A3F920870}"/>
            </c:ext>
          </c:extLst>
        </c:ser>
        <c:dLbls>
          <c:showLegendKey val="0"/>
          <c:showVal val="1"/>
          <c:showCatName val="0"/>
          <c:showSerName val="0"/>
          <c:showPercent val="0"/>
          <c:showBubbleSize val="0"/>
        </c:dLbls>
        <c:axId val="46179840"/>
        <c:axId val="46181760"/>
      </c:scatterChart>
      <c:valAx>
        <c:axId val="46179840"/>
        <c:scaling>
          <c:orientation val="minMax"/>
          <c:max val="67"/>
          <c:min val="5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6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{56160103-8866-4F3C-BEC7-FE0D983988E1}</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6075-4B14-8B97-279C5C6474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{A05C4BD3-F0FF-4840-8EC7-4502139CF532}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075-4B14-8B97-279C5C6474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{3ED56CFF-AEBC-4A50-9C6F-21902A5515D0}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075-4B14-8B97-279C5C6474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{D00E7D57-9344-49D0-BED9-7ECC98FD7969}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075-4B14-8B97-279C5C6474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{D006FEA3-78E6-46AF-B1B8-E2834BD2719F}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075-4B14-8B97-279C5C6474A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{6531DA0A-0005-4145-8B47-34AB65ED6E9D}</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6075-4B14-8B97-279C5C6474A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{D3A71D34-17C5-496A-99BE-9AC437AF7BAB}</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6075-4B14-8B97-279C5C6474A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{6D70B984-921C-4D98-AFA3-630777FA1D84}</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6075-4B14-8B97-279C5C6474A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{67BC80D3-FF71-416E-9F53-9EB36A372135}</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6075-4B14-8B97-279C5C6474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15.1</c:v>
                </c:pt>
                <c:pt idx="8">
                  <c:v>14</c:v>
                </c:pt>
                <c:pt idx="16">
                  <c:v>13.3</c:v>
                </c:pt>
                <c:pt idx="24">
                  <c:v>12.2</c:v>
                </c:pt>
                <c:pt idx="32">
                  <c:v>11.3</c:v>
                </c:pt>
              </c:numCache>
            </c:numRef>
          </c:xVal>
          <c:yVal>
            <c:numRef>
              <c:f>公会計指標分析・財政指標組合せ分析表!$BP$73:$DC$73</c:f>
              <c:numCache>
                <c:formatCode>#,##0.0;"▲ "#,##0.0</c:formatCode>
                <c:ptCount val="40"/>
                <c:pt idx="0">
                  <c:v>136.9</c:v>
                </c:pt>
                <c:pt idx="8">
                  <c:v>128.9</c:v>
                </c:pt>
                <c:pt idx="16">
                  <c:v>134.80000000000001</c:v>
                </c:pt>
                <c:pt idx="24">
                  <c:v>128.1</c:v>
                </c:pt>
                <c:pt idx="32">
                  <c:v>127.5</c:v>
                </c:pt>
              </c:numCache>
            </c:numRef>
          </c:yVal>
          <c:smooth val="0"/>
          <c:extLst>
            <c:ext xmlns:c16="http://schemas.microsoft.com/office/drawing/2014/chart" uri="{C3380CC4-5D6E-409C-BE32-E72D297353CC}">
              <c16:uniqueId val="{00000009-6075-4B14-8B97-279C5C6474A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{5A6E2B6E-E36F-4934-9E0B-676547252595}</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6075-4B14-8B97-279C5C6474A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{A4F4BEF5-E34E-4FC3-B1E5-F7AEE172FD66}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075-4B14-8B97-279C5C6474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{C2AEFE48-CCB9-44BA-BBC0-058E82B0567A}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075-4B14-8B97-279C5C6474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{B37A775B-08B4-4206-8B7F-545A06218C36}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075-4B14-8B97-279C5C6474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{079E82D9-C7BA-4425-ABAC-66162278570C}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075-4B14-8B97-279C5C6474A0}"/>
                </c:ext>
              </c:extLst>
            </c:dLbl>
            <c:dLbl>
              <c:idx val="8"/>
              <c:layout>
                <c:manualLayout>
                  <c:x val="-2.8090725769396922E-2"/>
                  <c:y val="-8.7736924338331135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{0812CF7A-4162-42F7-84FD-8C7CFE23CD87}</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6075-4B14-8B97-279C5C6474A0}"/>
                </c:ext>
              </c:extLst>
            </c:dLbl>
            <c:dLbl>
              <c:idx val="16"/>
              <c:layout>
                <c:manualLayout>
                  <c:x val="-3.5305257468824375E-2"/>
                  <c:y val="-7.1484347975590223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{74EBBF80-9627-4D64-AA03-AE32D9A6ED8A}</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6075-4B14-8B97-279C5C6474A0}"/>
                </c:ext>
              </c:extLst>
            </c:dLbl>
            <c:dLbl>
              <c:idx val="24"/>
              <c:layout>
                <c:manualLayout>
                  <c:x val="-3.1697991619110633E-2"/>
                  <c:y val="-2.0214472565718306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{AFA426AE-2318-4C16-8B09-22E8E36DE66B}</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6075-4B14-8B97-279C5C6474A0}"/>
                </c:ext>
              </c:extLst>
            </c:dLbl>
            <c:dLbl>
              <c:idx val="32"/>
              <c:layout>
                <c:manualLayout>
                  <c:x val="-3.1570342725075584E-2"/>
                  <c:y val="-7.022998725261274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{4E1AB59B-BA87-4BAF-B9D8-A7F36E5C5DBE}</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6075-4B14-8B97-279C5C6474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c:v>
                </c:pt>
                <c:pt idx="8">
                  <c:v>8.1999999999999993</c:v>
                </c:pt>
                <c:pt idx="16">
                  <c:v>8</c:v>
                </c:pt>
                <c:pt idx="24">
                  <c:v>7.8</c:v>
                </c:pt>
                <c:pt idx="32">
                  <c:v>7.7</c:v>
                </c:pt>
              </c:numCache>
            </c:numRef>
          </c:xVal>
          <c:yVal>
            <c:numRef>
              <c:f>公会計指標分析・財政指標組合せ分析表!$BP$77:$DC$77</c:f>
              <c:numCache>
                <c:formatCode>#,##0.0;"▲ "#,##0.0</c:formatCode>
                <c:ptCount val="40"/>
                <c:pt idx="0">
                  <c:v>39</c:v>
                </c:pt>
                <c:pt idx="8">
                  <c:v>32.5</c:v>
                </c:pt>
                <c:pt idx="16">
                  <c:v>30.2</c:v>
                </c:pt>
                <c:pt idx="24">
                  <c:v>25.4</c:v>
                </c:pt>
                <c:pt idx="32">
                  <c:v>22.9</c:v>
                </c:pt>
              </c:numCache>
            </c:numRef>
          </c:yVal>
          <c:smooth val="0"/>
          <c:extLst>
            <c:ext xmlns:c16="http://schemas.microsoft.com/office/drawing/2014/chart" uri="{C3380CC4-5D6E-409C-BE32-E72D297353CC}">
              <c16:uniqueId val="{00000013-6075-4B14-8B97-279C5C6474A0}"/>
            </c:ext>
          </c:extLst>
        </c:ser>
        <c:dLbls>
          <c:showLegendKey val="0"/>
          <c:showVal val="1"/>
          <c:showCatName val="0"/>
          <c:showSerName val="0"/>
          <c:showPercent val="0"/>
          <c:showBubbleSize val="0"/>
        </c:dLbls>
        <c:axId val="84219776"/>
        <c:axId val="84234240"/>
      </c:scatterChart>
      <c:valAx>
        <c:axId val="84219776"/>
        <c:scaling>
          <c:orientation val="minMax"/>
          <c:max val="15.799999999999999"/>
          <c:min val="7.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6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元利償還金については、平成</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22</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年度をピークに減少している。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また、準元利償還金は簡易水道事業や下水道事業など公営企業会計への繰出金の他、一部事務組合への償還費分が減少しており、分子も前年度に比べ</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92</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百万円の緩やかな減少となっている。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実質公債費比率算定の分母となる標準財政規模等については、今後、人口減少や合併算定替の終了に伴い普通交付税が減少する見込みであることから、比率の大幅な改善は見込めない。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よって、第２次大仙市総合計画の具体的な指針となる実施計画の計画期間における地方債発行額を元金償還額の</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75%</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以内に抑制することや、財政運営において任意繰上償還を行うことにより比率改善に努める。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当市では、満期一括償還の地方債を発行していないため、減債基金残高と減債基金積立相当額に該当する数値はない。</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一般会計等では、平成</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25</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年度においては大曲厚生医療センターの移転改築を核とした市街地再開発事業、平成</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26</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年度は学校給食センター建設のほか、広域斎場及び特別養護老人ホーム建設支援に係る地方債発行を行ったため、地方債残高が増加したが、平成</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27</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年度以降は合併前後に実施したまちづくり交付金事業などに充てた地方債の償還終了等により残高が縮小している。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また、公営企業債等繰入見込額についても、市内</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ヶ所（仙北中央・淀川・協和中央）の大規模な簡易水道事業を実施したため、地方債残高の増加が懸念されたが、発行額の抑制により着実に減少している。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なお、比率算定分子の充当可能財源となる財政調整基金については、令和元年度において財源不足を補うため</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4</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5</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千万円を取り崩したが、降雪が少なかったことなどにより年度末に</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5</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千万円の積み増しを図ったため、残高が増加した。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今後も各年度の財政状況を勘案しながら財政調整基金への積み増しを図るとともに、第</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次大仙市総合計画の具体的な指針となる実施計画に登載される各種事業を厳選することで地方債発行額を抑制し、比率改善に努める。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秋田県大仙市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財政調整基金の増（</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億円）、ふるさと応援基金の増（</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千万円）が主な要因となり、前年度に比べ基金全体の残高が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今後も人口減少により普通交付税の縮減が想定され、慢性的な財源不足に陥っていることから、各年度の財政運営において、余剰金を財政調整基金に積み立てることを基本に財源確保を図っていく。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なお、地域振興基金は、償還が終わった範囲内で毎年度取り崩しを行うため、基金全体の残高は減少する見込みである。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地域振興基金は、将来負担比率の充当可能財源に含まれないが、計画的な取り崩しに努めていく。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・地域振興基金は、合併特例事業債を活用し積み立てを行い、合併後の地域振興に資するソフト事業を計画的かつ安定的に実施するための財源として活用する。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・公共施設修繕引当基金は、将来の公共施設修繕に要する財源として、平成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年度から積み立てを行い、庁舎・学校・生涯学習施設などの公共施設の老朽化に伴う修繕費用の財源として活用する。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・地域雇用基金は、市の重点政策事業を実施する上で、必要不可欠な嘱託臨時職員を継続的に雇用するための財源として活用する。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年間で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億円積み立てし、平成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年度から償還の終わった範囲内（年間約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千万円）で地域振興に資する事業に充当しており、令和元年度決算時点で残高が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百万円に減少している。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・公共施設修繕引当基金は、平成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年度から公共施設の修繕費用に充当しているが、各年度の財政状況を勘案し、年度末に積み増しを図ることで基金残高を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億円程度確保している。令和元年度は市民会館や各庁舎などの修繕費用として充当しているが、年度末に積み増しを図ったため、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百万円の残高となった。</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・地域雇用基金は、学校生活支援員や放課後児童クラブ指導員の確保のための経費に充当しているが、公共施設修繕引当基金と同様、年度末に積み増しを図り、令和元年度末で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百万円減の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百万円の残高となった。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・地域振興基金は、各地域の振興を継続的に図る上で重要な財源であり、計画的な取り崩しに努めていく。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・公共施設修繕引当基金及び地域雇用基金は、充当事業全体の見直しを図りながら、積み増しと取り崩しのバランスを考慮しながら活用を図っていく。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令和元年度においては、一般財源不足により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千万円を取り崩したものの、年度末に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千万円を積み増ししたことで、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億円の残高を確保した。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合併直後、財政調整基金の取り崩しにより財源不足を補ったため、平成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年度末には一時</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億円にまで残高が減少した。その後、財政健全化の取り組みとして積み増しを図り、令和元年度末には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億円の残高を確保するまでに至った。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今後も一般財源不足から財政調整基金の取り崩しが必要となるが、これを最小限に止めつつ、災害など不測の事態の備えとして、標準財政規模の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に相当する約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億円の残高確保を維持し、各年度の財政状況を考慮しながら可能な限り積み増しを図る。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億円の繰り入れを行って以降は、利息の積み立てのみであり、残高の大きな増減はない。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減債基金は、市債の償還財源を確保するために設置されており、合併直後には約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千万円の残高を保有していた。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合併後、財政融資資金の補償金免除に伴う市債の繰上償還や、秋田県町村土地開発公社の解散に伴う先行取得用地買収に係る市債の繰上償還の財源として繰り入れを行ってきたため、残高は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百万円にまで減少している。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市債償還財源の確保を図るため、積み増しを図る必要があるが、現時点では財政調整基金や公共施設修繕引当基金への積み増しを優先しているため、減債基金の残高に大きな変動はなく推移すると思われる。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42F353E-3DA9-4508-B138-B318915608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39E4B4F-7DAF-482B-9574-DB76AC28A9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FE81E1D4-7CE1-4440-8CA0-2C937B64334B}"/>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7EEC5145-F134-4289-AD3A-B0FB061E3245}"/>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B52F7F4-0875-4BC8-90D1-63B87386C8B8}"/>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FFB14979-E032-458E-BBDA-08EF3D3A5BE3}"/>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62511D0A-D14A-4F5C-BC71-063A811A21F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961F040A-3D29-468A-B9C2-FCCAF653A909}"/>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4150C2B-FB61-4158-BA50-5354D13D227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1A87A29-7701-4764-96B8-3FF29F8F098A}"/>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3E19B42-433E-49B7-B153-94ACF99B6DFF}"/>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2A4B6D5F-DB78-4563-97AD-B896CD1AFED7}"/>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80,459
80,190
866.79
46,842,163
45,192,572
1,539,461
27,798,533
53,905,335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B56FC99B-94A7-4588-8F1F-AF55680C0A5E}"/>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B00C7EA-CB8E-485F-A55D-5569D6AA51F4}"/>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1BDFBCB7-E4C9-4A41-9D6D-5BC89C36C5A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ABA091E1-BE41-4F02-85AE-BDE1333FB3EF}"/>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99D56BD-F0F3-4EB2-AA31-D0CFFFC87614}"/>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88FEE401-788A-4938-A185-28D387C9200A}"/>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502CC59D-2F5E-4C9C-BB1D-90243C80944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11AF34B-7D9B-46AE-9103-019FF23B032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67BCAC41-FBC1-4FBC-99D2-40420EEB311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E37C8F8C-EDC1-403B-9E62-52F147276348}"/>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D16400DF-B756-4072-A4A6-47FA700A5CD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82C98600-11AB-4B5F-B137-DDCF015BACC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8B2325E2-ACD8-4571-AC0D-12603BDF817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33109863-569C-4D8A-B6DB-FE4E9DC196B1}"/>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10822BF3-E143-4249-A7C9-4B4168573C38}"/>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A42879A6-DFDC-4BFB-A3B5-15F6E878AEC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3B01BB6D-2C16-49E7-892E-829DD85F5C4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CFBDA645-3776-4F36-B9E1-BFBE01986ED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F16091CD-5724-4D2D-9B38-8BAAFF0A7F94}"/>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6F1D9DFC-02FA-4970-AAA3-152A817013F3}"/>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794A0311-A857-4400-8411-A739968A9873}"/>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F5E37D42-DBE7-4559-8BE1-95EE9AADE21A}"/>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2C14F23B-11A4-4F44-AC15-86C68A30288B}"/>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53923F2C-C76E-499C-B90F-FB6EE8B9491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7AC062A6-5E15-4579-8246-6B5D178DA8F8}"/>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FE21388E-FB3F-4E31-B0CF-99EBCD6BBE3D}"/>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193E9BC6-FB33-4FAC-9B8E-DC873EAE935C}"/>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49365091-0F8E-4333-A66A-A3FC2F75BEF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FD6E6482-E6B7-489E-8630-23DC73BE3CC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B68C89A7-B63A-4686-B3AC-D0C5D93FABE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8130C63-1E3A-40C5-8BC7-2BA563C40E2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1A952D82-8F63-4589-BAF3-D3FCFB89129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172221B4-CC3A-4E10-87F7-5806AB0A040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BF91F3D2-ABE4-42F1-BD02-2BDDB10510E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C1DCE7D-445E-453B-A162-75248E0412B4}"/>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当市では、</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H28</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年度に策定した公共施設等総合管理計画</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における、第一次実行計画期間内（</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H38</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年度まで）で、</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公共施設等の延べ床面積を</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年間で８</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％縮減する目標を掲げ、施設の統合</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等を進めている</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さらに、</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H31</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年３月に、公共施設等総合管理計画の改訂を行い、計画の遂行に努めている。</a:t>
          </a:r>
          <a:endPar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66.1</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については、類似団体平均</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値</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と比べ高</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い水準にあるため、引き続き公共施設等総合管理計画</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の個別計画に基づき、</a:t>
          </a:r>
          <a:r>
            <a:rPr kumimoji="1" lang="ja-JP" altLang="en-US" sz="1000">
              <a:solidFill>
                <a:sysClr val="windowText" lastClr="000000"/>
              </a:solidFill>
              <a:effectLst/>
              <a:latin typeface="ＭＳ Ｐゴシック" panose="020B0600070205080204" pitchFamily="50" charset="-128"/>
              <a:ea typeface="ＭＳ Ｐゴシック" panose="020B0600070205080204" pitchFamily="50" charset="-128"/>
              <a:cs typeface="+mn-cs"/>
            </a:rPr>
            <a:t>資産の効率的な管理及び</a:t>
          </a:r>
          <a:r>
            <a:rPr kumimoji="1" lang="ja-JP" altLang="ja-JP" sz="1000">
              <a:solidFill>
                <a:sysClr val="windowText" lastClr="000000"/>
              </a:solidFill>
              <a:effectLst/>
              <a:latin typeface="ＭＳ Ｐゴシック" panose="020B0600070205080204" pitchFamily="50" charset="-128"/>
              <a:ea typeface="ＭＳ Ｐゴシック" panose="020B0600070205080204" pitchFamily="50" charset="-128"/>
              <a:cs typeface="+mn-cs"/>
            </a:rPr>
            <a:t>利活用を進めていく必要がある。</a:t>
          </a:r>
          <a:endParaRPr kumimoji="1" lang="ja-JP" altLang="en-US"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E3AD48F8-B49D-4A89-A0B2-B5E7B2F16FF9}"/>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FB6E2CC5-DC18-48D9-8CF4-5A87A77D5A4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6C458C53-625B-4FBC-A722-A76DDDF0E51D}"/>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52558152-1C5A-4983-BB85-9F3B0A7F916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03B003C1-5D56-4235-9805-276F3F0130C5}"/>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AE07F861-FE33-439E-831E-767CA0EF678C}"/>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A9FB4270-863C-4036-9D04-BF24DFA9E0F4}"/>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148F0585-9513-4193-B1B4-2C40A440153F}"/>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870791D6-4684-449F-B665-06FAD423B19F}"/>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C45F57F3-229D-4C3E-9DDB-F8DA08591BA6}"/>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2F527A52-3A59-4ADF-AD46-685AE15D80F9}"/>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C4CACB15-85B5-4117-9DD8-41EFB07328E9}"/>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D5ADD741-FC15-46DC-994E-B4FA91F66B81}"/>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085E54BD-9946-4F99-99F6-26D2B5952874}"/>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BADEA306-4871-439B-8DD9-FEABD25E775B}"/>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A53A8F3A-3A9B-4A62-B200-8BE428B69CE8}"/>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9ECCC28E-FE2B-4B4D-A3AA-755EFDA55E4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703054D-0406-4477-A1E3-35814D99A41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2268</xdr:rowOff>
    </xdr:to>
    <xdr:cxnSp macro="">
      <xdr:nvCxnSpPr>
        <xdr:cNvPr id="67" name="直線コネクタ 66">
          <a:extLst>
            <a:ext uri="{FF2B5EF4-FFF2-40B4-BE49-F238E27FC236}">
              <a16:creationId xmlns:a16="http://schemas.microsoft.com/office/drawing/2014/main" id="{72AC8B5C-C1B1-4128-9D59-B5955F65417C}"/>
            </a:ext>
          </a:extLst>
        </xdr:cNvPr>
        <xdr:cNvCxnSpPr/>
      </xdr:nvCxnSpPr>
      <xdr:spPr>
        <a:xfrm flipV="1">
          <a:off x="4760595" y="5212080"/>
          <a:ext cx="1270" cy="1391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6095</xdr:rowOff>
    </xdr:from>
    <xdr:ext cx="405111" cy="259045"/>
    <xdr:sp macro="" textlink="">
      <xdr:nvSpPr>
        <xdr:cNvPr id="68" name="有形固定資産減価償却率最小値テキスト">
          <a:extLst>
            <a:ext uri="{FF2B5EF4-FFF2-40B4-BE49-F238E27FC236}">
              <a16:creationId xmlns:a16="http://schemas.microsoft.com/office/drawing/2014/main" id="{7A44C5C0-F933-4A55-9A09-D8E7DDEE535E}"/>
            </a:ext>
          </a:extLst>
        </xdr:cNvPr>
        <xdr:cNvSpPr txBox="1"/>
      </xdr:nvSpPr>
      <xdr:spPr>
        <a:xfrm>
          <a:off x="4813300" y="6606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2268</xdr:rowOff>
    </xdr:from>
    <xdr:to>
      <xdr:col>23</xdr:col>
      <xdr:colOff>174625</xdr:colOff>
      <xdr:row>34</xdr:row>
      <xdr:rowOff>2268</xdr:rowOff>
    </xdr:to>
    <xdr:cxnSp macro="">
      <xdr:nvCxnSpPr>
        <xdr:cNvPr id="69" name="直線コネクタ 68">
          <a:extLst>
            <a:ext uri="{FF2B5EF4-FFF2-40B4-BE49-F238E27FC236}">
              <a16:creationId xmlns:a16="http://schemas.microsoft.com/office/drawing/2014/main" id="{9634C9A3-B21B-4E31-8538-2846B035C923}"/>
            </a:ext>
          </a:extLst>
        </xdr:cNvPr>
        <xdr:cNvCxnSpPr/>
      </xdr:nvCxnSpPr>
      <xdr:spPr>
        <a:xfrm>
          <a:off x="4673600" y="6603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0" name="有形固定資産減価償却率最大値テキスト">
          <a:extLst>
            <a:ext uri="{FF2B5EF4-FFF2-40B4-BE49-F238E27FC236}">
              <a16:creationId xmlns:a16="http://schemas.microsoft.com/office/drawing/2014/main" id="{E5138FE9-D06E-4BFA-8E14-776F527D2BE8}"/>
            </a:ext>
          </a:extLst>
        </xdr:cNvPr>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1" name="直線コネクタ 70">
          <a:extLst>
            <a:ext uri="{FF2B5EF4-FFF2-40B4-BE49-F238E27FC236}">
              <a16:creationId xmlns:a16="http://schemas.microsoft.com/office/drawing/2014/main" id="{04D99A89-C963-4889-AE93-4EF736183070}"/>
            </a:ext>
          </a:extLst>
        </xdr:cNvPr>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128378</xdr:rowOff>
    </xdr:from>
    <xdr:ext cx="405111" cy="259045"/>
    <xdr:sp macro="" textlink="">
      <xdr:nvSpPr>
        <xdr:cNvPr id="72" name="有形固定資産減価償却率平均値テキスト">
          <a:extLst>
            <a:ext uri="{FF2B5EF4-FFF2-40B4-BE49-F238E27FC236}">
              <a16:creationId xmlns:a16="http://schemas.microsoft.com/office/drawing/2014/main" id="{172AC7A6-61C7-4007-9B3A-F8E7CE2B02D4}"/>
            </a:ext>
          </a:extLst>
        </xdr:cNvPr>
        <xdr:cNvSpPr txBox="1"/>
      </xdr:nvSpPr>
      <xdr:spPr>
        <a:xfrm>
          <a:off x="4813300" y="57005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105501</xdr:rowOff>
    </xdr:from>
    <xdr:to>
      <xdr:col>23</xdr:col>
      <xdr:colOff>136525</xdr:colOff>
      <xdr:row>30</xdr:row>
      <xdr:rowOff>35651</xdr:rowOff>
    </xdr:to>
    <xdr:sp macro="" textlink="">
      <xdr:nvSpPr>
        <xdr:cNvPr id="73" name="フローチャート: 判断 72">
          <a:extLst>
            <a:ext uri="{FF2B5EF4-FFF2-40B4-BE49-F238E27FC236}">
              <a16:creationId xmlns:a16="http://schemas.microsoft.com/office/drawing/2014/main" id="{EA900677-2A92-40C3-BFFF-C9150291D210}"/>
            </a:ext>
          </a:extLst>
        </xdr:cNvPr>
        <xdr:cNvSpPr/>
      </xdr:nvSpPr>
      <xdr:spPr>
        <a:xfrm>
          <a:off x="4711700" y="584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80826</xdr:rowOff>
    </xdr:from>
    <xdr:to>
      <xdr:col>19</xdr:col>
      <xdr:colOff>187325</xdr:colOff>
      <xdr:row>30</xdr:row>
      <xdr:rowOff>10976</xdr:rowOff>
    </xdr:to>
    <xdr:sp macro="" textlink="">
      <xdr:nvSpPr>
        <xdr:cNvPr id="74" name="フローチャート: 判断 73">
          <a:extLst>
            <a:ext uri="{FF2B5EF4-FFF2-40B4-BE49-F238E27FC236}">
              <a16:creationId xmlns:a16="http://schemas.microsoft.com/office/drawing/2014/main" id="{0F6F2E34-C5F0-42B4-8144-AC9FC691E001}"/>
            </a:ext>
          </a:extLst>
        </xdr:cNvPr>
        <xdr:cNvSpPr/>
      </xdr:nvSpPr>
      <xdr:spPr>
        <a:xfrm>
          <a:off x="4000500" y="58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49983</xdr:rowOff>
    </xdr:from>
    <xdr:to>
      <xdr:col>15</xdr:col>
      <xdr:colOff>187325</xdr:colOff>
      <xdr:row>29</xdr:row>
      <xdr:rowOff>151583</xdr:rowOff>
    </xdr:to>
    <xdr:sp macro="" textlink="">
      <xdr:nvSpPr>
        <xdr:cNvPr id="75" name="フローチャート: 判断 74">
          <a:extLst>
            <a:ext uri="{FF2B5EF4-FFF2-40B4-BE49-F238E27FC236}">
              <a16:creationId xmlns:a16="http://schemas.microsoft.com/office/drawing/2014/main" id="{BE3BFAC3-826E-48D1-8EA5-20F5AFBF1D49}"/>
            </a:ext>
          </a:extLst>
        </xdr:cNvPr>
        <xdr:cNvSpPr/>
      </xdr:nvSpPr>
      <xdr:spPr>
        <a:xfrm>
          <a:off x="3238500" y="5793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162832</xdr:rowOff>
    </xdr:from>
    <xdr:to>
      <xdr:col>11</xdr:col>
      <xdr:colOff>187325</xdr:colOff>
      <xdr:row>29</xdr:row>
      <xdr:rowOff>92982</xdr:rowOff>
    </xdr:to>
    <xdr:sp macro="" textlink="">
      <xdr:nvSpPr>
        <xdr:cNvPr id="76" name="フローチャート: 判断 75">
          <a:extLst>
            <a:ext uri="{FF2B5EF4-FFF2-40B4-BE49-F238E27FC236}">
              <a16:creationId xmlns:a16="http://schemas.microsoft.com/office/drawing/2014/main" id="{A88276CE-526D-4E23-B0B0-D45877BE4C64}"/>
            </a:ext>
          </a:extLst>
        </xdr:cNvPr>
        <xdr:cNvSpPr/>
      </xdr:nvSpPr>
      <xdr:spPr>
        <a:xfrm>
          <a:off x="2476500" y="573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113483</xdr:rowOff>
    </xdr:from>
    <xdr:to>
      <xdr:col>7</xdr:col>
      <xdr:colOff>187325</xdr:colOff>
      <xdr:row>29</xdr:row>
      <xdr:rowOff>43633</xdr:rowOff>
    </xdr:to>
    <xdr:sp macro="" textlink="">
      <xdr:nvSpPr>
        <xdr:cNvPr id="77" name="フローチャート: 判断 76">
          <a:extLst>
            <a:ext uri="{FF2B5EF4-FFF2-40B4-BE49-F238E27FC236}">
              <a16:creationId xmlns:a16="http://schemas.microsoft.com/office/drawing/2014/main" id="{A407EC54-2F27-41E6-BCB0-5D3CC37731FF}"/>
            </a:ext>
          </a:extLst>
        </xdr:cNvPr>
        <xdr:cNvSpPr/>
      </xdr:nvSpPr>
      <xdr:spPr>
        <a:xfrm>
          <a:off x="1714500" y="568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88C74CAF-C33F-4A26-BB21-21ED8AAF970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2F6EEB4B-0CC5-48AA-81A0-FD15F9D24D39}"/>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B5DC769C-A554-481A-867E-4EB65B5F829E}"/>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CF03D2AE-6FA5-43F8-8207-FE52B1A6237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6A6C7A7-94C1-4CE4-9221-DF3171098A1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100602</xdr:rowOff>
    </xdr:from>
    <xdr:to>
      <xdr:col>23</xdr:col>
      <xdr:colOff>136525</xdr:colOff>
      <xdr:row>31</xdr:row>
      <xdr:rowOff>30752</xdr:rowOff>
    </xdr:to>
    <xdr:sp macro="" textlink="">
      <xdr:nvSpPr>
        <xdr:cNvPr id="83" name="楕円 82">
          <a:extLst>
            <a:ext uri="{FF2B5EF4-FFF2-40B4-BE49-F238E27FC236}">
              <a16:creationId xmlns:a16="http://schemas.microsoft.com/office/drawing/2014/main" id="{F3B4954B-6A98-4380-AFFC-25DEA90B771D}"/>
            </a:ext>
          </a:extLst>
        </xdr:cNvPr>
        <xdr:cNvSpPr/>
      </xdr:nvSpPr>
      <xdr:spPr>
        <a:xfrm>
          <a:off x="4711700" y="601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79029</xdr:rowOff>
    </xdr:from>
    <xdr:ext cx="405111" cy="259045"/>
    <xdr:sp macro="" textlink="">
      <xdr:nvSpPr>
        <xdr:cNvPr id="84" name="有形固定資産減価償却率該当値テキスト">
          <a:extLst>
            <a:ext uri="{FF2B5EF4-FFF2-40B4-BE49-F238E27FC236}">
              <a16:creationId xmlns:a16="http://schemas.microsoft.com/office/drawing/2014/main" id="{CFF97694-84E7-4320-90B9-27E2DAE226BA}"/>
            </a:ext>
          </a:extLst>
        </xdr:cNvPr>
        <xdr:cNvSpPr txBox="1"/>
      </xdr:nvSpPr>
      <xdr:spPr>
        <a:xfrm>
          <a:off x="4813300"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54338</xdr:rowOff>
    </xdr:from>
    <xdr:to>
      <xdr:col>19</xdr:col>
      <xdr:colOff>187325</xdr:colOff>
      <xdr:row>30</xdr:row>
      <xdr:rowOff>155938</xdr:rowOff>
    </xdr:to>
    <xdr:sp macro="" textlink="">
      <xdr:nvSpPr>
        <xdr:cNvPr id="85" name="楕円 84">
          <a:extLst>
            <a:ext uri="{FF2B5EF4-FFF2-40B4-BE49-F238E27FC236}">
              <a16:creationId xmlns:a16="http://schemas.microsoft.com/office/drawing/2014/main" id="{F8EE0A4D-AE3A-4152-B9BD-3EE76D0B036B}"/>
            </a:ext>
          </a:extLst>
        </xdr:cNvPr>
        <xdr:cNvSpPr/>
      </xdr:nvSpPr>
      <xdr:spPr>
        <a:xfrm>
          <a:off x="4000500" y="596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105138</xdr:rowOff>
    </xdr:from>
    <xdr:to>
      <xdr:col>23</xdr:col>
      <xdr:colOff>85725</xdr:colOff>
      <xdr:row>30</xdr:row>
      <xdr:rowOff>151402</xdr:rowOff>
    </xdr:to>
    <xdr:cxnSp macro="">
      <xdr:nvCxnSpPr>
        <xdr:cNvPr id="86" name="直線コネクタ 85">
          <a:extLst>
            <a:ext uri="{FF2B5EF4-FFF2-40B4-BE49-F238E27FC236}">
              <a16:creationId xmlns:a16="http://schemas.microsoft.com/office/drawing/2014/main" id="{65F29CA5-07D7-449F-B74E-6E31366F1652}"/>
            </a:ext>
          </a:extLst>
        </xdr:cNvPr>
        <xdr:cNvCxnSpPr/>
      </xdr:nvCxnSpPr>
      <xdr:spPr>
        <a:xfrm>
          <a:off x="4051300" y="6020163"/>
          <a:ext cx="7112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4989</xdr:rowOff>
    </xdr:from>
    <xdr:to>
      <xdr:col>15</xdr:col>
      <xdr:colOff>187325</xdr:colOff>
      <xdr:row>30</xdr:row>
      <xdr:rowOff>106589</xdr:rowOff>
    </xdr:to>
    <xdr:sp macro="" textlink="">
      <xdr:nvSpPr>
        <xdr:cNvPr id="87" name="楕円 86">
          <a:extLst>
            <a:ext uri="{FF2B5EF4-FFF2-40B4-BE49-F238E27FC236}">
              <a16:creationId xmlns:a16="http://schemas.microsoft.com/office/drawing/2014/main" id="{A81A36F5-B3A1-4CC2-8504-37C2962CEA4A}"/>
            </a:ext>
          </a:extLst>
        </xdr:cNvPr>
        <xdr:cNvSpPr/>
      </xdr:nvSpPr>
      <xdr:spPr>
        <a:xfrm>
          <a:off x="3238500" y="592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55789</xdr:rowOff>
    </xdr:from>
    <xdr:to>
      <xdr:col>19</xdr:col>
      <xdr:colOff>136525</xdr:colOff>
      <xdr:row>30</xdr:row>
      <xdr:rowOff>105138</xdr:rowOff>
    </xdr:to>
    <xdr:cxnSp macro="">
      <xdr:nvCxnSpPr>
        <xdr:cNvPr id="88" name="直線コネクタ 87">
          <a:extLst>
            <a:ext uri="{FF2B5EF4-FFF2-40B4-BE49-F238E27FC236}">
              <a16:creationId xmlns:a16="http://schemas.microsoft.com/office/drawing/2014/main" id="{681001F2-29B1-4147-85F9-FF8DF849C959}"/>
            </a:ext>
          </a:extLst>
        </xdr:cNvPr>
        <xdr:cNvCxnSpPr/>
      </xdr:nvCxnSpPr>
      <xdr:spPr>
        <a:xfrm>
          <a:off x="3289300" y="5970814"/>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144326</xdr:rowOff>
    </xdr:from>
    <xdr:to>
      <xdr:col>11</xdr:col>
      <xdr:colOff>187325</xdr:colOff>
      <xdr:row>29</xdr:row>
      <xdr:rowOff>74476</xdr:rowOff>
    </xdr:to>
    <xdr:sp macro="" textlink="">
      <xdr:nvSpPr>
        <xdr:cNvPr id="89" name="楕円 88">
          <a:extLst>
            <a:ext uri="{FF2B5EF4-FFF2-40B4-BE49-F238E27FC236}">
              <a16:creationId xmlns:a16="http://schemas.microsoft.com/office/drawing/2014/main" id="{3A941A02-1D06-4924-91FC-F6E5587542CE}"/>
            </a:ext>
          </a:extLst>
        </xdr:cNvPr>
        <xdr:cNvSpPr/>
      </xdr:nvSpPr>
      <xdr:spPr>
        <a:xfrm>
          <a:off x="2476500" y="571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23676</xdr:rowOff>
    </xdr:from>
    <xdr:to>
      <xdr:col>15</xdr:col>
      <xdr:colOff>136525</xdr:colOff>
      <xdr:row>30</xdr:row>
      <xdr:rowOff>55789</xdr:rowOff>
    </xdr:to>
    <xdr:cxnSp macro="">
      <xdr:nvCxnSpPr>
        <xdr:cNvPr id="90" name="直線コネクタ 89">
          <a:extLst>
            <a:ext uri="{FF2B5EF4-FFF2-40B4-BE49-F238E27FC236}">
              <a16:creationId xmlns:a16="http://schemas.microsoft.com/office/drawing/2014/main" id="{641165D2-636A-41C2-A469-16F8A8FB7686}"/>
            </a:ext>
          </a:extLst>
        </xdr:cNvPr>
        <xdr:cNvCxnSpPr/>
      </xdr:nvCxnSpPr>
      <xdr:spPr>
        <a:xfrm>
          <a:off x="2527300" y="5767251"/>
          <a:ext cx="762000" cy="203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102417</xdr:rowOff>
    </xdr:from>
    <xdr:to>
      <xdr:col>7</xdr:col>
      <xdr:colOff>187325</xdr:colOff>
      <xdr:row>30</xdr:row>
      <xdr:rowOff>32567</xdr:rowOff>
    </xdr:to>
    <xdr:sp macro="" textlink="">
      <xdr:nvSpPr>
        <xdr:cNvPr id="91" name="楕円 90">
          <a:extLst>
            <a:ext uri="{FF2B5EF4-FFF2-40B4-BE49-F238E27FC236}">
              <a16:creationId xmlns:a16="http://schemas.microsoft.com/office/drawing/2014/main" id="{DAAC53C4-B533-4C49-984E-3CB3D81FA539}"/>
            </a:ext>
          </a:extLst>
        </xdr:cNvPr>
        <xdr:cNvSpPr/>
      </xdr:nvSpPr>
      <xdr:spPr>
        <a:xfrm>
          <a:off x="1714500" y="5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23676</xdr:rowOff>
    </xdr:from>
    <xdr:to>
      <xdr:col>11</xdr:col>
      <xdr:colOff>136525</xdr:colOff>
      <xdr:row>29</xdr:row>
      <xdr:rowOff>153217</xdr:rowOff>
    </xdr:to>
    <xdr:cxnSp macro="">
      <xdr:nvCxnSpPr>
        <xdr:cNvPr id="92" name="直線コネクタ 91">
          <a:extLst>
            <a:ext uri="{FF2B5EF4-FFF2-40B4-BE49-F238E27FC236}">
              <a16:creationId xmlns:a16="http://schemas.microsoft.com/office/drawing/2014/main" id="{84EEA1D5-6EF7-4E77-9B99-1DDFB34DC871}"/>
            </a:ext>
          </a:extLst>
        </xdr:cNvPr>
        <xdr:cNvCxnSpPr/>
      </xdr:nvCxnSpPr>
      <xdr:spPr>
        <a:xfrm flipV="1">
          <a:off x="1765300" y="5767251"/>
          <a:ext cx="762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27503</xdr:rowOff>
    </xdr:from>
    <xdr:ext cx="405111" cy="259045"/>
    <xdr:sp macro="" textlink="">
      <xdr:nvSpPr>
        <xdr:cNvPr id="93" name="n_1aveValue有形固定資産減価償却率">
          <a:extLst>
            <a:ext uri="{FF2B5EF4-FFF2-40B4-BE49-F238E27FC236}">
              <a16:creationId xmlns:a16="http://schemas.microsoft.com/office/drawing/2014/main" id="{7FCE8F1A-21AD-4F1E-88EA-72D1ECB92A19}"/>
            </a:ext>
          </a:extLst>
        </xdr:cNvPr>
        <xdr:cNvSpPr txBox="1"/>
      </xdr:nvSpPr>
      <xdr:spPr>
        <a:xfrm>
          <a:off x="3836044" y="5599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168110</xdr:rowOff>
    </xdr:from>
    <xdr:ext cx="405111" cy="259045"/>
    <xdr:sp macro="" textlink="">
      <xdr:nvSpPr>
        <xdr:cNvPr id="94" name="n_2aveValue有形固定資産減価償却率">
          <a:extLst>
            <a:ext uri="{FF2B5EF4-FFF2-40B4-BE49-F238E27FC236}">
              <a16:creationId xmlns:a16="http://schemas.microsoft.com/office/drawing/2014/main" id="{A185692C-F5AC-46C6-B688-59383ED3E724}"/>
            </a:ext>
          </a:extLst>
        </xdr:cNvPr>
        <xdr:cNvSpPr txBox="1"/>
      </xdr:nvSpPr>
      <xdr:spPr>
        <a:xfrm>
          <a:off x="3086744" y="5568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84109</xdr:rowOff>
    </xdr:from>
    <xdr:ext cx="405111" cy="259045"/>
    <xdr:sp macro="" textlink="">
      <xdr:nvSpPr>
        <xdr:cNvPr id="95" name="n_3aveValue有形固定資産減価償却率">
          <a:extLst>
            <a:ext uri="{FF2B5EF4-FFF2-40B4-BE49-F238E27FC236}">
              <a16:creationId xmlns:a16="http://schemas.microsoft.com/office/drawing/2014/main" id="{164CD930-A101-44FA-BBA6-2E5D04DBD040}"/>
            </a:ext>
          </a:extLst>
        </xdr:cNvPr>
        <xdr:cNvSpPr txBox="1"/>
      </xdr:nvSpPr>
      <xdr:spPr>
        <a:xfrm>
          <a:off x="2324744" y="5827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60160</xdr:rowOff>
    </xdr:from>
    <xdr:ext cx="405111" cy="259045"/>
    <xdr:sp macro="" textlink="">
      <xdr:nvSpPr>
        <xdr:cNvPr id="96" name="n_4aveValue有形固定資産減価償却率">
          <a:extLst>
            <a:ext uri="{FF2B5EF4-FFF2-40B4-BE49-F238E27FC236}">
              <a16:creationId xmlns:a16="http://schemas.microsoft.com/office/drawing/2014/main" id="{84713D0D-E3B4-4511-8C88-E8BF74CF1A97}"/>
            </a:ext>
          </a:extLst>
        </xdr:cNvPr>
        <xdr:cNvSpPr txBox="1"/>
      </xdr:nvSpPr>
      <xdr:spPr>
        <a:xfrm>
          <a:off x="1562744" y="5460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147065</xdr:rowOff>
    </xdr:from>
    <xdr:ext cx="405111" cy="259045"/>
    <xdr:sp macro="" textlink="">
      <xdr:nvSpPr>
        <xdr:cNvPr id="97" name="n_1mainValue有形固定資産減価償却率">
          <a:extLst>
            <a:ext uri="{FF2B5EF4-FFF2-40B4-BE49-F238E27FC236}">
              <a16:creationId xmlns:a16="http://schemas.microsoft.com/office/drawing/2014/main" id="{DA780172-0938-4F29-BC10-9928B1470312}"/>
            </a:ext>
          </a:extLst>
        </xdr:cNvPr>
        <xdr:cNvSpPr txBox="1"/>
      </xdr:nvSpPr>
      <xdr:spPr>
        <a:xfrm>
          <a:off x="3836044" y="606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97716</xdr:rowOff>
    </xdr:from>
    <xdr:ext cx="405111" cy="259045"/>
    <xdr:sp macro="" textlink="">
      <xdr:nvSpPr>
        <xdr:cNvPr id="98" name="n_2mainValue有形固定資産減価償却率">
          <a:extLst>
            <a:ext uri="{FF2B5EF4-FFF2-40B4-BE49-F238E27FC236}">
              <a16:creationId xmlns:a16="http://schemas.microsoft.com/office/drawing/2014/main" id="{9BC68BB4-1469-41E6-8408-CC8C6A1C19A7}"/>
            </a:ext>
          </a:extLst>
        </xdr:cNvPr>
        <xdr:cNvSpPr txBox="1"/>
      </xdr:nvSpPr>
      <xdr:spPr>
        <a:xfrm>
          <a:off x="3086744" y="601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91003</xdr:rowOff>
    </xdr:from>
    <xdr:ext cx="405111" cy="259045"/>
    <xdr:sp macro="" textlink="">
      <xdr:nvSpPr>
        <xdr:cNvPr id="99" name="n_3mainValue有形固定資産減価償却率">
          <a:extLst>
            <a:ext uri="{FF2B5EF4-FFF2-40B4-BE49-F238E27FC236}">
              <a16:creationId xmlns:a16="http://schemas.microsoft.com/office/drawing/2014/main" id="{84BDFE8E-8FFD-4D32-8504-ADA523A1C85F}"/>
            </a:ext>
          </a:extLst>
        </xdr:cNvPr>
        <xdr:cNvSpPr txBox="1"/>
      </xdr:nvSpPr>
      <xdr:spPr>
        <a:xfrm>
          <a:off x="2324744" y="5491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23694</xdr:rowOff>
    </xdr:from>
    <xdr:ext cx="405111" cy="259045"/>
    <xdr:sp macro="" textlink="">
      <xdr:nvSpPr>
        <xdr:cNvPr id="100" name="n_4mainValue有形固定資産減価償却率">
          <a:extLst>
            <a:ext uri="{FF2B5EF4-FFF2-40B4-BE49-F238E27FC236}">
              <a16:creationId xmlns:a16="http://schemas.microsoft.com/office/drawing/2014/main" id="{809ECE9F-99B7-4D14-8987-E32D37998E24}"/>
            </a:ext>
          </a:extLst>
        </xdr:cNvPr>
        <xdr:cNvSpPr txBox="1"/>
      </xdr:nvSpPr>
      <xdr:spPr>
        <a:xfrm>
          <a:off x="1562744" y="5938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D2548141-EA61-43FD-9F60-B10BA7283674}"/>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1181BA25-FD57-406C-9CAA-241D056373AA}"/>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67AEB19E-9435-44D8-A355-683D27EADF2B}"/>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[ 885.9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1972D95C-E566-40F1-8CF0-8E8EB1B4381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52B50080-E6EF-4339-9A06-182C7AB5DADA}"/>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DDDBB701-478A-456A-B336-5F35F8CDBCB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F30C8BF4-F23F-47D0-BE3B-C2BED338E97A}"/>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6939D518-75A4-4D5B-A10C-CDABF1CC8E7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B5D2C7A6-9EA0-49FB-BAB7-47C2D47FA6D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8E7BF56E-55B5-4004-BB4B-589FE8D1CCA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87CC9A3D-99F9-4B66-B014-B0685C86E05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B2883FAC-CF73-463B-85FC-DF940F29B18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6EDADDDD-AA8C-4EAA-9D86-990F4F747B75}"/>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当市では、</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第２次大仙市総合計画</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の具体的な指針となる実施計画において、地方債</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発行額を元金償還額</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総額</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以内に抑制することや任意繰上償還を行うことにより将来負担を軽減していくとともに、事務事業の見直し等による経常収支の改善に取組</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むこととしている。</a:t>
          </a:r>
          <a:endParaRPr lang="ja-JP" altLang="ja-JP" sz="900">
            <a:effectLst/>
            <a:latin typeface="ＭＳ Ｐゴシック" panose="020B0600070205080204" pitchFamily="50" charset="-128"/>
            <a:ea typeface="ＭＳ Ｐゴシック" panose="020B0600070205080204" pitchFamily="50" charset="-128"/>
          </a:endParaRPr>
        </a:p>
        <a:p>
          <a:r>
            <a:rPr kumimoji="0"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kumimoji="0"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R</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元年度</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の債務償還比率（</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885.9%</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）は、</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H30</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29.7</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％増加しており</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平均値を上回る</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高い水準にある。</a:t>
          </a:r>
          <a:r>
            <a:rPr kumimoji="0"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主な要因として、地域コミュニティセンター建設事業・体育施設建設事業に係る</a:t>
          </a:r>
          <a:r>
            <a:rPr kumimoji="0"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地方債の新規発行により、地方債現在高が増加したことが挙げられる。他方で、</a:t>
          </a:r>
          <a:r>
            <a:rPr kumimoji="0" lang="ja-JP" altLang="en-US" sz="900"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その他特定目的基金</a:t>
          </a:r>
          <a:r>
            <a:rPr kumimoji="0"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0"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kumimoji="0"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年度と同様に積み増しを図れていることから、今後も財政状況を考慮し、数値改善に努めていく。</a:t>
          </a:r>
          <a:endParaRPr kumimoji="0"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0EAC5674-687B-42E5-BAC7-59903831DE32}"/>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34458841-7148-4F4E-9BBD-22AB9911FAE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99F7A60A-3207-4455-B342-209E9468210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8AAE10D6-5E2D-4103-B3FF-E2A5A42F53F2}"/>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6826B0D4-A6C4-4A13-BE72-38ED0617CC2A}"/>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E6988E83-0ABA-491D-B000-A4CCF450E593}"/>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26E5602E-B431-4CD8-B892-2660F57EFC6B}"/>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59ED09E0-94CB-49FE-B979-1923D6BFE84E}"/>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6D0A99C4-E895-4FBC-BE5D-50AA1FD5DFB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FE937B5B-8773-41D4-AA46-49F21BE5462E}"/>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589E9FEE-F890-45E0-AD29-096B7125AFA5}"/>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BBE01908-C554-43F3-A585-E543163A61A7}"/>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5E9F8610-B454-485E-BA5F-BC6F6C16C559}"/>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DDF83477-7245-4360-A091-85ADC590A6A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8F97B515-F5DD-4D79-AD22-CE5F3F44C362}"/>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22112</xdr:rowOff>
    </xdr:to>
    <xdr:cxnSp macro="">
      <xdr:nvCxnSpPr>
        <xdr:cNvPr id="129" name="直線コネクタ 128">
          <a:extLst>
            <a:ext uri="{FF2B5EF4-FFF2-40B4-BE49-F238E27FC236}">
              <a16:creationId xmlns:a16="http://schemas.microsoft.com/office/drawing/2014/main" id="{7FAD9F6C-E881-40D8-B176-AA64E6CDCECB}"/>
            </a:ext>
          </a:extLst>
        </xdr:cNvPr>
        <xdr:cNvCxnSpPr/>
      </xdr:nvCxnSpPr>
      <xdr:spPr>
        <a:xfrm flipV="1">
          <a:off x="14793595" y="5312833"/>
          <a:ext cx="1269" cy="1481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25939</xdr:rowOff>
    </xdr:from>
    <xdr:ext cx="560923" cy="259045"/>
    <xdr:sp macro="" textlink="">
      <xdr:nvSpPr>
        <xdr:cNvPr id="130" name="債務償還比率最小値テキスト">
          <a:extLst>
            <a:ext uri="{FF2B5EF4-FFF2-40B4-BE49-F238E27FC236}">
              <a16:creationId xmlns:a16="http://schemas.microsoft.com/office/drawing/2014/main" id="{D39EE99E-86AD-41E3-A130-D7B30CC626E7}"/>
            </a:ext>
          </a:extLst>
        </xdr:cNvPr>
        <xdr:cNvSpPr txBox="1"/>
      </xdr:nvSpPr>
      <xdr:spPr>
        <a:xfrm>
          <a:off x="14846300" y="679821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22112</xdr:rowOff>
    </xdr:from>
    <xdr:to>
      <xdr:col>76</xdr:col>
      <xdr:colOff>111125</xdr:colOff>
      <xdr:row>35</xdr:row>
      <xdr:rowOff>22112</xdr:rowOff>
    </xdr:to>
    <xdr:cxnSp macro="">
      <xdr:nvCxnSpPr>
        <xdr:cNvPr id="131" name="直線コネクタ 130">
          <a:extLst>
            <a:ext uri="{FF2B5EF4-FFF2-40B4-BE49-F238E27FC236}">
              <a16:creationId xmlns:a16="http://schemas.microsoft.com/office/drawing/2014/main" id="{785E798B-CF40-41D8-AB59-29CF916D7593}"/>
            </a:ext>
          </a:extLst>
        </xdr:cNvPr>
        <xdr:cNvCxnSpPr/>
      </xdr:nvCxnSpPr>
      <xdr:spPr>
        <a:xfrm>
          <a:off x="14706600" y="6794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CFDF4633-9B10-4C4E-9B31-16B4AB7AE56B}"/>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473AD1D8-3419-47A8-988C-DA5EBAB4F91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140169</xdr:rowOff>
    </xdr:from>
    <xdr:ext cx="469744" cy="259045"/>
    <xdr:sp macro="" textlink="">
      <xdr:nvSpPr>
        <xdr:cNvPr id="134" name="債務償還比率平均値テキスト">
          <a:extLst>
            <a:ext uri="{FF2B5EF4-FFF2-40B4-BE49-F238E27FC236}">
              <a16:creationId xmlns:a16="http://schemas.microsoft.com/office/drawing/2014/main" id="{BF194DFA-6BAF-401A-B2D9-F12784729B38}"/>
            </a:ext>
          </a:extLst>
        </xdr:cNvPr>
        <xdr:cNvSpPr txBox="1"/>
      </xdr:nvSpPr>
      <xdr:spPr>
        <a:xfrm>
          <a:off x="14846300" y="58837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117292</xdr:rowOff>
    </xdr:from>
    <xdr:to>
      <xdr:col>76</xdr:col>
      <xdr:colOff>73025</xdr:colOff>
      <xdr:row>31</xdr:row>
      <xdr:rowOff>47442</xdr:rowOff>
    </xdr:to>
    <xdr:sp macro="" textlink="">
      <xdr:nvSpPr>
        <xdr:cNvPr id="135" name="フローチャート: 判断 134">
          <a:extLst>
            <a:ext uri="{FF2B5EF4-FFF2-40B4-BE49-F238E27FC236}">
              <a16:creationId xmlns:a16="http://schemas.microsoft.com/office/drawing/2014/main" id="{AA47C76E-CA6F-4323-847F-4F52844C9B10}"/>
            </a:ext>
          </a:extLst>
        </xdr:cNvPr>
        <xdr:cNvSpPr/>
      </xdr:nvSpPr>
      <xdr:spPr>
        <a:xfrm>
          <a:off x="14744700" y="603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117532</xdr:rowOff>
    </xdr:from>
    <xdr:to>
      <xdr:col>72</xdr:col>
      <xdr:colOff>123825</xdr:colOff>
      <xdr:row>31</xdr:row>
      <xdr:rowOff>47682</xdr:rowOff>
    </xdr:to>
    <xdr:sp macro="" textlink="">
      <xdr:nvSpPr>
        <xdr:cNvPr id="136" name="フローチャート: 判断 135">
          <a:extLst>
            <a:ext uri="{FF2B5EF4-FFF2-40B4-BE49-F238E27FC236}">
              <a16:creationId xmlns:a16="http://schemas.microsoft.com/office/drawing/2014/main" id="{C271494C-39DD-48F1-A4D9-2A89A563949B}"/>
            </a:ext>
          </a:extLst>
        </xdr:cNvPr>
        <xdr:cNvSpPr/>
      </xdr:nvSpPr>
      <xdr:spPr>
        <a:xfrm>
          <a:off x="14033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113693</xdr:rowOff>
    </xdr:from>
    <xdr:to>
      <xdr:col>68</xdr:col>
      <xdr:colOff>123825</xdr:colOff>
      <xdr:row>31</xdr:row>
      <xdr:rowOff>43843</xdr:rowOff>
    </xdr:to>
    <xdr:sp macro="" textlink="">
      <xdr:nvSpPr>
        <xdr:cNvPr id="137" name="フローチャート: 判断 136">
          <a:extLst>
            <a:ext uri="{FF2B5EF4-FFF2-40B4-BE49-F238E27FC236}">
              <a16:creationId xmlns:a16="http://schemas.microsoft.com/office/drawing/2014/main" id="{39D430B8-9CDF-4322-B845-99D9153FFBC1}"/>
            </a:ext>
          </a:extLst>
        </xdr:cNvPr>
        <xdr:cNvSpPr/>
      </xdr:nvSpPr>
      <xdr:spPr>
        <a:xfrm>
          <a:off x="13271500" y="602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106616</xdr:rowOff>
    </xdr:from>
    <xdr:to>
      <xdr:col>64</xdr:col>
      <xdr:colOff>123825</xdr:colOff>
      <xdr:row>31</xdr:row>
      <xdr:rowOff>36766</xdr:rowOff>
    </xdr:to>
    <xdr:sp macro="" textlink="">
      <xdr:nvSpPr>
        <xdr:cNvPr id="138" name="フローチャート: 判断 137">
          <a:extLst>
            <a:ext uri="{FF2B5EF4-FFF2-40B4-BE49-F238E27FC236}">
              <a16:creationId xmlns:a16="http://schemas.microsoft.com/office/drawing/2014/main" id="{7BCB0786-643A-459A-82A9-04F299B098F8}"/>
            </a:ext>
          </a:extLst>
        </xdr:cNvPr>
        <xdr:cNvSpPr/>
      </xdr:nvSpPr>
      <xdr:spPr>
        <a:xfrm>
          <a:off x="12509500" y="602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66315</xdr:rowOff>
    </xdr:from>
    <xdr:to>
      <xdr:col>60</xdr:col>
      <xdr:colOff>123825</xdr:colOff>
      <xdr:row>30</xdr:row>
      <xdr:rowOff>167915</xdr:rowOff>
    </xdr:to>
    <xdr:sp macro="" textlink="">
      <xdr:nvSpPr>
        <xdr:cNvPr id="139" name="フローチャート: 判断 138">
          <a:extLst>
            <a:ext uri="{FF2B5EF4-FFF2-40B4-BE49-F238E27FC236}">
              <a16:creationId xmlns:a16="http://schemas.microsoft.com/office/drawing/2014/main" id="{AD6E7842-CF3A-49D1-B313-94EC55F9EC21}"/>
            </a:ext>
          </a:extLst>
        </xdr:cNvPr>
        <xdr:cNvSpPr/>
      </xdr:nvSpPr>
      <xdr:spPr>
        <a:xfrm>
          <a:off x="11747500" y="598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BFF41E52-EE9D-4953-8AA2-A4663A271F9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94D4C7B-7792-481F-9AB3-F8F3105733EB}"/>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E9392A60-B82C-4D0B-9DF1-B0FACD950E1A}"/>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DE7ACB2E-E093-42C1-83F9-BB930193696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AA0CC14-F50D-4401-851C-05D103DFF85E}"/>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66696</xdr:rowOff>
    </xdr:from>
    <xdr:to>
      <xdr:col>76</xdr:col>
      <xdr:colOff>73025</xdr:colOff>
      <xdr:row>32</xdr:row>
      <xdr:rowOff>168296</xdr:rowOff>
    </xdr:to>
    <xdr:sp macro="" textlink="">
      <xdr:nvSpPr>
        <xdr:cNvPr id="145" name="楕円 144">
          <a:extLst>
            <a:ext uri="{FF2B5EF4-FFF2-40B4-BE49-F238E27FC236}">
              <a16:creationId xmlns:a16="http://schemas.microsoft.com/office/drawing/2014/main" id="{DE2503E8-9FA2-4273-86BB-098F14B69C31}"/>
            </a:ext>
          </a:extLst>
        </xdr:cNvPr>
        <xdr:cNvSpPr/>
      </xdr:nvSpPr>
      <xdr:spPr>
        <a:xfrm>
          <a:off x="14744700" y="632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45123</xdr:rowOff>
    </xdr:from>
    <xdr:ext cx="469744" cy="259045"/>
    <xdr:sp macro="" textlink="">
      <xdr:nvSpPr>
        <xdr:cNvPr id="146" name="債務償還比率該当値テキスト">
          <a:extLst>
            <a:ext uri="{FF2B5EF4-FFF2-40B4-BE49-F238E27FC236}">
              <a16:creationId xmlns:a16="http://schemas.microsoft.com/office/drawing/2014/main" id="{6F3DE38A-5189-4EFF-AECB-AB25C7E2093A}"/>
            </a:ext>
          </a:extLst>
        </xdr:cNvPr>
        <xdr:cNvSpPr txBox="1"/>
      </xdr:nvSpPr>
      <xdr:spPr>
        <a:xfrm>
          <a:off x="14846300" y="6303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31073</xdr:rowOff>
    </xdr:from>
    <xdr:to>
      <xdr:col>72</xdr:col>
      <xdr:colOff>123825</xdr:colOff>
      <xdr:row>32</xdr:row>
      <xdr:rowOff>132673</xdr:rowOff>
    </xdr:to>
    <xdr:sp macro="" textlink="">
      <xdr:nvSpPr>
        <xdr:cNvPr id="147" name="楕円 146">
          <a:extLst>
            <a:ext uri="{FF2B5EF4-FFF2-40B4-BE49-F238E27FC236}">
              <a16:creationId xmlns:a16="http://schemas.microsoft.com/office/drawing/2014/main" id="{661F1046-91C2-475A-A161-269B255533DB}"/>
            </a:ext>
          </a:extLst>
        </xdr:cNvPr>
        <xdr:cNvSpPr/>
      </xdr:nvSpPr>
      <xdr:spPr>
        <a:xfrm>
          <a:off x="14033500" y="628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81873</xdr:rowOff>
    </xdr:from>
    <xdr:to>
      <xdr:col>76</xdr:col>
      <xdr:colOff>22225</xdr:colOff>
      <xdr:row>32</xdr:row>
      <xdr:rowOff>117496</xdr:rowOff>
    </xdr:to>
    <xdr:cxnSp macro="">
      <xdr:nvCxnSpPr>
        <xdr:cNvPr id="148" name="直線コネクタ 147">
          <a:extLst>
            <a:ext uri="{FF2B5EF4-FFF2-40B4-BE49-F238E27FC236}">
              <a16:creationId xmlns:a16="http://schemas.microsoft.com/office/drawing/2014/main" id="{8E2F2217-C4A7-4547-A623-5A6E6D233C1C}"/>
            </a:ext>
          </a:extLst>
        </xdr:cNvPr>
        <xdr:cNvCxnSpPr/>
      </xdr:nvCxnSpPr>
      <xdr:spPr>
        <a:xfrm>
          <a:off x="14084300" y="6339798"/>
          <a:ext cx="711200" cy="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56621</xdr:rowOff>
    </xdr:from>
    <xdr:to>
      <xdr:col>68</xdr:col>
      <xdr:colOff>123825</xdr:colOff>
      <xdr:row>32</xdr:row>
      <xdr:rowOff>158221</xdr:rowOff>
    </xdr:to>
    <xdr:sp macro="" textlink="">
      <xdr:nvSpPr>
        <xdr:cNvPr id="149" name="楕円 148">
          <a:extLst>
            <a:ext uri="{FF2B5EF4-FFF2-40B4-BE49-F238E27FC236}">
              <a16:creationId xmlns:a16="http://schemas.microsoft.com/office/drawing/2014/main" id="{34EBC0AF-136B-4EF0-88E8-CB7973445374}"/>
            </a:ext>
          </a:extLst>
        </xdr:cNvPr>
        <xdr:cNvSpPr/>
      </xdr:nvSpPr>
      <xdr:spPr>
        <a:xfrm>
          <a:off x="13271500" y="631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81873</xdr:rowOff>
    </xdr:from>
    <xdr:to>
      <xdr:col>72</xdr:col>
      <xdr:colOff>73025</xdr:colOff>
      <xdr:row>32</xdr:row>
      <xdr:rowOff>107421</xdr:rowOff>
    </xdr:to>
    <xdr:cxnSp macro="">
      <xdr:nvCxnSpPr>
        <xdr:cNvPr id="150" name="直線コネクタ 149">
          <a:extLst>
            <a:ext uri="{FF2B5EF4-FFF2-40B4-BE49-F238E27FC236}">
              <a16:creationId xmlns:a16="http://schemas.microsoft.com/office/drawing/2014/main" id="{777CC8AA-2957-4CCF-AE3B-9E0AEA9E58B9}"/>
            </a:ext>
          </a:extLst>
        </xdr:cNvPr>
        <xdr:cNvCxnSpPr/>
      </xdr:nvCxnSpPr>
      <xdr:spPr>
        <a:xfrm flipV="1">
          <a:off x="13322300" y="6339798"/>
          <a:ext cx="762000" cy="2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39349</xdr:rowOff>
    </xdr:from>
    <xdr:to>
      <xdr:col>64</xdr:col>
      <xdr:colOff>123825</xdr:colOff>
      <xdr:row>32</xdr:row>
      <xdr:rowOff>140949</xdr:rowOff>
    </xdr:to>
    <xdr:sp macro="" textlink="">
      <xdr:nvSpPr>
        <xdr:cNvPr id="151" name="楕円 150">
          <a:extLst>
            <a:ext uri="{FF2B5EF4-FFF2-40B4-BE49-F238E27FC236}">
              <a16:creationId xmlns:a16="http://schemas.microsoft.com/office/drawing/2014/main" id="{C3D921F6-21CB-4155-96CD-1F2D8B8A158A}"/>
            </a:ext>
          </a:extLst>
        </xdr:cNvPr>
        <xdr:cNvSpPr/>
      </xdr:nvSpPr>
      <xdr:spPr>
        <a:xfrm>
          <a:off x="12509500" y="629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90149</xdr:rowOff>
    </xdr:from>
    <xdr:to>
      <xdr:col>68</xdr:col>
      <xdr:colOff>73025</xdr:colOff>
      <xdr:row>32</xdr:row>
      <xdr:rowOff>107421</xdr:rowOff>
    </xdr:to>
    <xdr:cxnSp macro="">
      <xdr:nvCxnSpPr>
        <xdr:cNvPr id="152" name="直線コネクタ 151">
          <a:extLst>
            <a:ext uri="{FF2B5EF4-FFF2-40B4-BE49-F238E27FC236}">
              <a16:creationId xmlns:a16="http://schemas.microsoft.com/office/drawing/2014/main" id="{9741173F-8C23-43A6-9BDA-8207A6D61DE3}"/>
            </a:ext>
          </a:extLst>
        </xdr:cNvPr>
        <xdr:cNvCxnSpPr/>
      </xdr:nvCxnSpPr>
      <xdr:spPr>
        <a:xfrm>
          <a:off x="12560300" y="6348074"/>
          <a:ext cx="762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137273</xdr:rowOff>
    </xdr:from>
    <xdr:to>
      <xdr:col>60</xdr:col>
      <xdr:colOff>123825</xdr:colOff>
      <xdr:row>32</xdr:row>
      <xdr:rowOff>67423</xdr:rowOff>
    </xdr:to>
    <xdr:sp macro="" textlink="">
      <xdr:nvSpPr>
        <xdr:cNvPr id="153" name="楕円 152">
          <a:extLst>
            <a:ext uri="{FF2B5EF4-FFF2-40B4-BE49-F238E27FC236}">
              <a16:creationId xmlns:a16="http://schemas.microsoft.com/office/drawing/2014/main" id="{131D93AA-4DC4-4128-9E3A-2827AFABFFDB}"/>
            </a:ext>
          </a:extLst>
        </xdr:cNvPr>
        <xdr:cNvSpPr/>
      </xdr:nvSpPr>
      <xdr:spPr>
        <a:xfrm>
          <a:off x="11747500" y="622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16623</xdr:rowOff>
    </xdr:from>
    <xdr:to>
      <xdr:col>64</xdr:col>
      <xdr:colOff>73025</xdr:colOff>
      <xdr:row>32</xdr:row>
      <xdr:rowOff>90149</xdr:rowOff>
    </xdr:to>
    <xdr:cxnSp macro="">
      <xdr:nvCxnSpPr>
        <xdr:cNvPr id="154" name="直線コネクタ 153">
          <a:extLst>
            <a:ext uri="{FF2B5EF4-FFF2-40B4-BE49-F238E27FC236}">
              <a16:creationId xmlns:a16="http://schemas.microsoft.com/office/drawing/2014/main" id="{21A9DAFD-56BD-452E-B2E1-9FB3174E297B}"/>
            </a:ext>
          </a:extLst>
        </xdr:cNvPr>
        <xdr:cNvCxnSpPr/>
      </xdr:nvCxnSpPr>
      <xdr:spPr>
        <a:xfrm>
          <a:off x="11798300" y="6274548"/>
          <a:ext cx="762000" cy="7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64209</xdr:rowOff>
    </xdr:from>
    <xdr:ext cx="469744" cy="259045"/>
    <xdr:sp macro="" textlink="">
      <xdr:nvSpPr>
        <xdr:cNvPr id="155" name="n_1aveValue債務償還比率">
          <a:extLst>
            <a:ext uri="{FF2B5EF4-FFF2-40B4-BE49-F238E27FC236}">
              <a16:creationId xmlns:a16="http://schemas.microsoft.com/office/drawing/2014/main" id="{BC28FDB8-3FDF-4B6D-86BF-D57E047A0D3A}"/>
            </a:ext>
          </a:extLst>
        </xdr:cNvPr>
        <xdr:cNvSpPr txBox="1"/>
      </xdr:nvSpPr>
      <xdr:spPr>
        <a:xfrm>
          <a:off x="13836727" y="580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60370</xdr:rowOff>
    </xdr:from>
    <xdr:ext cx="469744" cy="259045"/>
    <xdr:sp macro="" textlink="">
      <xdr:nvSpPr>
        <xdr:cNvPr id="156" name="n_2aveValue債務償還比率">
          <a:extLst>
            <a:ext uri="{FF2B5EF4-FFF2-40B4-BE49-F238E27FC236}">
              <a16:creationId xmlns:a16="http://schemas.microsoft.com/office/drawing/2014/main" id="{6B42EC71-AEEA-4AA7-B0D2-0E4B56C08D92}"/>
            </a:ext>
          </a:extLst>
        </xdr:cNvPr>
        <xdr:cNvSpPr txBox="1"/>
      </xdr:nvSpPr>
      <xdr:spPr>
        <a:xfrm>
          <a:off x="13087427" y="5803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53293</xdr:rowOff>
    </xdr:from>
    <xdr:ext cx="469744" cy="259045"/>
    <xdr:sp macro="" textlink="">
      <xdr:nvSpPr>
        <xdr:cNvPr id="157" name="n_3aveValue債務償還比率">
          <a:extLst>
            <a:ext uri="{FF2B5EF4-FFF2-40B4-BE49-F238E27FC236}">
              <a16:creationId xmlns:a16="http://schemas.microsoft.com/office/drawing/2014/main" id="{C6F054F5-206B-4F72-88BB-7F21B065D762}"/>
            </a:ext>
          </a:extLst>
        </xdr:cNvPr>
        <xdr:cNvSpPr txBox="1"/>
      </xdr:nvSpPr>
      <xdr:spPr>
        <a:xfrm>
          <a:off x="12325427" y="5796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12992</xdr:rowOff>
    </xdr:from>
    <xdr:ext cx="469744" cy="259045"/>
    <xdr:sp macro="" textlink="">
      <xdr:nvSpPr>
        <xdr:cNvPr id="158" name="n_4aveValue債務償還比率">
          <a:extLst>
            <a:ext uri="{FF2B5EF4-FFF2-40B4-BE49-F238E27FC236}">
              <a16:creationId xmlns:a16="http://schemas.microsoft.com/office/drawing/2014/main" id="{58190B99-4066-49FD-975B-A7F6736A4A21}"/>
            </a:ext>
          </a:extLst>
        </xdr:cNvPr>
        <xdr:cNvSpPr txBox="1"/>
      </xdr:nvSpPr>
      <xdr:spPr>
        <a:xfrm>
          <a:off x="11563427" y="575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123800</xdr:rowOff>
    </xdr:from>
    <xdr:ext cx="469744" cy="259045"/>
    <xdr:sp macro="" textlink="">
      <xdr:nvSpPr>
        <xdr:cNvPr id="159" name="n_1mainValue債務償還比率">
          <a:extLst>
            <a:ext uri="{FF2B5EF4-FFF2-40B4-BE49-F238E27FC236}">
              <a16:creationId xmlns:a16="http://schemas.microsoft.com/office/drawing/2014/main" id="{6B45C168-38E6-4F56-88FC-AEFC8292F766}"/>
            </a:ext>
          </a:extLst>
        </xdr:cNvPr>
        <xdr:cNvSpPr txBox="1"/>
      </xdr:nvSpPr>
      <xdr:spPr>
        <a:xfrm>
          <a:off x="13836727" y="638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149348</xdr:rowOff>
    </xdr:from>
    <xdr:ext cx="469744" cy="259045"/>
    <xdr:sp macro="" textlink="">
      <xdr:nvSpPr>
        <xdr:cNvPr id="160" name="n_2mainValue債務償還比率">
          <a:extLst>
            <a:ext uri="{FF2B5EF4-FFF2-40B4-BE49-F238E27FC236}">
              <a16:creationId xmlns:a16="http://schemas.microsoft.com/office/drawing/2014/main" id="{0E9B2B83-DFB2-49D1-BFAA-AEA76C6AB088}"/>
            </a:ext>
          </a:extLst>
        </xdr:cNvPr>
        <xdr:cNvSpPr txBox="1"/>
      </xdr:nvSpPr>
      <xdr:spPr>
        <a:xfrm>
          <a:off x="13087427" y="640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132076</xdr:rowOff>
    </xdr:from>
    <xdr:ext cx="469744" cy="259045"/>
    <xdr:sp macro="" textlink="">
      <xdr:nvSpPr>
        <xdr:cNvPr id="161" name="n_3mainValue債務償還比率">
          <a:extLst>
            <a:ext uri="{FF2B5EF4-FFF2-40B4-BE49-F238E27FC236}">
              <a16:creationId xmlns:a16="http://schemas.microsoft.com/office/drawing/2014/main" id="{A29E0FBA-99AA-47AE-B5BA-33A4167F029C}"/>
            </a:ext>
          </a:extLst>
        </xdr:cNvPr>
        <xdr:cNvSpPr txBox="1"/>
      </xdr:nvSpPr>
      <xdr:spPr>
        <a:xfrm>
          <a:off x="12325427" y="639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58550</xdr:rowOff>
    </xdr:from>
    <xdr:ext cx="469744" cy="259045"/>
    <xdr:sp macro="" textlink="">
      <xdr:nvSpPr>
        <xdr:cNvPr id="162" name="n_4mainValue債務償還比率">
          <a:extLst>
            <a:ext uri="{FF2B5EF4-FFF2-40B4-BE49-F238E27FC236}">
              <a16:creationId xmlns:a16="http://schemas.microsoft.com/office/drawing/2014/main" id="{DE1DD1B0-0734-4994-8AF5-61B23BEB2350}"/>
            </a:ext>
          </a:extLst>
        </xdr:cNvPr>
        <xdr:cNvSpPr txBox="1"/>
      </xdr:nvSpPr>
      <xdr:spPr>
        <a:xfrm>
          <a:off x="11563427" y="6316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EDFAC8D-6DBA-4229-9244-9704B58968AF}"/>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615A1D40-CA27-4FD6-86FF-307A304A45E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4CA6B37D-480F-4B67-93B8-89456BDF4B8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482780B3-0AAE-4F6C-B769-25C52578931C}"/>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1C4F27F0-9802-45AB-B852-0A5D1D53BF5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50CA3CEA-5C9C-4C96-9B61-CF2BEE2AF13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864C125-4F03-45DD-BF18-5898248D68D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5F70EFE-0AE8-4F38-B765-4C705B2443D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4EB65E8-F6BC-4F28-8305-137E2BA45F9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6854A0B-60EE-48AF-8055-ACE3EB963A2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CEC62D8-60B7-494F-B818-F08799F5767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6B196DD-7676-4993-80B9-38175CCDFA2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1AE2188-42B8-42CF-BFE7-EE26D48911C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ACDD38A-D46F-4BAE-B203-8F91F54A9F6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AF77D5E-F7DE-4647-AC77-2E6263D591A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32352DE-6510-4B3F-97BA-A168607633E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80,459
80,190
866.79
46,842,163
45,192,572
1,539,461
27,798,533
53,905,335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A01083E-4EF7-47E1-A11C-B9981346541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E162E6F-771C-4971-820D-B11346E3EE5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2BF5ADD-7451-4C3E-910F-AD7AD5EC444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EE14AF4-A1DC-434A-B792-0C77F85FE86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52B0C3-F09C-47ED-8C23-34FD4E8F93D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28A293A-F321-45D7-8D8E-BA5FF99B616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8D2ABEB-8655-4744-AE7A-BE73D54DB2B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4AAE504-2C27-4866-BFE5-93E68EB6811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1C1B05B-46B3-45E4-A787-24A81A930B2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84F3CAF-9666-41BF-94B5-6326B0CD5F3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C247E56-F2DE-47B8-82FD-77B2A678983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18283CD-A795-4711-9358-664811B3408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9A213AB-C78B-4956-98D9-72E93F504E1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C33F9A9-36AD-455C-B114-EC53647D38A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53085F6-EE0A-4529-A0FC-8D2F42B6D5B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02D5C73-9EB5-4E50-BDB0-8AEB88283A0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34C7C6D-C455-4002-96F9-92240BC9AF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EE3A578-BB1C-4F9B-9E63-310A9267B7C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60218A4-5E36-4459-8C0D-068DCAE32B9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B16D601C-5BC3-4B1E-B54A-4BF4D76622FC}"/>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28DD61C-2A8B-404E-BD3F-B0802E54CAA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624697E-1410-4185-B38B-E7332740204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E4CFEF6-085E-4087-92EA-DAB527A553C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7AA769C-1CD1-4C4D-9AB6-3B4DDA018C1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404A268-E56E-4972-81E7-ACDE73B5F79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5D12125-749C-498F-8F95-E45A1F37F31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3108A33-630F-4846-9063-BFD9DBE8081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33BEF6A-4547-4105-BA41-DEFE90F4E87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6439921-35E2-4D00-84A8-B311B8C441C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997B58F-A27D-4E74-8C67-20B21EB8467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D737B5E-8115-4D64-8540-1EB1370B8CE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A17A92A-05CA-4994-8EEF-68058FF1DA4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4D005A30-63FD-41DF-9091-B5E87B3BECBF}"/>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743D0D50-F3EC-4327-AD1E-D8110FF82862}"/>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C7AA5730-5049-422F-A934-B36A6A7E6CB7}"/>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34CB477B-BEE2-46D6-A5A3-90A3232EBE11}"/>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FDCF69F8-E604-4A56-A682-202067AC75D9}"/>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605B3E60-2310-4613-9556-8BDBE514C85F}"/>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6E98539E-8A1E-45B9-AB1E-59808F8412E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FA279482-C00E-4294-A1E0-F29B1D22B92D}"/>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BEFE5654-32A5-4575-8D4C-1D6DCF824D1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DB77BF38-193A-4B75-9C30-C5DA06D8BEE7}"/>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AD94235-3EB0-4E37-B0DC-B0FDA7F7594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131064</xdr:rowOff>
    </xdr:from>
    <xdr:to>
      <xdr:col>24</xdr:col>
      <xdr:colOff>62865</xdr:colOff>
      <xdr:row>41</xdr:row>
      <xdr:rowOff>167640</xdr:rowOff>
    </xdr:to>
    <xdr:cxnSp macro="">
      <xdr:nvCxnSpPr>
        <xdr:cNvPr id="55" name="直線コネクタ 54">
          <a:extLst>
            <a:ext uri="{FF2B5EF4-FFF2-40B4-BE49-F238E27FC236}">
              <a16:creationId xmlns:a16="http://schemas.microsoft.com/office/drawing/2014/main" id="{1DA24199-ABF6-4D41-8CF8-C2FA1BAA9F5B}"/>
            </a:ext>
          </a:extLst>
        </xdr:cNvPr>
        <xdr:cNvCxnSpPr/>
      </xdr:nvCxnSpPr>
      <xdr:spPr>
        <a:xfrm flipV="1">
          <a:off x="4634865" y="5788914"/>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17</xdr:rowOff>
    </xdr:from>
    <xdr:ext cx="405111" cy="259045"/>
    <xdr:sp macro="" textlink="">
      <xdr:nvSpPr>
        <xdr:cNvPr id="56" name="【道路】&#10;有形固定資産減価償却率最小値テキスト">
          <a:extLst>
            <a:ext uri="{FF2B5EF4-FFF2-40B4-BE49-F238E27FC236}">
              <a16:creationId xmlns:a16="http://schemas.microsoft.com/office/drawing/2014/main" id="{37DCCA6A-4211-4DE1-BD63-6F36DB613D47}"/>
            </a:ext>
          </a:extLst>
        </xdr:cNvPr>
        <xdr:cNvSpPr txBox="1"/>
      </xdr:nvSpPr>
      <xdr:spPr>
        <a:xfrm>
          <a:off x="4673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167640</xdr:rowOff>
    </xdr:from>
    <xdr:to>
      <xdr:col>24</xdr:col>
      <xdr:colOff>152400</xdr:colOff>
      <xdr:row>41</xdr:row>
      <xdr:rowOff>167640</xdr:rowOff>
    </xdr:to>
    <xdr:cxnSp macro="">
      <xdr:nvCxnSpPr>
        <xdr:cNvPr id="57" name="直線コネクタ 56">
          <a:extLst>
            <a:ext uri="{FF2B5EF4-FFF2-40B4-BE49-F238E27FC236}">
              <a16:creationId xmlns:a16="http://schemas.microsoft.com/office/drawing/2014/main" id="{D8F102F3-14E8-4842-A45E-04C652C954B6}"/>
            </a:ext>
          </a:extLst>
        </xdr:cNvPr>
        <xdr:cNvCxnSpPr/>
      </xdr:nvCxnSpPr>
      <xdr:spPr>
        <a:xfrm>
          <a:off x="4546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77741</xdr:rowOff>
    </xdr:from>
    <xdr:ext cx="405111" cy="259045"/>
    <xdr:sp macro="" textlink="">
      <xdr:nvSpPr>
        <xdr:cNvPr id="58" name="【道路】&#10;有形固定資産減価償却率最大値テキスト">
          <a:extLst>
            <a:ext uri="{FF2B5EF4-FFF2-40B4-BE49-F238E27FC236}">
              <a16:creationId xmlns:a16="http://schemas.microsoft.com/office/drawing/2014/main" id="{5651ECB9-642A-472E-9BA2-F25E58688917}"/>
            </a:ext>
          </a:extLst>
        </xdr:cNvPr>
        <xdr:cNvSpPr txBox="1"/>
      </xdr:nvSpPr>
      <xdr:spPr>
        <a:xfrm>
          <a:off x="4673600" y="556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131064</xdr:rowOff>
    </xdr:from>
    <xdr:to>
      <xdr:col>24</xdr:col>
      <xdr:colOff>152400</xdr:colOff>
      <xdr:row>33</xdr:row>
      <xdr:rowOff>131064</xdr:rowOff>
    </xdr:to>
    <xdr:cxnSp macro="">
      <xdr:nvCxnSpPr>
        <xdr:cNvPr id="59" name="直線コネクタ 58">
          <a:extLst>
            <a:ext uri="{FF2B5EF4-FFF2-40B4-BE49-F238E27FC236}">
              <a16:creationId xmlns:a16="http://schemas.microsoft.com/office/drawing/2014/main" id="{617F11C1-71BA-45CB-A22A-C752E2FE7F37}"/>
            </a:ext>
          </a:extLst>
        </xdr:cNvPr>
        <xdr:cNvCxnSpPr/>
      </xdr:nvCxnSpPr>
      <xdr:spPr>
        <a:xfrm>
          <a:off x="4546600" y="578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170705</xdr:rowOff>
    </xdr:from>
    <xdr:ext cx="405111" cy="259045"/>
    <xdr:sp macro="" textlink="">
      <xdr:nvSpPr>
        <xdr:cNvPr id="60" name="【道路】&#10;有形固定資産減価償却率平均値テキスト">
          <a:extLst>
            <a:ext uri="{FF2B5EF4-FFF2-40B4-BE49-F238E27FC236}">
              <a16:creationId xmlns:a16="http://schemas.microsoft.com/office/drawing/2014/main" id="{466B6A54-C1AF-4624-8FFA-ADF48A39E4AF}"/>
            </a:ext>
          </a:extLst>
        </xdr:cNvPr>
        <xdr:cNvSpPr txBox="1"/>
      </xdr:nvSpPr>
      <xdr:spPr>
        <a:xfrm>
          <a:off x="4673600" y="66858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20828</xdr:rowOff>
    </xdr:from>
    <xdr:to>
      <xdr:col>24</xdr:col>
      <xdr:colOff>114300</xdr:colOff>
      <xdr:row>39</xdr:row>
      <xdr:rowOff>122428</xdr:rowOff>
    </xdr:to>
    <xdr:sp macro="" textlink="">
      <xdr:nvSpPr>
        <xdr:cNvPr id="61" name="フローチャート: 判断 60">
          <a:extLst>
            <a:ext uri="{FF2B5EF4-FFF2-40B4-BE49-F238E27FC236}">
              <a16:creationId xmlns:a16="http://schemas.microsoft.com/office/drawing/2014/main" id="{70992B10-AF18-4C43-9A26-0DBE3BDE7E06}"/>
            </a:ext>
          </a:extLst>
        </xdr:cNvPr>
        <xdr:cNvSpPr/>
      </xdr:nvSpPr>
      <xdr:spPr>
        <a:xfrm>
          <a:off x="4584700" y="670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164846</xdr:rowOff>
    </xdr:from>
    <xdr:to>
      <xdr:col>20</xdr:col>
      <xdr:colOff>38100</xdr:colOff>
      <xdr:row>39</xdr:row>
      <xdr:rowOff>94996</xdr:rowOff>
    </xdr:to>
    <xdr:sp macro="" textlink="">
      <xdr:nvSpPr>
        <xdr:cNvPr id="62" name="フローチャート: 判断 61">
          <a:extLst>
            <a:ext uri="{FF2B5EF4-FFF2-40B4-BE49-F238E27FC236}">
              <a16:creationId xmlns:a16="http://schemas.microsoft.com/office/drawing/2014/main" id="{6A1081E5-85EC-4581-8D00-75725479AE76}"/>
            </a:ext>
          </a:extLst>
        </xdr:cNvPr>
        <xdr:cNvSpPr/>
      </xdr:nvSpPr>
      <xdr:spPr>
        <a:xfrm>
          <a:off x="37465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132842</xdr:rowOff>
    </xdr:from>
    <xdr:to>
      <xdr:col>15</xdr:col>
      <xdr:colOff>101600</xdr:colOff>
      <xdr:row>39</xdr:row>
      <xdr:rowOff>62992</xdr:rowOff>
    </xdr:to>
    <xdr:sp macro="" textlink="">
      <xdr:nvSpPr>
        <xdr:cNvPr id="63" name="フローチャート: 判断 62">
          <a:extLst>
            <a:ext uri="{FF2B5EF4-FFF2-40B4-BE49-F238E27FC236}">
              <a16:creationId xmlns:a16="http://schemas.microsoft.com/office/drawing/2014/main" id="{3D75070D-F518-4730-B459-80DD16C5F8C0}"/>
            </a:ext>
          </a:extLst>
        </xdr:cNvPr>
        <xdr:cNvSpPr/>
      </xdr:nvSpPr>
      <xdr:spPr>
        <a:xfrm>
          <a:off x="28575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105410</xdr:rowOff>
    </xdr:from>
    <xdr:to>
      <xdr:col>10</xdr:col>
      <xdr:colOff>165100</xdr:colOff>
      <xdr:row>39</xdr:row>
      <xdr:rowOff>35560</xdr:rowOff>
    </xdr:to>
    <xdr:sp macro="" textlink="">
      <xdr:nvSpPr>
        <xdr:cNvPr id="64" name="フローチャート: 判断 63">
          <a:extLst>
            <a:ext uri="{FF2B5EF4-FFF2-40B4-BE49-F238E27FC236}">
              <a16:creationId xmlns:a16="http://schemas.microsoft.com/office/drawing/2014/main" id="{8F0405E3-DA52-4C34-92E7-359D600A6845}"/>
            </a:ext>
          </a:extLst>
        </xdr:cNvPr>
        <xdr:cNvSpPr/>
      </xdr:nvSpPr>
      <xdr:spPr>
        <a:xfrm>
          <a:off x="1968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xdr:rowOff>
    </xdr:from>
    <xdr:to>
      <xdr:col>6</xdr:col>
      <xdr:colOff>38100</xdr:colOff>
      <xdr:row>38</xdr:row>
      <xdr:rowOff>101854</xdr:rowOff>
    </xdr:to>
    <xdr:sp macro="" textlink="">
      <xdr:nvSpPr>
        <xdr:cNvPr id="65" name="フローチャート: 判断 64">
          <a:extLst>
            <a:ext uri="{FF2B5EF4-FFF2-40B4-BE49-F238E27FC236}">
              <a16:creationId xmlns:a16="http://schemas.microsoft.com/office/drawing/2014/main" id="{73F83EFF-F725-4718-ABF1-E293F48DE4FA}"/>
            </a:ext>
          </a:extLst>
        </xdr:cNvPr>
        <xdr:cNvSpPr/>
      </xdr:nvSpPr>
      <xdr:spPr>
        <a:xfrm>
          <a:off x="1079500" y="6515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D688BD2C-B32F-42F2-8E28-19460A1C2B5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806D4FB-263E-4CF0-A733-12CEB0D0BA9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29AAA79-6B95-48C2-A9CD-AAEFA59AC43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A8B17DD-3D11-4302-A008-370ED326BA5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8F59FA6-ED75-4D8C-82BD-E80C30CB501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141986</xdr:rowOff>
    </xdr:from>
    <xdr:to>
      <xdr:col>24</xdr:col>
      <xdr:colOff>114300</xdr:colOff>
      <xdr:row>39</xdr:row>
      <xdr:rowOff>72136</xdr:rowOff>
    </xdr:to>
    <xdr:sp macro="" textlink="">
      <xdr:nvSpPr>
        <xdr:cNvPr id="71" name="楕円 70">
          <a:extLst>
            <a:ext uri="{FF2B5EF4-FFF2-40B4-BE49-F238E27FC236}">
              <a16:creationId xmlns:a16="http://schemas.microsoft.com/office/drawing/2014/main" id="{502F65C1-A8B0-427B-B034-14C9E66BECDE}"/>
            </a:ext>
          </a:extLst>
        </xdr:cNvPr>
        <xdr:cNvSpPr/>
      </xdr:nvSpPr>
      <xdr:spPr>
        <a:xfrm>
          <a:off x="4584700" y="665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164863</xdr:rowOff>
    </xdr:from>
    <xdr:ext cx="405111" cy="259045"/>
    <xdr:sp macro="" textlink="">
      <xdr:nvSpPr>
        <xdr:cNvPr id="72" name="【道路】&#10;有形固定資産減価償却率該当値テキスト">
          <a:extLst>
            <a:ext uri="{FF2B5EF4-FFF2-40B4-BE49-F238E27FC236}">
              <a16:creationId xmlns:a16="http://schemas.microsoft.com/office/drawing/2014/main" id="{4965489F-E574-469D-9ABD-8C54E4006167}"/>
            </a:ext>
          </a:extLst>
        </xdr:cNvPr>
        <xdr:cNvSpPr txBox="1"/>
      </xdr:nvSpPr>
      <xdr:spPr>
        <a:xfrm>
          <a:off x="4673600" y="650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98552</xdr:rowOff>
    </xdr:from>
    <xdr:to>
      <xdr:col>20</xdr:col>
      <xdr:colOff>38100</xdr:colOff>
      <xdr:row>39</xdr:row>
      <xdr:rowOff>28702</xdr:rowOff>
    </xdr:to>
    <xdr:sp macro="" textlink="">
      <xdr:nvSpPr>
        <xdr:cNvPr id="73" name="楕円 72">
          <a:extLst>
            <a:ext uri="{FF2B5EF4-FFF2-40B4-BE49-F238E27FC236}">
              <a16:creationId xmlns:a16="http://schemas.microsoft.com/office/drawing/2014/main" id="{1FFDF188-2D74-40B0-A2FC-18FFDBE87CB5}"/>
            </a:ext>
          </a:extLst>
        </xdr:cNvPr>
        <xdr:cNvSpPr/>
      </xdr:nvSpPr>
      <xdr:spPr>
        <a:xfrm>
          <a:off x="3746500" y="66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149352</xdr:rowOff>
    </xdr:from>
    <xdr:to>
      <xdr:col>24</xdr:col>
      <xdr:colOff>63500</xdr:colOff>
      <xdr:row>39</xdr:row>
      <xdr:rowOff>21336</xdr:rowOff>
    </xdr:to>
    <xdr:cxnSp macro="">
      <xdr:nvCxnSpPr>
        <xdr:cNvPr id="74" name="直線コネクタ 73">
          <a:extLst>
            <a:ext uri="{FF2B5EF4-FFF2-40B4-BE49-F238E27FC236}">
              <a16:creationId xmlns:a16="http://schemas.microsoft.com/office/drawing/2014/main" id="{0B5F0F31-6486-4681-BCF8-F0F7042E0CCC}"/>
            </a:ext>
          </a:extLst>
        </xdr:cNvPr>
        <xdr:cNvCxnSpPr/>
      </xdr:nvCxnSpPr>
      <xdr:spPr>
        <a:xfrm>
          <a:off x="3797300" y="666445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55118</xdr:rowOff>
    </xdr:from>
    <xdr:to>
      <xdr:col>15</xdr:col>
      <xdr:colOff>101600</xdr:colOff>
      <xdr:row>38</xdr:row>
      <xdr:rowOff>156718</xdr:rowOff>
    </xdr:to>
    <xdr:sp macro="" textlink="">
      <xdr:nvSpPr>
        <xdr:cNvPr id="75" name="楕円 74">
          <a:extLst>
            <a:ext uri="{FF2B5EF4-FFF2-40B4-BE49-F238E27FC236}">
              <a16:creationId xmlns:a16="http://schemas.microsoft.com/office/drawing/2014/main" id="{0BEE48C9-E767-4BC6-B326-73EAD59CAD48}"/>
            </a:ext>
          </a:extLst>
        </xdr:cNvPr>
        <xdr:cNvSpPr/>
      </xdr:nvSpPr>
      <xdr:spPr>
        <a:xfrm>
          <a:off x="2857500" y="657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105918</xdr:rowOff>
    </xdr:from>
    <xdr:to>
      <xdr:col>19</xdr:col>
      <xdr:colOff>177800</xdr:colOff>
      <xdr:row>38</xdr:row>
      <xdr:rowOff>149352</xdr:rowOff>
    </xdr:to>
    <xdr:cxnSp macro="">
      <xdr:nvCxnSpPr>
        <xdr:cNvPr id="76" name="直線コネクタ 75">
          <a:extLst>
            <a:ext uri="{FF2B5EF4-FFF2-40B4-BE49-F238E27FC236}">
              <a16:creationId xmlns:a16="http://schemas.microsoft.com/office/drawing/2014/main" id="{F29C6ACD-378E-4B2E-BA44-7CE1C773EB32}"/>
            </a:ext>
          </a:extLst>
        </xdr:cNvPr>
        <xdr:cNvCxnSpPr/>
      </xdr:nvCxnSpPr>
      <xdr:spPr>
        <a:xfrm>
          <a:off x="2908300" y="662101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125984</xdr:rowOff>
    </xdr:from>
    <xdr:to>
      <xdr:col>10</xdr:col>
      <xdr:colOff>165100</xdr:colOff>
      <xdr:row>38</xdr:row>
      <xdr:rowOff>56135</xdr:rowOff>
    </xdr:to>
    <xdr:sp macro="" textlink="">
      <xdr:nvSpPr>
        <xdr:cNvPr id="77" name="楕円 76">
          <a:extLst>
            <a:ext uri="{FF2B5EF4-FFF2-40B4-BE49-F238E27FC236}">
              <a16:creationId xmlns:a16="http://schemas.microsoft.com/office/drawing/2014/main" id="{FF283399-D375-4311-ADB4-3BA2D2DD3935}"/>
            </a:ext>
          </a:extLst>
        </xdr:cNvPr>
        <xdr:cNvSpPr/>
      </xdr:nvSpPr>
      <xdr:spPr>
        <a:xfrm>
          <a:off x="1968500" y="64696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5334</xdr:rowOff>
    </xdr:from>
    <xdr:to>
      <xdr:col>15</xdr:col>
      <xdr:colOff>50800</xdr:colOff>
      <xdr:row>38</xdr:row>
      <xdr:rowOff>105918</xdr:rowOff>
    </xdr:to>
    <xdr:cxnSp macro="">
      <xdr:nvCxnSpPr>
        <xdr:cNvPr id="78" name="直線コネクタ 77">
          <a:extLst>
            <a:ext uri="{FF2B5EF4-FFF2-40B4-BE49-F238E27FC236}">
              <a16:creationId xmlns:a16="http://schemas.microsoft.com/office/drawing/2014/main" id="{524427E8-6CF8-411C-AD39-9C6177BA4A85}"/>
            </a:ext>
          </a:extLst>
        </xdr:cNvPr>
        <xdr:cNvCxnSpPr/>
      </xdr:nvCxnSpPr>
      <xdr:spPr>
        <a:xfrm>
          <a:off x="2019300" y="652043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164846</xdr:rowOff>
    </xdr:from>
    <xdr:to>
      <xdr:col>6</xdr:col>
      <xdr:colOff>38100</xdr:colOff>
      <xdr:row>38</xdr:row>
      <xdr:rowOff>94996</xdr:rowOff>
    </xdr:to>
    <xdr:sp macro="" textlink="">
      <xdr:nvSpPr>
        <xdr:cNvPr id="79" name="楕円 78">
          <a:extLst>
            <a:ext uri="{FF2B5EF4-FFF2-40B4-BE49-F238E27FC236}">
              <a16:creationId xmlns:a16="http://schemas.microsoft.com/office/drawing/2014/main" id="{3368161F-23F7-4061-B8A1-C81EAFD6E881}"/>
            </a:ext>
          </a:extLst>
        </xdr:cNvPr>
        <xdr:cNvSpPr/>
      </xdr:nvSpPr>
      <xdr:spPr>
        <a:xfrm>
          <a:off x="1079500" y="650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5334</xdr:rowOff>
    </xdr:from>
    <xdr:to>
      <xdr:col>10</xdr:col>
      <xdr:colOff>114300</xdr:colOff>
      <xdr:row>38</xdr:row>
      <xdr:rowOff>44196</xdr:rowOff>
    </xdr:to>
    <xdr:cxnSp macro="">
      <xdr:nvCxnSpPr>
        <xdr:cNvPr id="80" name="直線コネクタ 79">
          <a:extLst>
            <a:ext uri="{FF2B5EF4-FFF2-40B4-BE49-F238E27FC236}">
              <a16:creationId xmlns:a16="http://schemas.microsoft.com/office/drawing/2014/main" id="{1C72E626-EBF3-4DFA-939A-80FC3137C3E7}"/>
            </a:ext>
          </a:extLst>
        </xdr:cNvPr>
        <xdr:cNvCxnSpPr/>
      </xdr:nvCxnSpPr>
      <xdr:spPr>
        <a:xfrm flipV="1">
          <a:off x="1130300" y="652043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86123</xdr:rowOff>
    </xdr:from>
    <xdr:ext cx="405111" cy="259045"/>
    <xdr:sp macro="" textlink="">
      <xdr:nvSpPr>
        <xdr:cNvPr id="81" name="n_1aveValue【道路】&#10;有形固定資産減価償却率">
          <a:extLst>
            <a:ext uri="{FF2B5EF4-FFF2-40B4-BE49-F238E27FC236}">
              <a16:creationId xmlns:a16="http://schemas.microsoft.com/office/drawing/2014/main" id="{4DEBF96B-CF32-4845-A8FF-857499D1766C}"/>
            </a:ext>
          </a:extLst>
        </xdr:cNvPr>
        <xdr:cNvSpPr txBox="1"/>
      </xdr:nvSpPr>
      <xdr:spPr>
        <a:xfrm>
          <a:off x="3582044" y="677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54119</xdr:rowOff>
    </xdr:from>
    <xdr:ext cx="405111" cy="259045"/>
    <xdr:sp macro="" textlink="">
      <xdr:nvSpPr>
        <xdr:cNvPr id="82" name="n_2aveValue【道路】&#10;有形固定資産減価償却率">
          <a:extLst>
            <a:ext uri="{FF2B5EF4-FFF2-40B4-BE49-F238E27FC236}">
              <a16:creationId xmlns:a16="http://schemas.microsoft.com/office/drawing/2014/main" id="{CE35ACC8-8C15-4B9D-BACA-94BE5F6E48B2}"/>
            </a:ext>
          </a:extLst>
        </xdr:cNvPr>
        <xdr:cNvSpPr txBox="1"/>
      </xdr:nvSpPr>
      <xdr:spPr>
        <a:xfrm>
          <a:off x="2705744" y="674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26687</xdr:rowOff>
    </xdr:from>
    <xdr:ext cx="405111" cy="259045"/>
    <xdr:sp macro="" textlink="">
      <xdr:nvSpPr>
        <xdr:cNvPr id="83" name="n_3aveValue【道路】&#10;有形固定資産減価償却率">
          <a:extLst>
            <a:ext uri="{FF2B5EF4-FFF2-40B4-BE49-F238E27FC236}">
              <a16:creationId xmlns:a16="http://schemas.microsoft.com/office/drawing/2014/main" id="{9C9D7DE3-5240-4E5C-A3BF-261BA90CDF83}"/>
            </a:ext>
          </a:extLst>
        </xdr:cNvPr>
        <xdr:cNvSpPr txBox="1"/>
      </xdr:nvSpPr>
      <xdr:spPr>
        <a:xfrm>
          <a:off x="18167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92981</xdr:rowOff>
    </xdr:from>
    <xdr:ext cx="405111" cy="259045"/>
    <xdr:sp macro="" textlink="">
      <xdr:nvSpPr>
        <xdr:cNvPr id="84" name="n_4aveValue【道路】&#10;有形固定資産減価償却率">
          <a:extLst>
            <a:ext uri="{FF2B5EF4-FFF2-40B4-BE49-F238E27FC236}">
              <a16:creationId xmlns:a16="http://schemas.microsoft.com/office/drawing/2014/main" id="{86607FDE-3BA2-4DB1-B4A4-F413C2D9E880}"/>
            </a:ext>
          </a:extLst>
        </xdr:cNvPr>
        <xdr:cNvSpPr txBox="1"/>
      </xdr:nvSpPr>
      <xdr:spPr>
        <a:xfrm>
          <a:off x="927744" y="660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45229</xdr:rowOff>
    </xdr:from>
    <xdr:ext cx="405111" cy="259045"/>
    <xdr:sp macro="" textlink="">
      <xdr:nvSpPr>
        <xdr:cNvPr id="85" name="n_1mainValue【道路】&#10;有形固定資産減価償却率">
          <a:extLst>
            <a:ext uri="{FF2B5EF4-FFF2-40B4-BE49-F238E27FC236}">
              <a16:creationId xmlns:a16="http://schemas.microsoft.com/office/drawing/2014/main" id="{0D112EC9-49F3-4B4D-B6EB-F1DE2536B19A}"/>
            </a:ext>
          </a:extLst>
        </xdr:cNvPr>
        <xdr:cNvSpPr txBox="1"/>
      </xdr:nvSpPr>
      <xdr:spPr>
        <a:xfrm>
          <a:off x="3582044" y="6388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1795</xdr:rowOff>
    </xdr:from>
    <xdr:ext cx="405111" cy="259045"/>
    <xdr:sp macro="" textlink="">
      <xdr:nvSpPr>
        <xdr:cNvPr id="86" name="n_2mainValue【道路】&#10;有形固定資産減価償却率">
          <a:extLst>
            <a:ext uri="{FF2B5EF4-FFF2-40B4-BE49-F238E27FC236}">
              <a16:creationId xmlns:a16="http://schemas.microsoft.com/office/drawing/2014/main" id="{A642DB3A-B4DA-406C-9FCD-52BBFE4E2A2A}"/>
            </a:ext>
          </a:extLst>
        </xdr:cNvPr>
        <xdr:cNvSpPr txBox="1"/>
      </xdr:nvSpPr>
      <xdr:spPr>
        <a:xfrm>
          <a:off x="2705744" y="6345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72661</xdr:rowOff>
    </xdr:from>
    <xdr:ext cx="405111" cy="259045"/>
    <xdr:sp macro="" textlink="">
      <xdr:nvSpPr>
        <xdr:cNvPr id="87" name="n_3mainValue【道路】&#10;有形固定資産減価償却率">
          <a:extLst>
            <a:ext uri="{FF2B5EF4-FFF2-40B4-BE49-F238E27FC236}">
              <a16:creationId xmlns:a16="http://schemas.microsoft.com/office/drawing/2014/main" id="{28025075-E02C-4D47-9DC4-9DAFA2AC4181}"/>
            </a:ext>
          </a:extLst>
        </xdr:cNvPr>
        <xdr:cNvSpPr txBox="1"/>
      </xdr:nvSpPr>
      <xdr:spPr>
        <a:xfrm>
          <a:off x="1816744"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111523</xdr:rowOff>
    </xdr:from>
    <xdr:ext cx="405111" cy="259045"/>
    <xdr:sp macro="" textlink="">
      <xdr:nvSpPr>
        <xdr:cNvPr id="88" name="n_4mainValue【道路】&#10;有形固定資産減価償却率">
          <a:extLst>
            <a:ext uri="{FF2B5EF4-FFF2-40B4-BE49-F238E27FC236}">
              <a16:creationId xmlns:a16="http://schemas.microsoft.com/office/drawing/2014/main" id="{B7D5F6DD-A9BA-4150-8732-618DFA2806D3}"/>
            </a:ext>
          </a:extLst>
        </xdr:cNvPr>
        <xdr:cNvSpPr txBox="1"/>
      </xdr:nvSpPr>
      <xdr:spPr>
        <a:xfrm>
          <a:off x="927744" y="6283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D7C77713-880A-44C6-A118-06A002188C1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326FD214-9C56-4CA2-8AFC-7057380FC08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F58973A3-7487-4C18-82F3-7C4E9D7A3C9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6CE75A52-0C78-4EAA-89C2-A8515B0B91E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CF7CBC5D-E49F-4BBB-88A2-BFBBEBF72BB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767A9267-41A7-4A88-83E0-67ED25F5D11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A1F51B45-466F-4CAE-9752-5B413AFB483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CE60439A-8256-4AE2-849B-950C5674BB7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903BD9B0-9D66-4EF9-8343-D331C9175066}"/>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9E2BBAE9-74C8-47E7-8E55-F8D9E8778E7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BE2E148B-F6F7-40E8-9ACA-0947CED4C243}"/>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5C1C6F35-88BE-4DFE-8EBC-F8DADDD03B28}"/>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95FE0965-7D53-4477-B08B-C3837390C253}"/>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2" name="テキスト ボックス 101">
          <a:extLst>
            <a:ext uri="{FF2B5EF4-FFF2-40B4-BE49-F238E27FC236}">
              <a16:creationId xmlns:a16="http://schemas.microsoft.com/office/drawing/2014/main" id="{D7FBC246-4D96-4941-A9A9-FA5A7E037CBB}"/>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AD0EF623-9130-42A7-8693-9DE71D46194A}"/>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4" name="テキスト ボックス 103">
          <a:extLst>
            <a:ext uri="{FF2B5EF4-FFF2-40B4-BE49-F238E27FC236}">
              <a16:creationId xmlns:a16="http://schemas.microsoft.com/office/drawing/2014/main" id="{3C41651B-1961-4B61-B29E-7E757E5A09C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645F6712-5E0F-4ABF-8C10-21E9A09403BA}"/>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6" name="テキスト ボックス 105">
          <a:extLst>
            <a:ext uri="{FF2B5EF4-FFF2-40B4-BE49-F238E27FC236}">
              <a16:creationId xmlns:a16="http://schemas.microsoft.com/office/drawing/2014/main" id="{6029FF13-CCBD-499F-A9CC-489C2862818C}"/>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D22853E9-1AC6-4FBF-8FFC-4F1C5509FD0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8" name="テキスト ボックス 107">
          <a:extLst>
            <a:ext uri="{FF2B5EF4-FFF2-40B4-BE49-F238E27FC236}">
              <a16:creationId xmlns:a16="http://schemas.microsoft.com/office/drawing/2014/main" id="{0F87B2EC-F3CC-423E-B487-77BC582070F5}"/>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CB81B48C-09DF-464F-98C3-8C5364A82F1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40</xdr:row>
      <xdr:rowOff>94630</xdr:rowOff>
    </xdr:from>
    <xdr:to>
      <xdr:col>54</xdr:col>
      <xdr:colOff>189865</xdr:colOff>
      <xdr:row>41</xdr:row>
      <xdr:rowOff>126881</xdr:rowOff>
    </xdr:to>
    <xdr:cxnSp macro="">
      <xdr:nvCxnSpPr>
        <xdr:cNvPr id="110" name="直線コネクタ 109">
          <a:extLst>
            <a:ext uri="{FF2B5EF4-FFF2-40B4-BE49-F238E27FC236}">
              <a16:creationId xmlns:a16="http://schemas.microsoft.com/office/drawing/2014/main" id="{21C68E68-CA46-4C56-B8EE-E41B05016611}"/>
            </a:ext>
          </a:extLst>
        </xdr:cNvPr>
        <xdr:cNvCxnSpPr/>
      </xdr:nvCxnSpPr>
      <xdr:spPr>
        <a:xfrm flipV="1">
          <a:off x="10476865" y="6952630"/>
          <a:ext cx="0" cy="20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130708</xdr:rowOff>
    </xdr:from>
    <xdr:ext cx="469744" cy="259045"/>
    <xdr:sp macro="" textlink="">
      <xdr:nvSpPr>
        <xdr:cNvPr id="111" name="【道路】&#10;一人当たり延長最小値テキスト">
          <a:extLst>
            <a:ext uri="{FF2B5EF4-FFF2-40B4-BE49-F238E27FC236}">
              <a16:creationId xmlns:a16="http://schemas.microsoft.com/office/drawing/2014/main" id="{406D596D-DA65-4452-BECD-D82061105684}"/>
            </a:ext>
          </a:extLst>
        </xdr:cNvPr>
        <xdr:cNvSpPr txBox="1"/>
      </xdr:nvSpPr>
      <xdr:spPr>
        <a:xfrm>
          <a:off x="10515600" y="716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126881</xdr:rowOff>
    </xdr:from>
    <xdr:to>
      <xdr:col>55</xdr:col>
      <xdr:colOff>88900</xdr:colOff>
      <xdr:row>41</xdr:row>
      <xdr:rowOff>126881</xdr:rowOff>
    </xdr:to>
    <xdr:cxnSp macro="">
      <xdr:nvCxnSpPr>
        <xdr:cNvPr id="112" name="直線コネクタ 111">
          <a:extLst>
            <a:ext uri="{FF2B5EF4-FFF2-40B4-BE49-F238E27FC236}">
              <a16:creationId xmlns:a16="http://schemas.microsoft.com/office/drawing/2014/main" id="{0DD44406-01F6-4B89-AAB3-B519C95FA454}"/>
            </a:ext>
          </a:extLst>
        </xdr:cNvPr>
        <xdr:cNvCxnSpPr/>
      </xdr:nvCxnSpPr>
      <xdr:spPr>
        <a:xfrm>
          <a:off x="10388600" y="7156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41307</xdr:rowOff>
    </xdr:from>
    <xdr:ext cx="534377" cy="259045"/>
    <xdr:sp macro="" textlink="">
      <xdr:nvSpPr>
        <xdr:cNvPr id="113" name="【道路】&#10;一人当たり延長最大値テキスト">
          <a:extLst>
            <a:ext uri="{FF2B5EF4-FFF2-40B4-BE49-F238E27FC236}">
              <a16:creationId xmlns:a16="http://schemas.microsoft.com/office/drawing/2014/main" id="{22202978-C263-4DC7-901D-86A9EB0EBA77}"/>
            </a:ext>
          </a:extLst>
        </xdr:cNvPr>
        <xdr:cNvSpPr txBox="1"/>
      </xdr:nvSpPr>
      <xdr:spPr>
        <a:xfrm>
          <a:off x="10515600" y="672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94630</xdr:rowOff>
    </xdr:from>
    <xdr:to>
      <xdr:col>55</xdr:col>
      <xdr:colOff>88900</xdr:colOff>
      <xdr:row>40</xdr:row>
      <xdr:rowOff>94630</xdr:rowOff>
    </xdr:to>
    <xdr:cxnSp macro="">
      <xdr:nvCxnSpPr>
        <xdr:cNvPr id="114" name="直線コネクタ 113">
          <a:extLst>
            <a:ext uri="{FF2B5EF4-FFF2-40B4-BE49-F238E27FC236}">
              <a16:creationId xmlns:a16="http://schemas.microsoft.com/office/drawing/2014/main" id="{605C125C-B422-4804-A77B-1C550AD3CAB2}"/>
            </a:ext>
          </a:extLst>
        </xdr:cNvPr>
        <xdr:cNvCxnSpPr/>
      </xdr:nvCxnSpPr>
      <xdr:spPr>
        <a:xfrm>
          <a:off x="10388600" y="69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146615</xdr:rowOff>
    </xdr:from>
    <xdr:ext cx="534377" cy="259045"/>
    <xdr:sp macro="" textlink="">
      <xdr:nvSpPr>
        <xdr:cNvPr id="115" name="【道路】&#10;一人当たり延長平均値テキスト">
          <a:extLst>
            <a:ext uri="{FF2B5EF4-FFF2-40B4-BE49-F238E27FC236}">
              <a16:creationId xmlns:a16="http://schemas.microsoft.com/office/drawing/2014/main" id="{F98183F0-00C3-4B23-8E0F-2A37A57D4804}"/>
            </a:ext>
          </a:extLst>
        </xdr:cNvPr>
        <xdr:cNvSpPr txBox="1"/>
      </xdr:nvSpPr>
      <xdr:spPr>
        <a:xfrm>
          <a:off x="10515600" y="70046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168188</xdr:rowOff>
    </xdr:from>
    <xdr:to>
      <xdr:col>55</xdr:col>
      <xdr:colOff>50800</xdr:colOff>
      <xdr:row>41</xdr:row>
      <xdr:rowOff>98338</xdr:rowOff>
    </xdr:to>
    <xdr:sp macro="" textlink="">
      <xdr:nvSpPr>
        <xdr:cNvPr id="116" name="フローチャート: 判断 115">
          <a:extLst>
            <a:ext uri="{FF2B5EF4-FFF2-40B4-BE49-F238E27FC236}">
              <a16:creationId xmlns:a16="http://schemas.microsoft.com/office/drawing/2014/main" id="{D150B846-2493-4273-B3BF-10D7E7880FD3}"/>
            </a:ext>
          </a:extLst>
        </xdr:cNvPr>
        <xdr:cNvSpPr/>
      </xdr:nvSpPr>
      <xdr:spPr>
        <a:xfrm>
          <a:off x="10426700" y="702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167329</xdr:rowOff>
    </xdr:from>
    <xdr:to>
      <xdr:col>50</xdr:col>
      <xdr:colOff>165100</xdr:colOff>
      <xdr:row>41</xdr:row>
      <xdr:rowOff>97479</xdr:rowOff>
    </xdr:to>
    <xdr:sp macro="" textlink="">
      <xdr:nvSpPr>
        <xdr:cNvPr id="117" name="フローチャート: 判断 116">
          <a:extLst>
            <a:ext uri="{FF2B5EF4-FFF2-40B4-BE49-F238E27FC236}">
              <a16:creationId xmlns:a16="http://schemas.microsoft.com/office/drawing/2014/main" id="{964D60ED-9ECE-41CF-961E-A431790C57A5}"/>
            </a:ext>
          </a:extLst>
        </xdr:cNvPr>
        <xdr:cNvSpPr/>
      </xdr:nvSpPr>
      <xdr:spPr>
        <a:xfrm>
          <a:off x="9588500" y="7025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171375</xdr:rowOff>
    </xdr:from>
    <xdr:to>
      <xdr:col>46</xdr:col>
      <xdr:colOff>38100</xdr:colOff>
      <xdr:row>41</xdr:row>
      <xdr:rowOff>101525</xdr:rowOff>
    </xdr:to>
    <xdr:sp macro="" textlink="">
      <xdr:nvSpPr>
        <xdr:cNvPr id="118" name="フローチャート: 判断 117">
          <a:extLst>
            <a:ext uri="{FF2B5EF4-FFF2-40B4-BE49-F238E27FC236}">
              <a16:creationId xmlns:a16="http://schemas.microsoft.com/office/drawing/2014/main" id="{7F6516D7-C302-45F7-AC80-CE7CDFCBF936}"/>
            </a:ext>
          </a:extLst>
        </xdr:cNvPr>
        <xdr:cNvSpPr/>
      </xdr:nvSpPr>
      <xdr:spPr>
        <a:xfrm>
          <a:off x="8699500" y="702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149059</xdr:rowOff>
    </xdr:from>
    <xdr:to>
      <xdr:col>41</xdr:col>
      <xdr:colOff>101600</xdr:colOff>
      <xdr:row>41</xdr:row>
      <xdr:rowOff>79209</xdr:rowOff>
    </xdr:to>
    <xdr:sp macro="" textlink="">
      <xdr:nvSpPr>
        <xdr:cNvPr id="119" name="フローチャート: 判断 118">
          <a:extLst>
            <a:ext uri="{FF2B5EF4-FFF2-40B4-BE49-F238E27FC236}">
              <a16:creationId xmlns:a16="http://schemas.microsoft.com/office/drawing/2014/main" id="{CA03843D-7EDB-4C6A-9ECA-AB42771F4236}"/>
            </a:ext>
          </a:extLst>
        </xdr:cNvPr>
        <xdr:cNvSpPr/>
      </xdr:nvSpPr>
      <xdr:spPr>
        <a:xfrm>
          <a:off x="7810500" y="7007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5590</xdr:rowOff>
    </xdr:from>
    <xdr:to>
      <xdr:col>36</xdr:col>
      <xdr:colOff>165100</xdr:colOff>
      <xdr:row>41</xdr:row>
      <xdr:rowOff>107190</xdr:rowOff>
    </xdr:to>
    <xdr:sp macro="" textlink="">
      <xdr:nvSpPr>
        <xdr:cNvPr id="120" name="フローチャート: 判断 119">
          <a:extLst>
            <a:ext uri="{FF2B5EF4-FFF2-40B4-BE49-F238E27FC236}">
              <a16:creationId xmlns:a16="http://schemas.microsoft.com/office/drawing/2014/main" id="{F6CE97FF-5AC5-4C7E-B1B5-742A73DDB574}"/>
            </a:ext>
          </a:extLst>
        </xdr:cNvPr>
        <xdr:cNvSpPr/>
      </xdr:nvSpPr>
      <xdr:spPr>
        <a:xfrm>
          <a:off x="6921500" y="70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898822E6-0FF1-491F-A75E-771CBDE68C6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DEE8D878-DC78-40D4-A4E9-0BD98F65A53C}"/>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E44BFCA5-43A4-46C4-9FC6-A239F58BF9F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AA95B3C-7251-49F7-A0BD-25C3DE3EB6D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2855592-4B3E-49E7-905D-A1BC9B11A41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75473</xdr:rowOff>
    </xdr:from>
    <xdr:to>
      <xdr:col>55</xdr:col>
      <xdr:colOff>50800</xdr:colOff>
      <xdr:row>41</xdr:row>
      <xdr:rowOff>5623</xdr:rowOff>
    </xdr:to>
    <xdr:sp macro="" textlink="">
      <xdr:nvSpPr>
        <xdr:cNvPr id="126" name="楕円 125">
          <a:extLst>
            <a:ext uri="{FF2B5EF4-FFF2-40B4-BE49-F238E27FC236}">
              <a16:creationId xmlns:a16="http://schemas.microsoft.com/office/drawing/2014/main" id="{7D75339F-85F6-4078-8479-8EF5359C4ED1}"/>
            </a:ext>
          </a:extLst>
        </xdr:cNvPr>
        <xdr:cNvSpPr/>
      </xdr:nvSpPr>
      <xdr:spPr>
        <a:xfrm>
          <a:off x="10426700" y="693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168307</xdr:rowOff>
    </xdr:from>
    <xdr:ext cx="534377" cy="259045"/>
    <xdr:sp macro="" textlink="">
      <xdr:nvSpPr>
        <xdr:cNvPr id="127" name="【道路】&#10;一人当たり延長該当値テキスト">
          <a:extLst>
            <a:ext uri="{FF2B5EF4-FFF2-40B4-BE49-F238E27FC236}">
              <a16:creationId xmlns:a16="http://schemas.microsoft.com/office/drawing/2014/main" id="{BE9B0A39-134F-4857-A483-77052EA25C36}"/>
            </a:ext>
          </a:extLst>
        </xdr:cNvPr>
        <xdr:cNvSpPr txBox="1"/>
      </xdr:nvSpPr>
      <xdr:spPr>
        <a:xfrm>
          <a:off x="10515600" y="685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77777</xdr:rowOff>
    </xdr:from>
    <xdr:to>
      <xdr:col>50</xdr:col>
      <xdr:colOff>165100</xdr:colOff>
      <xdr:row>41</xdr:row>
      <xdr:rowOff>7927</xdr:rowOff>
    </xdr:to>
    <xdr:sp macro="" textlink="">
      <xdr:nvSpPr>
        <xdr:cNvPr id="128" name="楕円 127">
          <a:extLst>
            <a:ext uri="{FF2B5EF4-FFF2-40B4-BE49-F238E27FC236}">
              <a16:creationId xmlns:a16="http://schemas.microsoft.com/office/drawing/2014/main" id="{EC2A6A83-6E96-4F6F-9102-5EFC271EA536}"/>
            </a:ext>
          </a:extLst>
        </xdr:cNvPr>
        <xdr:cNvSpPr/>
      </xdr:nvSpPr>
      <xdr:spPr>
        <a:xfrm>
          <a:off x="9588500" y="693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126273</xdr:rowOff>
    </xdr:from>
    <xdr:to>
      <xdr:col>55</xdr:col>
      <xdr:colOff>0</xdr:colOff>
      <xdr:row>40</xdr:row>
      <xdr:rowOff>128577</xdr:rowOff>
    </xdr:to>
    <xdr:cxnSp macro="">
      <xdr:nvCxnSpPr>
        <xdr:cNvPr id="129" name="直線コネクタ 128">
          <a:extLst>
            <a:ext uri="{FF2B5EF4-FFF2-40B4-BE49-F238E27FC236}">
              <a16:creationId xmlns:a16="http://schemas.microsoft.com/office/drawing/2014/main" id="{A78EAE6D-714E-43E3-9210-0C0FD6FF3E36}"/>
            </a:ext>
          </a:extLst>
        </xdr:cNvPr>
        <xdr:cNvCxnSpPr/>
      </xdr:nvCxnSpPr>
      <xdr:spPr>
        <a:xfrm flipV="1">
          <a:off x="9639300" y="6984273"/>
          <a:ext cx="838200" cy="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80456</xdr:rowOff>
    </xdr:from>
    <xdr:to>
      <xdr:col>46</xdr:col>
      <xdr:colOff>38100</xdr:colOff>
      <xdr:row>41</xdr:row>
      <xdr:rowOff>10606</xdr:rowOff>
    </xdr:to>
    <xdr:sp macro="" textlink="">
      <xdr:nvSpPr>
        <xdr:cNvPr id="130" name="楕円 129">
          <a:extLst>
            <a:ext uri="{FF2B5EF4-FFF2-40B4-BE49-F238E27FC236}">
              <a16:creationId xmlns:a16="http://schemas.microsoft.com/office/drawing/2014/main" id="{8D02647D-C614-4F72-AA22-6265DA9ED2B8}"/>
            </a:ext>
          </a:extLst>
        </xdr:cNvPr>
        <xdr:cNvSpPr/>
      </xdr:nvSpPr>
      <xdr:spPr>
        <a:xfrm>
          <a:off x="8699500" y="693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128577</xdr:rowOff>
    </xdr:from>
    <xdr:to>
      <xdr:col>50</xdr:col>
      <xdr:colOff>114300</xdr:colOff>
      <xdr:row>40</xdr:row>
      <xdr:rowOff>131256</xdr:rowOff>
    </xdr:to>
    <xdr:cxnSp macro="">
      <xdr:nvCxnSpPr>
        <xdr:cNvPr id="131" name="直線コネクタ 130">
          <a:extLst>
            <a:ext uri="{FF2B5EF4-FFF2-40B4-BE49-F238E27FC236}">
              <a16:creationId xmlns:a16="http://schemas.microsoft.com/office/drawing/2014/main" id="{B700BA01-8AF1-4204-9746-2111421D7B36}"/>
            </a:ext>
          </a:extLst>
        </xdr:cNvPr>
        <xdr:cNvCxnSpPr/>
      </xdr:nvCxnSpPr>
      <xdr:spPr>
        <a:xfrm flipV="1">
          <a:off x="8750300" y="6986577"/>
          <a:ext cx="889000" cy="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22872</xdr:rowOff>
    </xdr:from>
    <xdr:to>
      <xdr:col>41</xdr:col>
      <xdr:colOff>101600</xdr:colOff>
      <xdr:row>34</xdr:row>
      <xdr:rowOff>124472</xdr:rowOff>
    </xdr:to>
    <xdr:sp macro="" textlink="">
      <xdr:nvSpPr>
        <xdr:cNvPr id="132" name="楕円 131">
          <a:extLst>
            <a:ext uri="{FF2B5EF4-FFF2-40B4-BE49-F238E27FC236}">
              <a16:creationId xmlns:a16="http://schemas.microsoft.com/office/drawing/2014/main" id="{0F00D30C-F3B6-48AC-8573-F22EEB4E3E78}"/>
            </a:ext>
          </a:extLst>
        </xdr:cNvPr>
        <xdr:cNvSpPr/>
      </xdr:nvSpPr>
      <xdr:spPr>
        <a:xfrm>
          <a:off x="7810500" y="585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73672</xdr:rowOff>
    </xdr:from>
    <xdr:to>
      <xdr:col>45</xdr:col>
      <xdr:colOff>177800</xdr:colOff>
      <xdr:row>40</xdr:row>
      <xdr:rowOff>131256</xdr:rowOff>
    </xdr:to>
    <xdr:cxnSp macro="">
      <xdr:nvCxnSpPr>
        <xdr:cNvPr id="133" name="直線コネクタ 132">
          <a:extLst>
            <a:ext uri="{FF2B5EF4-FFF2-40B4-BE49-F238E27FC236}">
              <a16:creationId xmlns:a16="http://schemas.microsoft.com/office/drawing/2014/main" id="{59416D53-8538-4DA3-B041-EC6C23B41945}"/>
            </a:ext>
          </a:extLst>
        </xdr:cNvPr>
        <xdr:cNvCxnSpPr/>
      </xdr:nvCxnSpPr>
      <xdr:spPr>
        <a:xfrm>
          <a:off x="7861300" y="5902972"/>
          <a:ext cx="889000" cy="1086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69986</xdr:rowOff>
    </xdr:from>
    <xdr:to>
      <xdr:col>36</xdr:col>
      <xdr:colOff>165100</xdr:colOff>
      <xdr:row>41</xdr:row>
      <xdr:rowOff>136</xdr:rowOff>
    </xdr:to>
    <xdr:sp macro="" textlink="">
      <xdr:nvSpPr>
        <xdr:cNvPr id="134" name="楕円 133">
          <a:extLst>
            <a:ext uri="{FF2B5EF4-FFF2-40B4-BE49-F238E27FC236}">
              <a16:creationId xmlns:a16="http://schemas.microsoft.com/office/drawing/2014/main" id="{8928C64B-65D5-4956-9CDD-3AF909CB24C8}"/>
            </a:ext>
          </a:extLst>
        </xdr:cNvPr>
        <xdr:cNvSpPr/>
      </xdr:nvSpPr>
      <xdr:spPr>
        <a:xfrm>
          <a:off x="6921500" y="692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73672</xdr:rowOff>
    </xdr:from>
    <xdr:to>
      <xdr:col>41</xdr:col>
      <xdr:colOff>50800</xdr:colOff>
      <xdr:row>40</xdr:row>
      <xdr:rowOff>120786</xdr:rowOff>
    </xdr:to>
    <xdr:cxnSp macro="">
      <xdr:nvCxnSpPr>
        <xdr:cNvPr id="135" name="直線コネクタ 134">
          <a:extLst>
            <a:ext uri="{FF2B5EF4-FFF2-40B4-BE49-F238E27FC236}">
              <a16:creationId xmlns:a16="http://schemas.microsoft.com/office/drawing/2014/main" id="{88D19C95-FC94-4945-B4FA-9B3CF4E4F698}"/>
            </a:ext>
          </a:extLst>
        </xdr:cNvPr>
        <xdr:cNvCxnSpPr/>
      </xdr:nvCxnSpPr>
      <xdr:spPr>
        <a:xfrm flipV="1">
          <a:off x="6972300" y="5902972"/>
          <a:ext cx="889000" cy="107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88606</xdr:rowOff>
    </xdr:from>
    <xdr:ext cx="534377" cy="259045"/>
    <xdr:sp macro="" textlink="">
      <xdr:nvSpPr>
        <xdr:cNvPr id="136" name="n_1aveValue【道路】&#10;一人当たり延長">
          <a:extLst>
            <a:ext uri="{FF2B5EF4-FFF2-40B4-BE49-F238E27FC236}">
              <a16:creationId xmlns:a16="http://schemas.microsoft.com/office/drawing/2014/main" id="{1F1CE18D-C706-464E-8397-83246D577113}"/>
            </a:ext>
          </a:extLst>
        </xdr:cNvPr>
        <xdr:cNvSpPr txBox="1"/>
      </xdr:nvSpPr>
      <xdr:spPr>
        <a:xfrm>
          <a:off x="9359411" y="711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92652</xdr:rowOff>
    </xdr:from>
    <xdr:ext cx="534377" cy="259045"/>
    <xdr:sp macro="" textlink="">
      <xdr:nvSpPr>
        <xdr:cNvPr id="137" name="n_2aveValue【道路】&#10;一人当たり延長">
          <a:extLst>
            <a:ext uri="{FF2B5EF4-FFF2-40B4-BE49-F238E27FC236}">
              <a16:creationId xmlns:a16="http://schemas.microsoft.com/office/drawing/2014/main" id="{6A4CD3BC-732B-46DF-8300-F0A05A9BB019}"/>
            </a:ext>
          </a:extLst>
        </xdr:cNvPr>
        <xdr:cNvSpPr txBox="1"/>
      </xdr:nvSpPr>
      <xdr:spPr>
        <a:xfrm>
          <a:off x="8483111" y="712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70336</xdr:rowOff>
    </xdr:from>
    <xdr:ext cx="534377" cy="259045"/>
    <xdr:sp macro="" textlink="">
      <xdr:nvSpPr>
        <xdr:cNvPr id="138" name="n_3aveValue【道路】&#10;一人当たり延長">
          <a:extLst>
            <a:ext uri="{FF2B5EF4-FFF2-40B4-BE49-F238E27FC236}">
              <a16:creationId xmlns:a16="http://schemas.microsoft.com/office/drawing/2014/main" id="{CE44A8A0-6BE3-4779-A176-5539A63F95A1}"/>
            </a:ext>
          </a:extLst>
        </xdr:cNvPr>
        <xdr:cNvSpPr txBox="1"/>
      </xdr:nvSpPr>
      <xdr:spPr>
        <a:xfrm>
          <a:off x="7594111" y="709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98317</xdr:rowOff>
    </xdr:from>
    <xdr:ext cx="534377" cy="259045"/>
    <xdr:sp macro="" textlink="">
      <xdr:nvSpPr>
        <xdr:cNvPr id="139" name="n_4aveValue【道路】&#10;一人当たり延長">
          <a:extLst>
            <a:ext uri="{FF2B5EF4-FFF2-40B4-BE49-F238E27FC236}">
              <a16:creationId xmlns:a16="http://schemas.microsoft.com/office/drawing/2014/main" id="{ED41E6D5-9A27-4CEE-846A-E8E4DF2D5752}"/>
            </a:ext>
          </a:extLst>
        </xdr:cNvPr>
        <xdr:cNvSpPr txBox="1"/>
      </xdr:nvSpPr>
      <xdr:spPr>
        <a:xfrm>
          <a:off x="6705111" y="71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24454</xdr:rowOff>
    </xdr:from>
    <xdr:ext cx="534377" cy="259045"/>
    <xdr:sp macro="" textlink="">
      <xdr:nvSpPr>
        <xdr:cNvPr id="140" name="n_1mainValue【道路】&#10;一人当たり延長">
          <a:extLst>
            <a:ext uri="{FF2B5EF4-FFF2-40B4-BE49-F238E27FC236}">
              <a16:creationId xmlns:a16="http://schemas.microsoft.com/office/drawing/2014/main" id="{B1B9C23A-43EB-4FD6-BF1E-294B39D38C9E}"/>
            </a:ext>
          </a:extLst>
        </xdr:cNvPr>
        <xdr:cNvSpPr txBox="1"/>
      </xdr:nvSpPr>
      <xdr:spPr>
        <a:xfrm>
          <a:off x="9359411" y="6711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27133</xdr:rowOff>
    </xdr:from>
    <xdr:ext cx="534377" cy="259045"/>
    <xdr:sp macro="" textlink="">
      <xdr:nvSpPr>
        <xdr:cNvPr id="141" name="n_2mainValue【道路】&#10;一人当たり延長">
          <a:extLst>
            <a:ext uri="{FF2B5EF4-FFF2-40B4-BE49-F238E27FC236}">
              <a16:creationId xmlns:a16="http://schemas.microsoft.com/office/drawing/2014/main" id="{66AFBCE4-49D3-4C9B-A311-392CD97CBD4B}"/>
            </a:ext>
          </a:extLst>
        </xdr:cNvPr>
        <xdr:cNvSpPr txBox="1"/>
      </xdr:nvSpPr>
      <xdr:spPr>
        <a:xfrm>
          <a:off x="8483111" y="671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32</xdr:row>
      <xdr:rowOff>140999</xdr:rowOff>
    </xdr:from>
    <xdr:ext cx="599010" cy="259045"/>
    <xdr:sp macro="" textlink="">
      <xdr:nvSpPr>
        <xdr:cNvPr id="142" name="n_3mainValue【道路】&#10;一人当たり延長">
          <a:extLst>
            <a:ext uri="{FF2B5EF4-FFF2-40B4-BE49-F238E27FC236}">
              <a16:creationId xmlns:a16="http://schemas.microsoft.com/office/drawing/2014/main" id="{D97DACFA-8BCA-4201-8057-756C5DB4CF90}"/>
            </a:ext>
          </a:extLst>
        </xdr:cNvPr>
        <xdr:cNvSpPr txBox="1"/>
      </xdr:nvSpPr>
      <xdr:spPr>
        <a:xfrm>
          <a:off x="7561794" y="5627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16663</xdr:rowOff>
    </xdr:from>
    <xdr:ext cx="534377" cy="259045"/>
    <xdr:sp macro="" textlink="">
      <xdr:nvSpPr>
        <xdr:cNvPr id="143" name="n_4mainValue【道路】&#10;一人当たり延長">
          <a:extLst>
            <a:ext uri="{FF2B5EF4-FFF2-40B4-BE49-F238E27FC236}">
              <a16:creationId xmlns:a16="http://schemas.microsoft.com/office/drawing/2014/main" id="{1535AAF9-3B46-4E4F-9258-96A787164729}"/>
            </a:ext>
          </a:extLst>
        </xdr:cNvPr>
        <xdr:cNvSpPr txBox="1"/>
      </xdr:nvSpPr>
      <xdr:spPr>
        <a:xfrm>
          <a:off x="6705111" y="670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24E51BE6-0748-4136-AB31-306F84A00D4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26B0BB1A-3BC0-4C30-A3D5-9408A693276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ABBCD923-D7E2-4801-A2FB-8FEE1599171D}"/>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1759775B-2A24-46E1-BD22-C72B4C231D2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B0F784EE-376A-4525-B5BC-689ECDD6BF2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556FEDD9-E5A2-4829-AE9E-01B43E06E5E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ABA9A37C-135B-43F8-836D-201E13EBEDC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9BD6C19D-5100-4D0D-A5BE-30DE56BB21F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26120368-DB1A-40DE-821F-8BD01737A82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BF396383-FD2A-43AC-8EDA-D71B766D0A5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ED6CA20C-27AB-468E-97F9-C4F51532342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5" name="直線コネクタ 154">
          <a:extLst>
            <a:ext uri="{FF2B5EF4-FFF2-40B4-BE49-F238E27FC236}">
              <a16:creationId xmlns:a16="http://schemas.microsoft.com/office/drawing/2014/main" id="{3CF9D458-7732-419D-ACEA-23DDBCA987C1}"/>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6" name="テキスト ボックス 155">
          <a:extLst>
            <a:ext uri="{FF2B5EF4-FFF2-40B4-BE49-F238E27FC236}">
              <a16:creationId xmlns:a16="http://schemas.microsoft.com/office/drawing/2014/main" id="{E89C95F2-E2DD-4E2E-ACB4-E42C0BF79DC4}"/>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7" name="直線コネクタ 156">
          <a:extLst>
            <a:ext uri="{FF2B5EF4-FFF2-40B4-BE49-F238E27FC236}">
              <a16:creationId xmlns:a16="http://schemas.microsoft.com/office/drawing/2014/main" id="{64793C10-0809-48AB-987E-8398B6E4CC0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8" name="テキスト ボックス 157">
          <a:extLst>
            <a:ext uri="{FF2B5EF4-FFF2-40B4-BE49-F238E27FC236}">
              <a16:creationId xmlns:a16="http://schemas.microsoft.com/office/drawing/2014/main" id="{9BCA7C96-0B37-4AD3-B617-52290D2A18DE}"/>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9" name="直線コネクタ 158">
          <a:extLst>
            <a:ext uri="{FF2B5EF4-FFF2-40B4-BE49-F238E27FC236}">
              <a16:creationId xmlns:a16="http://schemas.microsoft.com/office/drawing/2014/main" id="{2F262416-4569-4DDC-BFDB-5E36C3DA6B96}"/>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0" name="テキスト ボックス 159">
          <a:extLst>
            <a:ext uri="{FF2B5EF4-FFF2-40B4-BE49-F238E27FC236}">
              <a16:creationId xmlns:a16="http://schemas.microsoft.com/office/drawing/2014/main" id="{CDA8F6B8-4F6A-4BF1-8027-F5C2F8078BAC}"/>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1" name="直線コネクタ 160">
          <a:extLst>
            <a:ext uri="{FF2B5EF4-FFF2-40B4-BE49-F238E27FC236}">
              <a16:creationId xmlns:a16="http://schemas.microsoft.com/office/drawing/2014/main" id="{84D4039B-1FB4-4A10-A5DF-5206D21C2B05}"/>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2" name="テキスト ボックス 161">
          <a:extLst>
            <a:ext uri="{FF2B5EF4-FFF2-40B4-BE49-F238E27FC236}">
              <a16:creationId xmlns:a16="http://schemas.microsoft.com/office/drawing/2014/main" id="{3ECC0E27-75E2-458F-89D3-2EB6F5684CB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3" name="直線コネクタ 162">
          <a:extLst>
            <a:ext uri="{FF2B5EF4-FFF2-40B4-BE49-F238E27FC236}">
              <a16:creationId xmlns:a16="http://schemas.microsoft.com/office/drawing/2014/main" id="{EF6A9D31-DD62-4A97-803B-20DFE3C823B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4" name="テキスト ボックス 163">
          <a:extLst>
            <a:ext uri="{FF2B5EF4-FFF2-40B4-BE49-F238E27FC236}">
              <a16:creationId xmlns:a16="http://schemas.microsoft.com/office/drawing/2014/main" id="{771ED208-4194-4BC7-B393-7A7156A0BA2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5" name="直線コネクタ 164">
          <a:extLst>
            <a:ext uri="{FF2B5EF4-FFF2-40B4-BE49-F238E27FC236}">
              <a16:creationId xmlns:a16="http://schemas.microsoft.com/office/drawing/2014/main" id="{D9E6C669-40E1-4B12-86FB-83E38DD5DE7F}"/>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6" name="テキスト ボックス 165">
          <a:extLst>
            <a:ext uri="{FF2B5EF4-FFF2-40B4-BE49-F238E27FC236}">
              <a16:creationId xmlns:a16="http://schemas.microsoft.com/office/drawing/2014/main" id="{51216074-08EB-4F17-8D94-4B35972273A3}"/>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7B17EED8-ED24-438B-AA16-48753186B8A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3257F784-1AF4-4814-BE68-518438A4B0B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40822</xdr:rowOff>
    </xdr:to>
    <xdr:cxnSp macro="">
      <xdr:nvCxnSpPr>
        <xdr:cNvPr id="169" name="直線コネクタ 168">
          <a:extLst>
            <a:ext uri="{FF2B5EF4-FFF2-40B4-BE49-F238E27FC236}">
              <a16:creationId xmlns:a16="http://schemas.microsoft.com/office/drawing/2014/main" id="{9A829500-14AF-46CA-A3DE-C1B27A6AA532}"/>
            </a:ext>
          </a:extLst>
        </xdr:cNvPr>
        <xdr:cNvCxnSpPr/>
      </xdr:nvCxnSpPr>
      <xdr:spPr>
        <a:xfrm flipV="1">
          <a:off x="4634865" y="947057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44649</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DA08DC69-EEF5-4ACB-873D-EE38CCF73A75}"/>
            </a:ext>
          </a:extLst>
        </xdr:cNvPr>
        <xdr:cNvSpPr txBox="1"/>
      </xdr:nvSpPr>
      <xdr:spPr>
        <a:xfrm>
          <a:off x="4673600" y="1101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40822</xdr:rowOff>
    </xdr:from>
    <xdr:to>
      <xdr:col>24</xdr:col>
      <xdr:colOff>152400</xdr:colOff>
      <xdr:row>64</xdr:row>
      <xdr:rowOff>40822</xdr:rowOff>
    </xdr:to>
    <xdr:cxnSp macro="">
      <xdr:nvCxnSpPr>
        <xdr:cNvPr id="171" name="直線コネクタ 170">
          <a:extLst>
            <a:ext uri="{FF2B5EF4-FFF2-40B4-BE49-F238E27FC236}">
              <a16:creationId xmlns:a16="http://schemas.microsoft.com/office/drawing/2014/main" id="{439A8113-A20F-4795-B5B6-86772297C1F8}"/>
            </a:ext>
          </a:extLst>
        </xdr:cNvPr>
        <xdr:cNvCxnSpPr/>
      </xdr:nvCxnSpPr>
      <xdr:spPr>
        <a:xfrm>
          <a:off x="4546600" y="1101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57B3B2A8-CCBA-4713-A90F-F5DDD8C693E8}"/>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3" name="直線コネクタ 172">
          <a:extLst>
            <a:ext uri="{FF2B5EF4-FFF2-40B4-BE49-F238E27FC236}">
              <a16:creationId xmlns:a16="http://schemas.microsoft.com/office/drawing/2014/main" id="{6902D279-CD64-4CAD-9A2A-46B6394DF286}"/>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148426</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08D29B36-A9EB-4D96-8E11-E5938A389937}"/>
            </a:ext>
          </a:extLst>
        </xdr:cNvPr>
        <xdr:cNvSpPr txBox="1"/>
      </xdr:nvSpPr>
      <xdr:spPr>
        <a:xfrm>
          <a:off x="4673600" y="10263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75" name="フローチャート: 判断 174">
          <a:extLst>
            <a:ext uri="{FF2B5EF4-FFF2-40B4-BE49-F238E27FC236}">
              <a16:creationId xmlns:a16="http://schemas.microsoft.com/office/drawing/2014/main" id="{DDD1C0F3-99BA-4838-B512-B025A0F1716B}"/>
            </a:ext>
          </a:extLst>
        </xdr:cNvPr>
        <xdr:cNvSpPr/>
      </xdr:nvSpPr>
      <xdr:spPr>
        <a:xfrm>
          <a:off x="45847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114119</xdr:rowOff>
    </xdr:from>
    <xdr:to>
      <xdr:col>20</xdr:col>
      <xdr:colOff>38100</xdr:colOff>
      <xdr:row>61</xdr:row>
      <xdr:rowOff>44269</xdr:rowOff>
    </xdr:to>
    <xdr:sp macro="" textlink="">
      <xdr:nvSpPr>
        <xdr:cNvPr id="176" name="フローチャート: 判断 175">
          <a:extLst>
            <a:ext uri="{FF2B5EF4-FFF2-40B4-BE49-F238E27FC236}">
              <a16:creationId xmlns:a16="http://schemas.microsoft.com/office/drawing/2014/main" id="{F1AC3B75-3CCE-4D86-A5E9-ADCC5419E7E8}"/>
            </a:ext>
          </a:extLst>
        </xdr:cNvPr>
        <xdr:cNvSpPr/>
      </xdr:nvSpPr>
      <xdr:spPr>
        <a:xfrm>
          <a:off x="3746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99423</xdr:rowOff>
    </xdr:from>
    <xdr:to>
      <xdr:col>15</xdr:col>
      <xdr:colOff>101600</xdr:colOff>
      <xdr:row>61</xdr:row>
      <xdr:rowOff>29573</xdr:rowOff>
    </xdr:to>
    <xdr:sp macro="" textlink="">
      <xdr:nvSpPr>
        <xdr:cNvPr id="177" name="フローチャート: 判断 176">
          <a:extLst>
            <a:ext uri="{FF2B5EF4-FFF2-40B4-BE49-F238E27FC236}">
              <a16:creationId xmlns:a16="http://schemas.microsoft.com/office/drawing/2014/main" id="{EE19244B-8E6D-4286-988A-99016C6B828B}"/>
            </a:ext>
          </a:extLst>
        </xdr:cNvPr>
        <xdr:cNvSpPr/>
      </xdr:nvSpPr>
      <xdr:spPr>
        <a:xfrm>
          <a:off x="2857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79828</xdr:rowOff>
    </xdr:from>
    <xdr:to>
      <xdr:col>10</xdr:col>
      <xdr:colOff>165100</xdr:colOff>
      <xdr:row>61</xdr:row>
      <xdr:rowOff>9978</xdr:rowOff>
    </xdr:to>
    <xdr:sp macro="" textlink="">
      <xdr:nvSpPr>
        <xdr:cNvPr id="178" name="フローチャート: 判断 177">
          <a:extLst>
            <a:ext uri="{FF2B5EF4-FFF2-40B4-BE49-F238E27FC236}">
              <a16:creationId xmlns:a16="http://schemas.microsoft.com/office/drawing/2014/main" id="{1BA43759-65C5-4CFA-8DD4-2852E48D6A7B}"/>
            </a:ext>
          </a:extLst>
        </xdr:cNvPr>
        <xdr:cNvSpPr/>
      </xdr:nvSpPr>
      <xdr:spPr>
        <a:xfrm>
          <a:off x="1968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87993</xdr:rowOff>
    </xdr:from>
    <xdr:to>
      <xdr:col>6</xdr:col>
      <xdr:colOff>38100</xdr:colOff>
      <xdr:row>61</xdr:row>
      <xdr:rowOff>18143</xdr:rowOff>
    </xdr:to>
    <xdr:sp macro="" textlink="">
      <xdr:nvSpPr>
        <xdr:cNvPr id="179" name="フローチャート: 判断 178">
          <a:extLst>
            <a:ext uri="{FF2B5EF4-FFF2-40B4-BE49-F238E27FC236}">
              <a16:creationId xmlns:a16="http://schemas.microsoft.com/office/drawing/2014/main" id="{7689F9E2-EF04-4F21-9A89-7A6E99DF763D}"/>
            </a:ext>
          </a:extLst>
        </xdr:cNvPr>
        <xdr:cNvSpPr/>
      </xdr:nvSpPr>
      <xdr:spPr>
        <a:xfrm>
          <a:off x="1079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B7AF0EA2-AEA8-47B6-9674-82FE2071863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861C4379-1278-4C63-BA0B-06A82A02748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21CA14E4-83FF-4A44-96A8-C6A257702FA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5197DC3-7A07-4BF6-8FEA-A5E6090BF53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FA41A77-1D07-47BB-AE76-558439E7263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109220</xdr:rowOff>
    </xdr:from>
    <xdr:to>
      <xdr:col>24</xdr:col>
      <xdr:colOff>114300</xdr:colOff>
      <xdr:row>62</xdr:row>
      <xdr:rowOff>39370</xdr:rowOff>
    </xdr:to>
    <xdr:sp macro="" textlink="">
      <xdr:nvSpPr>
        <xdr:cNvPr id="185" name="楕円 184">
          <a:extLst>
            <a:ext uri="{FF2B5EF4-FFF2-40B4-BE49-F238E27FC236}">
              <a16:creationId xmlns:a16="http://schemas.microsoft.com/office/drawing/2014/main" id="{595B6E95-89D6-4808-A389-38E6127A7518}"/>
            </a:ext>
          </a:extLst>
        </xdr:cNvPr>
        <xdr:cNvSpPr/>
      </xdr:nvSpPr>
      <xdr:spPr>
        <a:xfrm>
          <a:off x="45847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87647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4EFDA033-9E6B-46DE-B4E7-5A646B5508A8}"/>
            </a:ext>
          </a:extLst>
        </xdr:cNvPr>
        <xdr:cNvSpPr txBox="1"/>
      </xdr:nvSpPr>
      <xdr:spPr>
        <a:xfrm>
          <a:off x="4673600"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86360</xdr:rowOff>
    </xdr:from>
    <xdr:to>
      <xdr:col>20</xdr:col>
      <xdr:colOff>38100</xdr:colOff>
      <xdr:row>62</xdr:row>
      <xdr:rowOff>16510</xdr:rowOff>
    </xdr:to>
    <xdr:sp macro="" textlink="">
      <xdr:nvSpPr>
        <xdr:cNvPr id="187" name="楕円 186">
          <a:extLst>
            <a:ext uri="{FF2B5EF4-FFF2-40B4-BE49-F238E27FC236}">
              <a16:creationId xmlns:a16="http://schemas.microsoft.com/office/drawing/2014/main" id="{83BF8BBF-E270-4CD6-88B3-8767E1484A68}"/>
            </a:ext>
          </a:extLst>
        </xdr:cNvPr>
        <xdr:cNvSpPr/>
      </xdr:nvSpPr>
      <xdr:spPr>
        <a:xfrm>
          <a:off x="3746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137160</xdr:rowOff>
    </xdr:from>
    <xdr:to>
      <xdr:col>24</xdr:col>
      <xdr:colOff>63500</xdr:colOff>
      <xdr:row>61</xdr:row>
      <xdr:rowOff>160020</xdr:rowOff>
    </xdr:to>
    <xdr:cxnSp macro="">
      <xdr:nvCxnSpPr>
        <xdr:cNvPr id="188" name="直線コネクタ 187">
          <a:extLst>
            <a:ext uri="{FF2B5EF4-FFF2-40B4-BE49-F238E27FC236}">
              <a16:creationId xmlns:a16="http://schemas.microsoft.com/office/drawing/2014/main" id="{BBD6557B-BEA4-411C-9E18-33028150B34F}"/>
            </a:ext>
          </a:extLst>
        </xdr:cNvPr>
        <xdr:cNvCxnSpPr/>
      </xdr:nvCxnSpPr>
      <xdr:spPr>
        <a:xfrm>
          <a:off x="3797300" y="1059561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63500</xdr:rowOff>
    </xdr:from>
    <xdr:to>
      <xdr:col>15</xdr:col>
      <xdr:colOff>101600</xdr:colOff>
      <xdr:row>61</xdr:row>
      <xdr:rowOff>165100</xdr:rowOff>
    </xdr:to>
    <xdr:sp macro="" textlink="">
      <xdr:nvSpPr>
        <xdr:cNvPr id="189" name="楕円 188">
          <a:extLst>
            <a:ext uri="{FF2B5EF4-FFF2-40B4-BE49-F238E27FC236}">
              <a16:creationId xmlns:a16="http://schemas.microsoft.com/office/drawing/2014/main" id="{9B91F19D-824F-4475-9978-042F6DC0A9B4}"/>
            </a:ext>
          </a:extLst>
        </xdr:cNvPr>
        <xdr:cNvSpPr/>
      </xdr:nvSpPr>
      <xdr:spPr>
        <a:xfrm>
          <a:off x="2857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114300</xdr:rowOff>
    </xdr:from>
    <xdr:to>
      <xdr:col>19</xdr:col>
      <xdr:colOff>177800</xdr:colOff>
      <xdr:row>61</xdr:row>
      <xdr:rowOff>137160</xdr:rowOff>
    </xdr:to>
    <xdr:cxnSp macro="">
      <xdr:nvCxnSpPr>
        <xdr:cNvPr id="190" name="直線コネクタ 189">
          <a:extLst>
            <a:ext uri="{FF2B5EF4-FFF2-40B4-BE49-F238E27FC236}">
              <a16:creationId xmlns:a16="http://schemas.microsoft.com/office/drawing/2014/main" id="{A3A93C8C-854B-47CF-8DDC-C98CF21D8D23}"/>
            </a:ext>
          </a:extLst>
        </xdr:cNvPr>
        <xdr:cNvCxnSpPr/>
      </xdr:nvCxnSpPr>
      <xdr:spPr>
        <a:xfrm>
          <a:off x="2908300" y="105727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43906</xdr:rowOff>
    </xdr:from>
    <xdr:to>
      <xdr:col>10</xdr:col>
      <xdr:colOff>165100</xdr:colOff>
      <xdr:row>61</xdr:row>
      <xdr:rowOff>145506</xdr:rowOff>
    </xdr:to>
    <xdr:sp macro="" textlink="">
      <xdr:nvSpPr>
        <xdr:cNvPr id="191" name="楕円 190">
          <a:extLst>
            <a:ext uri="{FF2B5EF4-FFF2-40B4-BE49-F238E27FC236}">
              <a16:creationId xmlns:a16="http://schemas.microsoft.com/office/drawing/2014/main" id="{67429E96-E62C-4C97-81C0-1972A7E2A8DC}"/>
            </a:ext>
          </a:extLst>
        </xdr:cNvPr>
        <xdr:cNvSpPr/>
      </xdr:nvSpPr>
      <xdr:spPr>
        <a:xfrm>
          <a:off x="1968500" y="1050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94706</xdr:rowOff>
    </xdr:from>
    <xdr:to>
      <xdr:col>15</xdr:col>
      <xdr:colOff>50800</xdr:colOff>
      <xdr:row>61</xdr:row>
      <xdr:rowOff>114300</xdr:rowOff>
    </xdr:to>
    <xdr:cxnSp macro="">
      <xdr:nvCxnSpPr>
        <xdr:cNvPr id="192" name="直線コネクタ 191">
          <a:extLst>
            <a:ext uri="{FF2B5EF4-FFF2-40B4-BE49-F238E27FC236}">
              <a16:creationId xmlns:a16="http://schemas.microsoft.com/office/drawing/2014/main" id="{0316DFF4-8F40-4758-84D1-0D0C64C81994}"/>
            </a:ext>
          </a:extLst>
        </xdr:cNvPr>
        <xdr:cNvCxnSpPr/>
      </xdr:nvCxnSpPr>
      <xdr:spPr>
        <a:xfrm>
          <a:off x="2019300" y="1055315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21046</xdr:rowOff>
    </xdr:from>
    <xdr:to>
      <xdr:col>6</xdr:col>
      <xdr:colOff>38100</xdr:colOff>
      <xdr:row>61</xdr:row>
      <xdr:rowOff>122646</xdr:rowOff>
    </xdr:to>
    <xdr:sp macro="" textlink="">
      <xdr:nvSpPr>
        <xdr:cNvPr id="193" name="楕円 192">
          <a:extLst>
            <a:ext uri="{FF2B5EF4-FFF2-40B4-BE49-F238E27FC236}">
              <a16:creationId xmlns:a16="http://schemas.microsoft.com/office/drawing/2014/main" id="{6DD93481-263A-48AC-9F4B-6D455AC5EFCA}"/>
            </a:ext>
          </a:extLst>
        </xdr:cNvPr>
        <xdr:cNvSpPr/>
      </xdr:nvSpPr>
      <xdr:spPr>
        <a:xfrm>
          <a:off x="1079500" y="1047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71846</xdr:rowOff>
    </xdr:from>
    <xdr:to>
      <xdr:col>10</xdr:col>
      <xdr:colOff>114300</xdr:colOff>
      <xdr:row>61</xdr:row>
      <xdr:rowOff>94706</xdr:rowOff>
    </xdr:to>
    <xdr:cxnSp macro="">
      <xdr:nvCxnSpPr>
        <xdr:cNvPr id="194" name="直線コネクタ 193">
          <a:extLst>
            <a:ext uri="{FF2B5EF4-FFF2-40B4-BE49-F238E27FC236}">
              <a16:creationId xmlns:a16="http://schemas.microsoft.com/office/drawing/2014/main" id="{A60D57C1-0E13-42C0-9DC5-DC4CEBEE7738}"/>
            </a:ext>
          </a:extLst>
        </xdr:cNvPr>
        <xdr:cNvCxnSpPr/>
      </xdr:nvCxnSpPr>
      <xdr:spPr>
        <a:xfrm>
          <a:off x="1130300" y="105302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60796</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A529017A-88D4-4E64-93BF-8995141A8401}"/>
            </a:ext>
          </a:extLst>
        </xdr:cNvPr>
        <xdr:cNvSpPr txBox="1"/>
      </xdr:nvSpPr>
      <xdr:spPr>
        <a:xfrm>
          <a:off x="3582044" y="1017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46100</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15D8A5CC-D56F-4EC2-BC21-B020FE65B726}"/>
            </a:ext>
          </a:extLst>
        </xdr:cNvPr>
        <xdr:cNvSpPr txBox="1"/>
      </xdr:nvSpPr>
      <xdr:spPr>
        <a:xfrm>
          <a:off x="2705744" y="1016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26505</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BEB1C720-BF0D-4709-A93D-5C632FDAD52D}"/>
            </a:ext>
          </a:extLst>
        </xdr:cNvPr>
        <xdr:cNvSpPr txBox="1"/>
      </xdr:nvSpPr>
      <xdr:spPr>
        <a:xfrm>
          <a:off x="1816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34670</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BB74789C-A3DE-4C99-B45F-619E3748CE46}"/>
            </a:ext>
          </a:extLst>
        </xdr:cNvPr>
        <xdr:cNvSpPr txBox="1"/>
      </xdr:nvSpPr>
      <xdr:spPr>
        <a:xfrm>
          <a:off x="927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7637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46C07984-545A-4501-9BB8-FE02AD4542E9}"/>
            </a:ext>
          </a:extLst>
        </xdr:cNvPr>
        <xdr:cNvSpPr txBox="1"/>
      </xdr:nvSpPr>
      <xdr:spPr>
        <a:xfrm>
          <a:off x="358204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156227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6F1B9A43-19E7-475D-867B-4A4023F186AE}"/>
            </a:ext>
          </a:extLst>
        </xdr:cNvPr>
        <xdr:cNvSpPr txBox="1"/>
      </xdr:nvSpPr>
      <xdr:spPr>
        <a:xfrm>
          <a:off x="2705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136633</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54B010F4-54CA-4A22-91DF-371552F4EF99}"/>
            </a:ext>
          </a:extLst>
        </xdr:cNvPr>
        <xdr:cNvSpPr txBox="1"/>
      </xdr:nvSpPr>
      <xdr:spPr>
        <a:xfrm>
          <a:off x="1816744" y="1059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113773</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6B294B5B-7771-4B85-9B98-9F76D3F01C3B}"/>
            </a:ext>
          </a:extLst>
        </xdr:cNvPr>
        <xdr:cNvSpPr txBox="1"/>
      </xdr:nvSpPr>
      <xdr:spPr>
        <a:xfrm>
          <a:off x="9277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E4C3FD1D-47BC-4B18-B9BF-5FC63DC650E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3EA7FE8E-F309-4F24-9F13-4A4D78F956B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7DA8D3C7-D424-4087-9D23-FDCE3525D45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E92EC5B2-5094-4E1B-A39B-ABD7D3101E4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440F574D-CD00-4200-AC0C-5CF280FD1AB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EA00BD1F-8759-4946-9C93-6BCF10D1DFD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E69F51EF-7976-469E-A540-212FC5DB6CC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D701D605-E703-40BD-8AC0-2041A536A63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1EF411D2-A8CB-4B60-B888-DD3CFF57457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8C258290-8002-4301-92EE-C566BA2A60B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43464F4D-779A-4BEC-9EF6-5CB8056800D4}"/>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7E5CFA6B-CDD0-4D22-A5AA-135606C138D9}"/>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1AAD6B7B-A6BF-4C52-8580-1C059217872A}"/>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93B5D81C-AE96-41D8-8732-DA02B4686D3F}"/>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9D6D3C3E-EBB6-4DC7-939F-12147C77D4A8}"/>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C0555983-C6D9-40B3-8A3E-301B7BB39F4A}"/>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15933471-6046-4AEE-BB5E-3A98F4187E57}"/>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390E6E33-3346-4020-B1C9-FA42ECD7B559}"/>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A7753C0B-D6E5-4B48-94DF-FC0132C0049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2" name="テキスト ボックス 221">
          <a:extLst>
            <a:ext uri="{FF2B5EF4-FFF2-40B4-BE49-F238E27FC236}">
              <a16:creationId xmlns:a16="http://schemas.microsoft.com/office/drawing/2014/main" id="{AE0A4FAD-8515-4D41-A1AD-9AADD03E9C4C}"/>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DF21973F-8B5A-4EB9-AE65-E0459E122C3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4" name="テキスト ボックス 223">
          <a:extLst>
            <a:ext uri="{FF2B5EF4-FFF2-40B4-BE49-F238E27FC236}">
              <a16:creationId xmlns:a16="http://schemas.microsoft.com/office/drawing/2014/main" id="{FD5F957B-BBC5-47D4-9C52-836BEF5DA099}"/>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E074BBB4-4E9C-4505-980A-B0AAA087F0A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138867</xdr:rowOff>
    </xdr:from>
    <xdr:to>
      <xdr:col>54</xdr:col>
      <xdr:colOff>189865</xdr:colOff>
      <xdr:row>64</xdr:row>
      <xdr:rowOff>76115</xdr:rowOff>
    </xdr:to>
    <xdr:cxnSp macro="">
      <xdr:nvCxnSpPr>
        <xdr:cNvPr id="226" name="直線コネクタ 225">
          <a:extLst>
            <a:ext uri="{FF2B5EF4-FFF2-40B4-BE49-F238E27FC236}">
              <a16:creationId xmlns:a16="http://schemas.microsoft.com/office/drawing/2014/main" id="{79968576-706E-4570-AC1B-28648D1EDE26}"/>
            </a:ext>
          </a:extLst>
        </xdr:cNvPr>
        <xdr:cNvCxnSpPr/>
      </xdr:nvCxnSpPr>
      <xdr:spPr>
        <a:xfrm flipV="1">
          <a:off x="10476865" y="9740067"/>
          <a:ext cx="0" cy="1308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79942</xdr:rowOff>
    </xdr:from>
    <xdr:ext cx="378565" cy="259045"/>
    <xdr:sp macro="" textlink="">
      <xdr:nvSpPr>
        <xdr:cNvPr id="227" name="【橋りょう・トンネル】&#10;一人当たり有形固定資産（償却資産）額最小値テキスト">
          <a:extLst>
            <a:ext uri="{FF2B5EF4-FFF2-40B4-BE49-F238E27FC236}">
              <a16:creationId xmlns:a16="http://schemas.microsoft.com/office/drawing/2014/main" id="{1AF69F64-F930-4F41-818A-7AA0A314BD0B}"/>
            </a:ext>
          </a:extLst>
        </xdr:cNvPr>
        <xdr:cNvSpPr txBox="1"/>
      </xdr:nvSpPr>
      <xdr:spPr>
        <a:xfrm>
          <a:off x="10515600" y="110527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76115</xdr:rowOff>
    </xdr:from>
    <xdr:to>
      <xdr:col>55</xdr:col>
      <xdr:colOff>88900</xdr:colOff>
      <xdr:row>64</xdr:row>
      <xdr:rowOff>76115</xdr:rowOff>
    </xdr:to>
    <xdr:cxnSp macro="">
      <xdr:nvCxnSpPr>
        <xdr:cNvPr id="228" name="直線コネクタ 227">
          <a:extLst>
            <a:ext uri="{FF2B5EF4-FFF2-40B4-BE49-F238E27FC236}">
              <a16:creationId xmlns:a16="http://schemas.microsoft.com/office/drawing/2014/main" id="{B11D549F-B06A-440C-9E58-735A94D74B11}"/>
            </a:ext>
          </a:extLst>
        </xdr:cNvPr>
        <xdr:cNvCxnSpPr/>
      </xdr:nvCxnSpPr>
      <xdr:spPr>
        <a:xfrm>
          <a:off x="10388600" y="11048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85544</xdr:rowOff>
    </xdr:from>
    <xdr:ext cx="690189" cy="259045"/>
    <xdr:sp macro="" textlink="">
      <xdr:nvSpPr>
        <xdr:cNvPr id="229" name="【橋りょう・トンネル】&#10;一人当たり有形固定資産（償却資産）額最大値テキスト">
          <a:extLst>
            <a:ext uri="{FF2B5EF4-FFF2-40B4-BE49-F238E27FC236}">
              <a16:creationId xmlns:a16="http://schemas.microsoft.com/office/drawing/2014/main" id="{9666A58B-F64E-479A-9CC9-6659E3C9E438}"/>
            </a:ext>
          </a:extLst>
        </xdr:cNvPr>
        <xdr:cNvSpPr txBox="1"/>
      </xdr:nvSpPr>
      <xdr:spPr>
        <a:xfrm>
          <a:off x="10515600" y="9515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138867</xdr:rowOff>
    </xdr:from>
    <xdr:to>
      <xdr:col>55</xdr:col>
      <xdr:colOff>88900</xdr:colOff>
      <xdr:row>56</xdr:row>
      <xdr:rowOff>138867</xdr:rowOff>
    </xdr:to>
    <xdr:cxnSp macro="">
      <xdr:nvCxnSpPr>
        <xdr:cNvPr id="230" name="直線コネクタ 229">
          <a:extLst>
            <a:ext uri="{FF2B5EF4-FFF2-40B4-BE49-F238E27FC236}">
              <a16:creationId xmlns:a16="http://schemas.microsoft.com/office/drawing/2014/main" id="{727A807C-31EC-4223-86CF-55DB8E492BE7}"/>
            </a:ext>
          </a:extLst>
        </xdr:cNvPr>
        <xdr:cNvCxnSpPr/>
      </xdr:nvCxnSpPr>
      <xdr:spPr>
        <a:xfrm>
          <a:off x="10388600" y="9740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51368</xdr:rowOff>
    </xdr:from>
    <xdr:ext cx="599010" cy="259045"/>
    <xdr:sp macro="" textlink="">
      <xdr:nvSpPr>
        <xdr:cNvPr id="231" name="【橋りょう・トンネル】&#10;一人当たり有形固定資産（償却資産）額平均値テキスト">
          <a:extLst>
            <a:ext uri="{FF2B5EF4-FFF2-40B4-BE49-F238E27FC236}">
              <a16:creationId xmlns:a16="http://schemas.microsoft.com/office/drawing/2014/main" id="{D63709FD-7585-42DE-BE1D-C592B4C0F30C}"/>
            </a:ext>
          </a:extLst>
        </xdr:cNvPr>
        <xdr:cNvSpPr txBox="1"/>
      </xdr:nvSpPr>
      <xdr:spPr>
        <a:xfrm>
          <a:off x="10515600" y="108527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72941</xdr:rowOff>
    </xdr:from>
    <xdr:to>
      <xdr:col>55</xdr:col>
      <xdr:colOff>50800</xdr:colOff>
      <xdr:row>64</xdr:row>
      <xdr:rowOff>3091</xdr:rowOff>
    </xdr:to>
    <xdr:sp macro="" textlink="">
      <xdr:nvSpPr>
        <xdr:cNvPr id="232" name="フローチャート: 判断 231">
          <a:extLst>
            <a:ext uri="{FF2B5EF4-FFF2-40B4-BE49-F238E27FC236}">
              <a16:creationId xmlns:a16="http://schemas.microsoft.com/office/drawing/2014/main" id="{2525FB00-56C4-4F55-A60F-C32F4D044AAF}"/>
            </a:ext>
          </a:extLst>
        </xdr:cNvPr>
        <xdr:cNvSpPr/>
      </xdr:nvSpPr>
      <xdr:spPr>
        <a:xfrm>
          <a:off x="10426700" y="10874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70163</xdr:rowOff>
    </xdr:from>
    <xdr:to>
      <xdr:col>50</xdr:col>
      <xdr:colOff>165100</xdr:colOff>
      <xdr:row>64</xdr:row>
      <xdr:rowOff>313</xdr:rowOff>
    </xdr:to>
    <xdr:sp macro="" textlink="">
      <xdr:nvSpPr>
        <xdr:cNvPr id="233" name="フローチャート: 判断 232">
          <a:extLst>
            <a:ext uri="{FF2B5EF4-FFF2-40B4-BE49-F238E27FC236}">
              <a16:creationId xmlns:a16="http://schemas.microsoft.com/office/drawing/2014/main" id="{DB35D09B-50E8-456D-84B6-F9E750C97C27}"/>
            </a:ext>
          </a:extLst>
        </xdr:cNvPr>
        <xdr:cNvSpPr/>
      </xdr:nvSpPr>
      <xdr:spPr>
        <a:xfrm>
          <a:off x="9588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69290</xdr:rowOff>
    </xdr:from>
    <xdr:to>
      <xdr:col>46</xdr:col>
      <xdr:colOff>38100</xdr:colOff>
      <xdr:row>63</xdr:row>
      <xdr:rowOff>170890</xdr:rowOff>
    </xdr:to>
    <xdr:sp macro="" textlink="">
      <xdr:nvSpPr>
        <xdr:cNvPr id="234" name="フローチャート: 判断 233">
          <a:extLst>
            <a:ext uri="{FF2B5EF4-FFF2-40B4-BE49-F238E27FC236}">
              <a16:creationId xmlns:a16="http://schemas.microsoft.com/office/drawing/2014/main" id="{73A8DB90-C147-46D1-81A1-50126507CA16}"/>
            </a:ext>
          </a:extLst>
        </xdr:cNvPr>
        <xdr:cNvSpPr/>
      </xdr:nvSpPr>
      <xdr:spPr>
        <a:xfrm>
          <a:off x="8699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74047</xdr:rowOff>
    </xdr:from>
    <xdr:to>
      <xdr:col>41</xdr:col>
      <xdr:colOff>101600</xdr:colOff>
      <xdr:row>64</xdr:row>
      <xdr:rowOff>4197</xdr:rowOff>
    </xdr:to>
    <xdr:sp macro="" textlink="">
      <xdr:nvSpPr>
        <xdr:cNvPr id="235" name="フローチャート: 判断 234">
          <a:extLst>
            <a:ext uri="{FF2B5EF4-FFF2-40B4-BE49-F238E27FC236}">
              <a16:creationId xmlns:a16="http://schemas.microsoft.com/office/drawing/2014/main" id="{1132E379-2E60-40CE-A9A9-FA98C33D1450}"/>
            </a:ext>
          </a:extLst>
        </xdr:cNvPr>
        <xdr:cNvSpPr/>
      </xdr:nvSpPr>
      <xdr:spPr>
        <a:xfrm>
          <a:off x="7810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85473</xdr:rowOff>
    </xdr:from>
    <xdr:to>
      <xdr:col>36</xdr:col>
      <xdr:colOff>165100</xdr:colOff>
      <xdr:row>64</xdr:row>
      <xdr:rowOff>15623</xdr:rowOff>
    </xdr:to>
    <xdr:sp macro="" textlink="">
      <xdr:nvSpPr>
        <xdr:cNvPr id="236" name="フローチャート: 判断 235">
          <a:extLst>
            <a:ext uri="{FF2B5EF4-FFF2-40B4-BE49-F238E27FC236}">
              <a16:creationId xmlns:a16="http://schemas.microsoft.com/office/drawing/2014/main" id="{32D3B0EB-E99F-48F8-841E-9C57A18D8F4C}"/>
            </a:ext>
          </a:extLst>
        </xdr:cNvPr>
        <xdr:cNvSpPr/>
      </xdr:nvSpPr>
      <xdr:spPr>
        <a:xfrm>
          <a:off x="6921500" y="1088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5C2BF278-2036-44A0-ADBB-BD6BD9AC3F9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EA191BA2-E07F-4B7A-8ACF-38CA52ABA82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9C8AF57-BD72-4EC3-9C4D-8B76533A795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1686CF2-BB34-47D1-87EA-7687BBF775A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5074913-FCBD-48EF-A282-5C76DDD7F36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88067</xdr:rowOff>
    </xdr:from>
    <xdr:to>
      <xdr:col>55</xdr:col>
      <xdr:colOff>50800</xdr:colOff>
      <xdr:row>57</xdr:row>
      <xdr:rowOff>18217</xdr:rowOff>
    </xdr:to>
    <xdr:sp macro="" textlink="">
      <xdr:nvSpPr>
        <xdr:cNvPr id="242" name="楕円 241">
          <a:extLst>
            <a:ext uri="{FF2B5EF4-FFF2-40B4-BE49-F238E27FC236}">
              <a16:creationId xmlns:a16="http://schemas.microsoft.com/office/drawing/2014/main" id="{C47BFDFF-2C8F-4C08-B522-77EC70046A73}"/>
            </a:ext>
          </a:extLst>
        </xdr:cNvPr>
        <xdr:cNvSpPr/>
      </xdr:nvSpPr>
      <xdr:spPr>
        <a:xfrm>
          <a:off x="10426700" y="968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41094</xdr:rowOff>
    </xdr:from>
    <xdr:ext cx="690189" cy="259045"/>
    <xdr:sp macro="" textlink="">
      <xdr:nvSpPr>
        <xdr:cNvPr id="243" name="【橋りょう・トンネル】&#10;一人当たり有形固定資産（償却資産）額該当値テキスト">
          <a:extLst>
            <a:ext uri="{FF2B5EF4-FFF2-40B4-BE49-F238E27FC236}">
              <a16:creationId xmlns:a16="http://schemas.microsoft.com/office/drawing/2014/main" id="{4D459B7D-EB42-49AD-9B81-A14F4CF909A7}"/>
            </a:ext>
          </a:extLst>
        </xdr:cNvPr>
        <xdr:cNvSpPr txBox="1"/>
      </xdr:nvSpPr>
      <xdr:spPr>
        <a:xfrm>
          <a:off x="10515600" y="9642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108271</xdr:rowOff>
    </xdr:from>
    <xdr:to>
      <xdr:col>50</xdr:col>
      <xdr:colOff>165100</xdr:colOff>
      <xdr:row>57</xdr:row>
      <xdr:rowOff>38421</xdr:rowOff>
    </xdr:to>
    <xdr:sp macro="" textlink="">
      <xdr:nvSpPr>
        <xdr:cNvPr id="244" name="楕円 243">
          <a:extLst>
            <a:ext uri="{FF2B5EF4-FFF2-40B4-BE49-F238E27FC236}">
              <a16:creationId xmlns:a16="http://schemas.microsoft.com/office/drawing/2014/main" id="{8ED125CB-0F65-42B7-A638-A81648EAF0DC}"/>
            </a:ext>
          </a:extLst>
        </xdr:cNvPr>
        <xdr:cNvSpPr/>
      </xdr:nvSpPr>
      <xdr:spPr>
        <a:xfrm>
          <a:off x="9588500" y="97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138867</xdr:rowOff>
    </xdr:from>
    <xdr:to>
      <xdr:col>55</xdr:col>
      <xdr:colOff>0</xdr:colOff>
      <xdr:row>56</xdr:row>
      <xdr:rowOff>159071</xdr:rowOff>
    </xdr:to>
    <xdr:cxnSp macro="">
      <xdr:nvCxnSpPr>
        <xdr:cNvPr id="245" name="直線コネクタ 244">
          <a:extLst>
            <a:ext uri="{FF2B5EF4-FFF2-40B4-BE49-F238E27FC236}">
              <a16:creationId xmlns:a16="http://schemas.microsoft.com/office/drawing/2014/main" id="{D3CBB94D-41F7-4122-9612-D2F1D2D9F55B}"/>
            </a:ext>
          </a:extLst>
        </xdr:cNvPr>
        <xdr:cNvCxnSpPr/>
      </xdr:nvCxnSpPr>
      <xdr:spPr>
        <a:xfrm flipV="1">
          <a:off x="9639300" y="9740067"/>
          <a:ext cx="838200" cy="2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88139</xdr:rowOff>
    </xdr:from>
    <xdr:to>
      <xdr:col>46</xdr:col>
      <xdr:colOff>38100</xdr:colOff>
      <xdr:row>57</xdr:row>
      <xdr:rowOff>18289</xdr:rowOff>
    </xdr:to>
    <xdr:sp macro="" textlink="">
      <xdr:nvSpPr>
        <xdr:cNvPr id="246" name="楕円 245">
          <a:extLst>
            <a:ext uri="{FF2B5EF4-FFF2-40B4-BE49-F238E27FC236}">
              <a16:creationId xmlns:a16="http://schemas.microsoft.com/office/drawing/2014/main" id="{5BF0BFC8-EBF5-4CB5-AB15-286134C329CE}"/>
            </a:ext>
          </a:extLst>
        </xdr:cNvPr>
        <xdr:cNvSpPr/>
      </xdr:nvSpPr>
      <xdr:spPr>
        <a:xfrm>
          <a:off x="8699500" y="96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138939</xdr:rowOff>
    </xdr:from>
    <xdr:to>
      <xdr:col>50</xdr:col>
      <xdr:colOff>114300</xdr:colOff>
      <xdr:row>56</xdr:row>
      <xdr:rowOff>159071</xdr:rowOff>
    </xdr:to>
    <xdr:cxnSp macro="">
      <xdr:nvCxnSpPr>
        <xdr:cNvPr id="247" name="直線コネクタ 246">
          <a:extLst>
            <a:ext uri="{FF2B5EF4-FFF2-40B4-BE49-F238E27FC236}">
              <a16:creationId xmlns:a16="http://schemas.microsoft.com/office/drawing/2014/main" id="{FF5C891F-808E-4B5F-87BB-A2CF5EE5B162}"/>
            </a:ext>
          </a:extLst>
        </xdr:cNvPr>
        <xdr:cNvCxnSpPr/>
      </xdr:nvCxnSpPr>
      <xdr:spPr>
        <a:xfrm>
          <a:off x="8750300" y="9740139"/>
          <a:ext cx="889000" cy="2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138985</xdr:rowOff>
    </xdr:from>
    <xdr:to>
      <xdr:col>41</xdr:col>
      <xdr:colOff>101600</xdr:colOff>
      <xdr:row>57</xdr:row>
      <xdr:rowOff>69135</xdr:rowOff>
    </xdr:to>
    <xdr:sp macro="" textlink="">
      <xdr:nvSpPr>
        <xdr:cNvPr id="248" name="楕円 247">
          <a:extLst>
            <a:ext uri="{FF2B5EF4-FFF2-40B4-BE49-F238E27FC236}">
              <a16:creationId xmlns:a16="http://schemas.microsoft.com/office/drawing/2014/main" id="{331DE99B-28E5-43E2-AB05-478FC3752394}"/>
            </a:ext>
          </a:extLst>
        </xdr:cNvPr>
        <xdr:cNvSpPr/>
      </xdr:nvSpPr>
      <xdr:spPr>
        <a:xfrm>
          <a:off x="7810500" y="974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138939</xdr:rowOff>
    </xdr:from>
    <xdr:to>
      <xdr:col>45</xdr:col>
      <xdr:colOff>177800</xdr:colOff>
      <xdr:row>57</xdr:row>
      <xdr:rowOff>18335</xdr:rowOff>
    </xdr:to>
    <xdr:cxnSp macro="">
      <xdr:nvCxnSpPr>
        <xdr:cNvPr id="249" name="直線コネクタ 248">
          <a:extLst>
            <a:ext uri="{FF2B5EF4-FFF2-40B4-BE49-F238E27FC236}">
              <a16:creationId xmlns:a16="http://schemas.microsoft.com/office/drawing/2014/main" id="{14238E74-115C-48DF-8CB5-2F7B3F6C7670}"/>
            </a:ext>
          </a:extLst>
        </xdr:cNvPr>
        <xdr:cNvCxnSpPr/>
      </xdr:nvCxnSpPr>
      <xdr:spPr>
        <a:xfrm flipV="1">
          <a:off x="7861300" y="9740139"/>
          <a:ext cx="889000" cy="5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158519</xdr:rowOff>
    </xdr:from>
    <xdr:to>
      <xdr:col>36</xdr:col>
      <xdr:colOff>165100</xdr:colOff>
      <xdr:row>57</xdr:row>
      <xdr:rowOff>88669</xdr:rowOff>
    </xdr:to>
    <xdr:sp macro="" textlink="">
      <xdr:nvSpPr>
        <xdr:cNvPr id="250" name="楕円 249">
          <a:extLst>
            <a:ext uri="{FF2B5EF4-FFF2-40B4-BE49-F238E27FC236}">
              <a16:creationId xmlns:a16="http://schemas.microsoft.com/office/drawing/2014/main" id="{D1A1C8E5-0AF1-4621-A48C-7F0315325E92}"/>
            </a:ext>
          </a:extLst>
        </xdr:cNvPr>
        <xdr:cNvSpPr/>
      </xdr:nvSpPr>
      <xdr:spPr>
        <a:xfrm>
          <a:off x="6921500" y="975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57</xdr:row>
      <xdr:rowOff>18335</xdr:rowOff>
    </xdr:from>
    <xdr:to>
      <xdr:col>41</xdr:col>
      <xdr:colOff>50800</xdr:colOff>
      <xdr:row>57</xdr:row>
      <xdr:rowOff>37869</xdr:rowOff>
    </xdr:to>
    <xdr:cxnSp macro="">
      <xdr:nvCxnSpPr>
        <xdr:cNvPr id="251" name="直線コネクタ 250">
          <a:extLst>
            <a:ext uri="{FF2B5EF4-FFF2-40B4-BE49-F238E27FC236}">
              <a16:creationId xmlns:a16="http://schemas.microsoft.com/office/drawing/2014/main" id="{0BBBA13C-432C-45BC-BD5F-9BE6F51B7D7C}"/>
            </a:ext>
          </a:extLst>
        </xdr:cNvPr>
        <xdr:cNvCxnSpPr/>
      </xdr:nvCxnSpPr>
      <xdr:spPr>
        <a:xfrm flipV="1">
          <a:off x="6972300" y="9790985"/>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162890</xdr:rowOff>
    </xdr:from>
    <xdr:ext cx="599010" cy="259045"/>
    <xdr:sp macro="" textlink="">
      <xdr:nvSpPr>
        <xdr:cNvPr id="252" name="n_1aveValue【橋りょう・トンネル】&#10;一人当たり有形固定資産（償却資産）額">
          <a:extLst>
            <a:ext uri="{FF2B5EF4-FFF2-40B4-BE49-F238E27FC236}">
              <a16:creationId xmlns:a16="http://schemas.microsoft.com/office/drawing/2014/main" id="{66D2AFFF-D7DC-49A5-8273-5D31D84F6570}"/>
            </a:ext>
          </a:extLst>
        </xdr:cNvPr>
        <xdr:cNvSpPr txBox="1"/>
      </xdr:nvSpPr>
      <xdr:spPr>
        <a:xfrm>
          <a:off x="9327095" y="1096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162017</xdr:rowOff>
    </xdr:from>
    <xdr:ext cx="599010" cy="259045"/>
    <xdr:sp macro="" textlink="">
      <xdr:nvSpPr>
        <xdr:cNvPr id="253" name="n_2aveValue【橋りょう・トンネル】&#10;一人当たり有形固定資産（償却資産）額">
          <a:extLst>
            <a:ext uri="{FF2B5EF4-FFF2-40B4-BE49-F238E27FC236}">
              <a16:creationId xmlns:a16="http://schemas.microsoft.com/office/drawing/2014/main" id="{5A9EE24E-2AD9-4468-9B52-575E0CCE801F}"/>
            </a:ext>
          </a:extLst>
        </xdr:cNvPr>
        <xdr:cNvSpPr txBox="1"/>
      </xdr:nvSpPr>
      <xdr:spPr>
        <a:xfrm>
          <a:off x="8450795" y="1096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166774</xdr:rowOff>
    </xdr:from>
    <xdr:ext cx="599010" cy="259045"/>
    <xdr:sp macro="" textlink="">
      <xdr:nvSpPr>
        <xdr:cNvPr id="254" name="n_3aveValue【橋りょう・トンネル】&#10;一人当たり有形固定資産（償却資産）額">
          <a:extLst>
            <a:ext uri="{FF2B5EF4-FFF2-40B4-BE49-F238E27FC236}">
              <a16:creationId xmlns:a16="http://schemas.microsoft.com/office/drawing/2014/main" id="{0C959BAD-1087-428D-8405-115DD85C715A}"/>
            </a:ext>
          </a:extLst>
        </xdr:cNvPr>
        <xdr:cNvSpPr txBox="1"/>
      </xdr:nvSpPr>
      <xdr:spPr>
        <a:xfrm>
          <a:off x="7561795" y="10968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6750</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F545AB68-39C2-4F20-92CC-9D959A901702}"/>
            </a:ext>
          </a:extLst>
        </xdr:cNvPr>
        <xdr:cNvSpPr txBox="1"/>
      </xdr:nvSpPr>
      <xdr:spPr>
        <a:xfrm>
          <a:off x="6672795" y="1097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55</xdr:row>
      <xdr:rowOff>54948</xdr:rowOff>
    </xdr:from>
    <xdr:ext cx="690189" cy="259045"/>
    <xdr:sp macro="" textlink="">
      <xdr:nvSpPr>
        <xdr:cNvPr id="256" name="n_1mainValue【橋りょう・トンネル】&#10;一人当たり有形固定資産（償却資産）額">
          <a:extLst>
            <a:ext uri="{FF2B5EF4-FFF2-40B4-BE49-F238E27FC236}">
              <a16:creationId xmlns:a16="http://schemas.microsoft.com/office/drawing/2014/main" id="{92328117-5D29-461C-80B1-6762A990C365}"/>
            </a:ext>
          </a:extLst>
        </xdr:cNvPr>
        <xdr:cNvSpPr txBox="1"/>
      </xdr:nvSpPr>
      <xdr:spPr>
        <a:xfrm>
          <a:off x="9281505" y="9484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55</xdr:row>
      <xdr:rowOff>34816</xdr:rowOff>
    </xdr:from>
    <xdr:ext cx="690189" cy="259045"/>
    <xdr:sp macro="" textlink="">
      <xdr:nvSpPr>
        <xdr:cNvPr id="257" name="n_2mainValue【橋りょう・トンネル】&#10;一人当たり有形固定資産（償却資産）額">
          <a:extLst>
            <a:ext uri="{FF2B5EF4-FFF2-40B4-BE49-F238E27FC236}">
              <a16:creationId xmlns:a16="http://schemas.microsoft.com/office/drawing/2014/main" id="{1F707EEE-BDE9-4CC3-95C2-23D3C0CF6369}"/>
            </a:ext>
          </a:extLst>
        </xdr:cNvPr>
        <xdr:cNvSpPr txBox="1"/>
      </xdr:nvSpPr>
      <xdr:spPr>
        <a:xfrm>
          <a:off x="8405205" y="94645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55</xdr:row>
      <xdr:rowOff>85662</xdr:rowOff>
    </xdr:from>
    <xdr:ext cx="690189" cy="259045"/>
    <xdr:sp macro="" textlink="">
      <xdr:nvSpPr>
        <xdr:cNvPr id="258" name="n_3mainValue【橋りょう・トンネル】&#10;一人当たり有形固定資産（償却資産）額">
          <a:extLst>
            <a:ext uri="{FF2B5EF4-FFF2-40B4-BE49-F238E27FC236}">
              <a16:creationId xmlns:a16="http://schemas.microsoft.com/office/drawing/2014/main" id="{8ABAC062-9191-4357-B764-5156AEC6F60D}"/>
            </a:ext>
          </a:extLst>
        </xdr:cNvPr>
        <xdr:cNvSpPr txBox="1"/>
      </xdr:nvSpPr>
      <xdr:spPr>
        <a:xfrm>
          <a:off x="7516205" y="95154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55</xdr:row>
      <xdr:rowOff>105196</xdr:rowOff>
    </xdr:from>
    <xdr:ext cx="690189" cy="259045"/>
    <xdr:sp macro="" textlink="">
      <xdr:nvSpPr>
        <xdr:cNvPr id="259" name="n_4mainValue【橋りょう・トンネル】&#10;一人当たり有形固定資産（償却資産）額">
          <a:extLst>
            <a:ext uri="{FF2B5EF4-FFF2-40B4-BE49-F238E27FC236}">
              <a16:creationId xmlns:a16="http://schemas.microsoft.com/office/drawing/2014/main" id="{4DB4645D-DB96-4210-A112-83A1F2EEDE24}"/>
            </a:ext>
          </a:extLst>
        </xdr:cNvPr>
        <xdr:cNvSpPr txBox="1"/>
      </xdr:nvSpPr>
      <xdr:spPr>
        <a:xfrm>
          <a:off x="6627205" y="95349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FA15118D-1805-41B7-A57B-F26318A6962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3D202BEC-FA64-467C-B321-E824DB9D127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CB62BBE5-9185-402E-B32D-01AAF7ECFD1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21861E20-BF17-41D3-B980-F39E137FD5A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EB77D549-B966-4F95-8CE1-9E3ED15BDE2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8374DD2F-53A4-47D3-98E8-DB3D1C735FD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EF5ED297-5BB8-4547-9CE5-C2AC48CAD9E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B3DD50DC-90A8-4888-930A-A3E947CE381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27D224BD-F57C-46D4-88DB-1FD043503D4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BDD50CC9-30A7-4CA8-B0B8-7CB011F2CF2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008BB2BE-79CE-42B1-A945-38A92C173D78}"/>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a:extLst>
            <a:ext uri="{FF2B5EF4-FFF2-40B4-BE49-F238E27FC236}">
              <a16:creationId xmlns:a16="http://schemas.microsoft.com/office/drawing/2014/main" id="{CBAF3EFA-F918-4C0E-BBAF-62AED0902497}"/>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2" name="テキスト ボックス 271">
          <a:extLst>
            <a:ext uri="{FF2B5EF4-FFF2-40B4-BE49-F238E27FC236}">
              <a16:creationId xmlns:a16="http://schemas.microsoft.com/office/drawing/2014/main" id="{CD186EAF-576A-43C9-BBA3-7E83822F6022}"/>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a:extLst>
            <a:ext uri="{FF2B5EF4-FFF2-40B4-BE49-F238E27FC236}">
              <a16:creationId xmlns:a16="http://schemas.microsoft.com/office/drawing/2014/main" id="{F3818E58-2333-4FF3-80BF-4BFABCB845B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a:extLst>
            <a:ext uri="{FF2B5EF4-FFF2-40B4-BE49-F238E27FC236}">
              <a16:creationId xmlns:a16="http://schemas.microsoft.com/office/drawing/2014/main" id="{38B39BCA-8D96-4425-92D5-4556245D49E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a:extLst>
            <a:ext uri="{FF2B5EF4-FFF2-40B4-BE49-F238E27FC236}">
              <a16:creationId xmlns:a16="http://schemas.microsoft.com/office/drawing/2014/main" id="{795E7DDB-306D-4202-A1C1-DFB4508087A4}"/>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a:extLst>
            <a:ext uri="{FF2B5EF4-FFF2-40B4-BE49-F238E27FC236}">
              <a16:creationId xmlns:a16="http://schemas.microsoft.com/office/drawing/2014/main" id="{465EE3EE-119E-4456-8C95-A01361F5FA05}"/>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a:extLst>
            <a:ext uri="{FF2B5EF4-FFF2-40B4-BE49-F238E27FC236}">
              <a16:creationId xmlns:a16="http://schemas.microsoft.com/office/drawing/2014/main" id="{C9460C82-2EFD-48FF-9A2D-CC61CBCF62E4}"/>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a:extLst>
            <a:ext uri="{FF2B5EF4-FFF2-40B4-BE49-F238E27FC236}">
              <a16:creationId xmlns:a16="http://schemas.microsoft.com/office/drawing/2014/main" id="{DF70B21F-83CC-4599-ACDB-833460680E41}"/>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a:extLst>
            <a:ext uri="{FF2B5EF4-FFF2-40B4-BE49-F238E27FC236}">
              <a16:creationId xmlns:a16="http://schemas.microsoft.com/office/drawing/2014/main" id="{1FD75342-9A66-4035-A1A5-63A0C93BE0C2}"/>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a:extLst>
            <a:ext uri="{FF2B5EF4-FFF2-40B4-BE49-F238E27FC236}">
              <a16:creationId xmlns:a16="http://schemas.microsoft.com/office/drawing/2014/main" id="{32D3D887-CCE6-4F73-98D8-A2921C468B1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a:extLst>
            <a:ext uri="{FF2B5EF4-FFF2-40B4-BE49-F238E27FC236}">
              <a16:creationId xmlns:a16="http://schemas.microsoft.com/office/drawing/2014/main" id="{9FC0E154-425D-4A6D-86D2-8274AA08550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2" name="テキスト ボックス 281">
          <a:extLst>
            <a:ext uri="{FF2B5EF4-FFF2-40B4-BE49-F238E27FC236}">
              <a16:creationId xmlns:a16="http://schemas.microsoft.com/office/drawing/2014/main" id="{4B3BAB2E-B305-44D2-AB77-5B3877A0BEC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B5A9FA70-F708-4B3C-8A32-A278FE081CD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0C111957-9B24-44BD-AA0C-25F0109A338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96882</xdr:rowOff>
    </xdr:from>
    <xdr:to>
      <xdr:col>24</xdr:col>
      <xdr:colOff>62865</xdr:colOff>
      <xdr:row>86</xdr:row>
      <xdr:rowOff>124642</xdr:rowOff>
    </xdr:to>
    <xdr:cxnSp macro="">
      <xdr:nvCxnSpPr>
        <xdr:cNvPr id="285" name="直線コネクタ 284">
          <a:extLst>
            <a:ext uri="{FF2B5EF4-FFF2-40B4-BE49-F238E27FC236}">
              <a16:creationId xmlns:a16="http://schemas.microsoft.com/office/drawing/2014/main" id="{F4439E9A-25FA-49AC-8794-2A7AEDBF24E8}"/>
            </a:ext>
          </a:extLst>
        </xdr:cNvPr>
        <xdr:cNvCxnSpPr/>
      </xdr:nvCxnSpPr>
      <xdr:spPr>
        <a:xfrm flipV="1">
          <a:off x="4634865" y="13298532"/>
          <a:ext cx="0" cy="1570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128469</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91BB4720-F26C-42BE-A66E-CB866A9AD167}"/>
            </a:ext>
          </a:extLst>
        </xdr:cNvPr>
        <xdr:cNvSpPr txBox="1"/>
      </xdr:nvSpPr>
      <xdr:spPr>
        <a:xfrm>
          <a:off x="4673600" y="1487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124642</xdr:rowOff>
    </xdr:from>
    <xdr:to>
      <xdr:col>24</xdr:col>
      <xdr:colOff>152400</xdr:colOff>
      <xdr:row>86</xdr:row>
      <xdr:rowOff>124642</xdr:rowOff>
    </xdr:to>
    <xdr:cxnSp macro="">
      <xdr:nvCxnSpPr>
        <xdr:cNvPr id="287" name="直線コネクタ 286">
          <a:extLst>
            <a:ext uri="{FF2B5EF4-FFF2-40B4-BE49-F238E27FC236}">
              <a16:creationId xmlns:a16="http://schemas.microsoft.com/office/drawing/2014/main" id="{AEEE9C23-10E3-40BD-B9C4-A6300C00DE0C}"/>
            </a:ext>
          </a:extLst>
        </xdr:cNvPr>
        <xdr:cNvCxnSpPr/>
      </xdr:nvCxnSpPr>
      <xdr:spPr>
        <a:xfrm>
          <a:off x="4546600" y="148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43559</xdr:rowOff>
    </xdr:from>
    <xdr:ext cx="340478" cy="259045"/>
    <xdr:sp macro="" textlink="">
      <xdr:nvSpPr>
        <xdr:cNvPr id="288" name="【公営住宅】&#10;有形固定資産減価償却率最大値テキスト">
          <a:extLst>
            <a:ext uri="{FF2B5EF4-FFF2-40B4-BE49-F238E27FC236}">
              <a16:creationId xmlns:a16="http://schemas.microsoft.com/office/drawing/2014/main" id="{C4360275-1A4B-415B-A4E2-EF140D62F0BF}"/>
            </a:ext>
          </a:extLst>
        </xdr:cNvPr>
        <xdr:cNvSpPr txBox="1"/>
      </xdr:nvSpPr>
      <xdr:spPr>
        <a:xfrm>
          <a:off x="4673600" y="130737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96882</xdr:rowOff>
    </xdr:from>
    <xdr:to>
      <xdr:col>24</xdr:col>
      <xdr:colOff>152400</xdr:colOff>
      <xdr:row>77</xdr:row>
      <xdr:rowOff>96882</xdr:rowOff>
    </xdr:to>
    <xdr:cxnSp macro="">
      <xdr:nvCxnSpPr>
        <xdr:cNvPr id="289" name="直線コネクタ 288">
          <a:extLst>
            <a:ext uri="{FF2B5EF4-FFF2-40B4-BE49-F238E27FC236}">
              <a16:creationId xmlns:a16="http://schemas.microsoft.com/office/drawing/2014/main" id="{8B69B22F-6BE4-44FE-B61A-734C9D6935E4}"/>
            </a:ext>
          </a:extLst>
        </xdr:cNvPr>
        <xdr:cNvCxnSpPr/>
      </xdr:nvCxnSpPr>
      <xdr:spPr>
        <a:xfrm>
          <a:off x="4546600" y="1329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73496</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ABC30381-796A-4767-92DC-D542B7CDC0F5}"/>
            </a:ext>
          </a:extLst>
        </xdr:cNvPr>
        <xdr:cNvSpPr txBox="1"/>
      </xdr:nvSpPr>
      <xdr:spPr>
        <a:xfrm>
          <a:off x="4673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95069</xdr:rowOff>
    </xdr:from>
    <xdr:to>
      <xdr:col>24</xdr:col>
      <xdr:colOff>114300</xdr:colOff>
      <xdr:row>84</xdr:row>
      <xdr:rowOff>25219</xdr:rowOff>
    </xdr:to>
    <xdr:sp macro="" textlink="">
      <xdr:nvSpPr>
        <xdr:cNvPr id="291" name="フローチャート: 判断 290">
          <a:extLst>
            <a:ext uri="{FF2B5EF4-FFF2-40B4-BE49-F238E27FC236}">
              <a16:creationId xmlns:a16="http://schemas.microsoft.com/office/drawing/2014/main" id="{1ED434BA-1D82-48B5-8614-79D8E19A118A}"/>
            </a:ext>
          </a:extLst>
        </xdr:cNvPr>
        <xdr:cNvSpPr/>
      </xdr:nvSpPr>
      <xdr:spPr>
        <a:xfrm>
          <a:off x="4584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96701</xdr:rowOff>
    </xdr:from>
    <xdr:to>
      <xdr:col>20</xdr:col>
      <xdr:colOff>38100</xdr:colOff>
      <xdr:row>84</xdr:row>
      <xdr:rowOff>26851</xdr:rowOff>
    </xdr:to>
    <xdr:sp macro="" textlink="">
      <xdr:nvSpPr>
        <xdr:cNvPr id="292" name="フローチャート: 判断 291">
          <a:extLst>
            <a:ext uri="{FF2B5EF4-FFF2-40B4-BE49-F238E27FC236}">
              <a16:creationId xmlns:a16="http://schemas.microsoft.com/office/drawing/2014/main" id="{261C3403-76EF-4EBD-BD69-21DDB9D090C0}"/>
            </a:ext>
          </a:extLst>
        </xdr:cNvPr>
        <xdr:cNvSpPr/>
      </xdr:nvSpPr>
      <xdr:spPr>
        <a:xfrm>
          <a:off x="3746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83638</xdr:rowOff>
    </xdr:from>
    <xdr:to>
      <xdr:col>15</xdr:col>
      <xdr:colOff>101600</xdr:colOff>
      <xdr:row>84</xdr:row>
      <xdr:rowOff>13788</xdr:rowOff>
    </xdr:to>
    <xdr:sp macro="" textlink="">
      <xdr:nvSpPr>
        <xdr:cNvPr id="293" name="フローチャート: 判断 292">
          <a:extLst>
            <a:ext uri="{FF2B5EF4-FFF2-40B4-BE49-F238E27FC236}">
              <a16:creationId xmlns:a16="http://schemas.microsoft.com/office/drawing/2014/main" id="{57F15107-1F08-49A4-855A-5BCEBA8F35F4}"/>
            </a:ext>
          </a:extLst>
        </xdr:cNvPr>
        <xdr:cNvSpPr/>
      </xdr:nvSpPr>
      <xdr:spPr>
        <a:xfrm>
          <a:off x="2857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65677</xdr:rowOff>
    </xdr:from>
    <xdr:to>
      <xdr:col>10</xdr:col>
      <xdr:colOff>165100</xdr:colOff>
      <xdr:row>83</xdr:row>
      <xdr:rowOff>167277</xdr:rowOff>
    </xdr:to>
    <xdr:sp macro="" textlink="">
      <xdr:nvSpPr>
        <xdr:cNvPr id="294" name="フローチャート: 判断 293">
          <a:extLst>
            <a:ext uri="{FF2B5EF4-FFF2-40B4-BE49-F238E27FC236}">
              <a16:creationId xmlns:a16="http://schemas.microsoft.com/office/drawing/2014/main" id="{52C41890-9185-443E-91E5-94F2866F8BA2}"/>
            </a:ext>
          </a:extLst>
        </xdr:cNvPr>
        <xdr:cNvSpPr/>
      </xdr:nvSpPr>
      <xdr:spPr>
        <a:xfrm>
          <a:off x="1968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70576</xdr:rowOff>
    </xdr:from>
    <xdr:to>
      <xdr:col>6</xdr:col>
      <xdr:colOff>38100</xdr:colOff>
      <xdr:row>84</xdr:row>
      <xdr:rowOff>726</xdr:rowOff>
    </xdr:to>
    <xdr:sp macro="" textlink="">
      <xdr:nvSpPr>
        <xdr:cNvPr id="295" name="フローチャート: 判断 294">
          <a:extLst>
            <a:ext uri="{FF2B5EF4-FFF2-40B4-BE49-F238E27FC236}">
              <a16:creationId xmlns:a16="http://schemas.microsoft.com/office/drawing/2014/main" id="{6CF87303-08A4-4774-BE13-577D20BC4CE7}"/>
            </a:ext>
          </a:extLst>
        </xdr:cNvPr>
        <xdr:cNvSpPr/>
      </xdr:nvSpPr>
      <xdr:spPr>
        <a:xfrm>
          <a:off x="1079500" y="1430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3866B906-2A95-4388-82FD-5402B3B0819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10B8B7C-DDC4-4E6C-B68C-520E53C3993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8386C1F6-29F4-40BF-83BD-8CED04E533C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0262A7C-79DD-4521-A5BC-A69F84DB245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A8CB5B2-F326-45C6-B43F-9CF3CEA7588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62412</xdr:rowOff>
    </xdr:from>
    <xdr:to>
      <xdr:col>24</xdr:col>
      <xdr:colOff>114300</xdr:colOff>
      <xdr:row>83</xdr:row>
      <xdr:rowOff>164012</xdr:rowOff>
    </xdr:to>
    <xdr:sp macro="" textlink="">
      <xdr:nvSpPr>
        <xdr:cNvPr id="301" name="楕円 300">
          <a:extLst>
            <a:ext uri="{FF2B5EF4-FFF2-40B4-BE49-F238E27FC236}">
              <a16:creationId xmlns:a16="http://schemas.microsoft.com/office/drawing/2014/main" id="{BED98B13-5F93-40CC-B020-729F050022DE}"/>
            </a:ext>
          </a:extLst>
        </xdr:cNvPr>
        <xdr:cNvSpPr/>
      </xdr:nvSpPr>
      <xdr:spPr>
        <a:xfrm>
          <a:off x="4584700" y="1429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85289</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BD88DB39-D18F-481D-AFC8-BC09B2257164}"/>
            </a:ext>
          </a:extLst>
        </xdr:cNvPr>
        <xdr:cNvSpPr txBox="1"/>
      </xdr:nvSpPr>
      <xdr:spPr>
        <a:xfrm>
          <a:off x="4673600" y="14144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23223</xdr:rowOff>
    </xdr:from>
    <xdr:to>
      <xdr:col>20</xdr:col>
      <xdr:colOff>38100</xdr:colOff>
      <xdr:row>83</xdr:row>
      <xdr:rowOff>124823</xdr:rowOff>
    </xdr:to>
    <xdr:sp macro="" textlink="">
      <xdr:nvSpPr>
        <xdr:cNvPr id="303" name="楕円 302">
          <a:extLst>
            <a:ext uri="{FF2B5EF4-FFF2-40B4-BE49-F238E27FC236}">
              <a16:creationId xmlns:a16="http://schemas.microsoft.com/office/drawing/2014/main" id="{DBF4856A-4F76-42B3-ABA2-A62C5FC59E0E}"/>
            </a:ext>
          </a:extLst>
        </xdr:cNvPr>
        <xdr:cNvSpPr/>
      </xdr:nvSpPr>
      <xdr:spPr>
        <a:xfrm>
          <a:off x="37465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74023</xdr:rowOff>
    </xdr:from>
    <xdr:to>
      <xdr:col>24</xdr:col>
      <xdr:colOff>63500</xdr:colOff>
      <xdr:row>83</xdr:row>
      <xdr:rowOff>113212</xdr:rowOff>
    </xdr:to>
    <xdr:cxnSp macro="">
      <xdr:nvCxnSpPr>
        <xdr:cNvPr id="304" name="直線コネクタ 303">
          <a:extLst>
            <a:ext uri="{FF2B5EF4-FFF2-40B4-BE49-F238E27FC236}">
              <a16:creationId xmlns:a16="http://schemas.microsoft.com/office/drawing/2014/main" id="{91527915-E70E-47AF-9AB6-D867586661F7}"/>
            </a:ext>
          </a:extLst>
        </xdr:cNvPr>
        <xdr:cNvCxnSpPr/>
      </xdr:nvCxnSpPr>
      <xdr:spPr>
        <a:xfrm>
          <a:off x="3797300" y="14304373"/>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153851</xdr:rowOff>
    </xdr:from>
    <xdr:to>
      <xdr:col>15</xdr:col>
      <xdr:colOff>101600</xdr:colOff>
      <xdr:row>83</xdr:row>
      <xdr:rowOff>84001</xdr:rowOff>
    </xdr:to>
    <xdr:sp macro="" textlink="">
      <xdr:nvSpPr>
        <xdr:cNvPr id="305" name="楕円 304">
          <a:extLst>
            <a:ext uri="{FF2B5EF4-FFF2-40B4-BE49-F238E27FC236}">
              <a16:creationId xmlns:a16="http://schemas.microsoft.com/office/drawing/2014/main" id="{F9D29172-4DE4-4F95-82D5-CE81B3BF0543}"/>
            </a:ext>
          </a:extLst>
        </xdr:cNvPr>
        <xdr:cNvSpPr/>
      </xdr:nvSpPr>
      <xdr:spPr>
        <a:xfrm>
          <a:off x="2857500" y="1421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33201</xdr:rowOff>
    </xdr:from>
    <xdr:to>
      <xdr:col>19</xdr:col>
      <xdr:colOff>177800</xdr:colOff>
      <xdr:row>83</xdr:row>
      <xdr:rowOff>74023</xdr:rowOff>
    </xdr:to>
    <xdr:cxnSp macro="">
      <xdr:nvCxnSpPr>
        <xdr:cNvPr id="306" name="直線コネクタ 305">
          <a:extLst>
            <a:ext uri="{FF2B5EF4-FFF2-40B4-BE49-F238E27FC236}">
              <a16:creationId xmlns:a16="http://schemas.microsoft.com/office/drawing/2014/main" id="{DF7035E4-98F2-4DD0-B290-DCF8FC84AAB8}"/>
            </a:ext>
          </a:extLst>
        </xdr:cNvPr>
        <xdr:cNvCxnSpPr/>
      </xdr:nvCxnSpPr>
      <xdr:spPr>
        <a:xfrm>
          <a:off x="2908300" y="14263551"/>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117929</xdr:rowOff>
    </xdr:from>
    <xdr:to>
      <xdr:col>10</xdr:col>
      <xdr:colOff>165100</xdr:colOff>
      <xdr:row>83</xdr:row>
      <xdr:rowOff>48079</xdr:rowOff>
    </xdr:to>
    <xdr:sp macro="" textlink="">
      <xdr:nvSpPr>
        <xdr:cNvPr id="307" name="楕円 306">
          <a:extLst>
            <a:ext uri="{FF2B5EF4-FFF2-40B4-BE49-F238E27FC236}">
              <a16:creationId xmlns:a16="http://schemas.microsoft.com/office/drawing/2014/main" id="{A5CA1298-D91F-4862-B1D4-14F659A7B42F}"/>
            </a:ext>
          </a:extLst>
        </xdr:cNvPr>
        <xdr:cNvSpPr/>
      </xdr:nvSpPr>
      <xdr:spPr>
        <a:xfrm>
          <a:off x="1968500" y="141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168729</xdr:rowOff>
    </xdr:from>
    <xdr:to>
      <xdr:col>15</xdr:col>
      <xdr:colOff>50800</xdr:colOff>
      <xdr:row>83</xdr:row>
      <xdr:rowOff>33201</xdr:rowOff>
    </xdr:to>
    <xdr:cxnSp macro="">
      <xdr:nvCxnSpPr>
        <xdr:cNvPr id="308" name="直線コネクタ 307">
          <a:extLst>
            <a:ext uri="{FF2B5EF4-FFF2-40B4-BE49-F238E27FC236}">
              <a16:creationId xmlns:a16="http://schemas.microsoft.com/office/drawing/2014/main" id="{8D6258FF-91AF-425A-B405-F8B08987FC2B}"/>
            </a:ext>
          </a:extLst>
        </xdr:cNvPr>
        <xdr:cNvCxnSpPr/>
      </xdr:nvCxnSpPr>
      <xdr:spPr>
        <a:xfrm>
          <a:off x="2019300" y="1422762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85271</xdr:rowOff>
    </xdr:from>
    <xdr:to>
      <xdr:col>6</xdr:col>
      <xdr:colOff>38100</xdr:colOff>
      <xdr:row>83</xdr:row>
      <xdr:rowOff>15421</xdr:rowOff>
    </xdr:to>
    <xdr:sp macro="" textlink="">
      <xdr:nvSpPr>
        <xdr:cNvPr id="309" name="楕円 308">
          <a:extLst>
            <a:ext uri="{FF2B5EF4-FFF2-40B4-BE49-F238E27FC236}">
              <a16:creationId xmlns:a16="http://schemas.microsoft.com/office/drawing/2014/main" id="{AA99FD1E-2959-438C-8584-9EE70C153366}"/>
            </a:ext>
          </a:extLst>
        </xdr:cNvPr>
        <xdr:cNvSpPr/>
      </xdr:nvSpPr>
      <xdr:spPr>
        <a:xfrm>
          <a:off x="10795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136071</xdr:rowOff>
    </xdr:from>
    <xdr:to>
      <xdr:col>10</xdr:col>
      <xdr:colOff>114300</xdr:colOff>
      <xdr:row>82</xdr:row>
      <xdr:rowOff>168729</xdr:rowOff>
    </xdr:to>
    <xdr:cxnSp macro="">
      <xdr:nvCxnSpPr>
        <xdr:cNvPr id="310" name="直線コネクタ 309">
          <a:extLst>
            <a:ext uri="{FF2B5EF4-FFF2-40B4-BE49-F238E27FC236}">
              <a16:creationId xmlns:a16="http://schemas.microsoft.com/office/drawing/2014/main" id="{45F470AB-10C6-4B6E-81DF-7D331259CFB7}"/>
            </a:ext>
          </a:extLst>
        </xdr:cNvPr>
        <xdr:cNvCxnSpPr/>
      </xdr:nvCxnSpPr>
      <xdr:spPr>
        <a:xfrm>
          <a:off x="1130300" y="141949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17978</xdr:rowOff>
    </xdr:from>
    <xdr:ext cx="405111" cy="259045"/>
    <xdr:sp macro="" textlink="">
      <xdr:nvSpPr>
        <xdr:cNvPr id="311" name="n_1aveValue【公営住宅】&#10;有形固定資産減価償却率">
          <a:extLst>
            <a:ext uri="{FF2B5EF4-FFF2-40B4-BE49-F238E27FC236}">
              <a16:creationId xmlns:a16="http://schemas.microsoft.com/office/drawing/2014/main" id="{D954765F-C10B-4D82-BA7B-98477D82C990}"/>
            </a:ext>
          </a:extLst>
        </xdr:cNvPr>
        <xdr:cNvSpPr txBox="1"/>
      </xdr:nvSpPr>
      <xdr:spPr>
        <a:xfrm>
          <a:off x="35820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4915</xdr:rowOff>
    </xdr:from>
    <xdr:ext cx="405111" cy="259045"/>
    <xdr:sp macro="" textlink="">
      <xdr:nvSpPr>
        <xdr:cNvPr id="312" name="n_2aveValue【公営住宅】&#10;有形固定資産減価償却率">
          <a:extLst>
            <a:ext uri="{FF2B5EF4-FFF2-40B4-BE49-F238E27FC236}">
              <a16:creationId xmlns:a16="http://schemas.microsoft.com/office/drawing/2014/main" id="{82725558-E189-4743-AE7F-98E22349E9A1}"/>
            </a:ext>
          </a:extLst>
        </xdr:cNvPr>
        <xdr:cNvSpPr txBox="1"/>
      </xdr:nvSpPr>
      <xdr:spPr>
        <a:xfrm>
          <a:off x="2705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158404</xdr:rowOff>
    </xdr:from>
    <xdr:ext cx="405111" cy="259045"/>
    <xdr:sp macro="" textlink="">
      <xdr:nvSpPr>
        <xdr:cNvPr id="313" name="n_3aveValue【公営住宅】&#10;有形固定資産減価償却率">
          <a:extLst>
            <a:ext uri="{FF2B5EF4-FFF2-40B4-BE49-F238E27FC236}">
              <a16:creationId xmlns:a16="http://schemas.microsoft.com/office/drawing/2014/main" id="{910CB67F-876B-4576-89B5-8BF5FB8D659C}"/>
            </a:ext>
          </a:extLst>
        </xdr:cNvPr>
        <xdr:cNvSpPr txBox="1"/>
      </xdr:nvSpPr>
      <xdr:spPr>
        <a:xfrm>
          <a:off x="1816744" y="1438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163303</xdr:rowOff>
    </xdr:from>
    <xdr:ext cx="405111" cy="259045"/>
    <xdr:sp macro="" textlink="">
      <xdr:nvSpPr>
        <xdr:cNvPr id="314" name="n_4aveValue【公営住宅】&#10;有形固定資産減価償却率">
          <a:extLst>
            <a:ext uri="{FF2B5EF4-FFF2-40B4-BE49-F238E27FC236}">
              <a16:creationId xmlns:a16="http://schemas.microsoft.com/office/drawing/2014/main" id="{13F65DB0-7BCB-4E88-BD33-CEAD9EFDDC01}"/>
            </a:ext>
          </a:extLst>
        </xdr:cNvPr>
        <xdr:cNvSpPr txBox="1"/>
      </xdr:nvSpPr>
      <xdr:spPr>
        <a:xfrm>
          <a:off x="927744" y="1439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141350</xdr:rowOff>
    </xdr:from>
    <xdr:ext cx="405111" cy="259045"/>
    <xdr:sp macro="" textlink="">
      <xdr:nvSpPr>
        <xdr:cNvPr id="315" name="n_1mainValue【公営住宅】&#10;有形固定資産減価償却率">
          <a:extLst>
            <a:ext uri="{FF2B5EF4-FFF2-40B4-BE49-F238E27FC236}">
              <a16:creationId xmlns:a16="http://schemas.microsoft.com/office/drawing/2014/main" id="{D0C2E278-64E8-405B-BE49-268FE838EC87}"/>
            </a:ext>
          </a:extLst>
        </xdr:cNvPr>
        <xdr:cNvSpPr txBox="1"/>
      </xdr:nvSpPr>
      <xdr:spPr>
        <a:xfrm>
          <a:off x="35820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100528</xdr:rowOff>
    </xdr:from>
    <xdr:ext cx="405111" cy="259045"/>
    <xdr:sp macro="" textlink="">
      <xdr:nvSpPr>
        <xdr:cNvPr id="316" name="n_2mainValue【公営住宅】&#10;有形固定資産減価償却率">
          <a:extLst>
            <a:ext uri="{FF2B5EF4-FFF2-40B4-BE49-F238E27FC236}">
              <a16:creationId xmlns:a16="http://schemas.microsoft.com/office/drawing/2014/main" id="{D3BF4BE2-B50E-4311-A274-205FB6DC410D}"/>
            </a:ext>
          </a:extLst>
        </xdr:cNvPr>
        <xdr:cNvSpPr txBox="1"/>
      </xdr:nvSpPr>
      <xdr:spPr>
        <a:xfrm>
          <a:off x="2705744" y="1398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64606</xdr:rowOff>
    </xdr:from>
    <xdr:ext cx="405111" cy="259045"/>
    <xdr:sp macro="" textlink="">
      <xdr:nvSpPr>
        <xdr:cNvPr id="317" name="n_3mainValue【公営住宅】&#10;有形固定資産減価償却率">
          <a:extLst>
            <a:ext uri="{FF2B5EF4-FFF2-40B4-BE49-F238E27FC236}">
              <a16:creationId xmlns:a16="http://schemas.microsoft.com/office/drawing/2014/main" id="{B1E9537B-4C6C-44FF-94D8-4B906D764BD6}"/>
            </a:ext>
          </a:extLst>
        </xdr:cNvPr>
        <xdr:cNvSpPr txBox="1"/>
      </xdr:nvSpPr>
      <xdr:spPr>
        <a:xfrm>
          <a:off x="1816744" y="1395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31948</xdr:rowOff>
    </xdr:from>
    <xdr:ext cx="405111" cy="259045"/>
    <xdr:sp macro="" textlink="">
      <xdr:nvSpPr>
        <xdr:cNvPr id="318" name="n_4mainValue【公営住宅】&#10;有形固定資産減価償却率">
          <a:extLst>
            <a:ext uri="{FF2B5EF4-FFF2-40B4-BE49-F238E27FC236}">
              <a16:creationId xmlns:a16="http://schemas.microsoft.com/office/drawing/2014/main" id="{13B1A884-6D3C-40C0-BE8B-D60D5FFC0A83}"/>
            </a:ext>
          </a:extLst>
        </xdr:cNvPr>
        <xdr:cNvSpPr txBox="1"/>
      </xdr:nvSpPr>
      <xdr:spPr>
        <a:xfrm>
          <a:off x="9277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F03316EA-3AE2-42F6-9F98-4F949194FB5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3825ED1E-0ABB-4DC4-B508-730A7B8388B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E2FA88B1-015B-4EE7-B5C4-5314FFA713D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D1AF77FB-F2EF-4338-A9E8-F777638A3DE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BC9457D-FB69-49C1-82CC-F6B91A7D84F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D3C7F415-A216-4B24-AC62-0F54167E4B5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BB77378A-53EC-4719-9C1C-86E7D50A6E3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1D1DE8D2-7174-4506-8F85-07622212EA2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89DE4945-44B6-4D6A-8A5B-4ED34848805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B7A31B38-3EB5-4BB3-BA71-D79FCA67251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9" name="直線コネクタ 328">
          <a:extLst>
            <a:ext uri="{FF2B5EF4-FFF2-40B4-BE49-F238E27FC236}">
              <a16:creationId xmlns:a16="http://schemas.microsoft.com/office/drawing/2014/main" id="{DB49B61C-C85A-4947-B82B-1F92D37EF0C6}"/>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0" name="テキスト ボックス 329">
          <a:extLst>
            <a:ext uri="{FF2B5EF4-FFF2-40B4-BE49-F238E27FC236}">
              <a16:creationId xmlns:a16="http://schemas.microsoft.com/office/drawing/2014/main" id="{B93E9E08-5F1D-40E9-8663-F247BA283AED}"/>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1" name="直線コネクタ 330">
          <a:extLst>
            <a:ext uri="{FF2B5EF4-FFF2-40B4-BE49-F238E27FC236}">
              <a16:creationId xmlns:a16="http://schemas.microsoft.com/office/drawing/2014/main" id="{18A7CDEA-ED0B-46A3-A986-97AB252D656D}"/>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2" name="テキスト ボックス 331">
          <a:extLst>
            <a:ext uri="{FF2B5EF4-FFF2-40B4-BE49-F238E27FC236}">
              <a16:creationId xmlns:a16="http://schemas.microsoft.com/office/drawing/2014/main" id="{E71C8D89-F228-4A57-92B4-9199D12D55BE}"/>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3" name="直線コネクタ 332">
          <a:extLst>
            <a:ext uri="{FF2B5EF4-FFF2-40B4-BE49-F238E27FC236}">
              <a16:creationId xmlns:a16="http://schemas.microsoft.com/office/drawing/2014/main" id="{6E75CA6B-3F29-42DF-8572-584EDFE32627}"/>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4" name="テキスト ボックス 333">
          <a:extLst>
            <a:ext uri="{FF2B5EF4-FFF2-40B4-BE49-F238E27FC236}">
              <a16:creationId xmlns:a16="http://schemas.microsoft.com/office/drawing/2014/main" id="{464CEE31-53A0-4656-A285-04164DBD9524}"/>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8A12B53E-A5EC-4BDE-AFB6-EDBD2BA98F5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6" name="テキスト ボックス 335">
          <a:extLst>
            <a:ext uri="{FF2B5EF4-FFF2-40B4-BE49-F238E27FC236}">
              <a16:creationId xmlns:a16="http://schemas.microsoft.com/office/drawing/2014/main" id="{1F13E346-EAFE-424D-B85E-4C8B496295F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0D97384F-1FE4-482D-81A7-1221C715710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139827</xdr:rowOff>
    </xdr:from>
    <xdr:to>
      <xdr:col>54</xdr:col>
      <xdr:colOff>189865</xdr:colOff>
      <xdr:row>85</xdr:row>
      <xdr:rowOff>93535</xdr:rowOff>
    </xdr:to>
    <xdr:cxnSp macro="">
      <xdr:nvCxnSpPr>
        <xdr:cNvPr id="338" name="直線コネクタ 337">
          <a:extLst>
            <a:ext uri="{FF2B5EF4-FFF2-40B4-BE49-F238E27FC236}">
              <a16:creationId xmlns:a16="http://schemas.microsoft.com/office/drawing/2014/main" id="{34D6314A-597E-4FEA-B87B-3D41EF49B7A1}"/>
            </a:ext>
          </a:extLst>
        </xdr:cNvPr>
        <xdr:cNvCxnSpPr/>
      </xdr:nvCxnSpPr>
      <xdr:spPr>
        <a:xfrm flipV="1">
          <a:off x="10476865" y="13512927"/>
          <a:ext cx="0" cy="1153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39" name="【公営住宅】&#10;一人当たり面積最小値テキスト">
          <a:extLst>
            <a:ext uri="{FF2B5EF4-FFF2-40B4-BE49-F238E27FC236}">
              <a16:creationId xmlns:a16="http://schemas.microsoft.com/office/drawing/2014/main" id="{A26A5C35-9108-43F4-ABA1-30AE1FA71124}"/>
            </a:ext>
          </a:extLst>
        </xdr:cNvPr>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40" name="直線コネクタ 339">
          <a:extLst>
            <a:ext uri="{FF2B5EF4-FFF2-40B4-BE49-F238E27FC236}">
              <a16:creationId xmlns:a16="http://schemas.microsoft.com/office/drawing/2014/main" id="{1344AE2A-46F3-4A1E-84A8-0434289B6AA9}"/>
            </a:ext>
          </a:extLst>
        </xdr:cNvPr>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86504</xdr:rowOff>
    </xdr:from>
    <xdr:ext cx="469744" cy="259045"/>
    <xdr:sp macro="" textlink="">
      <xdr:nvSpPr>
        <xdr:cNvPr id="341" name="【公営住宅】&#10;一人当たり面積最大値テキスト">
          <a:extLst>
            <a:ext uri="{FF2B5EF4-FFF2-40B4-BE49-F238E27FC236}">
              <a16:creationId xmlns:a16="http://schemas.microsoft.com/office/drawing/2014/main" id="{58145620-17F7-4577-A9B9-2967E57E352B}"/>
            </a:ext>
          </a:extLst>
        </xdr:cNvPr>
        <xdr:cNvSpPr txBox="1"/>
      </xdr:nvSpPr>
      <xdr:spPr>
        <a:xfrm>
          <a:off x="10515600" y="1328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139827</xdr:rowOff>
    </xdr:from>
    <xdr:to>
      <xdr:col>55</xdr:col>
      <xdr:colOff>88900</xdr:colOff>
      <xdr:row>78</xdr:row>
      <xdr:rowOff>139827</xdr:rowOff>
    </xdr:to>
    <xdr:cxnSp macro="">
      <xdr:nvCxnSpPr>
        <xdr:cNvPr id="342" name="直線コネクタ 341">
          <a:extLst>
            <a:ext uri="{FF2B5EF4-FFF2-40B4-BE49-F238E27FC236}">
              <a16:creationId xmlns:a16="http://schemas.microsoft.com/office/drawing/2014/main" id="{9DF4F62A-5647-44BC-B846-83B7A3E37480}"/>
            </a:ext>
          </a:extLst>
        </xdr:cNvPr>
        <xdr:cNvCxnSpPr/>
      </xdr:nvCxnSpPr>
      <xdr:spPr>
        <a:xfrm>
          <a:off x="10388600" y="13512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166767</xdr:rowOff>
    </xdr:from>
    <xdr:ext cx="469744" cy="259045"/>
    <xdr:sp macro="" textlink="">
      <xdr:nvSpPr>
        <xdr:cNvPr id="343" name="【公営住宅】&#10;一人当たり面積平均値テキスト">
          <a:extLst>
            <a:ext uri="{FF2B5EF4-FFF2-40B4-BE49-F238E27FC236}">
              <a16:creationId xmlns:a16="http://schemas.microsoft.com/office/drawing/2014/main" id="{06FF954A-AE7A-4F51-9AC7-4B8FAD478A2A}"/>
            </a:ext>
          </a:extLst>
        </xdr:cNvPr>
        <xdr:cNvSpPr txBox="1"/>
      </xdr:nvSpPr>
      <xdr:spPr>
        <a:xfrm>
          <a:off x="10515600" y="14054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143890</xdr:rowOff>
    </xdr:from>
    <xdr:to>
      <xdr:col>55</xdr:col>
      <xdr:colOff>50800</xdr:colOff>
      <xdr:row>83</xdr:row>
      <xdr:rowOff>74040</xdr:rowOff>
    </xdr:to>
    <xdr:sp macro="" textlink="">
      <xdr:nvSpPr>
        <xdr:cNvPr id="344" name="フローチャート: 判断 343">
          <a:extLst>
            <a:ext uri="{FF2B5EF4-FFF2-40B4-BE49-F238E27FC236}">
              <a16:creationId xmlns:a16="http://schemas.microsoft.com/office/drawing/2014/main" id="{6E4C4346-6860-459F-B01C-528903B0C254}"/>
            </a:ext>
          </a:extLst>
        </xdr:cNvPr>
        <xdr:cNvSpPr/>
      </xdr:nvSpPr>
      <xdr:spPr>
        <a:xfrm>
          <a:off x="10426700" y="1420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135319</xdr:rowOff>
    </xdr:from>
    <xdr:to>
      <xdr:col>50</xdr:col>
      <xdr:colOff>165100</xdr:colOff>
      <xdr:row>83</xdr:row>
      <xdr:rowOff>65469</xdr:rowOff>
    </xdr:to>
    <xdr:sp macro="" textlink="">
      <xdr:nvSpPr>
        <xdr:cNvPr id="345" name="フローチャート: 判断 344">
          <a:extLst>
            <a:ext uri="{FF2B5EF4-FFF2-40B4-BE49-F238E27FC236}">
              <a16:creationId xmlns:a16="http://schemas.microsoft.com/office/drawing/2014/main" id="{785B06D4-FA8D-49C9-BBEA-4B3B620255D0}"/>
            </a:ext>
          </a:extLst>
        </xdr:cNvPr>
        <xdr:cNvSpPr/>
      </xdr:nvSpPr>
      <xdr:spPr>
        <a:xfrm>
          <a:off x="9588500" y="141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124461</xdr:rowOff>
    </xdr:from>
    <xdr:to>
      <xdr:col>46</xdr:col>
      <xdr:colOff>38100</xdr:colOff>
      <xdr:row>83</xdr:row>
      <xdr:rowOff>54611</xdr:rowOff>
    </xdr:to>
    <xdr:sp macro="" textlink="">
      <xdr:nvSpPr>
        <xdr:cNvPr id="346" name="フローチャート: 判断 345">
          <a:extLst>
            <a:ext uri="{FF2B5EF4-FFF2-40B4-BE49-F238E27FC236}">
              <a16:creationId xmlns:a16="http://schemas.microsoft.com/office/drawing/2014/main" id="{FF39D0CF-25AB-4BEC-9292-79A723FAD91B}"/>
            </a:ext>
          </a:extLst>
        </xdr:cNvPr>
        <xdr:cNvSpPr/>
      </xdr:nvSpPr>
      <xdr:spPr>
        <a:xfrm>
          <a:off x="8699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158178</xdr:rowOff>
    </xdr:from>
    <xdr:to>
      <xdr:col>41</xdr:col>
      <xdr:colOff>101600</xdr:colOff>
      <xdr:row>83</xdr:row>
      <xdr:rowOff>88328</xdr:rowOff>
    </xdr:to>
    <xdr:sp macro="" textlink="">
      <xdr:nvSpPr>
        <xdr:cNvPr id="347" name="フローチャート: 判断 346">
          <a:extLst>
            <a:ext uri="{FF2B5EF4-FFF2-40B4-BE49-F238E27FC236}">
              <a16:creationId xmlns:a16="http://schemas.microsoft.com/office/drawing/2014/main" id="{7D78AA7D-5640-4149-8941-23F4F5926ECF}"/>
            </a:ext>
          </a:extLst>
        </xdr:cNvPr>
        <xdr:cNvSpPr/>
      </xdr:nvSpPr>
      <xdr:spPr>
        <a:xfrm>
          <a:off x="7810500" y="1421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8446</xdr:rowOff>
    </xdr:from>
    <xdr:to>
      <xdr:col>36</xdr:col>
      <xdr:colOff>165100</xdr:colOff>
      <xdr:row>83</xdr:row>
      <xdr:rowOff>110046</xdr:rowOff>
    </xdr:to>
    <xdr:sp macro="" textlink="">
      <xdr:nvSpPr>
        <xdr:cNvPr id="348" name="フローチャート: 判断 347">
          <a:extLst>
            <a:ext uri="{FF2B5EF4-FFF2-40B4-BE49-F238E27FC236}">
              <a16:creationId xmlns:a16="http://schemas.microsoft.com/office/drawing/2014/main" id="{34A7611F-8D94-4D9B-905E-50B3C66ABCF0}"/>
            </a:ext>
          </a:extLst>
        </xdr:cNvPr>
        <xdr:cNvSpPr/>
      </xdr:nvSpPr>
      <xdr:spPr>
        <a:xfrm>
          <a:off x="6921500" y="142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A6418F5B-27AE-4367-A0A0-8EF50856A3A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56CD3356-165E-4CBB-98D5-A14829F209E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591E5C0A-2A8C-4465-BAD6-3F37961A778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FBB3A6BD-71EE-4EFD-A664-8951CBEC636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77838A11-8028-44C9-AD7A-2F4ACD95D42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30735</xdr:rowOff>
    </xdr:from>
    <xdr:to>
      <xdr:col>55</xdr:col>
      <xdr:colOff>50800</xdr:colOff>
      <xdr:row>83</xdr:row>
      <xdr:rowOff>132335</xdr:rowOff>
    </xdr:to>
    <xdr:sp macro="" textlink="">
      <xdr:nvSpPr>
        <xdr:cNvPr id="354" name="楕円 353">
          <a:extLst>
            <a:ext uri="{FF2B5EF4-FFF2-40B4-BE49-F238E27FC236}">
              <a16:creationId xmlns:a16="http://schemas.microsoft.com/office/drawing/2014/main" id="{A9AC0A22-6CAD-429B-820C-21EAE9ED6672}"/>
            </a:ext>
          </a:extLst>
        </xdr:cNvPr>
        <xdr:cNvSpPr/>
      </xdr:nvSpPr>
      <xdr:spPr>
        <a:xfrm>
          <a:off x="10426700" y="1426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9162</xdr:rowOff>
    </xdr:from>
    <xdr:ext cx="469744" cy="259045"/>
    <xdr:sp macro="" textlink="">
      <xdr:nvSpPr>
        <xdr:cNvPr id="355" name="【公営住宅】&#10;一人当たり面積該当値テキスト">
          <a:extLst>
            <a:ext uri="{FF2B5EF4-FFF2-40B4-BE49-F238E27FC236}">
              <a16:creationId xmlns:a16="http://schemas.microsoft.com/office/drawing/2014/main" id="{BF3614A0-91F8-4F91-9C78-7CFFB897B17F}"/>
            </a:ext>
          </a:extLst>
        </xdr:cNvPr>
        <xdr:cNvSpPr txBox="1"/>
      </xdr:nvSpPr>
      <xdr:spPr>
        <a:xfrm>
          <a:off x="10515600" y="14239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36449</xdr:rowOff>
    </xdr:from>
    <xdr:to>
      <xdr:col>50</xdr:col>
      <xdr:colOff>165100</xdr:colOff>
      <xdr:row>83</xdr:row>
      <xdr:rowOff>138049</xdr:rowOff>
    </xdr:to>
    <xdr:sp macro="" textlink="">
      <xdr:nvSpPr>
        <xdr:cNvPr id="356" name="楕円 355">
          <a:extLst>
            <a:ext uri="{FF2B5EF4-FFF2-40B4-BE49-F238E27FC236}">
              <a16:creationId xmlns:a16="http://schemas.microsoft.com/office/drawing/2014/main" id="{8BA7B986-6901-42DE-8FE0-CA20EB811865}"/>
            </a:ext>
          </a:extLst>
        </xdr:cNvPr>
        <xdr:cNvSpPr/>
      </xdr:nvSpPr>
      <xdr:spPr>
        <a:xfrm>
          <a:off x="9588500" y="1426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81535</xdr:rowOff>
    </xdr:from>
    <xdr:to>
      <xdr:col>55</xdr:col>
      <xdr:colOff>0</xdr:colOff>
      <xdr:row>83</xdr:row>
      <xdr:rowOff>87249</xdr:rowOff>
    </xdr:to>
    <xdr:cxnSp macro="">
      <xdr:nvCxnSpPr>
        <xdr:cNvPr id="357" name="直線コネクタ 356">
          <a:extLst>
            <a:ext uri="{FF2B5EF4-FFF2-40B4-BE49-F238E27FC236}">
              <a16:creationId xmlns:a16="http://schemas.microsoft.com/office/drawing/2014/main" id="{1E7238F0-5120-42CB-8B53-E8350A942962}"/>
            </a:ext>
          </a:extLst>
        </xdr:cNvPr>
        <xdr:cNvCxnSpPr/>
      </xdr:nvCxnSpPr>
      <xdr:spPr>
        <a:xfrm flipV="1">
          <a:off x="9639300" y="14311885"/>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41593</xdr:rowOff>
    </xdr:from>
    <xdr:to>
      <xdr:col>46</xdr:col>
      <xdr:colOff>38100</xdr:colOff>
      <xdr:row>83</xdr:row>
      <xdr:rowOff>143193</xdr:rowOff>
    </xdr:to>
    <xdr:sp macro="" textlink="">
      <xdr:nvSpPr>
        <xdr:cNvPr id="358" name="楕円 357">
          <a:extLst>
            <a:ext uri="{FF2B5EF4-FFF2-40B4-BE49-F238E27FC236}">
              <a16:creationId xmlns:a16="http://schemas.microsoft.com/office/drawing/2014/main" id="{8D0B2F28-3CF3-4A56-B8ED-6FDB860EA44F}"/>
            </a:ext>
          </a:extLst>
        </xdr:cNvPr>
        <xdr:cNvSpPr/>
      </xdr:nvSpPr>
      <xdr:spPr>
        <a:xfrm>
          <a:off x="8699500" y="1427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87249</xdr:rowOff>
    </xdr:from>
    <xdr:to>
      <xdr:col>50</xdr:col>
      <xdr:colOff>114300</xdr:colOff>
      <xdr:row>83</xdr:row>
      <xdr:rowOff>92393</xdr:rowOff>
    </xdr:to>
    <xdr:cxnSp macro="">
      <xdr:nvCxnSpPr>
        <xdr:cNvPr id="359" name="直線コネクタ 358">
          <a:extLst>
            <a:ext uri="{FF2B5EF4-FFF2-40B4-BE49-F238E27FC236}">
              <a16:creationId xmlns:a16="http://schemas.microsoft.com/office/drawing/2014/main" id="{DD5CD858-F857-4171-84AF-D47F76A98235}"/>
            </a:ext>
          </a:extLst>
        </xdr:cNvPr>
        <xdr:cNvCxnSpPr/>
      </xdr:nvCxnSpPr>
      <xdr:spPr>
        <a:xfrm flipV="1">
          <a:off x="8750300" y="14317599"/>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46165</xdr:rowOff>
    </xdr:from>
    <xdr:to>
      <xdr:col>41</xdr:col>
      <xdr:colOff>101600</xdr:colOff>
      <xdr:row>83</xdr:row>
      <xdr:rowOff>147765</xdr:rowOff>
    </xdr:to>
    <xdr:sp macro="" textlink="">
      <xdr:nvSpPr>
        <xdr:cNvPr id="360" name="楕円 359">
          <a:extLst>
            <a:ext uri="{FF2B5EF4-FFF2-40B4-BE49-F238E27FC236}">
              <a16:creationId xmlns:a16="http://schemas.microsoft.com/office/drawing/2014/main" id="{8FCD7344-4334-410E-A4B2-000241AD12FB}"/>
            </a:ext>
          </a:extLst>
        </xdr:cNvPr>
        <xdr:cNvSpPr/>
      </xdr:nvSpPr>
      <xdr:spPr>
        <a:xfrm>
          <a:off x="7810500" y="1427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92393</xdr:rowOff>
    </xdr:from>
    <xdr:to>
      <xdr:col>45</xdr:col>
      <xdr:colOff>177800</xdr:colOff>
      <xdr:row>83</xdr:row>
      <xdr:rowOff>96965</xdr:rowOff>
    </xdr:to>
    <xdr:cxnSp macro="">
      <xdr:nvCxnSpPr>
        <xdr:cNvPr id="361" name="直線コネクタ 360">
          <a:extLst>
            <a:ext uri="{FF2B5EF4-FFF2-40B4-BE49-F238E27FC236}">
              <a16:creationId xmlns:a16="http://schemas.microsoft.com/office/drawing/2014/main" id="{723389BC-8B6B-45CE-97F5-11CA6A4B9108}"/>
            </a:ext>
          </a:extLst>
        </xdr:cNvPr>
        <xdr:cNvCxnSpPr/>
      </xdr:nvCxnSpPr>
      <xdr:spPr>
        <a:xfrm flipV="1">
          <a:off x="7861300" y="1432274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61024</xdr:rowOff>
    </xdr:from>
    <xdr:to>
      <xdr:col>36</xdr:col>
      <xdr:colOff>165100</xdr:colOff>
      <xdr:row>83</xdr:row>
      <xdr:rowOff>162624</xdr:rowOff>
    </xdr:to>
    <xdr:sp macro="" textlink="">
      <xdr:nvSpPr>
        <xdr:cNvPr id="362" name="楕円 361">
          <a:extLst>
            <a:ext uri="{FF2B5EF4-FFF2-40B4-BE49-F238E27FC236}">
              <a16:creationId xmlns:a16="http://schemas.microsoft.com/office/drawing/2014/main" id="{716A31D8-8A24-47D2-B6DA-1F487E18AEB3}"/>
            </a:ext>
          </a:extLst>
        </xdr:cNvPr>
        <xdr:cNvSpPr/>
      </xdr:nvSpPr>
      <xdr:spPr>
        <a:xfrm>
          <a:off x="6921500" y="1429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96965</xdr:rowOff>
    </xdr:from>
    <xdr:to>
      <xdr:col>41</xdr:col>
      <xdr:colOff>50800</xdr:colOff>
      <xdr:row>83</xdr:row>
      <xdr:rowOff>111824</xdr:rowOff>
    </xdr:to>
    <xdr:cxnSp macro="">
      <xdr:nvCxnSpPr>
        <xdr:cNvPr id="363" name="直線コネクタ 362">
          <a:extLst>
            <a:ext uri="{FF2B5EF4-FFF2-40B4-BE49-F238E27FC236}">
              <a16:creationId xmlns:a16="http://schemas.microsoft.com/office/drawing/2014/main" id="{222BE3D9-4612-45EE-9E4E-2EB97FE789CB}"/>
            </a:ext>
          </a:extLst>
        </xdr:cNvPr>
        <xdr:cNvCxnSpPr/>
      </xdr:nvCxnSpPr>
      <xdr:spPr>
        <a:xfrm flipV="1">
          <a:off x="6972300" y="14327315"/>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81996</xdr:rowOff>
    </xdr:from>
    <xdr:ext cx="469744" cy="259045"/>
    <xdr:sp macro="" textlink="">
      <xdr:nvSpPr>
        <xdr:cNvPr id="364" name="n_1aveValue【公営住宅】&#10;一人当たり面積">
          <a:extLst>
            <a:ext uri="{FF2B5EF4-FFF2-40B4-BE49-F238E27FC236}">
              <a16:creationId xmlns:a16="http://schemas.microsoft.com/office/drawing/2014/main" id="{93B47BDA-F9E7-4977-A170-205153D75CB3}"/>
            </a:ext>
          </a:extLst>
        </xdr:cNvPr>
        <xdr:cNvSpPr txBox="1"/>
      </xdr:nvSpPr>
      <xdr:spPr>
        <a:xfrm>
          <a:off x="9391727" y="13969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71138</xdr:rowOff>
    </xdr:from>
    <xdr:ext cx="469744" cy="259045"/>
    <xdr:sp macro="" textlink="">
      <xdr:nvSpPr>
        <xdr:cNvPr id="365" name="n_2aveValue【公営住宅】&#10;一人当たり面積">
          <a:extLst>
            <a:ext uri="{FF2B5EF4-FFF2-40B4-BE49-F238E27FC236}">
              <a16:creationId xmlns:a16="http://schemas.microsoft.com/office/drawing/2014/main" id="{1AFCA5FF-5CD4-4C01-80CC-6774B3E8EC90}"/>
            </a:ext>
          </a:extLst>
        </xdr:cNvPr>
        <xdr:cNvSpPr txBox="1"/>
      </xdr:nvSpPr>
      <xdr:spPr>
        <a:xfrm>
          <a:off x="8515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104855</xdr:rowOff>
    </xdr:from>
    <xdr:ext cx="469744" cy="259045"/>
    <xdr:sp macro="" textlink="">
      <xdr:nvSpPr>
        <xdr:cNvPr id="366" name="n_3aveValue【公営住宅】&#10;一人当たり面積">
          <a:extLst>
            <a:ext uri="{FF2B5EF4-FFF2-40B4-BE49-F238E27FC236}">
              <a16:creationId xmlns:a16="http://schemas.microsoft.com/office/drawing/2014/main" id="{3C4DC659-2CC9-44EE-9B51-66CD4B22B38C}"/>
            </a:ext>
          </a:extLst>
        </xdr:cNvPr>
        <xdr:cNvSpPr txBox="1"/>
      </xdr:nvSpPr>
      <xdr:spPr>
        <a:xfrm>
          <a:off x="7626427" y="1399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126573</xdr:rowOff>
    </xdr:from>
    <xdr:ext cx="469744" cy="259045"/>
    <xdr:sp macro="" textlink="">
      <xdr:nvSpPr>
        <xdr:cNvPr id="367" name="n_4aveValue【公営住宅】&#10;一人当たり面積">
          <a:extLst>
            <a:ext uri="{FF2B5EF4-FFF2-40B4-BE49-F238E27FC236}">
              <a16:creationId xmlns:a16="http://schemas.microsoft.com/office/drawing/2014/main" id="{2F04E564-6FB5-428B-B032-21CF71E33A28}"/>
            </a:ext>
          </a:extLst>
        </xdr:cNvPr>
        <xdr:cNvSpPr txBox="1"/>
      </xdr:nvSpPr>
      <xdr:spPr>
        <a:xfrm>
          <a:off x="6737427" y="1401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129176</xdr:rowOff>
    </xdr:from>
    <xdr:ext cx="469744" cy="259045"/>
    <xdr:sp macro="" textlink="">
      <xdr:nvSpPr>
        <xdr:cNvPr id="368" name="n_1mainValue【公営住宅】&#10;一人当たり面積">
          <a:extLst>
            <a:ext uri="{FF2B5EF4-FFF2-40B4-BE49-F238E27FC236}">
              <a16:creationId xmlns:a16="http://schemas.microsoft.com/office/drawing/2014/main" id="{FA8E5015-F9AD-41F9-B5D4-F29A2A3950D0}"/>
            </a:ext>
          </a:extLst>
        </xdr:cNvPr>
        <xdr:cNvSpPr txBox="1"/>
      </xdr:nvSpPr>
      <xdr:spPr>
        <a:xfrm>
          <a:off x="9391727" y="14359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134320</xdr:rowOff>
    </xdr:from>
    <xdr:ext cx="469744" cy="259045"/>
    <xdr:sp macro="" textlink="">
      <xdr:nvSpPr>
        <xdr:cNvPr id="369" name="n_2mainValue【公営住宅】&#10;一人当たり面積">
          <a:extLst>
            <a:ext uri="{FF2B5EF4-FFF2-40B4-BE49-F238E27FC236}">
              <a16:creationId xmlns:a16="http://schemas.microsoft.com/office/drawing/2014/main" id="{AC3E734D-7851-4A27-9C95-CE90B2A8205A}"/>
            </a:ext>
          </a:extLst>
        </xdr:cNvPr>
        <xdr:cNvSpPr txBox="1"/>
      </xdr:nvSpPr>
      <xdr:spPr>
        <a:xfrm>
          <a:off x="8515427" y="143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138892</xdr:rowOff>
    </xdr:from>
    <xdr:ext cx="469744" cy="259045"/>
    <xdr:sp macro="" textlink="">
      <xdr:nvSpPr>
        <xdr:cNvPr id="370" name="n_3mainValue【公営住宅】&#10;一人当たり面積">
          <a:extLst>
            <a:ext uri="{FF2B5EF4-FFF2-40B4-BE49-F238E27FC236}">
              <a16:creationId xmlns:a16="http://schemas.microsoft.com/office/drawing/2014/main" id="{CA132AA6-CE16-415A-840E-A9608BD3AB03}"/>
            </a:ext>
          </a:extLst>
        </xdr:cNvPr>
        <xdr:cNvSpPr txBox="1"/>
      </xdr:nvSpPr>
      <xdr:spPr>
        <a:xfrm>
          <a:off x="7626427" y="14369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153751</xdr:rowOff>
    </xdr:from>
    <xdr:ext cx="469744" cy="259045"/>
    <xdr:sp macro="" textlink="">
      <xdr:nvSpPr>
        <xdr:cNvPr id="371" name="n_4mainValue【公営住宅】&#10;一人当たり面積">
          <a:extLst>
            <a:ext uri="{FF2B5EF4-FFF2-40B4-BE49-F238E27FC236}">
              <a16:creationId xmlns:a16="http://schemas.microsoft.com/office/drawing/2014/main" id="{FEBEB0C1-9077-487C-9268-5A8ECC5C6E6D}"/>
            </a:ext>
          </a:extLst>
        </xdr:cNvPr>
        <xdr:cNvSpPr txBox="1"/>
      </xdr:nvSpPr>
      <xdr:spPr>
        <a:xfrm>
          <a:off x="6737427" y="1438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B8B108D7-EDE8-4635-96E9-A9FA4377AF7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610CEA32-A7D8-4705-87BB-38976F0E655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D86D0B23-AEE4-4472-825D-7DBE173EE44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A6F5D015-3E63-42F6-AF48-2B11E034BFE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E7A446D2-2D45-490E-9D3B-26332B661CC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F5E6109E-3C75-411F-B202-A2DAF957DBC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5D1B5A46-1AFB-4847-91B7-0914F3F1DA9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1342AA7B-20F5-49BF-9CFC-D6D1410ED418}"/>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4A36ED2E-0627-43D5-9F4C-69AE858882B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8053B4D0-9336-41E8-86EA-273E93CAF0A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5C9016D9-A704-43B0-A227-F2A15943447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F8CF800E-58C0-49D9-98E8-29789085429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36EF89E4-4469-4BEC-A86A-5759F3D89257}"/>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87729AA7-D14B-4028-A97E-B769021BB5E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315D2DB9-D953-4144-9C56-C61261187C6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4EB86EE4-B6C5-45DE-B569-A0F43A5A81A8}"/>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63921BAD-BA0A-460B-8520-3DA826C6554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B8B49E84-A047-4D4F-BB42-CF948B9E354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2DC9CE20-E537-4462-93EE-1DAD9F836BB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02BB93B0-A8B5-405C-85C2-F6125ACAE9D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7AC07004-2C23-4AF5-964F-F4CB459133F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6D055685-BE55-42DB-AE0F-497C0465E52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87A5C520-29DF-4949-BFAE-60D6E0A6068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7406CFAA-C952-425F-A2E3-C207AFF38CF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8938D3A3-2D92-4041-829F-F0004B2AF1D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F81B793E-D09A-40F3-A7AC-55FA7A87B20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DA314AE2-86AB-4997-9F7E-22A76D48E2F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9" name="直線コネクタ 398">
          <a:extLst>
            <a:ext uri="{FF2B5EF4-FFF2-40B4-BE49-F238E27FC236}">
              <a16:creationId xmlns:a16="http://schemas.microsoft.com/office/drawing/2014/main" id="{CA01E783-400F-4232-A2A0-221DA089CFB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0" name="テキスト ボックス 399">
          <a:extLst>
            <a:ext uri="{FF2B5EF4-FFF2-40B4-BE49-F238E27FC236}">
              <a16:creationId xmlns:a16="http://schemas.microsoft.com/office/drawing/2014/main" id="{194C727C-FA96-458F-8FD5-2BA108DC257C}"/>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1" name="直線コネクタ 400">
          <a:extLst>
            <a:ext uri="{FF2B5EF4-FFF2-40B4-BE49-F238E27FC236}">
              <a16:creationId xmlns:a16="http://schemas.microsoft.com/office/drawing/2014/main" id="{A0235466-9367-45D2-ACBF-5944CDE4231C}"/>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2" name="テキスト ボックス 401">
          <a:extLst>
            <a:ext uri="{FF2B5EF4-FFF2-40B4-BE49-F238E27FC236}">
              <a16:creationId xmlns:a16="http://schemas.microsoft.com/office/drawing/2014/main" id="{BA0316ED-AC0E-4656-A825-4FB49321905A}"/>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3" name="直線コネクタ 402">
          <a:extLst>
            <a:ext uri="{FF2B5EF4-FFF2-40B4-BE49-F238E27FC236}">
              <a16:creationId xmlns:a16="http://schemas.microsoft.com/office/drawing/2014/main" id="{B1940061-FB06-41F9-B09A-3F50000E8802}"/>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4" name="テキスト ボックス 403">
          <a:extLst>
            <a:ext uri="{FF2B5EF4-FFF2-40B4-BE49-F238E27FC236}">
              <a16:creationId xmlns:a16="http://schemas.microsoft.com/office/drawing/2014/main" id="{DB636844-0985-4D73-AA05-EC7BB0B77F6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5" name="直線コネクタ 404">
          <a:extLst>
            <a:ext uri="{FF2B5EF4-FFF2-40B4-BE49-F238E27FC236}">
              <a16:creationId xmlns:a16="http://schemas.microsoft.com/office/drawing/2014/main" id="{74D111D2-6B93-46E6-86E8-88D2C1DF1D4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6" name="テキスト ボックス 405">
          <a:extLst>
            <a:ext uri="{FF2B5EF4-FFF2-40B4-BE49-F238E27FC236}">
              <a16:creationId xmlns:a16="http://schemas.microsoft.com/office/drawing/2014/main" id="{BBF327EF-5B6E-421A-9654-8321EBCE0D7E}"/>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7" name="直線コネクタ 406">
          <a:extLst>
            <a:ext uri="{FF2B5EF4-FFF2-40B4-BE49-F238E27FC236}">
              <a16:creationId xmlns:a16="http://schemas.microsoft.com/office/drawing/2014/main" id="{5D55B238-F2DE-48FF-83C6-37ACBC69349F}"/>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8" name="テキスト ボックス 407">
          <a:extLst>
            <a:ext uri="{FF2B5EF4-FFF2-40B4-BE49-F238E27FC236}">
              <a16:creationId xmlns:a16="http://schemas.microsoft.com/office/drawing/2014/main" id="{161C2342-061E-4930-A70F-69ABA14E9667}"/>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9" name="直線コネクタ 408">
          <a:extLst>
            <a:ext uri="{FF2B5EF4-FFF2-40B4-BE49-F238E27FC236}">
              <a16:creationId xmlns:a16="http://schemas.microsoft.com/office/drawing/2014/main" id="{F630F451-9CFC-4959-8BBD-B28E7F63766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0" name="テキスト ボックス 409">
          <a:extLst>
            <a:ext uri="{FF2B5EF4-FFF2-40B4-BE49-F238E27FC236}">
              <a16:creationId xmlns:a16="http://schemas.microsoft.com/office/drawing/2014/main" id="{07F43FB5-4B4F-481D-9A85-5EA478CF5E33}"/>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2F8F606C-3484-4D63-A27C-F72B8F1D9E6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0DEE381F-CAAD-451A-8FBA-14997229E92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131717</xdr:rowOff>
    </xdr:from>
    <xdr:to>
      <xdr:col>85</xdr:col>
      <xdr:colOff>126364</xdr:colOff>
      <xdr:row>42</xdr:row>
      <xdr:rowOff>69669</xdr:rowOff>
    </xdr:to>
    <xdr:cxnSp macro="">
      <xdr:nvCxnSpPr>
        <xdr:cNvPr id="413" name="直線コネクタ 412">
          <a:extLst>
            <a:ext uri="{FF2B5EF4-FFF2-40B4-BE49-F238E27FC236}">
              <a16:creationId xmlns:a16="http://schemas.microsoft.com/office/drawing/2014/main" id="{AAAC60FE-9598-4F08-8739-06A7CBE62494}"/>
            </a:ext>
          </a:extLst>
        </xdr:cNvPr>
        <xdr:cNvCxnSpPr/>
      </xdr:nvCxnSpPr>
      <xdr:spPr>
        <a:xfrm flipV="1">
          <a:off x="16318864" y="5961017"/>
          <a:ext cx="0" cy="1309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73496</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C11B1819-CB52-4095-96A9-C99D8F569CA8}"/>
            </a:ext>
          </a:extLst>
        </xdr:cNvPr>
        <xdr:cNvSpPr txBox="1"/>
      </xdr:nvSpPr>
      <xdr:spPr>
        <a:xfrm>
          <a:off x="1635760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69669</xdr:rowOff>
    </xdr:from>
    <xdr:to>
      <xdr:col>86</xdr:col>
      <xdr:colOff>25400</xdr:colOff>
      <xdr:row>42</xdr:row>
      <xdr:rowOff>69669</xdr:rowOff>
    </xdr:to>
    <xdr:cxnSp macro="">
      <xdr:nvCxnSpPr>
        <xdr:cNvPr id="415" name="直線コネクタ 414">
          <a:extLst>
            <a:ext uri="{FF2B5EF4-FFF2-40B4-BE49-F238E27FC236}">
              <a16:creationId xmlns:a16="http://schemas.microsoft.com/office/drawing/2014/main" id="{138B85F0-53BE-4D9E-8F56-CD946697545F}"/>
            </a:ext>
          </a:extLst>
        </xdr:cNvPr>
        <xdr:cNvCxnSpPr/>
      </xdr:nvCxnSpPr>
      <xdr:spPr>
        <a:xfrm>
          <a:off x="16230600" y="727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78394</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85938260-3E66-4434-95B7-8D96F5D405A1}"/>
            </a:ext>
          </a:extLst>
        </xdr:cNvPr>
        <xdr:cNvSpPr txBox="1"/>
      </xdr:nvSpPr>
      <xdr:spPr>
        <a:xfrm>
          <a:off x="16357600" y="5736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131717</xdr:rowOff>
    </xdr:from>
    <xdr:to>
      <xdr:col>86</xdr:col>
      <xdr:colOff>25400</xdr:colOff>
      <xdr:row>34</xdr:row>
      <xdr:rowOff>131717</xdr:rowOff>
    </xdr:to>
    <xdr:cxnSp macro="">
      <xdr:nvCxnSpPr>
        <xdr:cNvPr id="417" name="直線コネクタ 416">
          <a:extLst>
            <a:ext uri="{FF2B5EF4-FFF2-40B4-BE49-F238E27FC236}">
              <a16:creationId xmlns:a16="http://schemas.microsoft.com/office/drawing/2014/main" id="{7D02E92E-E8CD-4695-BDB7-4383F10EACCB}"/>
            </a:ext>
          </a:extLst>
        </xdr:cNvPr>
        <xdr:cNvCxnSpPr/>
      </xdr:nvCxnSpPr>
      <xdr:spPr>
        <a:xfrm>
          <a:off x="16230600" y="5961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126292</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547D6EB6-192C-4EA4-B526-71D23E516439}"/>
            </a:ext>
          </a:extLst>
        </xdr:cNvPr>
        <xdr:cNvSpPr txBox="1"/>
      </xdr:nvSpPr>
      <xdr:spPr>
        <a:xfrm>
          <a:off x="16357600" y="6469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147864</xdr:rowOff>
    </xdr:from>
    <xdr:to>
      <xdr:col>85</xdr:col>
      <xdr:colOff>177800</xdr:colOff>
      <xdr:row>38</xdr:row>
      <xdr:rowOff>78014</xdr:rowOff>
    </xdr:to>
    <xdr:sp macro="" textlink="">
      <xdr:nvSpPr>
        <xdr:cNvPr id="419" name="フローチャート: 判断 418">
          <a:extLst>
            <a:ext uri="{FF2B5EF4-FFF2-40B4-BE49-F238E27FC236}">
              <a16:creationId xmlns:a16="http://schemas.microsoft.com/office/drawing/2014/main" id="{ECDD1609-65DF-44F2-A887-EF6A8357F48B}"/>
            </a:ext>
          </a:extLst>
        </xdr:cNvPr>
        <xdr:cNvSpPr/>
      </xdr:nvSpPr>
      <xdr:spPr>
        <a:xfrm>
          <a:off x="162687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146231</xdr:rowOff>
    </xdr:from>
    <xdr:to>
      <xdr:col>81</xdr:col>
      <xdr:colOff>101600</xdr:colOff>
      <xdr:row>38</xdr:row>
      <xdr:rowOff>76381</xdr:rowOff>
    </xdr:to>
    <xdr:sp macro="" textlink="">
      <xdr:nvSpPr>
        <xdr:cNvPr id="420" name="フローチャート: 判断 419">
          <a:extLst>
            <a:ext uri="{FF2B5EF4-FFF2-40B4-BE49-F238E27FC236}">
              <a16:creationId xmlns:a16="http://schemas.microsoft.com/office/drawing/2014/main" id="{88D331E6-C9C9-415B-8E00-012D597F9474}"/>
            </a:ext>
          </a:extLst>
        </xdr:cNvPr>
        <xdr:cNvSpPr/>
      </xdr:nvSpPr>
      <xdr:spPr>
        <a:xfrm>
          <a:off x="15430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138067</xdr:rowOff>
    </xdr:from>
    <xdr:to>
      <xdr:col>76</xdr:col>
      <xdr:colOff>165100</xdr:colOff>
      <xdr:row>38</xdr:row>
      <xdr:rowOff>68218</xdr:rowOff>
    </xdr:to>
    <xdr:sp macro="" textlink="">
      <xdr:nvSpPr>
        <xdr:cNvPr id="421" name="フローチャート: 判断 420">
          <a:extLst>
            <a:ext uri="{FF2B5EF4-FFF2-40B4-BE49-F238E27FC236}">
              <a16:creationId xmlns:a16="http://schemas.microsoft.com/office/drawing/2014/main" id="{AE303D49-5A0E-4F02-A389-84D8EF128FD4}"/>
            </a:ext>
          </a:extLst>
        </xdr:cNvPr>
        <xdr:cNvSpPr/>
      </xdr:nvSpPr>
      <xdr:spPr>
        <a:xfrm>
          <a:off x="14541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116840</xdr:rowOff>
    </xdr:from>
    <xdr:to>
      <xdr:col>72</xdr:col>
      <xdr:colOff>38100</xdr:colOff>
      <xdr:row>38</xdr:row>
      <xdr:rowOff>46990</xdr:rowOff>
    </xdr:to>
    <xdr:sp macro="" textlink="">
      <xdr:nvSpPr>
        <xdr:cNvPr id="422" name="フローチャート: 判断 421">
          <a:extLst>
            <a:ext uri="{FF2B5EF4-FFF2-40B4-BE49-F238E27FC236}">
              <a16:creationId xmlns:a16="http://schemas.microsoft.com/office/drawing/2014/main" id="{36161E0E-5A3A-4394-A306-BA1D4EC3CD52}"/>
            </a:ext>
          </a:extLst>
        </xdr:cNvPr>
        <xdr:cNvSpPr/>
      </xdr:nvSpPr>
      <xdr:spPr>
        <a:xfrm>
          <a:off x="13652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20501</xdr:rowOff>
    </xdr:from>
    <xdr:to>
      <xdr:col>67</xdr:col>
      <xdr:colOff>101600</xdr:colOff>
      <xdr:row>38</xdr:row>
      <xdr:rowOff>122101</xdr:rowOff>
    </xdr:to>
    <xdr:sp macro="" textlink="">
      <xdr:nvSpPr>
        <xdr:cNvPr id="423" name="フローチャート: 判断 422">
          <a:extLst>
            <a:ext uri="{FF2B5EF4-FFF2-40B4-BE49-F238E27FC236}">
              <a16:creationId xmlns:a16="http://schemas.microsoft.com/office/drawing/2014/main" id="{F0C44F75-6D84-44ED-ADE3-A0CFC0D61760}"/>
            </a:ext>
          </a:extLst>
        </xdr:cNvPr>
        <xdr:cNvSpPr/>
      </xdr:nvSpPr>
      <xdr:spPr>
        <a:xfrm>
          <a:off x="127635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CE849971-AEFC-4430-83D5-70014D46243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15A70DF2-BEF5-4E6C-965C-1A12D1865C3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7040840F-2EA9-4EDA-AD11-536A0A73F0A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3DBEBDAF-5C86-4F98-8612-AC97A4F8FF7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86C59647-0A97-4377-B363-EA8BC22AC4D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15603</xdr:rowOff>
    </xdr:from>
    <xdr:to>
      <xdr:col>85</xdr:col>
      <xdr:colOff>177800</xdr:colOff>
      <xdr:row>35</xdr:row>
      <xdr:rowOff>117203</xdr:rowOff>
    </xdr:to>
    <xdr:sp macro="" textlink="">
      <xdr:nvSpPr>
        <xdr:cNvPr id="429" name="楕円 428">
          <a:extLst>
            <a:ext uri="{FF2B5EF4-FFF2-40B4-BE49-F238E27FC236}">
              <a16:creationId xmlns:a16="http://schemas.microsoft.com/office/drawing/2014/main" id="{BD5FCC10-44A9-4922-86C3-32AB541DD591}"/>
            </a:ext>
          </a:extLst>
        </xdr:cNvPr>
        <xdr:cNvSpPr/>
      </xdr:nvSpPr>
      <xdr:spPr>
        <a:xfrm>
          <a:off x="16268700" y="6016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101980</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69124BA9-3317-4543-819C-E1A0163B0DFB}"/>
            </a:ext>
          </a:extLst>
        </xdr:cNvPr>
        <xdr:cNvSpPr txBox="1"/>
      </xdr:nvSpPr>
      <xdr:spPr>
        <a:xfrm>
          <a:off x="16357600" y="5931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123372</xdr:rowOff>
    </xdr:from>
    <xdr:to>
      <xdr:col>81</xdr:col>
      <xdr:colOff>101600</xdr:colOff>
      <xdr:row>35</xdr:row>
      <xdr:rowOff>53522</xdr:rowOff>
    </xdr:to>
    <xdr:sp macro="" textlink="">
      <xdr:nvSpPr>
        <xdr:cNvPr id="431" name="楕円 430">
          <a:extLst>
            <a:ext uri="{FF2B5EF4-FFF2-40B4-BE49-F238E27FC236}">
              <a16:creationId xmlns:a16="http://schemas.microsoft.com/office/drawing/2014/main" id="{0BE0B605-1A2E-4DA8-A112-D2237EF04CD3}"/>
            </a:ext>
          </a:extLst>
        </xdr:cNvPr>
        <xdr:cNvSpPr/>
      </xdr:nvSpPr>
      <xdr:spPr>
        <a:xfrm>
          <a:off x="15430500" y="59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2722</xdr:rowOff>
    </xdr:from>
    <xdr:to>
      <xdr:col>85</xdr:col>
      <xdr:colOff>127000</xdr:colOff>
      <xdr:row>35</xdr:row>
      <xdr:rowOff>66403</xdr:rowOff>
    </xdr:to>
    <xdr:cxnSp macro="">
      <xdr:nvCxnSpPr>
        <xdr:cNvPr id="432" name="直線コネクタ 431">
          <a:extLst>
            <a:ext uri="{FF2B5EF4-FFF2-40B4-BE49-F238E27FC236}">
              <a16:creationId xmlns:a16="http://schemas.microsoft.com/office/drawing/2014/main" id="{74081470-C87C-44F1-AE99-FB2D47E36670}"/>
            </a:ext>
          </a:extLst>
        </xdr:cNvPr>
        <xdr:cNvCxnSpPr/>
      </xdr:nvCxnSpPr>
      <xdr:spPr>
        <a:xfrm>
          <a:off x="15481300" y="6003472"/>
          <a:ext cx="8382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61323</xdr:rowOff>
    </xdr:from>
    <xdr:to>
      <xdr:col>76</xdr:col>
      <xdr:colOff>165100</xdr:colOff>
      <xdr:row>34</xdr:row>
      <xdr:rowOff>162923</xdr:rowOff>
    </xdr:to>
    <xdr:sp macro="" textlink="">
      <xdr:nvSpPr>
        <xdr:cNvPr id="433" name="楕円 432">
          <a:extLst>
            <a:ext uri="{FF2B5EF4-FFF2-40B4-BE49-F238E27FC236}">
              <a16:creationId xmlns:a16="http://schemas.microsoft.com/office/drawing/2014/main" id="{6FE375E7-27B1-4A08-9AD2-322C3299ED41}"/>
            </a:ext>
          </a:extLst>
        </xdr:cNvPr>
        <xdr:cNvSpPr/>
      </xdr:nvSpPr>
      <xdr:spPr>
        <a:xfrm>
          <a:off x="14541500" y="589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112123</xdr:rowOff>
    </xdr:from>
    <xdr:to>
      <xdr:col>81</xdr:col>
      <xdr:colOff>50800</xdr:colOff>
      <xdr:row>35</xdr:row>
      <xdr:rowOff>2722</xdr:rowOff>
    </xdr:to>
    <xdr:cxnSp macro="">
      <xdr:nvCxnSpPr>
        <xdr:cNvPr id="434" name="直線コネクタ 433">
          <a:extLst>
            <a:ext uri="{FF2B5EF4-FFF2-40B4-BE49-F238E27FC236}">
              <a16:creationId xmlns:a16="http://schemas.microsoft.com/office/drawing/2014/main" id="{6D0CA43F-C709-4AC9-B8E2-804C330568B2}"/>
            </a:ext>
          </a:extLst>
        </xdr:cNvPr>
        <xdr:cNvCxnSpPr/>
      </xdr:nvCxnSpPr>
      <xdr:spPr>
        <a:xfrm>
          <a:off x="14592300" y="594142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170724</xdr:rowOff>
    </xdr:from>
    <xdr:to>
      <xdr:col>72</xdr:col>
      <xdr:colOff>38100</xdr:colOff>
      <xdr:row>34</xdr:row>
      <xdr:rowOff>100874</xdr:rowOff>
    </xdr:to>
    <xdr:sp macro="" textlink="">
      <xdr:nvSpPr>
        <xdr:cNvPr id="435" name="楕円 434">
          <a:extLst>
            <a:ext uri="{FF2B5EF4-FFF2-40B4-BE49-F238E27FC236}">
              <a16:creationId xmlns:a16="http://schemas.microsoft.com/office/drawing/2014/main" id="{BBD6526D-FD95-4619-8161-2BC520C5A604}"/>
            </a:ext>
          </a:extLst>
        </xdr:cNvPr>
        <xdr:cNvSpPr/>
      </xdr:nvSpPr>
      <xdr:spPr>
        <a:xfrm>
          <a:off x="13652500" y="582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50074</xdr:rowOff>
    </xdr:from>
    <xdr:to>
      <xdr:col>76</xdr:col>
      <xdr:colOff>114300</xdr:colOff>
      <xdr:row>34</xdr:row>
      <xdr:rowOff>112123</xdr:rowOff>
    </xdr:to>
    <xdr:cxnSp macro="">
      <xdr:nvCxnSpPr>
        <xdr:cNvPr id="436" name="直線コネクタ 435">
          <a:extLst>
            <a:ext uri="{FF2B5EF4-FFF2-40B4-BE49-F238E27FC236}">
              <a16:creationId xmlns:a16="http://schemas.microsoft.com/office/drawing/2014/main" id="{BE7677A8-6BCD-4EE9-AB0B-37B2257D7E60}"/>
            </a:ext>
          </a:extLst>
        </xdr:cNvPr>
        <xdr:cNvCxnSpPr/>
      </xdr:nvCxnSpPr>
      <xdr:spPr>
        <a:xfrm>
          <a:off x="13703300" y="587937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138067</xdr:rowOff>
    </xdr:from>
    <xdr:to>
      <xdr:col>67</xdr:col>
      <xdr:colOff>101600</xdr:colOff>
      <xdr:row>42</xdr:row>
      <xdr:rowOff>68217</xdr:rowOff>
    </xdr:to>
    <xdr:sp macro="" textlink="">
      <xdr:nvSpPr>
        <xdr:cNvPr id="437" name="楕円 436">
          <a:extLst>
            <a:ext uri="{FF2B5EF4-FFF2-40B4-BE49-F238E27FC236}">
              <a16:creationId xmlns:a16="http://schemas.microsoft.com/office/drawing/2014/main" id="{313C7E3E-C5DA-428D-857D-F4191F62074D}"/>
            </a:ext>
          </a:extLst>
        </xdr:cNvPr>
        <xdr:cNvSpPr/>
      </xdr:nvSpPr>
      <xdr:spPr>
        <a:xfrm>
          <a:off x="12763500" y="716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50074</xdr:rowOff>
    </xdr:from>
    <xdr:to>
      <xdr:col>71</xdr:col>
      <xdr:colOff>177800</xdr:colOff>
      <xdr:row>42</xdr:row>
      <xdr:rowOff>17417</xdr:rowOff>
    </xdr:to>
    <xdr:cxnSp macro="">
      <xdr:nvCxnSpPr>
        <xdr:cNvPr id="438" name="直線コネクタ 437">
          <a:extLst>
            <a:ext uri="{FF2B5EF4-FFF2-40B4-BE49-F238E27FC236}">
              <a16:creationId xmlns:a16="http://schemas.microsoft.com/office/drawing/2014/main" id="{583B29AE-689D-4BBA-9853-8CC173CC62CB}"/>
            </a:ext>
          </a:extLst>
        </xdr:cNvPr>
        <xdr:cNvCxnSpPr/>
      </xdr:nvCxnSpPr>
      <xdr:spPr>
        <a:xfrm flipV="1">
          <a:off x="12814300" y="5879374"/>
          <a:ext cx="889000" cy="133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67508</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5A14DCF3-ABDC-4E8B-B6A0-33E2471CD39C}"/>
            </a:ext>
          </a:extLst>
        </xdr:cNvPr>
        <xdr:cNvSpPr txBox="1"/>
      </xdr:nvSpPr>
      <xdr:spPr>
        <a:xfrm>
          <a:off x="152660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59344</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5E35A41C-FFD5-49B3-AEFC-77465A812F09}"/>
            </a:ext>
          </a:extLst>
        </xdr:cNvPr>
        <xdr:cNvSpPr txBox="1"/>
      </xdr:nvSpPr>
      <xdr:spPr>
        <a:xfrm>
          <a:off x="14389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38117</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C7396609-EC11-41D8-AA46-60CAA36CFF43}"/>
            </a:ext>
          </a:extLst>
        </xdr:cNvPr>
        <xdr:cNvSpPr txBox="1"/>
      </xdr:nvSpPr>
      <xdr:spPr>
        <a:xfrm>
          <a:off x="13500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138628</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C822CD6B-9CA9-4E9A-88D3-6690DEFCF6C5}"/>
            </a:ext>
          </a:extLst>
        </xdr:cNvPr>
        <xdr:cNvSpPr txBox="1"/>
      </xdr:nvSpPr>
      <xdr:spPr>
        <a:xfrm>
          <a:off x="12611744" y="631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70049</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B5C7A9A6-84E9-45A3-9401-E8D365950EC3}"/>
            </a:ext>
          </a:extLst>
        </xdr:cNvPr>
        <xdr:cNvSpPr txBox="1"/>
      </xdr:nvSpPr>
      <xdr:spPr>
        <a:xfrm>
          <a:off x="15266044" y="5727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8000</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51FB54A0-4FF0-45DF-924E-209CBD4969B2}"/>
            </a:ext>
          </a:extLst>
        </xdr:cNvPr>
        <xdr:cNvSpPr txBox="1"/>
      </xdr:nvSpPr>
      <xdr:spPr>
        <a:xfrm>
          <a:off x="14389744" y="566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117401</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CF1D7DA4-994A-45A6-9287-181A3549B58B}"/>
            </a:ext>
          </a:extLst>
        </xdr:cNvPr>
        <xdr:cNvSpPr txBox="1"/>
      </xdr:nvSpPr>
      <xdr:spPr>
        <a:xfrm>
          <a:off x="13500744" y="560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59344</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B0750D0E-2EBA-45FB-B810-EBABFFD836F6}"/>
            </a:ext>
          </a:extLst>
        </xdr:cNvPr>
        <xdr:cNvSpPr txBox="1"/>
      </xdr:nvSpPr>
      <xdr:spPr>
        <a:xfrm>
          <a:off x="12611744" y="726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8243E278-66A4-44DD-A69C-5865E24309D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5C1F164D-6F95-49CF-B8B2-4D48C150C21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34C01DD5-9275-47DB-A49E-4D4A3993A7A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48BE94F9-6403-42DB-8F5F-38C8E5C18FC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74DF4D88-57A6-4224-940D-779DF09DD01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79CEB8A1-ABC7-4AA9-B1C7-141C432BEA0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3D787F85-2E55-4970-B865-67F1E1899CB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CA01D7D2-28F8-4AB4-A9A1-4FD14047F60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D0118E18-51D6-47B7-8998-6A1DA6A2CC5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AA698245-23D2-44A0-8CEE-A6030B4681D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AACC9DB8-939A-4FD0-81FE-B94678BBDAC4}"/>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377D71D5-E658-468B-9B68-1952187C5C09}"/>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55978400-218B-45E2-8494-303A4CF04BE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8211BE70-95EE-4CA4-95E7-619A97D90083}"/>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E6AFEEF2-D289-4D69-B18F-2D213E1F8168}"/>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CD10D22C-CAB1-4D7B-9108-C78E5C96F344}"/>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F224411D-ABAB-4CA1-843B-7E2E0F6E6B04}"/>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5D7AB0BE-7DC6-4995-8C89-1EB5182DE394}"/>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5082CA5A-58FE-477D-8532-6A5B3D117E0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D0E644D2-0785-4FCA-9108-35FF763E3A9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538DD8FF-3BCF-4219-9519-143FDF8EE5A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128778</xdr:rowOff>
    </xdr:from>
    <xdr:to>
      <xdr:col>116</xdr:col>
      <xdr:colOff>62864</xdr:colOff>
      <xdr:row>41</xdr:row>
      <xdr:rowOff>103632</xdr:rowOff>
    </xdr:to>
    <xdr:cxnSp macro="">
      <xdr:nvCxnSpPr>
        <xdr:cNvPr id="468" name="直線コネクタ 467">
          <a:extLst>
            <a:ext uri="{FF2B5EF4-FFF2-40B4-BE49-F238E27FC236}">
              <a16:creationId xmlns:a16="http://schemas.microsoft.com/office/drawing/2014/main" id="{222001E6-C4D3-459E-BB77-2C289A748688}"/>
            </a:ext>
          </a:extLst>
        </xdr:cNvPr>
        <xdr:cNvCxnSpPr/>
      </xdr:nvCxnSpPr>
      <xdr:spPr>
        <a:xfrm flipV="1">
          <a:off x="22160864" y="5786628"/>
          <a:ext cx="0" cy="1346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107459</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AB3AFEF3-3619-459B-9ECB-FBA532834C09}"/>
            </a:ext>
          </a:extLst>
        </xdr:cNvPr>
        <xdr:cNvSpPr txBox="1"/>
      </xdr:nvSpPr>
      <xdr:spPr>
        <a:xfrm>
          <a:off x="22199600"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103632</xdr:rowOff>
    </xdr:from>
    <xdr:to>
      <xdr:col>116</xdr:col>
      <xdr:colOff>152400</xdr:colOff>
      <xdr:row>41</xdr:row>
      <xdr:rowOff>103632</xdr:rowOff>
    </xdr:to>
    <xdr:cxnSp macro="">
      <xdr:nvCxnSpPr>
        <xdr:cNvPr id="470" name="直線コネクタ 469">
          <a:extLst>
            <a:ext uri="{FF2B5EF4-FFF2-40B4-BE49-F238E27FC236}">
              <a16:creationId xmlns:a16="http://schemas.microsoft.com/office/drawing/2014/main" id="{11CCF213-B243-426A-AE5F-9838B9AC391C}"/>
            </a:ext>
          </a:extLst>
        </xdr:cNvPr>
        <xdr:cNvCxnSpPr/>
      </xdr:nvCxnSpPr>
      <xdr:spPr>
        <a:xfrm>
          <a:off x="22072600" y="713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75455</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548C5140-350F-46CF-8CA4-BABB7D3D1977}"/>
            </a:ext>
          </a:extLst>
        </xdr:cNvPr>
        <xdr:cNvSpPr txBox="1"/>
      </xdr:nvSpPr>
      <xdr:spPr>
        <a:xfrm>
          <a:off x="22199600" y="55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128778</xdr:rowOff>
    </xdr:from>
    <xdr:to>
      <xdr:col>116</xdr:col>
      <xdr:colOff>152400</xdr:colOff>
      <xdr:row>33</xdr:row>
      <xdr:rowOff>128778</xdr:rowOff>
    </xdr:to>
    <xdr:cxnSp macro="">
      <xdr:nvCxnSpPr>
        <xdr:cNvPr id="472" name="直線コネクタ 471">
          <a:extLst>
            <a:ext uri="{FF2B5EF4-FFF2-40B4-BE49-F238E27FC236}">
              <a16:creationId xmlns:a16="http://schemas.microsoft.com/office/drawing/2014/main" id="{6F0A9663-841D-4FF3-B035-0634FD0DB773}"/>
            </a:ext>
          </a:extLst>
        </xdr:cNvPr>
        <xdr:cNvCxnSpPr/>
      </xdr:nvCxnSpPr>
      <xdr:spPr>
        <a:xfrm>
          <a:off x="22072600" y="578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126001</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2627D532-AF9C-4380-A337-4367C066A2C0}"/>
            </a:ext>
          </a:extLst>
        </xdr:cNvPr>
        <xdr:cNvSpPr txBox="1"/>
      </xdr:nvSpPr>
      <xdr:spPr>
        <a:xfrm>
          <a:off x="22199600" y="6641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103124</xdr:rowOff>
    </xdr:from>
    <xdr:to>
      <xdr:col>116</xdr:col>
      <xdr:colOff>114300</xdr:colOff>
      <xdr:row>40</xdr:row>
      <xdr:rowOff>33274</xdr:rowOff>
    </xdr:to>
    <xdr:sp macro="" textlink="">
      <xdr:nvSpPr>
        <xdr:cNvPr id="474" name="フローチャート: 判断 473">
          <a:extLst>
            <a:ext uri="{FF2B5EF4-FFF2-40B4-BE49-F238E27FC236}">
              <a16:creationId xmlns:a16="http://schemas.microsoft.com/office/drawing/2014/main" id="{FCF85876-AC8D-474A-99DB-4EE46B94BCC7}"/>
            </a:ext>
          </a:extLst>
        </xdr:cNvPr>
        <xdr:cNvSpPr/>
      </xdr:nvSpPr>
      <xdr:spPr>
        <a:xfrm>
          <a:off x="22110700" y="678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91694</xdr:rowOff>
    </xdr:from>
    <xdr:to>
      <xdr:col>112</xdr:col>
      <xdr:colOff>38100</xdr:colOff>
      <xdr:row>40</xdr:row>
      <xdr:rowOff>21844</xdr:rowOff>
    </xdr:to>
    <xdr:sp macro="" textlink="">
      <xdr:nvSpPr>
        <xdr:cNvPr id="475" name="フローチャート: 判断 474">
          <a:extLst>
            <a:ext uri="{FF2B5EF4-FFF2-40B4-BE49-F238E27FC236}">
              <a16:creationId xmlns:a16="http://schemas.microsoft.com/office/drawing/2014/main" id="{2170C80E-0318-4DEA-9BD3-AB35BB6F2A1B}"/>
            </a:ext>
          </a:extLst>
        </xdr:cNvPr>
        <xdr:cNvSpPr/>
      </xdr:nvSpPr>
      <xdr:spPr>
        <a:xfrm>
          <a:off x="21272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91694</xdr:rowOff>
    </xdr:from>
    <xdr:to>
      <xdr:col>107</xdr:col>
      <xdr:colOff>101600</xdr:colOff>
      <xdr:row>40</xdr:row>
      <xdr:rowOff>21844</xdr:rowOff>
    </xdr:to>
    <xdr:sp macro="" textlink="">
      <xdr:nvSpPr>
        <xdr:cNvPr id="476" name="フローチャート: 判断 475">
          <a:extLst>
            <a:ext uri="{FF2B5EF4-FFF2-40B4-BE49-F238E27FC236}">
              <a16:creationId xmlns:a16="http://schemas.microsoft.com/office/drawing/2014/main" id="{AD8C40A8-5886-4352-871D-97A33D4E9FA4}"/>
            </a:ext>
          </a:extLst>
        </xdr:cNvPr>
        <xdr:cNvSpPr/>
      </xdr:nvSpPr>
      <xdr:spPr>
        <a:xfrm>
          <a:off x="20383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87122</xdr:rowOff>
    </xdr:from>
    <xdr:to>
      <xdr:col>102</xdr:col>
      <xdr:colOff>165100</xdr:colOff>
      <xdr:row>40</xdr:row>
      <xdr:rowOff>17272</xdr:rowOff>
    </xdr:to>
    <xdr:sp macro="" textlink="">
      <xdr:nvSpPr>
        <xdr:cNvPr id="477" name="フローチャート: 判断 476">
          <a:extLst>
            <a:ext uri="{FF2B5EF4-FFF2-40B4-BE49-F238E27FC236}">
              <a16:creationId xmlns:a16="http://schemas.microsoft.com/office/drawing/2014/main" id="{7FDFF3B9-3D58-4264-AC22-AD1BD91B04A0}"/>
            </a:ext>
          </a:extLst>
        </xdr:cNvPr>
        <xdr:cNvSpPr/>
      </xdr:nvSpPr>
      <xdr:spPr>
        <a:xfrm>
          <a:off x="19494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130556</xdr:rowOff>
    </xdr:from>
    <xdr:to>
      <xdr:col>98</xdr:col>
      <xdr:colOff>38100</xdr:colOff>
      <xdr:row>40</xdr:row>
      <xdr:rowOff>60706</xdr:rowOff>
    </xdr:to>
    <xdr:sp macro="" textlink="">
      <xdr:nvSpPr>
        <xdr:cNvPr id="478" name="フローチャート: 判断 477">
          <a:extLst>
            <a:ext uri="{FF2B5EF4-FFF2-40B4-BE49-F238E27FC236}">
              <a16:creationId xmlns:a16="http://schemas.microsoft.com/office/drawing/2014/main" id="{1685D470-22A1-42AB-880B-C829C29F1F77}"/>
            </a:ext>
          </a:extLst>
        </xdr:cNvPr>
        <xdr:cNvSpPr/>
      </xdr:nvSpPr>
      <xdr:spPr>
        <a:xfrm>
          <a:off x="18605500" y="6817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4DBF6E3D-155F-4C2D-9C28-ECA6C64BA2C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52AD902C-7958-4120-9460-5FA6D3B153B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7EEBE15C-C301-4702-B383-CB11B638EBDE}"/>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67C03F3D-504E-423E-8D89-25368EF4AA2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1FBEB7A4-4E68-472D-B121-46D584725D0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2540</xdr:rowOff>
    </xdr:from>
    <xdr:to>
      <xdr:col>116</xdr:col>
      <xdr:colOff>114300</xdr:colOff>
      <xdr:row>41</xdr:row>
      <xdr:rowOff>104140</xdr:rowOff>
    </xdr:to>
    <xdr:sp macro="" textlink="">
      <xdr:nvSpPr>
        <xdr:cNvPr id="484" name="楕円 483">
          <a:extLst>
            <a:ext uri="{FF2B5EF4-FFF2-40B4-BE49-F238E27FC236}">
              <a16:creationId xmlns:a16="http://schemas.microsoft.com/office/drawing/2014/main" id="{4B9A9372-ED3F-4F91-981A-C3024358D268}"/>
            </a:ext>
          </a:extLst>
        </xdr:cNvPr>
        <xdr:cNvSpPr/>
      </xdr:nvSpPr>
      <xdr:spPr>
        <a:xfrm>
          <a:off x="221107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88917</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85AF2769-F4AD-4E09-B57F-6327FAD410DA}"/>
            </a:ext>
          </a:extLst>
        </xdr:cNvPr>
        <xdr:cNvSpPr txBox="1"/>
      </xdr:nvSpPr>
      <xdr:spPr>
        <a:xfrm>
          <a:off x="22199600" y="694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xdr:rowOff>
    </xdr:from>
    <xdr:to>
      <xdr:col>112</xdr:col>
      <xdr:colOff>38100</xdr:colOff>
      <xdr:row>41</xdr:row>
      <xdr:rowOff>104140</xdr:rowOff>
    </xdr:to>
    <xdr:sp macro="" textlink="">
      <xdr:nvSpPr>
        <xdr:cNvPr id="486" name="楕円 485">
          <a:extLst>
            <a:ext uri="{FF2B5EF4-FFF2-40B4-BE49-F238E27FC236}">
              <a16:creationId xmlns:a16="http://schemas.microsoft.com/office/drawing/2014/main" id="{BA452886-31C1-49F7-8AEE-B4F70DF11584}"/>
            </a:ext>
          </a:extLst>
        </xdr:cNvPr>
        <xdr:cNvSpPr/>
      </xdr:nvSpPr>
      <xdr:spPr>
        <a:xfrm>
          <a:off x="21272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53340</xdr:rowOff>
    </xdr:from>
    <xdr:to>
      <xdr:col>116</xdr:col>
      <xdr:colOff>63500</xdr:colOff>
      <xdr:row>41</xdr:row>
      <xdr:rowOff>53340</xdr:rowOff>
    </xdr:to>
    <xdr:cxnSp macro="">
      <xdr:nvCxnSpPr>
        <xdr:cNvPr id="487" name="直線コネクタ 486">
          <a:extLst>
            <a:ext uri="{FF2B5EF4-FFF2-40B4-BE49-F238E27FC236}">
              <a16:creationId xmlns:a16="http://schemas.microsoft.com/office/drawing/2014/main" id="{92B1C6D2-7BB1-4746-AFD7-765724F85C74}"/>
            </a:ext>
          </a:extLst>
        </xdr:cNvPr>
        <xdr:cNvCxnSpPr/>
      </xdr:nvCxnSpPr>
      <xdr:spPr>
        <a:xfrm>
          <a:off x="21323300" y="70827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4826</xdr:rowOff>
    </xdr:from>
    <xdr:to>
      <xdr:col>107</xdr:col>
      <xdr:colOff>101600</xdr:colOff>
      <xdr:row>41</xdr:row>
      <xdr:rowOff>106426</xdr:rowOff>
    </xdr:to>
    <xdr:sp macro="" textlink="">
      <xdr:nvSpPr>
        <xdr:cNvPr id="488" name="楕円 487">
          <a:extLst>
            <a:ext uri="{FF2B5EF4-FFF2-40B4-BE49-F238E27FC236}">
              <a16:creationId xmlns:a16="http://schemas.microsoft.com/office/drawing/2014/main" id="{96523CBE-A5DF-497D-8C36-719BF6225382}"/>
            </a:ext>
          </a:extLst>
        </xdr:cNvPr>
        <xdr:cNvSpPr/>
      </xdr:nvSpPr>
      <xdr:spPr>
        <a:xfrm>
          <a:off x="20383500" y="703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53340</xdr:rowOff>
    </xdr:from>
    <xdr:to>
      <xdr:col>111</xdr:col>
      <xdr:colOff>177800</xdr:colOff>
      <xdr:row>41</xdr:row>
      <xdr:rowOff>55626</xdr:rowOff>
    </xdr:to>
    <xdr:cxnSp macro="">
      <xdr:nvCxnSpPr>
        <xdr:cNvPr id="489" name="直線コネクタ 488">
          <a:extLst>
            <a:ext uri="{FF2B5EF4-FFF2-40B4-BE49-F238E27FC236}">
              <a16:creationId xmlns:a16="http://schemas.microsoft.com/office/drawing/2014/main" id="{5024603A-75F1-42C6-9EAB-E3FEF385E3EC}"/>
            </a:ext>
          </a:extLst>
        </xdr:cNvPr>
        <xdr:cNvCxnSpPr/>
      </xdr:nvCxnSpPr>
      <xdr:spPr>
        <a:xfrm flipV="1">
          <a:off x="20434300" y="708279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4826</xdr:rowOff>
    </xdr:from>
    <xdr:to>
      <xdr:col>102</xdr:col>
      <xdr:colOff>165100</xdr:colOff>
      <xdr:row>41</xdr:row>
      <xdr:rowOff>106426</xdr:rowOff>
    </xdr:to>
    <xdr:sp macro="" textlink="">
      <xdr:nvSpPr>
        <xdr:cNvPr id="490" name="楕円 489">
          <a:extLst>
            <a:ext uri="{FF2B5EF4-FFF2-40B4-BE49-F238E27FC236}">
              <a16:creationId xmlns:a16="http://schemas.microsoft.com/office/drawing/2014/main" id="{FBA5C510-37A5-4E9C-871B-98F7FFD71084}"/>
            </a:ext>
          </a:extLst>
        </xdr:cNvPr>
        <xdr:cNvSpPr/>
      </xdr:nvSpPr>
      <xdr:spPr>
        <a:xfrm>
          <a:off x="19494500" y="703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55626</xdr:rowOff>
    </xdr:from>
    <xdr:to>
      <xdr:col>107</xdr:col>
      <xdr:colOff>50800</xdr:colOff>
      <xdr:row>41</xdr:row>
      <xdr:rowOff>55626</xdr:rowOff>
    </xdr:to>
    <xdr:cxnSp macro="">
      <xdr:nvCxnSpPr>
        <xdr:cNvPr id="491" name="直線コネクタ 490">
          <a:extLst>
            <a:ext uri="{FF2B5EF4-FFF2-40B4-BE49-F238E27FC236}">
              <a16:creationId xmlns:a16="http://schemas.microsoft.com/office/drawing/2014/main" id="{EC104774-CD33-4D8D-9E1A-513C84622C50}"/>
            </a:ext>
          </a:extLst>
        </xdr:cNvPr>
        <xdr:cNvCxnSpPr/>
      </xdr:nvCxnSpPr>
      <xdr:spPr>
        <a:xfrm>
          <a:off x="19545300" y="7085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59690</xdr:rowOff>
    </xdr:from>
    <xdr:to>
      <xdr:col>98</xdr:col>
      <xdr:colOff>38100</xdr:colOff>
      <xdr:row>41</xdr:row>
      <xdr:rowOff>161290</xdr:rowOff>
    </xdr:to>
    <xdr:sp macro="" textlink="">
      <xdr:nvSpPr>
        <xdr:cNvPr id="492" name="楕円 491">
          <a:extLst>
            <a:ext uri="{FF2B5EF4-FFF2-40B4-BE49-F238E27FC236}">
              <a16:creationId xmlns:a16="http://schemas.microsoft.com/office/drawing/2014/main" id="{EFA72B1B-5B13-4F05-BAAE-0AD1D87D0160}"/>
            </a:ext>
          </a:extLst>
        </xdr:cNvPr>
        <xdr:cNvSpPr/>
      </xdr:nvSpPr>
      <xdr:spPr>
        <a:xfrm>
          <a:off x="18605500" y="708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55626</xdr:rowOff>
    </xdr:from>
    <xdr:to>
      <xdr:col>102</xdr:col>
      <xdr:colOff>114300</xdr:colOff>
      <xdr:row>41</xdr:row>
      <xdr:rowOff>110490</xdr:rowOff>
    </xdr:to>
    <xdr:cxnSp macro="">
      <xdr:nvCxnSpPr>
        <xdr:cNvPr id="493" name="直線コネクタ 492">
          <a:extLst>
            <a:ext uri="{FF2B5EF4-FFF2-40B4-BE49-F238E27FC236}">
              <a16:creationId xmlns:a16="http://schemas.microsoft.com/office/drawing/2014/main" id="{33CBB520-AEF6-405C-88A6-789A7E8050DE}"/>
            </a:ext>
          </a:extLst>
        </xdr:cNvPr>
        <xdr:cNvCxnSpPr/>
      </xdr:nvCxnSpPr>
      <xdr:spPr>
        <a:xfrm flipV="1">
          <a:off x="18656300" y="70850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38371</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9FD47D16-CF9D-41FE-8E58-8858029DC9C0}"/>
            </a:ext>
          </a:extLst>
        </xdr:cNvPr>
        <xdr:cNvSpPr txBox="1"/>
      </xdr:nvSpPr>
      <xdr:spPr>
        <a:xfrm>
          <a:off x="210757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9E954961-A9D2-4183-BF92-18D9B84F1EBA}"/>
            </a:ext>
          </a:extLst>
        </xdr:cNvPr>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33799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15A873BF-3B56-4DFB-A304-54458D89DFE9}"/>
            </a:ext>
          </a:extLst>
        </xdr:cNvPr>
        <xdr:cNvSpPr txBox="1"/>
      </xdr:nvSpPr>
      <xdr:spPr>
        <a:xfrm>
          <a:off x="19310427" y="654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77233</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01DC2517-BD7F-4BAB-9565-A023B79D4012}"/>
            </a:ext>
          </a:extLst>
        </xdr:cNvPr>
        <xdr:cNvSpPr txBox="1"/>
      </xdr:nvSpPr>
      <xdr:spPr>
        <a:xfrm>
          <a:off x="18421427" y="659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95267</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DF1C688E-D722-4566-995B-2D1E6AAF9798}"/>
            </a:ext>
          </a:extLst>
        </xdr:cNvPr>
        <xdr:cNvSpPr txBox="1"/>
      </xdr:nvSpPr>
      <xdr:spPr>
        <a:xfrm>
          <a:off x="210757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97553</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4C14FF2B-A63B-4D4F-A1A0-4B8442EF8E67}"/>
            </a:ext>
          </a:extLst>
        </xdr:cNvPr>
        <xdr:cNvSpPr txBox="1"/>
      </xdr:nvSpPr>
      <xdr:spPr>
        <a:xfrm>
          <a:off x="20199427" y="712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97553</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5B698DC3-C1F4-46D7-A18D-96B6DAA5FAD3}"/>
            </a:ext>
          </a:extLst>
        </xdr:cNvPr>
        <xdr:cNvSpPr txBox="1"/>
      </xdr:nvSpPr>
      <xdr:spPr>
        <a:xfrm>
          <a:off x="19310427" y="712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152417</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E27BDCAB-FC1E-48F9-8D15-1C77E5597CFE}"/>
            </a:ext>
          </a:extLst>
        </xdr:cNvPr>
        <xdr:cNvSpPr txBox="1"/>
      </xdr:nvSpPr>
      <xdr:spPr>
        <a:xfrm>
          <a:off x="18421427" y="718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969ACCC0-FB72-490E-A031-E6A7C1C151F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6D41B72D-444D-446F-BD92-4A7CFB100B7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AEE6CFE9-D26C-4B31-B365-E98F3B15E96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22AAF24A-E706-4177-98FD-05CEE826E2B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28C61DB3-D2A7-46DB-8989-7E2AB683E3B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D58CDCCD-F6BE-4B8C-B888-F795C8967AA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25B35B11-64BB-4608-9173-A4ADF0CDA55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BFEA9B76-BECD-4678-B9CF-7A97E6F5865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4E734F6B-6ABB-4042-A4CF-576DBF5CEFD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C756A1F9-60D3-45E6-9349-C12E563988C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121107C3-6014-465F-88E1-AC7E4E8C765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3" name="直線コネクタ 512">
          <a:extLst>
            <a:ext uri="{FF2B5EF4-FFF2-40B4-BE49-F238E27FC236}">
              <a16:creationId xmlns:a16="http://schemas.microsoft.com/office/drawing/2014/main" id="{46E03B35-40E4-4E95-A048-E618EF5EFC8F}"/>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4" name="テキスト ボックス 513">
          <a:extLst>
            <a:ext uri="{FF2B5EF4-FFF2-40B4-BE49-F238E27FC236}">
              <a16:creationId xmlns:a16="http://schemas.microsoft.com/office/drawing/2014/main" id="{D1BE52AD-CC1B-4CFB-B496-1F37BF58432C}"/>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5" name="直線コネクタ 514">
          <a:extLst>
            <a:ext uri="{FF2B5EF4-FFF2-40B4-BE49-F238E27FC236}">
              <a16:creationId xmlns:a16="http://schemas.microsoft.com/office/drawing/2014/main" id="{52B238CF-6576-46EC-AFBC-8F9E644FEDB8}"/>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6" name="テキスト ボックス 515">
          <a:extLst>
            <a:ext uri="{FF2B5EF4-FFF2-40B4-BE49-F238E27FC236}">
              <a16:creationId xmlns:a16="http://schemas.microsoft.com/office/drawing/2014/main" id="{77CB18F6-EEF8-4AD3-B1C0-BFC6B3857D2F}"/>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7" name="直線コネクタ 516">
          <a:extLst>
            <a:ext uri="{FF2B5EF4-FFF2-40B4-BE49-F238E27FC236}">
              <a16:creationId xmlns:a16="http://schemas.microsoft.com/office/drawing/2014/main" id="{35B143C6-62D5-4DD2-AEC1-CFA17DAEDA3D}"/>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8" name="テキスト ボックス 517">
          <a:extLst>
            <a:ext uri="{FF2B5EF4-FFF2-40B4-BE49-F238E27FC236}">
              <a16:creationId xmlns:a16="http://schemas.microsoft.com/office/drawing/2014/main" id="{5F586877-82A2-474D-8A7E-EFE34AC5C04D}"/>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9" name="直線コネクタ 518">
          <a:extLst>
            <a:ext uri="{FF2B5EF4-FFF2-40B4-BE49-F238E27FC236}">
              <a16:creationId xmlns:a16="http://schemas.microsoft.com/office/drawing/2014/main" id="{70AB288D-8B9B-423E-A7D1-840CD4D7C83B}"/>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0" name="テキスト ボックス 519">
          <a:extLst>
            <a:ext uri="{FF2B5EF4-FFF2-40B4-BE49-F238E27FC236}">
              <a16:creationId xmlns:a16="http://schemas.microsoft.com/office/drawing/2014/main" id="{48899E2B-10BF-4356-9F33-CF2EFED0D85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1" name="直線コネクタ 520">
          <a:extLst>
            <a:ext uri="{FF2B5EF4-FFF2-40B4-BE49-F238E27FC236}">
              <a16:creationId xmlns:a16="http://schemas.microsoft.com/office/drawing/2014/main" id="{5FE34A44-ED8C-46F7-B319-7C0D3E605BB4}"/>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22" name="テキスト ボックス 521">
          <a:extLst>
            <a:ext uri="{FF2B5EF4-FFF2-40B4-BE49-F238E27FC236}">
              <a16:creationId xmlns:a16="http://schemas.microsoft.com/office/drawing/2014/main" id="{200A191A-B3CA-4631-B8E5-56DB1338388C}"/>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3" name="直線コネクタ 522">
          <a:extLst>
            <a:ext uri="{FF2B5EF4-FFF2-40B4-BE49-F238E27FC236}">
              <a16:creationId xmlns:a16="http://schemas.microsoft.com/office/drawing/2014/main" id="{F78767E4-09AD-432A-A368-9B54B6589C5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4" name="【学校施設】&#10;有形固定資産減価償却率グラフ枠">
          <a:extLst>
            <a:ext uri="{FF2B5EF4-FFF2-40B4-BE49-F238E27FC236}">
              <a16:creationId xmlns:a16="http://schemas.microsoft.com/office/drawing/2014/main" id="{3BEA859A-69BD-4AB4-9ADF-72922F37158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97155</xdr:rowOff>
    </xdr:from>
    <xdr:to>
      <xdr:col>85</xdr:col>
      <xdr:colOff>126364</xdr:colOff>
      <xdr:row>64</xdr:row>
      <xdr:rowOff>158115</xdr:rowOff>
    </xdr:to>
    <xdr:cxnSp macro="">
      <xdr:nvCxnSpPr>
        <xdr:cNvPr id="525" name="直線コネクタ 524">
          <a:extLst>
            <a:ext uri="{FF2B5EF4-FFF2-40B4-BE49-F238E27FC236}">
              <a16:creationId xmlns:a16="http://schemas.microsoft.com/office/drawing/2014/main" id="{A519A821-7AD7-4461-898D-9D29B123E2D6}"/>
            </a:ext>
          </a:extLst>
        </xdr:cNvPr>
        <xdr:cNvCxnSpPr/>
      </xdr:nvCxnSpPr>
      <xdr:spPr>
        <a:xfrm flipV="1">
          <a:off x="16318864" y="9526905"/>
          <a:ext cx="0" cy="160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161942</xdr:rowOff>
    </xdr:from>
    <xdr:ext cx="405111" cy="259045"/>
    <xdr:sp macro="" textlink="">
      <xdr:nvSpPr>
        <xdr:cNvPr id="526" name="【学校施設】&#10;有形固定資産減価償却率最小値テキスト">
          <a:extLst>
            <a:ext uri="{FF2B5EF4-FFF2-40B4-BE49-F238E27FC236}">
              <a16:creationId xmlns:a16="http://schemas.microsoft.com/office/drawing/2014/main" id="{87F64D10-7090-4601-AC15-8A161A9D6966}"/>
            </a:ext>
          </a:extLst>
        </xdr:cNvPr>
        <xdr:cNvSpPr txBox="1"/>
      </xdr:nvSpPr>
      <xdr:spPr>
        <a:xfrm>
          <a:off x="16357600" y="1113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158115</xdr:rowOff>
    </xdr:from>
    <xdr:to>
      <xdr:col>86</xdr:col>
      <xdr:colOff>25400</xdr:colOff>
      <xdr:row>64</xdr:row>
      <xdr:rowOff>158115</xdr:rowOff>
    </xdr:to>
    <xdr:cxnSp macro="">
      <xdr:nvCxnSpPr>
        <xdr:cNvPr id="527" name="直線コネクタ 526">
          <a:extLst>
            <a:ext uri="{FF2B5EF4-FFF2-40B4-BE49-F238E27FC236}">
              <a16:creationId xmlns:a16="http://schemas.microsoft.com/office/drawing/2014/main" id="{ACB4DA79-0747-4A28-85BF-FF99FDA51FFA}"/>
            </a:ext>
          </a:extLst>
        </xdr:cNvPr>
        <xdr:cNvCxnSpPr/>
      </xdr:nvCxnSpPr>
      <xdr:spPr>
        <a:xfrm>
          <a:off x="16230600" y="11130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43832</xdr:rowOff>
    </xdr:from>
    <xdr:ext cx="340478" cy="259045"/>
    <xdr:sp macro="" textlink="">
      <xdr:nvSpPr>
        <xdr:cNvPr id="528" name="【学校施設】&#10;有形固定資産減価償却率最大値テキスト">
          <a:extLst>
            <a:ext uri="{FF2B5EF4-FFF2-40B4-BE49-F238E27FC236}">
              <a16:creationId xmlns:a16="http://schemas.microsoft.com/office/drawing/2014/main" id="{752525E0-76EA-41E3-8282-51B5C5138172}"/>
            </a:ext>
          </a:extLst>
        </xdr:cNvPr>
        <xdr:cNvSpPr txBox="1"/>
      </xdr:nvSpPr>
      <xdr:spPr>
        <a:xfrm>
          <a:off x="16357600" y="930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97155</xdr:rowOff>
    </xdr:from>
    <xdr:to>
      <xdr:col>86</xdr:col>
      <xdr:colOff>25400</xdr:colOff>
      <xdr:row>55</xdr:row>
      <xdr:rowOff>97155</xdr:rowOff>
    </xdr:to>
    <xdr:cxnSp macro="">
      <xdr:nvCxnSpPr>
        <xdr:cNvPr id="529" name="直線コネクタ 528">
          <a:extLst>
            <a:ext uri="{FF2B5EF4-FFF2-40B4-BE49-F238E27FC236}">
              <a16:creationId xmlns:a16="http://schemas.microsoft.com/office/drawing/2014/main" id="{0179BE74-8C6F-4B59-B124-0EB643D0311C}"/>
            </a:ext>
          </a:extLst>
        </xdr:cNvPr>
        <xdr:cNvCxnSpPr/>
      </xdr:nvCxnSpPr>
      <xdr:spPr>
        <a:xfrm>
          <a:off x="16230600" y="952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147337</xdr:rowOff>
    </xdr:from>
    <xdr:ext cx="405111" cy="259045"/>
    <xdr:sp macro="" textlink="">
      <xdr:nvSpPr>
        <xdr:cNvPr id="530" name="【学校施設】&#10;有形固定資産減価償却率平均値テキスト">
          <a:extLst>
            <a:ext uri="{FF2B5EF4-FFF2-40B4-BE49-F238E27FC236}">
              <a16:creationId xmlns:a16="http://schemas.microsoft.com/office/drawing/2014/main" id="{AF303842-58AC-4F5F-8C1E-C0E23A33B1AE}"/>
            </a:ext>
          </a:extLst>
        </xdr:cNvPr>
        <xdr:cNvSpPr txBox="1"/>
      </xdr:nvSpPr>
      <xdr:spPr>
        <a:xfrm>
          <a:off x="16357600" y="10434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124460</xdr:rowOff>
    </xdr:from>
    <xdr:to>
      <xdr:col>85</xdr:col>
      <xdr:colOff>177800</xdr:colOff>
      <xdr:row>62</xdr:row>
      <xdr:rowOff>54610</xdr:rowOff>
    </xdr:to>
    <xdr:sp macro="" textlink="">
      <xdr:nvSpPr>
        <xdr:cNvPr id="531" name="フローチャート: 判断 530">
          <a:extLst>
            <a:ext uri="{FF2B5EF4-FFF2-40B4-BE49-F238E27FC236}">
              <a16:creationId xmlns:a16="http://schemas.microsoft.com/office/drawing/2014/main" id="{E12A18AF-B223-4F68-8BEF-DCEE7C806268}"/>
            </a:ext>
          </a:extLst>
        </xdr:cNvPr>
        <xdr:cNvSpPr/>
      </xdr:nvSpPr>
      <xdr:spPr>
        <a:xfrm>
          <a:off x="162687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124460</xdr:rowOff>
    </xdr:from>
    <xdr:to>
      <xdr:col>81</xdr:col>
      <xdr:colOff>101600</xdr:colOff>
      <xdr:row>62</xdr:row>
      <xdr:rowOff>54610</xdr:rowOff>
    </xdr:to>
    <xdr:sp macro="" textlink="">
      <xdr:nvSpPr>
        <xdr:cNvPr id="532" name="フローチャート: 判断 531">
          <a:extLst>
            <a:ext uri="{FF2B5EF4-FFF2-40B4-BE49-F238E27FC236}">
              <a16:creationId xmlns:a16="http://schemas.microsoft.com/office/drawing/2014/main" id="{15414C17-02D8-4F9C-B707-F85D1EF826D8}"/>
            </a:ext>
          </a:extLst>
        </xdr:cNvPr>
        <xdr:cNvSpPr/>
      </xdr:nvSpPr>
      <xdr:spPr>
        <a:xfrm>
          <a:off x="15430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109220</xdr:rowOff>
    </xdr:from>
    <xdr:to>
      <xdr:col>76</xdr:col>
      <xdr:colOff>165100</xdr:colOff>
      <xdr:row>62</xdr:row>
      <xdr:rowOff>39370</xdr:rowOff>
    </xdr:to>
    <xdr:sp macro="" textlink="">
      <xdr:nvSpPr>
        <xdr:cNvPr id="533" name="フローチャート: 判断 532">
          <a:extLst>
            <a:ext uri="{FF2B5EF4-FFF2-40B4-BE49-F238E27FC236}">
              <a16:creationId xmlns:a16="http://schemas.microsoft.com/office/drawing/2014/main" id="{0B8EB256-69B7-462D-825E-E109658DA406}"/>
            </a:ext>
          </a:extLst>
        </xdr:cNvPr>
        <xdr:cNvSpPr/>
      </xdr:nvSpPr>
      <xdr:spPr>
        <a:xfrm>
          <a:off x="14541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103505</xdr:rowOff>
    </xdr:from>
    <xdr:to>
      <xdr:col>72</xdr:col>
      <xdr:colOff>38100</xdr:colOff>
      <xdr:row>62</xdr:row>
      <xdr:rowOff>33655</xdr:rowOff>
    </xdr:to>
    <xdr:sp macro="" textlink="">
      <xdr:nvSpPr>
        <xdr:cNvPr id="534" name="フローチャート: 判断 533">
          <a:extLst>
            <a:ext uri="{FF2B5EF4-FFF2-40B4-BE49-F238E27FC236}">
              <a16:creationId xmlns:a16="http://schemas.microsoft.com/office/drawing/2014/main" id="{3657C4F9-5E18-4329-8ECC-E07970C2CF1A}"/>
            </a:ext>
          </a:extLst>
        </xdr:cNvPr>
        <xdr:cNvSpPr/>
      </xdr:nvSpPr>
      <xdr:spPr>
        <a:xfrm>
          <a:off x="13652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101600</xdr:rowOff>
    </xdr:from>
    <xdr:to>
      <xdr:col>67</xdr:col>
      <xdr:colOff>101600</xdr:colOff>
      <xdr:row>62</xdr:row>
      <xdr:rowOff>31750</xdr:rowOff>
    </xdr:to>
    <xdr:sp macro="" textlink="">
      <xdr:nvSpPr>
        <xdr:cNvPr id="535" name="フローチャート: 判断 534">
          <a:extLst>
            <a:ext uri="{FF2B5EF4-FFF2-40B4-BE49-F238E27FC236}">
              <a16:creationId xmlns:a16="http://schemas.microsoft.com/office/drawing/2014/main" id="{531F8D5A-ADE5-4D98-AE73-EDDA6EB4CFCA}"/>
            </a:ext>
          </a:extLst>
        </xdr:cNvPr>
        <xdr:cNvSpPr/>
      </xdr:nvSpPr>
      <xdr:spPr>
        <a:xfrm>
          <a:off x="12763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B476D22E-B538-4AEA-89C6-AB79E9E93B6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E2204307-932E-44F3-ADBC-A5962586539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2F780DBF-472C-46B7-8ABC-D6862D4832F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4054BC26-3BF3-4D37-89AB-429BE185C92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509EFE86-679F-45E1-A879-05A14DA8782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164465</xdr:rowOff>
    </xdr:from>
    <xdr:to>
      <xdr:col>85</xdr:col>
      <xdr:colOff>177800</xdr:colOff>
      <xdr:row>63</xdr:row>
      <xdr:rowOff>94615</xdr:rowOff>
    </xdr:to>
    <xdr:sp macro="" textlink="">
      <xdr:nvSpPr>
        <xdr:cNvPr id="541" name="楕円 540">
          <a:extLst>
            <a:ext uri="{FF2B5EF4-FFF2-40B4-BE49-F238E27FC236}">
              <a16:creationId xmlns:a16="http://schemas.microsoft.com/office/drawing/2014/main" id="{23AAEB78-DCEC-417D-B50A-72CCF6FA2947}"/>
            </a:ext>
          </a:extLst>
        </xdr:cNvPr>
        <xdr:cNvSpPr/>
      </xdr:nvSpPr>
      <xdr:spPr>
        <a:xfrm>
          <a:off x="16268700" y="1079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142892</xdr:rowOff>
    </xdr:from>
    <xdr:ext cx="405111" cy="259045"/>
    <xdr:sp macro="" textlink="">
      <xdr:nvSpPr>
        <xdr:cNvPr id="542" name="【学校施設】&#10;有形固定資産減価償却率該当値テキスト">
          <a:extLst>
            <a:ext uri="{FF2B5EF4-FFF2-40B4-BE49-F238E27FC236}">
              <a16:creationId xmlns:a16="http://schemas.microsoft.com/office/drawing/2014/main" id="{388C8E4F-EC34-4A69-96E7-4F794EE2F19A}"/>
            </a:ext>
          </a:extLst>
        </xdr:cNvPr>
        <xdr:cNvSpPr txBox="1"/>
      </xdr:nvSpPr>
      <xdr:spPr>
        <a:xfrm>
          <a:off x="16357600" y="1077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154940</xdr:rowOff>
    </xdr:from>
    <xdr:to>
      <xdr:col>81</xdr:col>
      <xdr:colOff>101600</xdr:colOff>
      <xdr:row>63</xdr:row>
      <xdr:rowOff>85090</xdr:rowOff>
    </xdr:to>
    <xdr:sp macro="" textlink="">
      <xdr:nvSpPr>
        <xdr:cNvPr id="543" name="楕円 542">
          <a:extLst>
            <a:ext uri="{FF2B5EF4-FFF2-40B4-BE49-F238E27FC236}">
              <a16:creationId xmlns:a16="http://schemas.microsoft.com/office/drawing/2014/main" id="{41F4F7EF-9A8E-4663-81E7-58F9D0BEE6E5}"/>
            </a:ext>
          </a:extLst>
        </xdr:cNvPr>
        <xdr:cNvSpPr/>
      </xdr:nvSpPr>
      <xdr:spPr>
        <a:xfrm>
          <a:off x="15430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34290</xdr:rowOff>
    </xdr:from>
    <xdr:to>
      <xdr:col>85</xdr:col>
      <xdr:colOff>127000</xdr:colOff>
      <xdr:row>63</xdr:row>
      <xdr:rowOff>43815</xdr:rowOff>
    </xdr:to>
    <xdr:cxnSp macro="">
      <xdr:nvCxnSpPr>
        <xdr:cNvPr id="544" name="直線コネクタ 543">
          <a:extLst>
            <a:ext uri="{FF2B5EF4-FFF2-40B4-BE49-F238E27FC236}">
              <a16:creationId xmlns:a16="http://schemas.microsoft.com/office/drawing/2014/main" id="{F00E7C0B-81BF-45D5-9476-43308D4AEEEB}"/>
            </a:ext>
          </a:extLst>
        </xdr:cNvPr>
        <xdr:cNvCxnSpPr/>
      </xdr:nvCxnSpPr>
      <xdr:spPr>
        <a:xfrm>
          <a:off x="15481300" y="1083564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132080</xdr:rowOff>
    </xdr:from>
    <xdr:to>
      <xdr:col>76</xdr:col>
      <xdr:colOff>165100</xdr:colOff>
      <xdr:row>63</xdr:row>
      <xdr:rowOff>62230</xdr:rowOff>
    </xdr:to>
    <xdr:sp macro="" textlink="">
      <xdr:nvSpPr>
        <xdr:cNvPr id="545" name="楕円 544">
          <a:extLst>
            <a:ext uri="{FF2B5EF4-FFF2-40B4-BE49-F238E27FC236}">
              <a16:creationId xmlns:a16="http://schemas.microsoft.com/office/drawing/2014/main" id="{CB6A8B21-87E1-474E-86DC-39F6DF6B38CA}"/>
            </a:ext>
          </a:extLst>
        </xdr:cNvPr>
        <xdr:cNvSpPr/>
      </xdr:nvSpPr>
      <xdr:spPr>
        <a:xfrm>
          <a:off x="14541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11430</xdr:rowOff>
    </xdr:from>
    <xdr:to>
      <xdr:col>81</xdr:col>
      <xdr:colOff>50800</xdr:colOff>
      <xdr:row>63</xdr:row>
      <xdr:rowOff>34290</xdr:rowOff>
    </xdr:to>
    <xdr:cxnSp macro="">
      <xdr:nvCxnSpPr>
        <xdr:cNvPr id="546" name="直線コネクタ 545">
          <a:extLst>
            <a:ext uri="{FF2B5EF4-FFF2-40B4-BE49-F238E27FC236}">
              <a16:creationId xmlns:a16="http://schemas.microsoft.com/office/drawing/2014/main" id="{27927E1E-14A4-4F8D-87EE-AAE42FE8CD60}"/>
            </a:ext>
          </a:extLst>
        </xdr:cNvPr>
        <xdr:cNvCxnSpPr/>
      </xdr:nvCxnSpPr>
      <xdr:spPr>
        <a:xfrm>
          <a:off x="14592300" y="10812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122555</xdr:rowOff>
    </xdr:from>
    <xdr:to>
      <xdr:col>72</xdr:col>
      <xdr:colOff>38100</xdr:colOff>
      <xdr:row>63</xdr:row>
      <xdr:rowOff>52705</xdr:rowOff>
    </xdr:to>
    <xdr:sp macro="" textlink="">
      <xdr:nvSpPr>
        <xdr:cNvPr id="547" name="楕円 546">
          <a:extLst>
            <a:ext uri="{FF2B5EF4-FFF2-40B4-BE49-F238E27FC236}">
              <a16:creationId xmlns:a16="http://schemas.microsoft.com/office/drawing/2014/main" id="{B249E8D5-466B-4EB6-84F8-5CAB013DF33C}"/>
            </a:ext>
          </a:extLst>
        </xdr:cNvPr>
        <xdr:cNvSpPr/>
      </xdr:nvSpPr>
      <xdr:spPr>
        <a:xfrm>
          <a:off x="13652500" y="1075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1905</xdr:rowOff>
    </xdr:from>
    <xdr:to>
      <xdr:col>76</xdr:col>
      <xdr:colOff>114300</xdr:colOff>
      <xdr:row>63</xdr:row>
      <xdr:rowOff>11430</xdr:rowOff>
    </xdr:to>
    <xdr:cxnSp macro="">
      <xdr:nvCxnSpPr>
        <xdr:cNvPr id="548" name="直線コネクタ 547">
          <a:extLst>
            <a:ext uri="{FF2B5EF4-FFF2-40B4-BE49-F238E27FC236}">
              <a16:creationId xmlns:a16="http://schemas.microsoft.com/office/drawing/2014/main" id="{0205DDC4-41B4-4E72-9E9A-77D0C6BA7E6E}"/>
            </a:ext>
          </a:extLst>
        </xdr:cNvPr>
        <xdr:cNvCxnSpPr/>
      </xdr:nvCxnSpPr>
      <xdr:spPr>
        <a:xfrm>
          <a:off x="13703300" y="1080325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57785</xdr:rowOff>
    </xdr:from>
    <xdr:to>
      <xdr:col>67</xdr:col>
      <xdr:colOff>101600</xdr:colOff>
      <xdr:row>62</xdr:row>
      <xdr:rowOff>159385</xdr:rowOff>
    </xdr:to>
    <xdr:sp macro="" textlink="">
      <xdr:nvSpPr>
        <xdr:cNvPr id="549" name="楕円 548">
          <a:extLst>
            <a:ext uri="{FF2B5EF4-FFF2-40B4-BE49-F238E27FC236}">
              <a16:creationId xmlns:a16="http://schemas.microsoft.com/office/drawing/2014/main" id="{CDEDDCD7-A294-4AF6-810B-ED87FB1EA507}"/>
            </a:ext>
          </a:extLst>
        </xdr:cNvPr>
        <xdr:cNvSpPr/>
      </xdr:nvSpPr>
      <xdr:spPr>
        <a:xfrm>
          <a:off x="12763500" y="1068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108585</xdr:rowOff>
    </xdr:from>
    <xdr:to>
      <xdr:col>71</xdr:col>
      <xdr:colOff>177800</xdr:colOff>
      <xdr:row>63</xdr:row>
      <xdr:rowOff>1905</xdr:rowOff>
    </xdr:to>
    <xdr:cxnSp macro="">
      <xdr:nvCxnSpPr>
        <xdr:cNvPr id="550" name="直線コネクタ 549">
          <a:extLst>
            <a:ext uri="{FF2B5EF4-FFF2-40B4-BE49-F238E27FC236}">
              <a16:creationId xmlns:a16="http://schemas.microsoft.com/office/drawing/2014/main" id="{D5014F3C-0678-4457-B62C-4A93F2955E71}"/>
            </a:ext>
          </a:extLst>
        </xdr:cNvPr>
        <xdr:cNvCxnSpPr/>
      </xdr:nvCxnSpPr>
      <xdr:spPr>
        <a:xfrm>
          <a:off x="12814300" y="1073848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71137</xdr:rowOff>
    </xdr:from>
    <xdr:ext cx="405111" cy="259045"/>
    <xdr:sp macro="" textlink="">
      <xdr:nvSpPr>
        <xdr:cNvPr id="551" name="n_1aveValue【学校施設】&#10;有形固定資産減価償却率">
          <a:extLst>
            <a:ext uri="{FF2B5EF4-FFF2-40B4-BE49-F238E27FC236}">
              <a16:creationId xmlns:a16="http://schemas.microsoft.com/office/drawing/2014/main" id="{FA5EFDC0-808C-4BB9-8093-406B5AB90DB2}"/>
            </a:ext>
          </a:extLst>
        </xdr:cNvPr>
        <xdr:cNvSpPr txBox="1"/>
      </xdr:nvSpPr>
      <xdr:spPr>
        <a:xfrm>
          <a:off x="15266044" y="10358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55897</xdr:rowOff>
    </xdr:from>
    <xdr:ext cx="405111" cy="259045"/>
    <xdr:sp macro="" textlink="">
      <xdr:nvSpPr>
        <xdr:cNvPr id="552" name="n_2aveValue【学校施設】&#10;有形固定資産減価償却率">
          <a:extLst>
            <a:ext uri="{FF2B5EF4-FFF2-40B4-BE49-F238E27FC236}">
              <a16:creationId xmlns:a16="http://schemas.microsoft.com/office/drawing/2014/main" id="{3A1F83F5-AB26-40C6-A2B5-D1E3E529F69F}"/>
            </a:ext>
          </a:extLst>
        </xdr:cNvPr>
        <xdr:cNvSpPr txBox="1"/>
      </xdr:nvSpPr>
      <xdr:spPr>
        <a:xfrm>
          <a:off x="14389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50182</xdr:rowOff>
    </xdr:from>
    <xdr:ext cx="405111" cy="259045"/>
    <xdr:sp macro="" textlink="">
      <xdr:nvSpPr>
        <xdr:cNvPr id="553" name="n_3aveValue【学校施設】&#10;有形固定資産減価償却率">
          <a:extLst>
            <a:ext uri="{FF2B5EF4-FFF2-40B4-BE49-F238E27FC236}">
              <a16:creationId xmlns:a16="http://schemas.microsoft.com/office/drawing/2014/main" id="{9EFA84CE-2474-43C9-9756-6A02E5A053D1}"/>
            </a:ext>
          </a:extLst>
        </xdr:cNvPr>
        <xdr:cNvSpPr txBox="1"/>
      </xdr:nvSpPr>
      <xdr:spPr>
        <a:xfrm>
          <a:off x="13500744" y="10337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48277</xdr:rowOff>
    </xdr:from>
    <xdr:ext cx="405111" cy="259045"/>
    <xdr:sp macro="" textlink="">
      <xdr:nvSpPr>
        <xdr:cNvPr id="554" name="n_4aveValue【学校施設】&#10;有形固定資産減価償却率">
          <a:extLst>
            <a:ext uri="{FF2B5EF4-FFF2-40B4-BE49-F238E27FC236}">
              <a16:creationId xmlns:a16="http://schemas.microsoft.com/office/drawing/2014/main" id="{4F4A6DFB-EEC0-4CFC-9F61-594C79BF9231}"/>
            </a:ext>
          </a:extLst>
        </xdr:cNvPr>
        <xdr:cNvSpPr txBox="1"/>
      </xdr:nvSpPr>
      <xdr:spPr>
        <a:xfrm>
          <a:off x="12611744" y="1033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76217</xdr:rowOff>
    </xdr:from>
    <xdr:ext cx="405111" cy="259045"/>
    <xdr:sp macro="" textlink="">
      <xdr:nvSpPr>
        <xdr:cNvPr id="555" name="n_1mainValue【学校施設】&#10;有形固定資産減価償却率">
          <a:extLst>
            <a:ext uri="{FF2B5EF4-FFF2-40B4-BE49-F238E27FC236}">
              <a16:creationId xmlns:a16="http://schemas.microsoft.com/office/drawing/2014/main" id="{EC9D99E6-B107-459C-A005-129EA3493318}"/>
            </a:ext>
          </a:extLst>
        </xdr:cNvPr>
        <xdr:cNvSpPr txBox="1"/>
      </xdr:nvSpPr>
      <xdr:spPr>
        <a:xfrm>
          <a:off x="152660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53357</xdr:rowOff>
    </xdr:from>
    <xdr:ext cx="405111" cy="259045"/>
    <xdr:sp macro="" textlink="">
      <xdr:nvSpPr>
        <xdr:cNvPr id="556" name="n_2mainValue【学校施設】&#10;有形固定資産減価償却率">
          <a:extLst>
            <a:ext uri="{FF2B5EF4-FFF2-40B4-BE49-F238E27FC236}">
              <a16:creationId xmlns:a16="http://schemas.microsoft.com/office/drawing/2014/main" id="{AC7C9529-C42E-43C9-AF60-4109F6D25DF9}"/>
            </a:ext>
          </a:extLst>
        </xdr:cNvPr>
        <xdr:cNvSpPr txBox="1"/>
      </xdr:nvSpPr>
      <xdr:spPr>
        <a:xfrm>
          <a:off x="14389744" y="1085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43832</xdr:rowOff>
    </xdr:from>
    <xdr:ext cx="405111" cy="259045"/>
    <xdr:sp macro="" textlink="">
      <xdr:nvSpPr>
        <xdr:cNvPr id="557" name="n_3mainValue【学校施設】&#10;有形固定資産減価償却率">
          <a:extLst>
            <a:ext uri="{FF2B5EF4-FFF2-40B4-BE49-F238E27FC236}">
              <a16:creationId xmlns:a16="http://schemas.microsoft.com/office/drawing/2014/main" id="{9568354F-EF3D-402D-B7D9-3A3B15386572}"/>
            </a:ext>
          </a:extLst>
        </xdr:cNvPr>
        <xdr:cNvSpPr txBox="1"/>
      </xdr:nvSpPr>
      <xdr:spPr>
        <a:xfrm>
          <a:off x="13500744" y="1084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150512</xdr:rowOff>
    </xdr:from>
    <xdr:ext cx="405111" cy="259045"/>
    <xdr:sp macro="" textlink="">
      <xdr:nvSpPr>
        <xdr:cNvPr id="558" name="n_4mainValue【学校施設】&#10;有形固定資産減価償却率">
          <a:extLst>
            <a:ext uri="{FF2B5EF4-FFF2-40B4-BE49-F238E27FC236}">
              <a16:creationId xmlns:a16="http://schemas.microsoft.com/office/drawing/2014/main" id="{4D90E9AA-46FF-44BE-9581-F46B772BD279}"/>
            </a:ext>
          </a:extLst>
        </xdr:cNvPr>
        <xdr:cNvSpPr txBox="1"/>
      </xdr:nvSpPr>
      <xdr:spPr>
        <a:xfrm>
          <a:off x="12611744" y="1078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9" name="正方形/長方形 558">
          <a:extLst>
            <a:ext uri="{FF2B5EF4-FFF2-40B4-BE49-F238E27FC236}">
              <a16:creationId xmlns:a16="http://schemas.microsoft.com/office/drawing/2014/main" id="{32C5DB15-2D16-443C-9BAC-245AD697144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0" name="正方形/長方形 559">
          <a:extLst>
            <a:ext uri="{FF2B5EF4-FFF2-40B4-BE49-F238E27FC236}">
              <a16:creationId xmlns:a16="http://schemas.microsoft.com/office/drawing/2014/main" id="{E222DE20-F825-4B1F-A058-3E378C9A154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1" name="正方形/長方形 560">
          <a:extLst>
            <a:ext uri="{FF2B5EF4-FFF2-40B4-BE49-F238E27FC236}">
              <a16:creationId xmlns:a16="http://schemas.microsoft.com/office/drawing/2014/main" id="{2C9CA59B-0222-4121-836C-C38F05DF446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2" name="正方形/長方形 561">
          <a:extLst>
            <a:ext uri="{FF2B5EF4-FFF2-40B4-BE49-F238E27FC236}">
              <a16:creationId xmlns:a16="http://schemas.microsoft.com/office/drawing/2014/main" id="{B193CE29-BC5B-4C5D-9FC9-702F105ED19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3" name="正方形/長方形 562">
          <a:extLst>
            <a:ext uri="{FF2B5EF4-FFF2-40B4-BE49-F238E27FC236}">
              <a16:creationId xmlns:a16="http://schemas.microsoft.com/office/drawing/2014/main" id="{C7AE94F7-A24A-4BEA-A6A9-01CD11151B7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4" name="正方形/長方形 563">
          <a:extLst>
            <a:ext uri="{FF2B5EF4-FFF2-40B4-BE49-F238E27FC236}">
              <a16:creationId xmlns:a16="http://schemas.microsoft.com/office/drawing/2014/main" id="{718A6B6B-8C27-4D35-87CA-95DAF35E75A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5" name="正方形/長方形 564">
          <a:extLst>
            <a:ext uri="{FF2B5EF4-FFF2-40B4-BE49-F238E27FC236}">
              <a16:creationId xmlns:a16="http://schemas.microsoft.com/office/drawing/2014/main" id="{B85C7CC6-81BF-4807-B1DA-D80F85472C6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6" name="正方形/長方形 565">
          <a:extLst>
            <a:ext uri="{FF2B5EF4-FFF2-40B4-BE49-F238E27FC236}">
              <a16:creationId xmlns:a16="http://schemas.microsoft.com/office/drawing/2014/main" id="{AA8A00A8-3930-430C-8442-ED3C8BBDE23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7" name="テキスト ボックス 566">
          <a:extLst>
            <a:ext uri="{FF2B5EF4-FFF2-40B4-BE49-F238E27FC236}">
              <a16:creationId xmlns:a16="http://schemas.microsoft.com/office/drawing/2014/main" id="{14922B6E-93B0-43E0-AF39-B52AF257BEB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8" name="直線コネクタ 567">
          <a:extLst>
            <a:ext uri="{FF2B5EF4-FFF2-40B4-BE49-F238E27FC236}">
              <a16:creationId xmlns:a16="http://schemas.microsoft.com/office/drawing/2014/main" id="{48016338-259D-4EE5-8FB9-F0712BFF331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69" name="直線コネクタ 568">
          <a:extLst>
            <a:ext uri="{FF2B5EF4-FFF2-40B4-BE49-F238E27FC236}">
              <a16:creationId xmlns:a16="http://schemas.microsoft.com/office/drawing/2014/main" id="{DDD125B4-961E-47A5-9573-3BA980D6975C}"/>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0" name="テキスト ボックス 569">
          <a:extLst>
            <a:ext uri="{FF2B5EF4-FFF2-40B4-BE49-F238E27FC236}">
              <a16:creationId xmlns:a16="http://schemas.microsoft.com/office/drawing/2014/main" id="{514EAA87-175E-4E5D-A4CC-3E5C56019DBE}"/>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1" name="直線コネクタ 570">
          <a:extLst>
            <a:ext uri="{FF2B5EF4-FFF2-40B4-BE49-F238E27FC236}">
              <a16:creationId xmlns:a16="http://schemas.microsoft.com/office/drawing/2014/main" id="{CF68D9DC-7C4D-4273-A319-2DCEA2CFDA2A}"/>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2" name="テキスト ボックス 571">
          <a:extLst>
            <a:ext uri="{FF2B5EF4-FFF2-40B4-BE49-F238E27FC236}">
              <a16:creationId xmlns:a16="http://schemas.microsoft.com/office/drawing/2014/main" id="{C0D4B89B-28DB-45BC-B272-18C9AB456D3A}"/>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3" name="直線コネクタ 572">
          <a:extLst>
            <a:ext uri="{FF2B5EF4-FFF2-40B4-BE49-F238E27FC236}">
              <a16:creationId xmlns:a16="http://schemas.microsoft.com/office/drawing/2014/main" id="{57810E36-137F-433D-8118-A57DC12349B4}"/>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4" name="テキスト ボックス 573">
          <a:extLst>
            <a:ext uri="{FF2B5EF4-FFF2-40B4-BE49-F238E27FC236}">
              <a16:creationId xmlns:a16="http://schemas.microsoft.com/office/drawing/2014/main" id="{4D5269EB-F0C6-4FA7-800D-9FB7049C4689}"/>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5" name="直線コネクタ 574">
          <a:extLst>
            <a:ext uri="{FF2B5EF4-FFF2-40B4-BE49-F238E27FC236}">
              <a16:creationId xmlns:a16="http://schemas.microsoft.com/office/drawing/2014/main" id="{B1469158-8398-4C56-9AA3-90EA1875E798}"/>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6" name="テキスト ボックス 575">
          <a:extLst>
            <a:ext uri="{FF2B5EF4-FFF2-40B4-BE49-F238E27FC236}">
              <a16:creationId xmlns:a16="http://schemas.microsoft.com/office/drawing/2014/main" id="{2E9CCF36-9467-4AD7-910E-2B4C4EE053C4}"/>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7" name="直線コネクタ 576">
          <a:extLst>
            <a:ext uri="{FF2B5EF4-FFF2-40B4-BE49-F238E27FC236}">
              <a16:creationId xmlns:a16="http://schemas.microsoft.com/office/drawing/2014/main" id="{23D26BD7-E865-48BC-9643-A7BC7376C037}"/>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578" name="テキスト ボックス 577">
          <a:extLst>
            <a:ext uri="{FF2B5EF4-FFF2-40B4-BE49-F238E27FC236}">
              <a16:creationId xmlns:a16="http://schemas.microsoft.com/office/drawing/2014/main" id="{59035EB7-A071-4317-B0AC-1DB8F7591114}"/>
            </a:ext>
          </a:extLst>
        </xdr:cNvPr>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9" name="直線コネクタ 578">
          <a:extLst>
            <a:ext uri="{FF2B5EF4-FFF2-40B4-BE49-F238E27FC236}">
              <a16:creationId xmlns:a16="http://schemas.microsoft.com/office/drawing/2014/main" id="{3362FB3E-80C0-45F7-B556-95C394711A8C}"/>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80" name="テキスト ボックス 579">
          <a:extLst>
            <a:ext uri="{FF2B5EF4-FFF2-40B4-BE49-F238E27FC236}">
              <a16:creationId xmlns:a16="http://schemas.microsoft.com/office/drawing/2014/main" id="{78A0454D-6512-412E-9402-DEC636F08271}"/>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47D9C3E5-66B0-4430-A01D-3DC0EA1B5E1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2" name="テキスト ボックス 581">
          <a:extLst>
            <a:ext uri="{FF2B5EF4-FFF2-40B4-BE49-F238E27FC236}">
              <a16:creationId xmlns:a16="http://schemas.microsoft.com/office/drawing/2014/main" id="{33EBAAD8-FF12-4D24-972B-496620EAD577}"/>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3E13C262-D22A-4448-B84D-E66CEB5429DC}"/>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109</xdr:rowOff>
    </xdr:from>
    <xdr:to>
      <xdr:col>116</xdr:col>
      <xdr:colOff>62864</xdr:colOff>
      <xdr:row>64</xdr:row>
      <xdr:rowOff>46809</xdr:rowOff>
    </xdr:to>
    <xdr:cxnSp macro="">
      <xdr:nvCxnSpPr>
        <xdr:cNvPr id="584" name="直線コネクタ 583">
          <a:extLst>
            <a:ext uri="{FF2B5EF4-FFF2-40B4-BE49-F238E27FC236}">
              <a16:creationId xmlns:a16="http://schemas.microsoft.com/office/drawing/2014/main" id="{F264B3A4-57AD-4AAF-9174-74CE01DF3EBB}"/>
            </a:ext>
          </a:extLst>
        </xdr:cNvPr>
        <xdr:cNvCxnSpPr/>
      </xdr:nvCxnSpPr>
      <xdr:spPr>
        <a:xfrm flipV="1">
          <a:off x="22160864" y="9601309"/>
          <a:ext cx="0" cy="141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50636</xdr:rowOff>
    </xdr:from>
    <xdr:ext cx="469744" cy="259045"/>
    <xdr:sp macro="" textlink="">
      <xdr:nvSpPr>
        <xdr:cNvPr id="585" name="【学校施設】&#10;一人当たり面積最小値テキスト">
          <a:extLst>
            <a:ext uri="{FF2B5EF4-FFF2-40B4-BE49-F238E27FC236}">
              <a16:creationId xmlns:a16="http://schemas.microsoft.com/office/drawing/2014/main" id="{CD445047-571B-4ADD-9B57-2DA8CDB3EF2D}"/>
            </a:ext>
          </a:extLst>
        </xdr:cNvPr>
        <xdr:cNvSpPr txBox="1"/>
      </xdr:nvSpPr>
      <xdr:spPr>
        <a:xfrm>
          <a:off x="22199600" y="1102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46809</xdr:rowOff>
    </xdr:from>
    <xdr:to>
      <xdr:col>116</xdr:col>
      <xdr:colOff>152400</xdr:colOff>
      <xdr:row>64</xdr:row>
      <xdr:rowOff>46809</xdr:rowOff>
    </xdr:to>
    <xdr:cxnSp macro="">
      <xdr:nvCxnSpPr>
        <xdr:cNvPr id="586" name="直線コネクタ 585">
          <a:extLst>
            <a:ext uri="{FF2B5EF4-FFF2-40B4-BE49-F238E27FC236}">
              <a16:creationId xmlns:a16="http://schemas.microsoft.com/office/drawing/2014/main" id="{893F8CB8-A0E3-400F-B0B5-D8DAED69BCEA}"/>
            </a:ext>
          </a:extLst>
        </xdr:cNvPr>
        <xdr:cNvCxnSpPr/>
      </xdr:nvCxnSpPr>
      <xdr:spPr>
        <a:xfrm>
          <a:off x="22072600" y="1101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118236</xdr:rowOff>
    </xdr:from>
    <xdr:ext cx="534377" cy="259045"/>
    <xdr:sp macro="" textlink="">
      <xdr:nvSpPr>
        <xdr:cNvPr id="587" name="【学校施設】&#10;一人当たり面積最大値テキスト">
          <a:extLst>
            <a:ext uri="{FF2B5EF4-FFF2-40B4-BE49-F238E27FC236}">
              <a16:creationId xmlns:a16="http://schemas.microsoft.com/office/drawing/2014/main" id="{B0917742-B988-40B8-A5B9-B3804FC1A0F9}"/>
            </a:ext>
          </a:extLst>
        </xdr:cNvPr>
        <xdr:cNvSpPr txBox="1"/>
      </xdr:nvSpPr>
      <xdr:spPr>
        <a:xfrm>
          <a:off x="22199600" y="9376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109</xdr:rowOff>
    </xdr:from>
    <xdr:to>
      <xdr:col>116</xdr:col>
      <xdr:colOff>152400</xdr:colOff>
      <xdr:row>56</xdr:row>
      <xdr:rowOff>109</xdr:rowOff>
    </xdr:to>
    <xdr:cxnSp macro="">
      <xdr:nvCxnSpPr>
        <xdr:cNvPr id="588" name="直線コネクタ 587">
          <a:extLst>
            <a:ext uri="{FF2B5EF4-FFF2-40B4-BE49-F238E27FC236}">
              <a16:creationId xmlns:a16="http://schemas.microsoft.com/office/drawing/2014/main" id="{289B8F6E-8197-4085-B8FE-38F23BF591CE}"/>
            </a:ext>
          </a:extLst>
        </xdr:cNvPr>
        <xdr:cNvCxnSpPr/>
      </xdr:nvCxnSpPr>
      <xdr:spPr>
        <a:xfrm>
          <a:off x="22072600" y="9601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11556</xdr:rowOff>
    </xdr:from>
    <xdr:ext cx="469744" cy="259045"/>
    <xdr:sp macro="" textlink="">
      <xdr:nvSpPr>
        <xdr:cNvPr id="589" name="【学校施設】&#10;一人当たり面積平均値テキスト">
          <a:extLst>
            <a:ext uri="{FF2B5EF4-FFF2-40B4-BE49-F238E27FC236}">
              <a16:creationId xmlns:a16="http://schemas.microsoft.com/office/drawing/2014/main" id="{1716BCAD-13DC-4E49-9BF9-7A1AD529D36B}"/>
            </a:ext>
          </a:extLst>
        </xdr:cNvPr>
        <xdr:cNvSpPr txBox="1"/>
      </xdr:nvSpPr>
      <xdr:spPr>
        <a:xfrm>
          <a:off x="22199600" y="10812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33129</xdr:rowOff>
    </xdr:from>
    <xdr:to>
      <xdr:col>116</xdr:col>
      <xdr:colOff>114300</xdr:colOff>
      <xdr:row>63</xdr:row>
      <xdr:rowOff>134729</xdr:rowOff>
    </xdr:to>
    <xdr:sp macro="" textlink="">
      <xdr:nvSpPr>
        <xdr:cNvPr id="590" name="フローチャート: 判断 589">
          <a:extLst>
            <a:ext uri="{FF2B5EF4-FFF2-40B4-BE49-F238E27FC236}">
              <a16:creationId xmlns:a16="http://schemas.microsoft.com/office/drawing/2014/main" id="{33A1BEF9-0675-4974-A323-FCD892564627}"/>
            </a:ext>
          </a:extLst>
        </xdr:cNvPr>
        <xdr:cNvSpPr/>
      </xdr:nvSpPr>
      <xdr:spPr>
        <a:xfrm>
          <a:off x="22110700" y="108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53049</xdr:rowOff>
    </xdr:from>
    <xdr:to>
      <xdr:col>112</xdr:col>
      <xdr:colOff>38100</xdr:colOff>
      <xdr:row>63</xdr:row>
      <xdr:rowOff>154649</xdr:rowOff>
    </xdr:to>
    <xdr:sp macro="" textlink="">
      <xdr:nvSpPr>
        <xdr:cNvPr id="591" name="フローチャート: 判断 590">
          <a:extLst>
            <a:ext uri="{FF2B5EF4-FFF2-40B4-BE49-F238E27FC236}">
              <a16:creationId xmlns:a16="http://schemas.microsoft.com/office/drawing/2014/main" id="{E5D38FAE-2DB3-41CC-AC4D-AE1D71120B3A}"/>
            </a:ext>
          </a:extLst>
        </xdr:cNvPr>
        <xdr:cNvSpPr/>
      </xdr:nvSpPr>
      <xdr:spPr>
        <a:xfrm>
          <a:off x="21272500" y="1085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58275</xdr:rowOff>
    </xdr:from>
    <xdr:to>
      <xdr:col>107</xdr:col>
      <xdr:colOff>101600</xdr:colOff>
      <xdr:row>63</xdr:row>
      <xdr:rowOff>159875</xdr:rowOff>
    </xdr:to>
    <xdr:sp macro="" textlink="">
      <xdr:nvSpPr>
        <xdr:cNvPr id="592" name="フローチャート: 判断 591">
          <a:extLst>
            <a:ext uri="{FF2B5EF4-FFF2-40B4-BE49-F238E27FC236}">
              <a16:creationId xmlns:a16="http://schemas.microsoft.com/office/drawing/2014/main" id="{8DBB8D35-D823-4A67-AFC4-2E7E3F02D733}"/>
            </a:ext>
          </a:extLst>
        </xdr:cNvPr>
        <xdr:cNvSpPr/>
      </xdr:nvSpPr>
      <xdr:spPr>
        <a:xfrm>
          <a:off x="20383500" y="1085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54139</xdr:rowOff>
    </xdr:from>
    <xdr:to>
      <xdr:col>102</xdr:col>
      <xdr:colOff>165100</xdr:colOff>
      <xdr:row>63</xdr:row>
      <xdr:rowOff>155739</xdr:rowOff>
    </xdr:to>
    <xdr:sp macro="" textlink="">
      <xdr:nvSpPr>
        <xdr:cNvPr id="593" name="フローチャート: 判断 592">
          <a:extLst>
            <a:ext uri="{FF2B5EF4-FFF2-40B4-BE49-F238E27FC236}">
              <a16:creationId xmlns:a16="http://schemas.microsoft.com/office/drawing/2014/main" id="{DC732668-D6B0-4EEA-A0C4-DFEEBB8CA4B3}"/>
            </a:ext>
          </a:extLst>
        </xdr:cNvPr>
        <xdr:cNvSpPr/>
      </xdr:nvSpPr>
      <xdr:spPr>
        <a:xfrm>
          <a:off x="19494500" y="1085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60343</xdr:rowOff>
    </xdr:from>
    <xdr:to>
      <xdr:col>98</xdr:col>
      <xdr:colOff>38100</xdr:colOff>
      <xdr:row>63</xdr:row>
      <xdr:rowOff>161943</xdr:rowOff>
    </xdr:to>
    <xdr:sp macro="" textlink="">
      <xdr:nvSpPr>
        <xdr:cNvPr id="594" name="フローチャート: 判断 593">
          <a:extLst>
            <a:ext uri="{FF2B5EF4-FFF2-40B4-BE49-F238E27FC236}">
              <a16:creationId xmlns:a16="http://schemas.microsoft.com/office/drawing/2014/main" id="{06C7A7DD-D8AB-4072-A66D-6260653557AD}"/>
            </a:ext>
          </a:extLst>
        </xdr:cNvPr>
        <xdr:cNvSpPr/>
      </xdr:nvSpPr>
      <xdr:spPr>
        <a:xfrm>
          <a:off x="18605500" y="1086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1B0689D6-6375-4215-BF74-322D6D914B5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48994CC8-63FB-4D87-BD09-282723255FE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1FAC4916-379E-4C82-B6BB-F5DB2EEE090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FD08AF81-1B40-4822-AE64-0D0AB48E6D6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9A77AA54-195B-4BC7-A04F-ACF11D6589B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30843</xdr:rowOff>
    </xdr:from>
    <xdr:to>
      <xdr:col>116</xdr:col>
      <xdr:colOff>114300</xdr:colOff>
      <xdr:row>63</xdr:row>
      <xdr:rowOff>132443</xdr:rowOff>
    </xdr:to>
    <xdr:sp macro="" textlink="">
      <xdr:nvSpPr>
        <xdr:cNvPr id="600" name="楕円 599">
          <a:extLst>
            <a:ext uri="{FF2B5EF4-FFF2-40B4-BE49-F238E27FC236}">
              <a16:creationId xmlns:a16="http://schemas.microsoft.com/office/drawing/2014/main" id="{57789FD7-6E79-4E4C-84B0-6175EB6C1723}"/>
            </a:ext>
          </a:extLst>
        </xdr:cNvPr>
        <xdr:cNvSpPr/>
      </xdr:nvSpPr>
      <xdr:spPr>
        <a:xfrm>
          <a:off x="22110700" y="1083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53720</xdr:rowOff>
    </xdr:from>
    <xdr:ext cx="469744" cy="259045"/>
    <xdr:sp macro="" textlink="">
      <xdr:nvSpPr>
        <xdr:cNvPr id="601" name="【学校施設】&#10;一人当たり面積該当値テキスト">
          <a:extLst>
            <a:ext uri="{FF2B5EF4-FFF2-40B4-BE49-F238E27FC236}">
              <a16:creationId xmlns:a16="http://schemas.microsoft.com/office/drawing/2014/main" id="{A4716445-78B0-4F8D-907E-B82031383D23}"/>
            </a:ext>
          </a:extLst>
        </xdr:cNvPr>
        <xdr:cNvSpPr txBox="1"/>
      </xdr:nvSpPr>
      <xdr:spPr>
        <a:xfrm>
          <a:off x="22199600" y="10683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34544</xdr:rowOff>
    </xdr:from>
    <xdr:to>
      <xdr:col>112</xdr:col>
      <xdr:colOff>38100</xdr:colOff>
      <xdr:row>63</xdr:row>
      <xdr:rowOff>136144</xdr:rowOff>
    </xdr:to>
    <xdr:sp macro="" textlink="">
      <xdr:nvSpPr>
        <xdr:cNvPr id="602" name="楕円 601">
          <a:extLst>
            <a:ext uri="{FF2B5EF4-FFF2-40B4-BE49-F238E27FC236}">
              <a16:creationId xmlns:a16="http://schemas.microsoft.com/office/drawing/2014/main" id="{BE030209-7CF3-4326-8079-17BA0A453708}"/>
            </a:ext>
          </a:extLst>
        </xdr:cNvPr>
        <xdr:cNvSpPr/>
      </xdr:nvSpPr>
      <xdr:spPr>
        <a:xfrm>
          <a:off x="212725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81643</xdr:rowOff>
    </xdr:from>
    <xdr:to>
      <xdr:col>116</xdr:col>
      <xdr:colOff>63500</xdr:colOff>
      <xdr:row>63</xdr:row>
      <xdr:rowOff>85344</xdr:rowOff>
    </xdr:to>
    <xdr:cxnSp macro="">
      <xdr:nvCxnSpPr>
        <xdr:cNvPr id="603" name="直線コネクタ 602">
          <a:extLst>
            <a:ext uri="{FF2B5EF4-FFF2-40B4-BE49-F238E27FC236}">
              <a16:creationId xmlns:a16="http://schemas.microsoft.com/office/drawing/2014/main" id="{A46B099A-3BF5-4BB6-9212-E48C7BCD0B6A}"/>
            </a:ext>
          </a:extLst>
        </xdr:cNvPr>
        <xdr:cNvCxnSpPr/>
      </xdr:nvCxnSpPr>
      <xdr:spPr>
        <a:xfrm flipV="1">
          <a:off x="21323300" y="10882993"/>
          <a:ext cx="838200" cy="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37810</xdr:rowOff>
    </xdr:from>
    <xdr:to>
      <xdr:col>107</xdr:col>
      <xdr:colOff>101600</xdr:colOff>
      <xdr:row>63</xdr:row>
      <xdr:rowOff>139410</xdr:rowOff>
    </xdr:to>
    <xdr:sp macro="" textlink="">
      <xdr:nvSpPr>
        <xdr:cNvPr id="604" name="楕円 603">
          <a:extLst>
            <a:ext uri="{FF2B5EF4-FFF2-40B4-BE49-F238E27FC236}">
              <a16:creationId xmlns:a16="http://schemas.microsoft.com/office/drawing/2014/main" id="{E9DA2D9A-804C-48B0-AF88-3D7E4144385E}"/>
            </a:ext>
          </a:extLst>
        </xdr:cNvPr>
        <xdr:cNvSpPr/>
      </xdr:nvSpPr>
      <xdr:spPr>
        <a:xfrm>
          <a:off x="20383500" y="1083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85344</xdr:rowOff>
    </xdr:from>
    <xdr:to>
      <xdr:col>111</xdr:col>
      <xdr:colOff>177800</xdr:colOff>
      <xdr:row>63</xdr:row>
      <xdr:rowOff>88610</xdr:rowOff>
    </xdr:to>
    <xdr:cxnSp macro="">
      <xdr:nvCxnSpPr>
        <xdr:cNvPr id="605" name="直線コネクタ 604">
          <a:extLst>
            <a:ext uri="{FF2B5EF4-FFF2-40B4-BE49-F238E27FC236}">
              <a16:creationId xmlns:a16="http://schemas.microsoft.com/office/drawing/2014/main" id="{2F0DD39D-7ED0-48DC-A7EC-AA5FD4A09806}"/>
            </a:ext>
          </a:extLst>
        </xdr:cNvPr>
        <xdr:cNvCxnSpPr/>
      </xdr:nvCxnSpPr>
      <xdr:spPr>
        <a:xfrm flipV="1">
          <a:off x="20434300" y="1088669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40531</xdr:rowOff>
    </xdr:from>
    <xdr:to>
      <xdr:col>102</xdr:col>
      <xdr:colOff>165100</xdr:colOff>
      <xdr:row>63</xdr:row>
      <xdr:rowOff>142131</xdr:rowOff>
    </xdr:to>
    <xdr:sp macro="" textlink="">
      <xdr:nvSpPr>
        <xdr:cNvPr id="606" name="楕円 605">
          <a:extLst>
            <a:ext uri="{FF2B5EF4-FFF2-40B4-BE49-F238E27FC236}">
              <a16:creationId xmlns:a16="http://schemas.microsoft.com/office/drawing/2014/main" id="{DE244FD8-6678-4E34-82AC-CF8C52B4C756}"/>
            </a:ext>
          </a:extLst>
        </xdr:cNvPr>
        <xdr:cNvSpPr/>
      </xdr:nvSpPr>
      <xdr:spPr>
        <a:xfrm>
          <a:off x="19494500" y="1084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88610</xdr:rowOff>
    </xdr:from>
    <xdr:to>
      <xdr:col>107</xdr:col>
      <xdr:colOff>50800</xdr:colOff>
      <xdr:row>63</xdr:row>
      <xdr:rowOff>91331</xdr:rowOff>
    </xdr:to>
    <xdr:cxnSp macro="">
      <xdr:nvCxnSpPr>
        <xdr:cNvPr id="607" name="直線コネクタ 606">
          <a:extLst>
            <a:ext uri="{FF2B5EF4-FFF2-40B4-BE49-F238E27FC236}">
              <a16:creationId xmlns:a16="http://schemas.microsoft.com/office/drawing/2014/main" id="{C5A55402-A4A4-4249-AC15-F6CCCAD2C56C}"/>
            </a:ext>
          </a:extLst>
        </xdr:cNvPr>
        <xdr:cNvCxnSpPr/>
      </xdr:nvCxnSpPr>
      <xdr:spPr>
        <a:xfrm flipV="1">
          <a:off x="19545300" y="10889960"/>
          <a:ext cx="889000" cy="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58384</xdr:rowOff>
    </xdr:from>
    <xdr:to>
      <xdr:col>98</xdr:col>
      <xdr:colOff>38100</xdr:colOff>
      <xdr:row>63</xdr:row>
      <xdr:rowOff>159984</xdr:rowOff>
    </xdr:to>
    <xdr:sp macro="" textlink="">
      <xdr:nvSpPr>
        <xdr:cNvPr id="608" name="楕円 607">
          <a:extLst>
            <a:ext uri="{FF2B5EF4-FFF2-40B4-BE49-F238E27FC236}">
              <a16:creationId xmlns:a16="http://schemas.microsoft.com/office/drawing/2014/main" id="{FC21E72E-2D3B-4C18-8021-4DB65C13E27A}"/>
            </a:ext>
          </a:extLst>
        </xdr:cNvPr>
        <xdr:cNvSpPr/>
      </xdr:nvSpPr>
      <xdr:spPr>
        <a:xfrm>
          <a:off x="18605500" y="1085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91331</xdr:rowOff>
    </xdr:from>
    <xdr:to>
      <xdr:col>102</xdr:col>
      <xdr:colOff>114300</xdr:colOff>
      <xdr:row>63</xdr:row>
      <xdr:rowOff>109184</xdr:rowOff>
    </xdr:to>
    <xdr:cxnSp macro="">
      <xdr:nvCxnSpPr>
        <xdr:cNvPr id="609" name="直線コネクタ 608">
          <a:extLst>
            <a:ext uri="{FF2B5EF4-FFF2-40B4-BE49-F238E27FC236}">
              <a16:creationId xmlns:a16="http://schemas.microsoft.com/office/drawing/2014/main" id="{579A9A37-A75A-4107-8CBF-70D43B5838CF}"/>
            </a:ext>
          </a:extLst>
        </xdr:cNvPr>
        <xdr:cNvCxnSpPr/>
      </xdr:nvCxnSpPr>
      <xdr:spPr>
        <a:xfrm flipV="1">
          <a:off x="18656300" y="10892681"/>
          <a:ext cx="889000" cy="1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145776</xdr:rowOff>
    </xdr:from>
    <xdr:ext cx="469744" cy="259045"/>
    <xdr:sp macro="" textlink="">
      <xdr:nvSpPr>
        <xdr:cNvPr id="610" name="n_1aveValue【学校施設】&#10;一人当たり面積">
          <a:extLst>
            <a:ext uri="{FF2B5EF4-FFF2-40B4-BE49-F238E27FC236}">
              <a16:creationId xmlns:a16="http://schemas.microsoft.com/office/drawing/2014/main" id="{6782C00F-6D74-4715-A3F6-D736FB02C1C5}"/>
            </a:ext>
          </a:extLst>
        </xdr:cNvPr>
        <xdr:cNvSpPr txBox="1"/>
      </xdr:nvSpPr>
      <xdr:spPr>
        <a:xfrm>
          <a:off x="21075727" y="1094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151002</xdr:rowOff>
    </xdr:from>
    <xdr:ext cx="469744" cy="259045"/>
    <xdr:sp macro="" textlink="">
      <xdr:nvSpPr>
        <xdr:cNvPr id="611" name="n_2aveValue【学校施設】&#10;一人当たり面積">
          <a:extLst>
            <a:ext uri="{FF2B5EF4-FFF2-40B4-BE49-F238E27FC236}">
              <a16:creationId xmlns:a16="http://schemas.microsoft.com/office/drawing/2014/main" id="{7E9BCFBE-B528-4F5C-8B61-4206836C2225}"/>
            </a:ext>
          </a:extLst>
        </xdr:cNvPr>
        <xdr:cNvSpPr txBox="1"/>
      </xdr:nvSpPr>
      <xdr:spPr>
        <a:xfrm>
          <a:off x="20199427" y="1095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146866</xdr:rowOff>
    </xdr:from>
    <xdr:ext cx="469744" cy="259045"/>
    <xdr:sp macro="" textlink="">
      <xdr:nvSpPr>
        <xdr:cNvPr id="612" name="n_3aveValue【学校施設】&#10;一人当たり面積">
          <a:extLst>
            <a:ext uri="{FF2B5EF4-FFF2-40B4-BE49-F238E27FC236}">
              <a16:creationId xmlns:a16="http://schemas.microsoft.com/office/drawing/2014/main" id="{0023638B-A5E9-443F-90B6-67168980A6A3}"/>
            </a:ext>
          </a:extLst>
        </xdr:cNvPr>
        <xdr:cNvSpPr txBox="1"/>
      </xdr:nvSpPr>
      <xdr:spPr>
        <a:xfrm>
          <a:off x="19310427" y="1094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153070</xdr:rowOff>
    </xdr:from>
    <xdr:ext cx="469744" cy="259045"/>
    <xdr:sp macro="" textlink="">
      <xdr:nvSpPr>
        <xdr:cNvPr id="613" name="n_4aveValue【学校施設】&#10;一人当たり面積">
          <a:extLst>
            <a:ext uri="{FF2B5EF4-FFF2-40B4-BE49-F238E27FC236}">
              <a16:creationId xmlns:a16="http://schemas.microsoft.com/office/drawing/2014/main" id="{7F8985E4-5F23-40CB-AA88-FD1E77BF1395}"/>
            </a:ext>
          </a:extLst>
        </xdr:cNvPr>
        <xdr:cNvSpPr txBox="1"/>
      </xdr:nvSpPr>
      <xdr:spPr>
        <a:xfrm>
          <a:off x="18421427" y="1095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152671</xdr:rowOff>
    </xdr:from>
    <xdr:ext cx="469744" cy="259045"/>
    <xdr:sp macro="" textlink="">
      <xdr:nvSpPr>
        <xdr:cNvPr id="614" name="n_1mainValue【学校施設】&#10;一人当たり面積">
          <a:extLst>
            <a:ext uri="{FF2B5EF4-FFF2-40B4-BE49-F238E27FC236}">
              <a16:creationId xmlns:a16="http://schemas.microsoft.com/office/drawing/2014/main" id="{3C1A924A-FBC1-4FE0-92AC-059F1CC72403}"/>
            </a:ext>
          </a:extLst>
        </xdr:cNvPr>
        <xdr:cNvSpPr txBox="1"/>
      </xdr:nvSpPr>
      <xdr:spPr>
        <a:xfrm>
          <a:off x="21075727" y="10611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155937</xdr:rowOff>
    </xdr:from>
    <xdr:ext cx="469744" cy="259045"/>
    <xdr:sp macro="" textlink="">
      <xdr:nvSpPr>
        <xdr:cNvPr id="615" name="n_2mainValue【学校施設】&#10;一人当たり面積">
          <a:extLst>
            <a:ext uri="{FF2B5EF4-FFF2-40B4-BE49-F238E27FC236}">
              <a16:creationId xmlns:a16="http://schemas.microsoft.com/office/drawing/2014/main" id="{F986DB79-5331-4D25-8530-A3BF25D14B5E}"/>
            </a:ext>
          </a:extLst>
        </xdr:cNvPr>
        <xdr:cNvSpPr txBox="1"/>
      </xdr:nvSpPr>
      <xdr:spPr>
        <a:xfrm>
          <a:off x="20199427" y="1061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158658</xdr:rowOff>
    </xdr:from>
    <xdr:ext cx="469744" cy="259045"/>
    <xdr:sp macro="" textlink="">
      <xdr:nvSpPr>
        <xdr:cNvPr id="616" name="n_3mainValue【学校施設】&#10;一人当たり面積">
          <a:extLst>
            <a:ext uri="{FF2B5EF4-FFF2-40B4-BE49-F238E27FC236}">
              <a16:creationId xmlns:a16="http://schemas.microsoft.com/office/drawing/2014/main" id="{05B3F763-083C-4D51-9D91-6EF7C593340E}"/>
            </a:ext>
          </a:extLst>
        </xdr:cNvPr>
        <xdr:cNvSpPr txBox="1"/>
      </xdr:nvSpPr>
      <xdr:spPr>
        <a:xfrm>
          <a:off x="19310427" y="1061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5061</xdr:rowOff>
    </xdr:from>
    <xdr:ext cx="469744" cy="259045"/>
    <xdr:sp macro="" textlink="">
      <xdr:nvSpPr>
        <xdr:cNvPr id="617" name="n_4mainValue【学校施設】&#10;一人当たり面積">
          <a:extLst>
            <a:ext uri="{FF2B5EF4-FFF2-40B4-BE49-F238E27FC236}">
              <a16:creationId xmlns:a16="http://schemas.microsoft.com/office/drawing/2014/main" id="{B1B3075D-581A-4FB3-B9A2-ED8B3F4093C5}"/>
            </a:ext>
          </a:extLst>
        </xdr:cNvPr>
        <xdr:cNvSpPr txBox="1"/>
      </xdr:nvSpPr>
      <xdr:spPr>
        <a:xfrm>
          <a:off x="18421427" y="10634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0859CC9E-18CD-40DC-BF05-C92FDCE1DFC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7CE0F8ED-1556-4B3A-AA1A-D2A9D9292D4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6BD4F150-5B50-4C21-A691-221F7C7C8A2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17B4CF14-7A7D-46EC-B3F8-61C196A09CC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3DD086BC-B090-4C3A-B397-E9613522192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F23740D7-7001-4FC3-832F-4704E373D05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6D9B6AD5-FFD1-4029-959E-21CC5C21E29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CAB65ACF-5149-4034-9E2C-D6EDED05C07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9459E56A-DD79-464D-9554-7083D723EFC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EAFFD829-5D77-4986-AE0E-8A14B550D42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EDE011D6-0B0F-4717-8273-3BECAF39D2C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9" name="直線コネクタ 628">
          <a:extLst>
            <a:ext uri="{FF2B5EF4-FFF2-40B4-BE49-F238E27FC236}">
              <a16:creationId xmlns:a16="http://schemas.microsoft.com/office/drawing/2014/main" id="{EDEEF7D4-0C37-4374-B88E-67612D1BA6D5}"/>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0" name="テキスト ボックス 629">
          <a:extLst>
            <a:ext uri="{FF2B5EF4-FFF2-40B4-BE49-F238E27FC236}">
              <a16:creationId xmlns:a16="http://schemas.microsoft.com/office/drawing/2014/main" id="{264F2A67-7A80-4A6C-959A-D8AE7FBF970B}"/>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1" name="直線コネクタ 630">
          <a:extLst>
            <a:ext uri="{FF2B5EF4-FFF2-40B4-BE49-F238E27FC236}">
              <a16:creationId xmlns:a16="http://schemas.microsoft.com/office/drawing/2014/main" id="{06669FE5-B77D-4E5C-BB71-84326DB39E22}"/>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2" name="テキスト ボックス 631">
          <a:extLst>
            <a:ext uri="{FF2B5EF4-FFF2-40B4-BE49-F238E27FC236}">
              <a16:creationId xmlns:a16="http://schemas.microsoft.com/office/drawing/2014/main" id="{5D59C9E1-39DE-4C70-8F16-D89668D59FE9}"/>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3" name="直線コネクタ 632">
          <a:extLst>
            <a:ext uri="{FF2B5EF4-FFF2-40B4-BE49-F238E27FC236}">
              <a16:creationId xmlns:a16="http://schemas.microsoft.com/office/drawing/2014/main" id="{B898F91B-EF82-410D-A8DD-BF946BED07C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4" name="テキスト ボックス 633">
          <a:extLst>
            <a:ext uri="{FF2B5EF4-FFF2-40B4-BE49-F238E27FC236}">
              <a16:creationId xmlns:a16="http://schemas.microsoft.com/office/drawing/2014/main" id="{E3D32CE5-425A-4207-9A6E-EDC6E490A27A}"/>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5" name="直線コネクタ 634">
          <a:extLst>
            <a:ext uri="{FF2B5EF4-FFF2-40B4-BE49-F238E27FC236}">
              <a16:creationId xmlns:a16="http://schemas.microsoft.com/office/drawing/2014/main" id="{ACFA9CFE-E12D-438A-B875-AB0EC02A82C7}"/>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6" name="テキスト ボックス 635">
          <a:extLst>
            <a:ext uri="{FF2B5EF4-FFF2-40B4-BE49-F238E27FC236}">
              <a16:creationId xmlns:a16="http://schemas.microsoft.com/office/drawing/2014/main" id="{20D3289A-B07B-40A7-B0F1-7C9A00F14033}"/>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7" name="直線コネクタ 636">
          <a:extLst>
            <a:ext uri="{FF2B5EF4-FFF2-40B4-BE49-F238E27FC236}">
              <a16:creationId xmlns:a16="http://schemas.microsoft.com/office/drawing/2014/main" id="{E9A0B12B-3EA8-4C38-8155-AA2884F148D3}"/>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8" name="テキスト ボックス 637">
          <a:extLst>
            <a:ext uri="{FF2B5EF4-FFF2-40B4-BE49-F238E27FC236}">
              <a16:creationId xmlns:a16="http://schemas.microsoft.com/office/drawing/2014/main" id="{379A5257-1150-43FB-B510-DB339468BED7}"/>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9" name="直線コネクタ 638">
          <a:extLst>
            <a:ext uri="{FF2B5EF4-FFF2-40B4-BE49-F238E27FC236}">
              <a16:creationId xmlns:a16="http://schemas.microsoft.com/office/drawing/2014/main" id="{A9919D16-C98E-449D-B184-C2849D802B09}"/>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0" name="テキスト ボックス 639">
          <a:extLst>
            <a:ext uri="{FF2B5EF4-FFF2-40B4-BE49-F238E27FC236}">
              <a16:creationId xmlns:a16="http://schemas.microsoft.com/office/drawing/2014/main" id="{0394C0B5-9B5B-4482-9C81-5AD07CD61CAE}"/>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826A45C1-238E-4015-856B-80D942A38AC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a:extLst>
            <a:ext uri="{FF2B5EF4-FFF2-40B4-BE49-F238E27FC236}">
              <a16:creationId xmlns:a16="http://schemas.microsoft.com/office/drawing/2014/main" id="{A4DABF28-F900-4713-A6B3-201CEFE2E93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15239</xdr:rowOff>
    </xdr:from>
    <xdr:to>
      <xdr:col>85</xdr:col>
      <xdr:colOff>126364</xdr:colOff>
      <xdr:row>86</xdr:row>
      <xdr:rowOff>168729</xdr:rowOff>
    </xdr:to>
    <xdr:cxnSp macro="">
      <xdr:nvCxnSpPr>
        <xdr:cNvPr id="643" name="直線コネクタ 642">
          <a:extLst>
            <a:ext uri="{FF2B5EF4-FFF2-40B4-BE49-F238E27FC236}">
              <a16:creationId xmlns:a16="http://schemas.microsoft.com/office/drawing/2014/main" id="{5C02624C-CF10-44BC-9E89-2AD782D58B9C}"/>
            </a:ext>
          </a:extLst>
        </xdr:cNvPr>
        <xdr:cNvCxnSpPr/>
      </xdr:nvCxnSpPr>
      <xdr:spPr>
        <a:xfrm flipV="1">
          <a:off x="16318864" y="13388339"/>
          <a:ext cx="0" cy="152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4" name="【児童館】&#10;有形固定資産減価償却率最小値テキスト">
          <a:extLst>
            <a:ext uri="{FF2B5EF4-FFF2-40B4-BE49-F238E27FC236}">
              <a16:creationId xmlns:a16="http://schemas.microsoft.com/office/drawing/2014/main" id="{301E41D3-79F3-4C1F-BE3B-C1C23767E7F5}"/>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5" name="直線コネクタ 644">
          <a:extLst>
            <a:ext uri="{FF2B5EF4-FFF2-40B4-BE49-F238E27FC236}">
              <a16:creationId xmlns:a16="http://schemas.microsoft.com/office/drawing/2014/main" id="{061458A7-C348-42B9-809F-306D3C490AE6}"/>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133366</xdr:rowOff>
    </xdr:from>
    <xdr:ext cx="340478" cy="259045"/>
    <xdr:sp macro="" textlink="">
      <xdr:nvSpPr>
        <xdr:cNvPr id="646" name="【児童館】&#10;有形固定資産減価償却率最大値テキスト">
          <a:extLst>
            <a:ext uri="{FF2B5EF4-FFF2-40B4-BE49-F238E27FC236}">
              <a16:creationId xmlns:a16="http://schemas.microsoft.com/office/drawing/2014/main" id="{F55D0BB5-280A-40AB-962C-B4BE45DB3977}"/>
            </a:ext>
          </a:extLst>
        </xdr:cNvPr>
        <xdr:cNvSpPr txBox="1"/>
      </xdr:nvSpPr>
      <xdr:spPr>
        <a:xfrm>
          <a:off x="16357600" y="1316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15239</xdr:rowOff>
    </xdr:from>
    <xdr:to>
      <xdr:col>86</xdr:col>
      <xdr:colOff>25400</xdr:colOff>
      <xdr:row>78</xdr:row>
      <xdr:rowOff>15239</xdr:rowOff>
    </xdr:to>
    <xdr:cxnSp macro="">
      <xdr:nvCxnSpPr>
        <xdr:cNvPr id="647" name="直線コネクタ 646">
          <a:extLst>
            <a:ext uri="{FF2B5EF4-FFF2-40B4-BE49-F238E27FC236}">
              <a16:creationId xmlns:a16="http://schemas.microsoft.com/office/drawing/2014/main" id="{3FC0CB70-729A-4B83-A11C-99ABD000B1E3}"/>
            </a:ext>
          </a:extLst>
        </xdr:cNvPr>
        <xdr:cNvCxnSpPr/>
      </xdr:nvCxnSpPr>
      <xdr:spPr>
        <a:xfrm>
          <a:off x="16230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648" name="【児童館】&#10;有形固定資産減価償却率平均値テキスト">
          <a:extLst>
            <a:ext uri="{FF2B5EF4-FFF2-40B4-BE49-F238E27FC236}">
              <a16:creationId xmlns:a16="http://schemas.microsoft.com/office/drawing/2014/main" id="{85BE3E42-9FAF-4367-B844-7EB87DCC23D2}"/>
            </a:ext>
          </a:extLst>
        </xdr:cNvPr>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649" name="フローチャート: 判断 648">
          <a:extLst>
            <a:ext uri="{FF2B5EF4-FFF2-40B4-BE49-F238E27FC236}">
              <a16:creationId xmlns:a16="http://schemas.microsoft.com/office/drawing/2014/main" id="{8D937765-4FAD-436F-AB8C-7ABBCD1BBE68}"/>
            </a:ext>
          </a:extLst>
        </xdr:cNvPr>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90170</xdr:rowOff>
    </xdr:from>
    <xdr:to>
      <xdr:col>81</xdr:col>
      <xdr:colOff>101600</xdr:colOff>
      <xdr:row>83</xdr:row>
      <xdr:rowOff>20320</xdr:rowOff>
    </xdr:to>
    <xdr:sp macro="" textlink="">
      <xdr:nvSpPr>
        <xdr:cNvPr id="650" name="フローチャート: 判断 649">
          <a:extLst>
            <a:ext uri="{FF2B5EF4-FFF2-40B4-BE49-F238E27FC236}">
              <a16:creationId xmlns:a16="http://schemas.microsoft.com/office/drawing/2014/main" id="{27FD492B-A717-418E-849E-8FDB113B8777}"/>
            </a:ext>
          </a:extLst>
        </xdr:cNvPr>
        <xdr:cNvSpPr/>
      </xdr:nvSpPr>
      <xdr:spPr>
        <a:xfrm>
          <a:off x="15430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651" name="フローチャート: 判断 650">
          <a:extLst>
            <a:ext uri="{FF2B5EF4-FFF2-40B4-BE49-F238E27FC236}">
              <a16:creationId xmlns:a16="http://schemas.microsoft.com/office/drawing/2014/main" id="{2BE6D58D-6E04-479B-B372-B60E19C6D70D}"/>
            </a:ext>
          </a:extLst>
        </xdr:cNvPr>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99968</xdr:rowOff>
    </xdr:from>
    <xdr:to>
      <xdr:col>72</xdr:col>
      <xdr:colOff>38100</xdr:colOff>
      <xdr:row>83</xdr:row>
      <xdr:rowOff>30118</xdr:rowOff>
    </xdr:to>
    <xdr:sp macro="" textlink="">
      <xdr:nvSpPr>
        <xdr:cNvPr id="652" name="フローチャート: 判断 651">
          <a:extLst>
            <a:ext uri="{FF2B5EF4-FFF2-40B4-BE49-F238E27FC236}">
              <a16:creationId xmlns:a16="http://schemas.microsoft.com/office/drawing/2014/main" id="{9FC5C583-7CE2-4906-80A8-BE2E051CFE2D}"/>
            </a:ext>
          </a:extLst>
        </xdr:cNvPr>
        <xdr:cNvSpPr/>
      </xdr:nvSpPr>
      <xdr:spPr>
        <a:xfrm>
          <a:off x="13652500" y="1415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162016</xdr:rowOff>
    </xdr:from>
    <xdr:to>
      <xdr:col>67</xdr:col>
      <xdr:colOff>101600</xdr:colOff>
      <xdr:row>83</xdr:row>
      <xdr:rowOff>92166</xdr:rowOff>
    </xdr:to>
    <xdr:sp macro="" textlink="">
      <xdr:nvSpPr>
        <xdr:cNvPr id="653" name="フローチャート: 判断 652">
          <a:extLst>
            <a:ext uri="{FF2B5EF4-FFF2-40B4-BE49-F238E27FC236}">
              <a16:creationId xmlns:a16="http://schemas.microsoft.com/office/drawing/2014/main" id="{80979E0E-9128-4369-8113-61ED80A5E6FF}"/>
            </a:ext>
          </a:extLst>
        </xdr:cNvPr>
        <xdr:cNvSpPr/>
      </xdr:nvSpPr>
      <xdr:spPr>
        <a:xfrm>
          <a:off x="12763500" y="1422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F7C38B18-EEE0-45F8-AF56-2B217602DE1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316CB1EC-E9FD-483C-BF72-318CA2128E0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7A213A45-4804-4F89-8772-8A667656B24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756073FB-698C-4DC2-87EF-AED4E8AE285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D09BA324-F8A5-450A-9D84-C89FF4D33F9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170180</xdr:rowOff>
    </xdr:from>
    <xdr:to>
      <xdr:col>85</xdr:col>
      <xdr:colOff>177800</xdr:colOff>
      <xdr:row>86</xdr:row>
      <xdr:rowOff>100330</xdr:rowOff>
    </xdr:to>
    <xdr:sp macro="" textlink="">
      <xdr:nvSpPr>
        <xdr:cNvPr id="659" name="楕円 658">
          <a:extLst>
            <a:ext uri="{FF2B5EF4-FFF2-40B4-BE49-F238E27FC236}">
              <a16:creationId xmlns:a16="http://schemas.microsoft.com/office/drawing/2014/main" id="{52FEC292-290B-4260-A94E-08F616EA29D3}"/>
            </a:ext>
          </a:extLst>
        </xdr:cNvPr>
        <xdr:cNvSpPr/>
      </xdr:nvSpPr>
      <xdr:spPr>
        <a:xfrm>
          <a:off x="16268700" y="1474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85107</xdr:rowOff>
    </xdr:from>
    <xdr:ext cx="405111" cy="259045"/>
    <xdr:sp macro="" textlink="">
      <xdr:nvSpPr>
        <xdr:cNvPr id="660" name="【児童館】&#10;有形固定資産減価償却率該当値テキスト">
          <a:extLst>
            <a:ext uri="{FF2B5EF4-FFF2-40B4-BE49-F238E27FC236}">
              <a16:creationId xmlns:a16="http://schemas.microsoft.com/office/drawing/2014/main" id="{4B429C6F-1D5B-41F0-8169-CA84C510FAA0}"/>
            </a:ext>
          </a:extLst>
        </xdr:cNvPr>
        <xdr:cNvSpPr txBox="1"/>
      </xdr:nvSpPr>
      <xdr:spPr>
        <a:xfrm>
          <a:off x="16357600" y="1465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152219</xdr:rowOff>
    </xdr:from>
    <xdr:to>
      <xdr:col>81</xdr:col>
      <xdr:colOff>101600</xdr:colOff>
      <xdr:row>86</xdr:row>
      <xdr:rowOff>82369</xdr:rowOff>
    </xdr:to>
    <xdr:sp macro="" textlink="">
      <xdr:nvSpPr>
        <xdr:cNvPr id="661" name="楕円 660">
          <a:extLst>
            <a:ext uri="{FF2B5EF4-FFF2-40B4-BE49-F238E27FC236}">
              <a16:creationId xmlns:a16="http://schemas.microsoft.com/office/drawing/2014/main" id="{7BEDD53E-F901-4E3D-A656-7CB4A734B382}"/>
            </a:ext>
          </a:extLst>
        </xdr:cNvPr>
        <xdr:cNvSpPr/>
      </xdr:nvSpPr>
      <xdr:spPr>
        <a:xfrm>
          <a:off x="15430500" y="147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31569</xdr:rowOff>
    </xdr:from>
    <xdr:to>
      <xdr:col>85</xdr:col>
      <xdr:colOff>127000</xdr:colOff>
      <xdr:row>86</xdr:row>
      <xdr:rowOff>49530</xdr:rowOff>
    </xdr:to>
    <xdr:cxnSp macro="">
      <xdr:nvCxnSpPr>
        <xdr:cNvPr id="662" name="直線コネクタ 661">
          <a:extLst>
            <a:ext uri="{FF2B5EF4-FFF2-40B4-BE49-F238E27FC236}">
              <a16:creationId xmlns:a16="http://schemas.microsoft.com/office/drawing/2014/main" id="{2747126F-0BDF-4FB2-8004-A9FEB7DBCE02}"/>
            </a:ext>
          </a:extLst>
        </xdr:cNvPr>
        <xdr:cNvCxnSpPr/>
      </xdr:nvCxnSpPr>
      <xdr:spPr>
        <a:xfrm>
          <a:off x="15481300" y="14776269"/>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134257</xdr:rowOff>
    </xdr:from>
    <xdr:to>
      <xdr:col>76</xdr:col>
      <xdr:colOff>165100</xdr:colOff>
      <xdr:row>86</xdr:row>
      <xdr:rowOff>64407</xdr:rowOff>
    </xdr:to>
    <xdr:sp macro="" textlink="">
      <xdr:nvSpPr>
        <xdr:cNvPr id="663" name="楕円 662">
          <a:extLst>
            <a:ext uri="{FF2B5EF4-FFF2-40B4-BE49-F238E27FC236}">
              <a16:creationId xmlns:a16="http://schemas.microsoft.com/office/drawing/2014/main" id="{BE1A4DD3-917C-468C-8336-591FCC581D86}"/>
            </a:ext>
          </a:extLst>
        </xdr:cNvPr>
        <xdr:cNvSpPr/>
      </xdr:nvSpPr>
      <xdr:spPr>
        <a:xfrm>
          <a:off x="14541500" y="1470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13607</xdr:rowOff>
    </xdr:from>
    <xdr:to>
      <xdr:col>81</xdr:col>
      <xdr:colOff>50800</xdr:colOff>
      <xdr:row>86</xdr:row>
      <xdr:rowOff>31569</xdr:rowOff>
    </xdr:to>
    <xdr:cxnSp macro="">
      <xdr:nvCxnSpPr>
        <xdr:cNvPr id="664" name="直線コネクタ 663">
          <a:extLst>
            <a:ext uri="{FF2B5EF4-FFF2-40B4-BE49-F238E27FC236}">
              <a16:creationId xmlns:a16="http://schemas.microsoft.com/office/drawing/2014/main" id="{BC64B27C-2C17-4CD3-A2A5-643612649D62}"/>
            </a:ext>
          </a:extLst>
        </xdr:cNvPr>
        <xdr:cNvCxnSpPr/>
      </xdr:nvCxnSpPr>
      <xdr:spPr>
        <a:xfrm>
          <a:off x="14592300" y="14758307"/>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142421</xdr:rowOff>
    </xdr:from>
    <xdr:to>
      <xdr:col>72</xdr:col>
      <xdr:colOff>38100</xdr:colOff>
      <xdr:row>86</xdr:row>
      <xdr:rowOff>72571</xdr:rowOff>
    </xdr:to>
    <xdr:sp macro="" textlink="">
      <xdr:nvSpPr>
        <xdr:cNvPr id="665" name="楕円 664">
          <a:extLst>
            <a:ext uri="{FF2B5EF4-FFF2-40B4-BE49-F238E27FC236}">
              <a16:creationId xmlns:a16="http://schemas.microsoft.com/office/drawing/2014/main" id="{D11D7503-6EFC-42C1-81B1-3F8446DE3DE8}"/>
            </a:ext>
          </a:extLst>
        </xdr:cNvPr>
        <xdr:cNvSpPr/>
      </xdr:nvSpPr>
      <xdr:spPr>
        <a:xfrm>
          <a:off x="13652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13607</xdr:rowOff>
    </xdr:from>
    <xdr:to>
      <xdr:col>76</xdr:col>
      <xdr:colOff>114300</xdr:colOff>
      <xdr:row>86</xdr:row>
      <xdr:rowOff>21771</xdr:rowOff>
    </xdr:to>
    <xdr:cxnSp macro="">
      <xdr:nvCxnSpPr>
        <xdr:cNvPr id="666" name="直線コネクタ 665">
          <a:extLst>
            <a:ext uri="{FF2B5EF4-FFF2-40B4-BE49-F238E27FC236}">
              <a16:creationId xmlns:a16="http://schemas.microsoft.com/office/drawing/2014/main" id="{C571B59D-EBBD-4993-BA68-829D8C9A42B9}"/>
            </a:ext>
          </a:extLst>
        </xdr:cNvPr>
        <xdr:cNvCxnSpPr/>
      </xdr:nvCxnSpPr>
      <xdr:spPr>
        <a:xfrm flipV="1">
          <a:off x="13703300" y="1475830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126093</xdr:rowOff>
    </xdr:from>
    <xdr:to>
      <xdr:col>67</xdr:col>
      <xdr:colOff>101600</xdr:colOff>
      <xdr:row>86</xdr:row>
      <xdr:rowOff>56243</xdr:rowOff>
    </xdr:to>
    <xdr:sp macro="" textlink="">
      <xdr:nvSpPr>
        <xdr:cNvPr id="667" name="楕円 666">
          <a:extLst>
            <a:ext uri="{FF2B5EF4-FFF2-40B4-BE49-F238E27FC236}">
              <a16:creationId xmlns:a16="http://schemas.microsoft.com/office/drawing/2014/main" id="{83F27FD4-04EB-4285-BF01-ECE825247BF9}"/>
            </a:ext>
          </a:extLst>
        </xdr:cNvPr>
        <xdr:cNvSpPr/>
      </xdr:nvSpPr>
      <xdr:spPr>
        <a:xfrm>
          <a:off x="12763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5443</xdr:rowOff>
    </xdr:from>
    <xdr:to>
      <xdr:col>71</xdr:col>
      <xdr:colOff>177800</xdr:colOff>
      <xdr:row>86</xdr:row>
      <xdr:rowOff>21771</xdr:rowOff>
    </xdr:to>
    <xdr:cxnSp macro="">
      <xdr:nvCxnSpPr>
        <xdr:cNvPr id="668" name="直線コネクタ 667">
          <a:extLst>
            <a:ext uri="{FF2B5EF4-FFF2-40B4-BE49-F238E27FC236}">
              <a16:creationId xmlns:a16="http://schemas.microsoft.com/office/drawing/2014/main" id="{FE7F2718-3FAE-4CA1-ADE6-F022DC605527}"/>
            </a:ext>
          </a:extLst>
        </xdr:cNvPr>
        <xdr:cNvCxnSpPr/>
      </xdr:nvCxnSpPr>
      <xdr:spPr>
        <a:xfrm>
          <a:off x="12814300" y="1475014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36847</xdr:rowOff>
    </xdr:from>
    <xdr:ext cx="405111" cy="259045"/>
    <xdr:sp macro="" textlink="">
      <xdr:nvSpPr>
        <xdr:cNvPr id="669" name="n_1aveValue【児童館】&#10;有形固定資産減価償却率">
          <a:extLst>
            <a:ext uri="{FF2B5EF4-FFF2-40B4-BE49-F238E27FC236}">
              <a16:creationId xmlns:a16="http://schemas.microsoft.com/office/drawing/2014/main" id="{7C81C039-355B-4CB5-AD41-22BB31CDD1B6}"/>
            </a:ext>
          </a:extLst>
        </xdr:cNvPr>
        <xdr:cNvSpPr txBox="1"/>
      </xdr:nvSpPr>
      <xdr:spPr>
        <a:xfrm>
          <a:off x="152660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670" name="n_2aveValue【児童館】&#10;有形固定資産減価償却率">
          <a:extLst>
            <a:ext uri="{FF2B5EF4-FFF2-40B4-BE49-F238E27FC236}">
              <a16:creationId xmlns:a16="http://schemas.microsoft.com/office/drawing/2014/main" id="{F6ACE274-A9BB-4016-95DE-7DADF42C6B2D}"/>
            </a:ext>
          </a:extLst>
        </xdr:cNvPr>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46645</xdr:rowOff>
    </xdr:from>
    <xdr:ext cx="405111" cy="259045"/>
    <xdr:sp macro="" textlink="">
      <xdr:nvSpPr>
        <xdr:cNvPr id="671" name="n_3aveValue【児童館】&#10;有形固定資産減価償却率">
          <a:extLst>
            <a:ext uri="{FF2B5EF4-FFF2-40B4-BE49-F238E27FC236}">
              <a16:creationId xmlns:a16="http://schemas.microsoft.com/office/drawing/2014/main" id="{094B2BC5-8DAF-4E8D-995B-7A391CA5EAF8}"/>
            </a:ext>
          </a:extLst>
        </xdr:cNvPr>
        <xdr:cNvSpPr txBox="1"/>
      </xdr:nvSpPr>
      <xdr:spPr>
        <a:xfrm>
          <a:off x="13500744" y="1393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108693</xdr:rowOff>
    </xdr:from>
    <xdr:ext cx="405111" cy="259045"/>
    <xdr:sp macro="" textlink="">
      <xdr:nvSpPr>
        <xdr:cNvPr id="672" name="n_4aveValue【児童館】&#10;有形固定資産減価償却率">
          <a:extLst>
            <a:ext uri="{FF2B5EF4-FFF2-40B4-BE49-F238E27FC236}">
              <a16:creationId xmlns:a16="http://schemas.microsoft.com/office/drawing/2014/main" id="{CF65D4D4-E768-4057-8600-B6057C5BEBBA}"/>
            </a:ext>
          </a:extLst>
        </xdr:cNvPr>
        <xdr:cNvSpPr txBox="1"/>
      </xdr:nvSpPr>
      <xdr:spPr>
        <a:xfrm>
          <a:off x="12611744" y="1399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73496</xdr:rowOff>
    </xdr:from>
    <xdr:ext cx="405111" cy="259045"/>
    <xdr:sp macro="" textlink="">
      <xdr:nvSpPr>
        <xdr:cNvPr id="673" name="n_1mainValue【児童館】&#10;有形固定資産減価償却率">
          <a:extLst>
            <a:ext uri="{FF2B5EF4-FFF2-40B4-BE49-F238E27FC236}">
              <a16:creationId xmlns:a16="http://schemas.microsoft.com/office/drawing/2014/main" id="{426217B5-06EC-4EC0-AEAE-CE063AC5F7DC}"/>
            </a:ext>
          </a:extLst>
        </xdr:cNvPr>
        <xdr:cNvSpPr txBox="1"/>
      </xdr:nvSpPr>
      <xdr:spPr>
        <a:xfrm>
          <a:off x="15266044" y="1481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55534</xdr:rowOff>
    </xdr:from>
    <xdr:ext cx="405111" cy="259045"/>
    <xdr:sp macro="" textlink="">
      <xdr:nvSpPr>
        <xdr:cNvPr id="674" name="n_2mainValue【児童館】&#10;有形固定資産減価償却率">
          <a:extLst>
            <a:ext uri="{FF2B5EF4-FFF2-40B4-BE49-F238E27FC236}">
              <a16:creationId xmlns:a16="http://schemas.microsoft.com/office/drawing/2014/main" id="{3C2D9371-BEE5-4E0B-83D1-D976F48D6E6C}"/>
            </a:ext>
          </a:extLst>
        </xdr:cNvPr>
        <xdr:cNvSpPr txBox="1"/>
      </xdr:nvSpPr>
      <xdr:spPr>
        <a:xfrm>
          <a:off x="14389744" y="1480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63698</xdr:rowOff>
    </xdr:from>
    <xdr:ext cx="405111" cy="259045"/>
    <xdr:sp macro="" textlink="">
      <xdr:nvSpPr>
        <xdr:cNvPr id="675" name="n_3mainValue【児童館】&#10;有形固定資産減価償却率">
          <a:extLst>
            <a:ext uri="{FF2B5EF4-FFF2-40B4-BE49-F238E27FC236}">
              <a16:creationId xmlns:a16="http://schemas.microsoft.com/office/drawing/2014/main" id="{8444223B-7F14-4D32-9E69-80A7974432A3}"/>
            </a:ext>
          </a:extLst>
        </xdr:cNvPr>
        <xdr:cNvSpPr txBox="1"/>
      </xdr:nvSpPr>
      <xdr:spPr>
        <a:xfrm>
          <a:off x="13500744" y="1480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47370</xdr:rowOff>
    </xdr:from>
    <xdr:ext cx="405111" cy="259045"/>
    <xdr:sp macro="" textlink="">
      <xdr:nvSpPr>
        <xdr:cNvPr id="676" name="n_4mainValue【児童館】&#10;有形固定資産減価償却率">
          <a:extLst>
            <a:ext uri="{FF2B5EF4-FFF2-40B4-BE49-F238E27FC236}">
              <a16:creationId xmlns:a16="http://schemas.microsoft.com/office/drawing/2014/main" id="{CB7F9B53-6248-4457-91CA-CEECF70B2D78}"/>
            </a:ext>
          </a:extLst>
        </xdr:cNvPr>
        <xdr:cNvSpPr txBox="1"/>
      </xdr:nvSpPr>
      <xdr:spPr>
        <a:xfrm>
          <a:off x="12611744" y="14792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618402FB-D95B-4912-98F6-1372E0D7A84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44748EF6-42CA-4ED1-A051-00B4D41A72B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B84E8DB4-423D-4B1D-9DEB-DBC9A544E69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EBA9E00D-B567-4E52-AF22-6BA18AD14D3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124185D1-A878-40F7-B69F-03AC48D8A05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6E5BD8C0-03E9-4C2B-B053-F39DC4F89C5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EE56FD35-8F5F-47EF-B890-2892C82C4B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7B39E87D-A552-4526-AC77-AB5123CE664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FB105080-6ABB-43AC-91A6-1832DA36EF3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EB8151BF-DC7B-41D5-8FE3-E69BF2B587D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7" name="直線コネクタ 686">
          <a:extLst>
            <a:ext uri="{FF2B5EF4-FFF2-40B4-BE49-F238E27FC236}">
              <a16:creationId xmlns:a16="http://schemas.microsoft.com/office/drawing/2014/main" id="{25C996E9-587A-41C9-B180-D11AE01330A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8" name="テキスト ボックス 687">
          <a:extLst>
            <a:ext uri="{FF2B5EF4-FFF2-40B4-BE49-F238E27FC236}">
              <a16:creationId xmlns:a16="http://schemas.microsoft.com/office/drawing/2014/main" id="{BE48A79C-AE9A-41C9-B5E5-E59F075D4295}"/>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9" name="直線コネクタ 688">
          <a:extLst>
            <a:ext uri="{FF2B5EF4-FFF2-40B4-BE49-F238E27FC236}">
              <a16:creationId xmlns:a16="http://schemas.microsoft.com/office/drawing/2014/main" id="{0652C446-B3F0-4ABC-81E1-748EB4F0F0EA}"/>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0" name="テキスト ボックス 689">
          <a:extLst>
            <a:ext uri="{FF2B5EF4-FFF2-40B4-BE49-F238E27FC236}">
              <a16:creationId xmlns:a16="http://schemas.microsoft.com/office/drawing/2014/main" id="{5026C16C-E441-47E2-8FD4-6695EAFC2EBF}"/>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1" name="直線コネクタ 690">
          <a:extLst>
            <a:ext uri="{FF2B5EF4-FFF2-40B4-BE49-F238E27FC236}">
              <a16:creationId xmlns:a16="http://schemas.microsoft.com/office/drawing/2014/main" id="{CD7D7F79-BBD3-4404-9C22-0A1EE387297A}"/>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2" name="テキスト ボックス 691">
          <a:extLst>
            <a:ext uri="{FF2B5EF4-FFF2-40B4-BE49-F238E27FC236}">
              <a16:creationId xmlns:a16="http://schemas.microsoft.com/office/drawing/2014/main" id="{A1A4B604-0684-46D3-8206-6483923538D7}"/>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3" name="直線コネクタ 692">
          <a:extLst>
            <a:ext uri="{FF2B5EF4-FFF2-40B4-BE49-F238E27FC236}">
              <a16:creationId xmlns:a16="http://schemas.microsoft.com/office/drawing/2014/main" id="{FD5C0B00-4BD0-4D15-AC28-9C61CED0287E}"/>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4" name="テキスト ボックス 693">
          <a:extLst>
            <a:ext uri="{FF2B5EF4-FFF2-40B4-BE49-F238E27FC236}">
              <a16:creationId xmlns:a16="http://schemas.microsoft.com/office/drawing/2014/main" id="{6C45EE1D-5A41-416F-9BD3-C7F36A620F25}"/>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453D4ACF-4884-4A31-AEF8-020B20C7A78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685E53B3-461D-43AE-8F1A-24A5A1B0165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4B104BD8-3FD5-42D6-B017-493452F0CC3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140970</xdr:rowOff>
    </xdr:to>
    <xdr:cxnSp macro="">
      <xdr:nvCxnSpPr>
        <xdr:cNvPr id="698" name="直線コネクタ 697">
          <a:extLst>
            <a:ext uri="{FF2B5EF4-FFF2-40B4-BE49-F238E27FC236}">
              <a16:creationId xmlns:a16="http://schemas.microsoft.com/office/drawing/2014/main" id="{E7CC5694-43A8-4F94-A0F3-9C92A6D5C2E9}"/>
            </a:ext>
          </a:extLst>
        </xdr:cNvPr>
        <xdr:cNvCxnSpPr/>
      </xdr:nvCxnSpPr>
      <xdr:spPr>
        <a:xfrm flipV="1">
          <a:off x="22160864" y="132740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99" name="【児童館】&#10;一人当たり面積最小値テキスト">
          <a:extLst>
            <a:ext uri="{FF2B5EF4-FFF2-40B4-BE49-F238E27FC236}">
              <a16:creationId xmlns:a16="http://schemas.microsoft.com/office/drawing/2014/main" id="{EE6DE464-DFC7-4D16-84F5-D9A2676EB56F}"/>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0" name="直線コネクタ 699">
          <a:extLst>
            <a:ext uri="{FF2B5EF4-FFF2-40B4-BE49-F238E27FC236}">
              <a16:creationId xmlns:a16="http://schemas.microsoft.com/office/drawing/2014/main" id="{BE9E902D-8956-46EB-B3C0-3307C7929D4E}"/>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701" name="【児童館】&#10;一人当たり面積最大値テキスト">
          <a:extLst>
            <a:ext uri="{FF2B5EF4-FFF2-40B4-BE49-F238E27FC236}">
              <a16:creationId xmlns:a16="http://schemas.microsoft.com/office/drawing/2014/main" id="{05E8B684-D42C-414C-A4F6-8488BF5494C5}"/>
            </a:ext>
          </a:extLst>
        </xdr:cNvPr>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702" name="直線コネクタ 701">
          <a:extLst>
            <a:ext uri="{FF2B5EF4-FFF2-40B4-BE49-F238E27FC236}">
              <a16:creationId xmlns:a16="http://schemas.microsoft.com/office/drawing/2014/main" id="{BB656B69-C46B-4702-A30D-849F6CC69519}"/>
            </a:ext>
          </a:extLst>
        </xdr:cNvPr>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57166</xdr:rowOff>
    </xdr:from>
    <xdr:ext cx="469744" cy="259045"/>
    <xdr:sp macro="" textlink="">
      <xdr:nvSpPr>
        <xdr:cNvPr id="703" name="【児童館】&#10;一人当たり面積平均値テキスト">
          <a:extLst>
            <a:ext uri="{FF2B5EF4-FFF2-40B4-BE49-F238E27FC236}">
              <a16:creationId xmlns:a16="http://schemas.microsoft.com/office/drawing/2014/main" id="{B62240B7-8511-4F24-8BD9-BA71499584AD}"/>
            </a:ext>
          </a:extLst>
        </xdr:cNvPr>
        <xdr:cNvSpPr txBox="1"/>
      </xdr:nvSpPr>
      <xdr:spPr>
        <a:xfrm>
          <a:off x="22199600" y="14116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78739</xdr:rowOff>
    </xdr:from>
    <xdr:to>
      <xdr:col>116</xdr:col>
      <xdr:colOff>114300</xdr:colOff>
      <xdr:row>83</xdr:row>
      <xdr:rowOff>8889</xdr:rowOff>
    </xdr:to>
    <xdr:sp macro="" textlink="">
      <xdr:nvSpPr>
        <xdr:cNvPr id="704" name="フローチャート: 判断 703">
          <a:extLst>
            <a:ext uri="{FF2B5EF4-FFF2-40B4-BE49-F238E27FC236}">
              <a16:creationId xmlns:a16="http://schemas.microsoft.com/office/drawing/2014/main" id="{6501F169-E3A4-4899-AEFC-E4BA9DCD2BED}"/>
            </a:ext>
          </a:extLst>
        </xdr:cNvPr>
        <xdr:cNvSpPr/>
      </xdr:nvSpPr>
      <xdr:spPr>
        <a:xfrm>
          <a:off x="22110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705" name="フローチャート: 判断 704">
          <a:extLst>
            <a:ext uri="{FF2B5EF4-FFF2-40B4-BE49-F238E27FC236}">
              <a16:creationId xmlns:a16="http://schemas.microsoft.com/office/drawing/2014/main" id="{64270635-A8AB-49B9-9A71-AD7A10E7D92E}"/>
            </a:ext>
          </a:extLst>
        </xdr:cNvPr>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55880</xdr:rowOff>
    </xdr:from>
    <xdr:to>
      <xdr:col>107</xdr:col>
      <xdr:colOff>101600</xdr:colOff>
      <xdr:row>82</xdr:row>
      <xdr:rowOff>157480</xdr:rowOff>
    </xdr:to>
    <xdr:sp macro="" textlink="">
      <xdr:nvSpPr>
        <xdr:cNvPr id="706" name="フローチャート: 判断 705">
          <a:extLst>
            <a:ext uri="{FF2B5EF4-FFF2-40B4-BE49-F238E27FC236}">
              <a16:creationId xmlns:a16="http://schemas.microsoft.com/office/drawing/2014/main" id="{708C30F2-1218-4218-BA5C-B3F9FB807165}"/>
            </a:ext>
          </a:extLst>
        </xdr:cNvPr>
        <xdr:cNvSpPr/>
      </xdr:nvSpPr>
      <xdr:spPr>
        <a:xfrm>
          <a:off x="20383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78739</xdr:rowOff>
    </xdr:from>
    <xdr:to>
      <xdr:col>102</xdr:col>
      <xdr:colOff>165100</xdr:colOff>
      <xdr:row>83</xdr:row>
      <xdr:rowOff>8889</xdr:rowOff>
    </xdr:to>
    <xdr:sp macro="" textlink="">
      <xdr:nvSpPr>
        <xdr:cNvPr id="707" name="フローチャート: 判断 706">
          <a:extLst>
            <a:ext uri="{FF2B5EF4-FFF2-40B4-BE49-F238E27FC236}">
              <a16:creationId xmlns:a16="http://schemas.microsoft.com/office/drawing/2014/main" id="{17A03643-188B-4A1A-9BDA-5BBBDEE9A127}"/>
            </a:ext>
          </a:extLst>
        </xdr:cNvPr>
        <xdr:cNvSpPr/>
      </xdr:nvSpPr>
      <xdr:spPr>
        <a:xfrm>
          <a:off x="19494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147320</xdr:rowOff>
    </xdr:from>
    <xdr:to>
      <xdr:col>98</xdr:col>
      <xdr:colOff>38100</xdr:colOff>
      <xdr:row>83</xdr:row>
      <xdr:rowOff>77470</xdr:rowOff>
    </xdr:to>
    <xdr:sp macro="" textlink="">
      <xdr:nvSpPr>
        <xdr:cNvPr id="708" name="フローチャート: 判断 707">
          <a:extLst>
            <a:ext uri="{FF2B5EF4-FFF2-40B4-BE49-F238E27FC236}">
              <a16:creationId xmlns:a16="http://schemas.microsoft.com/office/drawing/2014/main" id="{B5F56B17-900D-49AC-BD41-75086301E9F1}"/>
            </a:ext>
          </a:extLst>
        </xdr:cNvPr>
        <xdr:cNvSpPr/>
      </xdr:nvSpPr>
      <xdr:spPr>
        <a:xfrm>
          <a:off x="18605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1B20F29A-71D8-4C80-94E3-A184B7E4F1F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C3C6EA9F-B2E7-449D-8B0D-20786721E1F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AEFDE0FA-67CC-40F3-848A-6907487E5CE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276D515D-B637-4181-A503-18C00E00C07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5805D06F-E53F-4A16-84C6-8C3164F1FBA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101600</xdr:rowOff>
    </xdr:from>
    <xdr:to>
      <xdr:col>116</xdr:col>
      <xdr:colOff>114300</xdr:colOff>
      <xdr:row>81</xdr:row>
      <xdr:rowOff>31750</xdr:rowOff>
    </xdr:to>
    <xdr:sp macro="" textlink="">
      <xdr:nvSpPr>
        <xdr:cNvPr id="714" name="楕円 713">
          <a:extLst>
            <a:ext uri="{FF2B5EF4-FFF2-40B4-BE49-F238E27FC236}">
              <a16:creationId xmlns:a16="http://schemas.microsoft.com/office/drawing/2014/main" id="{50953A0B-28A2-4AF0-AB07-D5CB5DC7ADD2}"/>
            </a:ext>
          </a:extLst>
        </xdr:cNvPr>
        <xdr:cNvSpPr/>
      </xdr:nvSpPr>
      <xdr:spPr>
        <a:xfrm>
          <a:off x="221107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124477</xdr:rowOff>
    </xdr:from>
    <xdr:ext cx="469744" cy="259045"/>
    <xdr:sp macro="" textlink="">
      <xdr:nvSpPr>
        <xdr:cNvPr id="715" name="【児童館】&#10;一人当たり面積該当値テキスト">
          <a:extLst>
            <a:ext uri="{FF2B5EF4-FFF2-40B4-BE49-F238E27FC236}">
              <a16:creationId xmlns:a16="http://schemas.microsoft.com/office/drawing/2014/main" id="{2218B434-6D7E-4877-A069-0754EC76640C}"/>
            </a:ext>
          </a:extLst>
        </xdr:cNvPr>
        <xdr:cNvSpPr txBox="1"/>
      </xdr:nvSpPr>
      <xdr:spPr>
        <a:xfrm>
          <a:off x="22199600"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124461</xdr:rowOff>
    </xdr:from>
    <xdr:to>
      <xdr:col>112</xdr:col>
      <xdr:colOff>38100</xdr:colOff>
      <xdr:row>81</xdr:row>
      <xdr:rowOff>54611</xdr:rowOff>
    </xdr:to>
    <xdr:sp macro="" textlink="">
      <xdr:nvSpPr>
        <xdr:cNvPr id="716" name="楕円 715">
          <a:extLst>
            <a:ext uri="{FF2B5EF4-FFF2-40B4-BE49-F238E27FC236}">
              <a16:creationId xmlns:a16="http://schemas.microsoft.com/office/drawing/2014/main" id="{7D20F037-7407-4F19-8824-26F57CA98356}"/>
            </a:ext>
          </a:extLst>
        </xdr:cNvPr>
        <xdr:cNvSpPr/>
      </xdr:nvSpPr>
      <xdr:spPr>
        <a:xfrm>
          <a:off x="212725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152400</xdr:rowOff>
    </xdr:from>
    <xdr:to>
      <xdr:col>116</xdr:col>
      <xdr:colOff>63500</xdr:colOff>
      <xdr:row>81</xdr:row>
      <xdr:rowOff>3811</xdr:rowOff>
    </xdr:to>
    <xdr:cxnSp macro="">
      <xdr:nvCxnSpPr>
        <xdr:cNvPr id="717" name="直線コネクタ 716">
          <a:extLst>
            <a:ext uri="{FF2B5EF4-FFF2-40B4-BE49-F238E27FC236}">
              <a16:creationId xmlns:a16="http://schemas.microsoft.com/office/drawing/2014/main" id="{084EF04F-24FE-4948-A83D-0615D58CE6E6}"/>
            </a:ext>
          </a:extLst>
        </xdr:cNvPr>
        <xdr:cNvCxnSpPr/>
      </xdr:nvCxnSpPr>
      <xdr:spPr>
        <a:xfrm flipV="1">
          <a:off x="21323300" y="138684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147320</xdr:rowOff>
    </xdr:from>
    <xdr:to>
      <xdr:col>107</xdr:col>
      <xdr:colOff>101600</xdr:colOff>
      <xdr:row>81</xdr:row>
      <xdr:rowOff>77470</xdr:rowOff>
    </xdr:to>
    <xdr:sp macro="" textlink="">
      <xdr:nvSpPr>
        <xdr:cNvPr id="718" name="楕円 717">
          <a:extLst>
            <a:ext uri="{FF2B5EF4-FFF2-40B4-BE49-F238E27FC236}">
              <a16:creationId xmlns:a16="http://schemas.microsoft.com/office/drawing/2014/main" id="{C1EEDB10-F546-4884-AA8C-00A3BCA1B7DF}"/>
            </a:ext>
          </a:extLst>
        </xdr:cNvPr>
        <xdr:cNvSpPr/>
      </xdr:nvSpPr>
      <xdr:spPr>
        <a:xfrm>
          <a:off x="20383500" y="1386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3811</xdr:rowOff>
    </xdr:from>
    <xdr:to>
      <xdr:col>111</xdr:col>
      <xdr:colOff>177800</xdr:colOff>
      <xdr:row>81</xdr:row>
      <xdr:rowOff>26670</xdr:rowOff>
    </xdr:to>
    <xdr:cxnSp macro="">
      <xdr:nvCxnSpPr>
        <xdr:cNvPr id="719" name="直線コネクタ 718">
          <a:extLst>
            <a:ext uri="{FF2B5EF4-FFF2-40B4-BE49-F238E27FC236}">
              <a16:creationId xmlns:a16="http://schemas.microsoft.com/office/drawing/2014/main" id="{F7DBCEEE-E32C-439D-A2F5-A9170AEB38A1}"/>
            </a:ext>
          </a:extLst>
        </xdr:cNvPr>
        <xdr:cNvCxnSpPr/>
      </xdr:nvCxnSpPr>
      <xdr:spPr>
        <a:xfrm flipV="1">
          <a:off x="20434300" y="138912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78739</xdr:rowOff>
    </xdr:from>
    <xdr:to>
      <xdr:col>102</xdr:col>
      <xdr:colOff>165100</xdr:colOff>
      <xdr:row>81</xdr:row>
      <xdr:rowOff>8889</xdr:rowOff>
    </xdr:to>
    <xdr:sp macro="" textlink="">
      <xdr:nvSpPr>
        <xdr:cNvPr id="720" name="楕円 719">
          <a:extLst>
            <a:ext uri="{FF2B5EF4-FFF2-40B4-BE49-F238E27FC236}">
              <a16:creationId xmlns:a16="http://schemas.microsoft.com/office/drawing/2014/main" id="{03DE874E-B058-4E51-96BC-7506AF30574B}"/>
            </a:ext>
          </a:extLst>
        </xdr:cNvPr>
        <xdr:cNvSpPr/>
      </xdr:nvSpPr>
      <xdr:spPr>
        <a:xfrm>
          <a:off x="194945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129539</xdr:rowOff>
    </xdr:from>
    <xdr:to>
      <xdr:col>107</xdr:col>
      <xdr:colOff>50800</xdr:colOff>
      <xdr:row>81</xdr:row>
      <xdr:rowOff>26670</xdr:rowOff>
    </xdr:to>
    <xdr:cxnSp macro="">
      <xdr:nvCxnSpPr>
        <xdr:cNvPr id="721" name="直線コネクタ 720">
          <a:extLst>
            <a:ext uri="{FF2B5EF4-FFF2-40B4-BE49-F238E27FC236}">
              <a16:creationId xmlns:a16="http://schemas.microsoft.com/office/drawing/2014/main" id="{789E3AD7-9156-4F3F-923F-4588D0C8A47F}"/>
            </a:ext>
          </a:extLst>
        </xdr:cNvPr>
        <xdr:cNvCxnSpPr/>
      </xdr:nvCxnSpPr>
      <xdr:spPr>
        <a:xfrm>
          <a:off x="19545300" y="138455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101600</xdr:rowOff>
    </xdr:from>
    <xdr:to>
      <xdr:col>98</xdr:col>
      <xdr:colOff>38100</xdr:colOff>
      <xdr:row>81</xdr:row>
      <xdr:rowOff>31750</xdr:rowOff>
    </xdr:to>
    <xdr:sp macro="" textlink="">
      <xdr:nvSpPr>
        <xdr:cNvPr id="722" name="楕円 721">
          <a:extLst>
            <a:ext uri="{FF2B5EF4-FFF2-40B4-BE49-F238E27FC236}">
              <a16:creationId xmlns:a16="http://schemas.microsoft.com/office/drawing/2014/main" id="{83BD401B-4DED-429E-9CD4-D7E3AD9D1231}"/>
            </a:ext>
          </a:extLst>
        </xdr:cNvPr>
        <xdr:cNvSpPr/>
      </xdr:nvSpPr>
      <xdr:spPr>
        <a:xfrm>
          <a:off x="18605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129539</xdr:rowOff>
    </xdr:from>
    <xdr:to>
      <xdr:col>102</xdr:col>
      <xdr:colOff>114300</xdr:colOff>
      <xdr:row>80</xdr:row>
      <xdr:rowOff>152400</xdr:rowOff>
    </xdr:to>
    <xdr:cxnSp macro="">
      <xdr:nvCxnSpPr>
        <xdr:cNvPr id="723" name="直線コネクタ 722">
          <a:extLst>
            <a:ext uri="{FF2B5EF4-FFF2-40B4-BE49-F238E27FC236}">
              <a16:creationId xmlns:a16="http://schemas.microsoft.com/office/drawing/2014/main" id="{65F3E1DD-9504-4CD9-9764-2850FFC627AF}"/>
            </a:ext>
          </a:extLst>
        </xdr:cNvPr>
        <xdr:cNvCxnSpPr/>
      </xdr:nvCxnSpPr>
      <xdr:spPr>
        <a:xfrm flipV="1">
          <a:off x="18656300" y="138455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148607</xdr:rowOff>
    </xdr:from>
    <xdr:ext cx="469744" cy="259045"/>
    <xdr:sp macro="" textlink="">
      <xdr:nvSpPr>
        <xdr:cNvPr id="724" name="n_1aveValue【児童館】&#10;一人当たり面積">
          <a:extLst>
            <a:ext uri="{FF2B5EF4-FFF2-40B4-BE49-F238E27FC236}">
              <a16:creationId xmlns:a16="http://schemas.microsoft.com/office/drawing/2014/main" id="{450F3232-64A5-4CA1-AC39-78BFA5AC7A7C}"/>
            </a:ext>
          </a:extLst>
        </xdr:cNvPr>
        <xdr:cNvSpPr txBox="1"/>
      </xdr:nvSpPr>
      <xdr:spPr>
        <a:xfrm>
          <a:off x="2107572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148607</xdr:rowOff>
    </xdr:from>
    <xdr:ext cx="469744" cy="259045"/>
    <xdr:sp macro="" textlink="">
      <xdr:nvSpPr>
        <xdr:cNvPr id="725" name="n_2aveValue【児童館】&#10;一人当たり面積">
          <a:extLst>
            <a:ext uri="{FF2B5EF4-FFF2-40B4-BE49-F238E27FC236}">
              <a16:creationId xmlns:a16="http://schemas.microsoft.com/office/drawing/2014/main" id="{E0C3CEF4-A5D7-47F9-89AC-4A9DE346A493}"/>
            </a:ext>
          </a:extLst>
        </xdr:cNvPr>
        <xdr:cNvSpPr txBox="1"/>
      </xdr:nvSpPr>
      <xdr:spPr>
        <a:xfrm>
          <a:off x="2019942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16</xdr:rowOff>
    </xdr:from>
    <xdr:ext cx="469744" cy="259045"/>
    <xdr:sp macro="" textlink="">
      <xdr:nvSpPr>
        <xdr:cNvPr id="726" name="n_3aveValue【児童館】&#10;一人当たり面積">
          <a:extLst>
            <a:ext uri="{FF2B5EF4-FFF2-40B4-BE49-F238E27FC236}">
              <a16:creationId xmlns:a16="http://schemas.microsoft.com/office/drawing/2014/main" id="{9A99F49D-151C-47C4-B284-13DCE723064D}"/>
            </a:ext>
          </a:extLst>
        </xdr:cNvPr>
        <xdr:cNvSpPr txBox="1"/>
      </xdr:nvSpPr>
      <xdr:spPr>
        <a:xfrm>
          <a:off x="193104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68597</xdr:rowOff>
    </xdr:from>
    <xdr:ext cx="469744" cy="259045"/>
    <xdr:sp macro="" textlink="">
      <xdr:nvSpPr>
        <xdr:cNvPr id="727" name="n_4aveValue【児童館】&#10;一人当たり面積">
          <a:extLst>
            <a:ext uri="{FF2B5EF4-FFF2-40B4-BE49-F238E27FC236}">
              <a16:creationId xmlns:a16="http://schemas.microsoft.com/office/drawing/2014/main" id="{9CF1A679-C5CF-44B8-8267-17687C55D155}"/>
            </a:ext>
          </a:extLst>
        </xdr:cNvPr>
        <xdr:cNvSpPr txBox="1"/>
      </xdr:nvSpPr>
      <xdr:spPr>
        <a:xfrm>
          <a:off x="18421427" y="1429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71138</xdr:rowOff>
    </xdr:from>
    <xdr:ext cx="469744" cy="259045"/>
    <xdr:sp macro="" textlink="">
      <xdr:nvSpPr>
        <xdr:cNvPr id="728" name="n_1mainValue【児童館】&#10;一人当たり面積">
          <a:extLst>
            <a:ext uri="{FF2B5EF4-FFF2-40B4-BE49-F238E27FC236}">
              <a16:creationId xmlns:a16="http://schemas.microsoft.com/office/drawing/2014/main" id="{55B062BF-BA52-446C-89A4-B0E74A723841}"/>
            </a:ext>
          </a:extLst>
        </xdr:cNvPr>
        <xdr:cNvSpPr txBox="1"/>
      </xdr:nvSpPr>
      <xdr:spPr>
        <a:xfrm>
          <a:off x="21075727" y="1361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93997</xdr:rowOff>
    </xdr:from>
    <xdr:ext cx="469744" cy="259045"/>
    <xdr:sp macro="" textlink="">
      <xdr:nvSpPr>
        <xdr:cNvPr id="729" name="n_2mainValue【児童館】&#10;一人当たり面積">
          <a:extLst>
            <a:ext uri="{FF2B5EF4-FFF2-40B4-BE49-F238E27FC236}">
              <a16:creationId xmlns:a16="http://schemas.microsoft.com/office/drawing/2014/main" id="{6CC0F9BE-8F62-48B5-BBC5-5E0E8998DC17}"/>
            </a:ext>
          </a:extLst>
        </xdr:cNvPr>
        <xdr:cNvSpPr txBox="1"/>
      </xdr:nvSpPr>
      <xdr:spPr>
        <a:xfrm>
          <a:off x="20199427" y="1363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25416</xdr:rowOff>
    </xdr:from>
    <xdr:ext cx="469744" cy="259045"/>
    <xdr:sp macro="" textlink="">
      <xdr:nvSpPr>
        <xdr:cNvPr id="730" name="n_3mainValue【児童館】&#10;一人当たり面積">
          <a:extLst>
            <a:ext uri="{FF2B5EF4-FFF2-40B4-BE49-F238E27FC236}">
              <a16:creationId xmlns:a16="http://schemas.microsoft.com/office/drawing/2014/main" id="{F8D7D32D-89D6-42C7-B8BF-BA65A799729A}"/>
            </a:ext>
          </a:extLst>
        </xdr:cNvPr>
        <xdr:cNvSpPr txBox="1"/>
      </xdr:nvSpPr>
      <xdr:spPr>
        <a:xfrm>
          <a:off x="19310427" y="1356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48277</xdr:rowOff>
    </xdr:from>
    <xdr:ext cx="469744" cy="259045"/>
    <xdr:sp macro="" textlink="">
      <xdr:nvSpPr>
        <xdr:cNvPr id="731" name="n_4mainValue【児童館】&#10;一人当たり面積">
          <a:extLst>
            <a:ext uri="{FF2B5EF4-FFF2-40B4-BE49-F238E27FC236}">
              <a16:creationId xmlns:a16="http://schemas.microsoft.com/office/drawing/2014/main" id="{F8F919BE-96BE-4312-B06E-813F301A294D}"/>
            </a:ext>
          </a:extLst>
        </xdr:cNvPr>
        <xdr:cNvSpPr txBox="1"/>
      </xdr:nvSpPr>
      <xdr:spPr>
        <a:xfrm>
          <a:off x="184214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CC7F5F92-6EC6-474B-8642-A43B9A67BF3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D06F193E-31FB-4D2B-9F0C-8F0CEFB42A3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F0514F3E-D62B-424E-9F37-7AB204E1129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85E10F3B-AE18-476E-AD2D-F1523D2B317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4DDE15C5-81DF-40F8-945A-DDD4901BA21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58CE39FB-AD00-4FCC-816D-4E77D2E63F8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39B574A3-291F-475C-8CAC-270543F190D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6E45241A-FB5B-4379-8E67-06081948D60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A9F2B5B8-BB9E-45F1-9400-061CA023300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CD560038-3EE9-43A1-A8E9-2690408D34D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02BF9423-77CC-4E4A-BFD9-4D0C9F9E0AD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3" name="直線コネクタ 742">
          <a:extLst>
            <a:ext uri="{FF2B5EF4-FFF2-40B4-BE49-F238E27FC236}">
              <a16:creationId xmlns:a16="http://schemas.microsoft.com/office/drawing/2014/main" id="{01F73D76-6164-451D-B265-21C3751CCC4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4" name="テキスト ボックス 743">
          <a:extLst>
            <a:ext uri="{FF2B5EF4-FFF2-40B4-BE49-F238E27FC236}">
              <a16:creationId xmlns:a16="http://schemas.microsoft.com/office/drawing/2014/main" id="{3883A0E3-CE78-4784-B2F2-E27FB669D8A5}"/>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5" name="直線コネクタ 744">
          <a:extLst>
            <a:ext uri="{FF2B5EF4-FFF2-40B4-BE49-F238E27FC236}">
              <a16:creationId xmlns:a16="http://schemas.microsoft.com/office/drawing/2014/main" id="{91209EB4-EAF5-42C7-ADBD-7EC79438C0C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6" name="テキスト ボックス 745">
          <a:extLst>
            <a:ext uri="{FF2B5EF4-FFF2-40B4-BE49-F238E27FC236}">
              <a16:creationId xmlns:a16="http://schemas.microsoft.com/office/drawing/2014/main" id="{FAF841FD-37B3-409C-BA24-C4D76309BF08}"/>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7" name="直線コネクタ 746">
          <a:extLst>
            <a:ext uri="{FF2B5EF4-FFF2-40B4-BE49-F238E27FC236}">
              <a16:creationId xmlns:a16="http://schemas.microsoft.com/office/drawing/2014/main" id="{5848F085-600F-4470-946A-BFE741801DED}"/>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8" name="テキスト ボックス 747">
          <a:extLst>
            <a:ext uri="{FF2B5EF4-FFF2-40B4-BE49-F238E27FC236}">
              <a16:creationId xmlns:a16="http://schemas.microsoft.com/office/drawing/2014/main" id="{452086DA-90F0-49DB-9C9E-E2493C9021F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9" name="直線コネクタ 748">
          <a:extLst>
            <a:ext uri="{FF2B5EF4-FFF2-40B4-BE49-F238E27FC236}">
              <a16:creationId xmlns:a16="http://schemas.microsoft.com/office/drawing/2014/main" id="{CFDF8088-877D-4AA2-8BCA-2D0BAD8D04B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0" name="テキスト ボックス 749">
          <a:extLst>
            <a:ext uri="{FF2B5EF4-FFF2-40B4-BE49-F238E27FC236}">
              <a16:creationId xmlns:a16="http://schemas.microsoft.com/office/drawing/2014/main" id="{82AB2399-5343-41E9-B3DB-D9B921465BD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1" name="直線コネクタ 750">
          <a:extLst>
            <a:ext uri="{FF2B5EF4-FFF2-40B4-BE49-F238E27FC236}">
              <a16:creationId xmlns:a16="http://schemas.microsoft.com/office/drawing/2014/main" id="{A0768B24-22A1-47DF-A297-3AA3135A6567}"/>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2" name="テキスト ボックス 751">
          <a:extLst>
            <a:ext uri="{FF2B5EF4-FFF2-40B4-BE49-F238E27FC236}">
              <a16:creationId xmlns:a16="http://schemas.microsoft.com/office/drawing/2014/main" id="{04893D23-F761-4080-A58F-8991421F31B9}"/>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3" name="直線コネクタ 752">
          <a:extLst>
            <a:ext uri="{FF2B5EF4-FFF2-40B4-BE49-F238E27FC236}">
              <a16:creationId xmlns:a16="http://schemas.microsoft.com/office/drawing/2014/main" id="{438CC504-1A01-44F9-ACED-6D8A377498D3}"/>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4" name="テキスト ボックス 753">
          <a:extLst>
            <a:ext uri="{FF2B5EF4-FFF2-40B4-BE49-F238E27FC236}">
              <a16:creationId xmlns:a16="http://schemas.microsoft.com/office/drawing/2014/main" id="{D66F6B9C-AEA4-49DD-B19B-2A76715872C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a:extLst>
            <a:ext uri="{FF2B5EF4-FFF2-40B4-BE49-F238E27FC236}">
              <a16:creationId xmlns:a16="http://schemas.microsoft.com/office/drawing/2014/main" id="{F61D984C-AE28-4BBF-B7BE-6CB23D97954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6" name="【公民館】&#10;有形固定資産減価償却率グラフ枠">
          <a:extLst>
            <a:ext uri="{FF2B5EF4-FFF2-40B4-BE49-F238E27FC236}">
              <a16:creationId xmlns:a16="http://schemas.microsoft.com/office/drawing/2014/main" id="{2129F974-4128-42B0-8820-C6CA215A916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108</xdr:row>
      <xdr:rowOff>99061</xdr:rowOff>
    </xdr:to>
    <xdr:cxnSp macro="">
      <xdr:nvCxnSpPr>
        <xdr:cNvPr id="757" name="直線コネクタ 756">
          <a:extLst>
            <a:ext uri="{FF2B5EF4-FFF2-40B4-BE49-F238E27FC236}">
              <a16:creationId xmlns:a16="http://schemas.microsoft.com/office/drawing/2014/main" id="{F81D3FD9-DFEB-46B8-9CA5-50F96F107681}"/>
            </a:ext>
          </a:extLst>
        </xdr:cNvPr>
        <xdr:cNvCxnSpPr/>
      </xdr:nvCxnSpPr>
      <xdr:spPr>
        <a:xfrm flipV="1">
          <a:off x="16318864" y="17294679"/>
          <a:ext cx="0" cy="1320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102888</xdr:rowOff>
    </xdr:from>
    <xdr:ext cx="405111" cy="259045"/>
    <xdr:sp macro="" textlink="">
      <xdr:nvSpPr>
        <xdr:cNvPr id="758" name="【公民館】&#10;有形固定資産減価償却率最小値テキスト">
          <a:extLst>
            <a:ext uri="{FF2B5EF4-FFF2-40B4-BE49-F238E27FC236}">
              <a16:creationId xmlns:a16="http://schemas.microsoft.com/office/drawing/2014/main" id="{251699A2-FD88-4638-AA8B-353F445B3DD5}"/>
            </a:ext>
          </a:extLst>
        </xdr:cNvPr>
        <xdr:cNvSpPr txBox="1"/>
      </xdr:nvSpPr>
      <xdr:spPr>
        <a:xfrm>
          <a:off x="16357600" y="1861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99061</xdr:rowOff>
    </xdr:from>
    <xdr:to>
      <xdr:col>86</xdr:col>
      <xdr:colOff>25400</xdr:colOff>
      <xdr:row>108</xdr:row>
      <xdr:rowOff>99061</xdr:rowOff>
    </xdr:to>
    <xdr:cxnSp macro="">
      <xdr:nvCxnSpPr>
        <xdr:cNvPr id="759" name="直線コネクタ 758">
          <a:extLst>
            <a:ext uri="{FF2B5EF4-FFF2-40B4-BE49-F238E27FC236}">
              <a16:creationId xmlns:a16="http://schemas.microsoft.com/office/drawing/2014/main" id="{E1A83D28-E392-4DD9-80D1-C65DF4F1A534}"/>
            </a:ext>
          </a:extLst>
        </xdr:cNvPr>
        <xdr:cNvCxnSpPr/>
      </xdr:nvCxnSpPr>
      <xdr:spPr>
        <a:xfrm>
          <a:off x="16230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760" name="【公民館】&#10;有形固定資産減価償却率最大値テキスト">
          <a:extLst>
            <a:ext uri="{FF2B5EF4-FFF2-40B4-BE49-F238E27FC236}">
              <a16:creationId xmlns:a16="http://schemas.microsoft.com/office/drawing/2014/main" id="{7F7C78ED-079B-42D2-ABEC-3356AFDE47E5}"/>
            </a:ext>
          </a:extLst>
        </xdr:cNvPr>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761" name="直線コネクタ 760">
          <a:extLst>
            <a:ext uri="{FF2B5EF4-FFF2-40B4-BE49-F238E27FC236}">
              <a16:creationId xmlns:a16="http://schemas.microsoft.com/office/drawing/2014/main" id="{AD7F8FE4-6CB6-4BC2-B6AE-53CEC10DA84E}"/>
            </a:ext>
          </a:extLst>
        </xdr:cNvPr>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22151</xdr:rowOff>
    </xdr:from>
    <xdr:ext cx="405111" cy="259045"/>
    <xdr:sp macro="" textlink="">
      <xdr:nvSpPr>
        <xdr:cNvPr id="762" name="【公民館】&#10;有形固定資産減価償却率平均値テキスト">
          <a:extLst>
            <a:ext uri="{FF2B5EF4-FFF2-40B4-BE49-F238E27FC236}">
              <a16:creationId xmlns:a16="http://schemas.microsoft.com/office/drawing/2014/main" id="{CC0ECACC-81C3-4F15-B7A4-DB38E5E6BAA7}"/>
            </a:ext>
          </a:extLst>
        </xdr:cNvPr>
        <xdr:cNvSpPr txBox="1"/>
      </xdr:nvSpPr>
      <xdr:spPr>
        <a:xfrm>
          <a:off x="16357600" y="17852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170724</xdr:rowOff>
    </xdr:from>
    <xdr:to>
      <xdr:col>85</xdr:col>
      <xdr:colOff>177800</xdr:colOff>
      <xdr:row>105</xdr:row>
      <xdr:rowOff>100874</xdr:rowOff>
    </xdr:to>
    <xdr:sp macro="" textlink="">
      <xdr:nvSpPr>
        <xdr:cNvPr id="763" name="フローチャート: 判断 762">
          <a:extLst>
            <a:ext uri="{FF2B5EF4-FFF2-40B4-BE49-F238E27FC236}">
              <a16:creationId xmlns:a16="http://schemas.microsoft.com/office/drawing/2014/main" id="{1788A6D6-8709-43EE-8BF3-B3637E3CC462}"/>
            </a:ext>
          </a:extLst>
        </xdr:cNvPr>
        <xdr:cNvSpPr/>
      </xdr:nvSpPr>
      <xdr:spPr>
        <a:xfrm>
          <a:off x="16268700" y="1800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4173</xdr:rowOff>
    </xdr:from>
    <xdr:to>
      <xdr:col>81</xdr:col>
      <xdr:colOff>101600</xdr:colOff>
      <xdr:row>105</xdr:row>
      <xdr:rowOff>105773</xdr:rowOff>
    </xdr:to>
    <xdr:sp macro="" textlink="">
      <xdr:nvSpPr>
        <xdr:cNvPr id="764" name="フローチャート: 判断 763">
          <a:extLst>
            <a:ext uri="{FF2B5EF4-FFF2-40B4-BE49-F238E27FC236}">
              <a16:creationId xmlns:a16="http://schemas.microsoft.com/office/drawing/2014/main" id="{470A0FEC-37BF-48E8-A7E6-845BAC6C885C}"/>
            </a:ext>
          </a:extLst>
        </xdr:cNvPr>
        <xdr:cNvSpPr/>
      </xdr:nvSpPr>
      <xdr:spPr>
        <a:xfrm>
          <a:off x="15430500" y="1800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765" name="フローチャート: 判断 764">
          <a:extLst>
            <a:ext uri="{FF2B5EF4-FFF2-40B4-BE49-F238E27FC236}">
              <a16:creationId xmlns:a16="http://schemas.microsoft.com/office/drawing/2014/main" id="{38E8E3E3-C1E5-4672-884E-EF1EB03C3C99}"/>
            </a:ext>
          </a:extLst>
        </xdr:cNvPr>
        <xdr:cNvSpPr/>
      </xdr:nvSpPr>
      <xdr:spPr>
        <a:xfrm>
          <a:off x="14541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159294</xdr:rowOff>
    </xdr:from>
    <xdr:to>
      <xdr:col>72</xdr:col>
      <xdr:colOff>38100</xdr:colOff>
      <xdr:row>105</xdr:row>
      <xdr:rowOff>89444</xdr:rowOff>
    </xdr:to>
    <xdr:sp macro="" textlink="">
      <xdr:nvSpPr>
        <xdr:cNvPr id="766" name="フローチャート: 判断 765">
          <a:extLst>
            <a:ext uri="{FF2B5EF4-FFF2-40B4-BE49-F238E27FC236}">
              <a16:creationId xmlns:a16="http://schemas.microsoft.com/office/drawing/2014/main" id="{B32D705A-644A-4E79-AD80-5D9C6FF13E16}"/>
            </a:ext>
          </a:extLst>
        </xdr:cNvPr>
        <xdr:cNvSpPr/>
      </xdr:nvSpPr>
      <xdr:spPr>
        <a:xfrm>
          <a:off x="13652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2539</xdr:rowOff>
    </xdr:from>
    <xdr:to>
      <xdr:col>67</xdr:col>
      <xdr:colOff>101600</xdr:colOff>
      <xdr:row>105</xdr:row>
      <xdr:rowOff>104139</xdr:rowOff>
    </xdr:to>
    <xdr:sp macro="" textlink="">
      <xdr:nvSpPr>
        <xdr:cNvPr id="767" name="フローチャート: 判断 766">
          <a:extLst>
            <a:ext uri="{FF2B5EF4-FFF2-40B4-BE49-F238E27FC236}">
              <a16:creationId xmlns:a16="http://schemas.microsoft.com/office/drawing/2014/main" id="{F294A5A4-7B94-45B3-9B73-377E5B91A3D7}"/>
            </a:ext>
          </a:extLst>
        </xdr:cNvPr>
        <xdr:cNvSpPr/>
      </xdr:nvSpPr>
      <xdr:spPr>
        <a:xfrm>
          <a:off x="12763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6C4AB03C-802D-469A-972B-10D24D2C06D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6FB19107-C93B-4740-AEA0-579D49E6AC1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EA5404E7-7D7D-417A-9A4A-23EB33BD8B6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BD9F18CE-6149-4D8A-A412-F816F569575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9AA787C1-3525-499E-B60F-3E90E7BE55D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82550</xdr:rowOff>
    </xdr:from>
    <xdr:to>
      <xdr:col>85</xdr:col>
      <xdr:colOff>177800</xdr:colOff>
      <xdr:row>107</xdr:row>
      <xdr:rowOff>12700</xdr:rowOff>
    </xdr:to>
    <xdr:sp macro="" textlink="">
      <xdr:nvSpPr>
        <xdr:cNvPr id="773" name="楕円 772">
          <a:extLst>
            <a:ext uri="{FF2B5EF4-FFF2-40B4-BE49-F238E27FC236}">
              <a16:creationId xmlns:a16="http://schemas.microsoft.com/office/drawing/2014/main" id="{CE97AEB7-CB38-4397-AED1-0EA3E3DD2FEC}"/>
            </a:ext>
          </a:extLst>
        </xdr:cNvPr>
        <xdr:cNvSpPr/>
      </xdr:nvSpPr>
      <xdr:spPr>
        <a:xfrm>
          <a:off x="162687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60977</xdr:rowOff>
    </xdr:from>
    <xdr:ext cx="405111" cy="259045"/>
    <xdr:sp macro="" textlink="">
      <xdr:nvSpPr>
        <xdr:cNvPr id="774" name="【公民館】&#10;有形固定資産減価償却率該当値テキスト">
          <a:extLst>
            <a:ext uri="{FF2B5EF4-FFF2-40B4-BE49-F238E27FC236}">
              <a16:creationId xmlns:a16="http://schemas.microsoft.com/office/drawing/2014/main" id="{98CBAECE-EAB2-443F-92F5-AC640A9520F0}"/>
            </a:ext>
          </a:extLst>
        </xdr:cNvPr>
        <xdr:cNvSpPr txBox="1"/>
      </xdr:nvSpPr>
      <xdr:spPr>
        <a:xfrm>
          <a:off x="16357600"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35198</xdr:rowOff>
    </xdr:from>
    <xdr:to>
      <xdr:col>81</xdr:col>
      <xdr:colOff>101600</xdr:colOff>
      <xdr:row>106</xdr:row>
      <xdr:rowOff>136798</xdr:rowOff>
    </xdr:to>
    <xdr:sp macro="" textlink="">
      <xdr:nvSpPr>
        <xdr:cNvPr id="775" name="楕円 774">
          <a:extLst>
            <a:ext uri="{FF2B5EF4-FFF2-40B4-BE49-F238E27FC236}">
              <a16:creationId xmlns:a16="http://schemas.microsoft.com/office/drawing/2014/main" id="{BE1B80D0-1718-4821-B30F-696111B8448A}"/>
            </a:ext>
          </a:extLst>
        </xdr:cNvPr>
        <xdr:cNvSpPr/>
      </xdr:nvSpPr>
      <xdr:spPr>
        <a:xfrm>
          <a:off x="15430500" y="1820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85998</xdr:rowOff>
    </xdr:from>
    <xdr:to>
      <xdr:col>85</xdr:col>
      <xdr:colOff>127000</xdr:colOff>
      <xdr:row>106</xdr:row>
      <xdr:rowOff>133350</xdr:rowOff>
    </xdr:to>
    <xdr:cxnSp macro="">
      <xdr:nvCxnSpPr>
        <xdr:cNvPr id="776" name="直線コネクタ 775">
          <a:extLst>
            <a:ext uri="{FF2B5EF4-FFF2-40B4-BE49-F238E27FC236}">
              <a16:creationId xmlns:a16="http://schemas.microsoft.com/office/drawing/2014/main" id="{819C5F98-22F8-4458-B2BC-61C38020D289}"/>
            </a:ext>
          </a:extLst>
        </xdr:cNvPr>
        <xdr:cNvCxnSpPr/>
      </xdr:nvCxnSpPr>
      <xdr:spPr>
        <a:xfrm>
          <a:off x="15481300" y="18259698"/>
          <a:ext cx="8382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105411</xdr:rowOff>
    </xdr:from>
    <xdr:to>
      <xdr:col>76</xdr:col>
      <xdr:colOff>165100</xdr:colOff>
      <xdr:row>108</xdr:row>
      <xdr:rowOff>35561</xdr:rowOff>
    </xdr:to>
    <xdr:sp macro="" textlink="">
      <xdr:nvSpPr>
        <xdr:cNvPr id="777" name="楕円 776">
          <a:extLst>
            <a:ext uri="{FF2B5EF4-FFF2-40B4-BE49-F238E27FC236}">
              <a16:creationId xmlns:a16="http://schemas.microsoft.com/office/drawing/2014/main" id="{49288662-1ADF-40E1-A27D-3276A00D47DA}"/>
            </a:ext>
          </a:extLst>
        </xdr:cNvPr>
        <xdr:cNvSpPr/>
      </xdr:nvSpPr>
      <xdr:spPr>
        <a:xfrm>
          <a:off x="14541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85998</xdr:rowOff>
    </xdr:from>
    <xdr:to>
      <xdr:col>81</xdr:col>
      <xdr:colOff>50800</xdr:colOff>
      <xdr:row>107</xdr:row>
      <xdr:rowOff>156211</xdr:rowOff>
    </xdr:to>
    <xdr:cxnSp macro="">
      <xdr:nvCxnSpPr>
        <xdr:cNvPr id="778" name="直線コネクタ 777">
          <a:extLst>
            <a:ext uri="{FF2B5EF4-FFF2-40B4-BE49-F238E27FC236}">
              <a16:creationId xmlns:a16="http://schemas.microsoft.com/office/drawing/2014/main" id="{FC22F5D9-F9E0-4E43-99CD-82A34660A0F7}"/>
            </a:ext>
          </a:extLst>
        </xdr:cNvPr>
        <xdr:cNvCxnSpPr/>
      </xdr:nvCxnSpPr>
      <xdr:spPr>
        <a:xfrm flipV="1">
          <a:off x="14592300" y="18259698"/>
          <a:ext cx="889000" cy="24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111942</xdr:rowOff>
    </xdr:from>
    <xdr:to>
      <xdr:col>72</xdr:col>
      <xdr:colOff>38100</xdr:colOff>
      <xdr:row>107</xdr:row>
      <xdr:rowOff>42092</xdr:rowOff>
    </xdr:to>
    <xdr:sp macro="" textlink="">
      <xdr:nvSpPr>
        <xdr:cNvPr id="779" name="楕円 778">
          <a:extLst>
            <a:ext uri="{FF2B5EF4-FFF2-40B4-BE49-F238E27FC236}">
              <a16:creationId xmlns:a16="http://schemas.microsoft.com/office/drawing/2014/main" id="{FA00C0A7-7CBC-426C-8150-85D2D0D17841}"/>
            </a:ext>
          </a:extLst>
        </xdr:cNvPr>
        <xdr:cNvSpPr/>
      </xdr:nvSpPr>
      <xdr:spPr>
        <a:xfrm>
          <a:off x="13652500" y="1828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162742</xdr:rowOff>
    </xdr:from>
    <xdr:to>
      <xdr:col>76</xdr:col>
      <xdr:colOff>114300</xdr:colOff>
      <xdr:row>107</xdr:row>
      <xdr:rowOff>156211</xdr:rowOff>
    </xdr:to>
    <xdr:cxnSp macro="">
      <xdr:nvCxnSpPr>
        <xdr:cNvPr id="780" name="直線コネクタ 779">
          <a:extLst>
            <a:ext uri="{FF2B5EF4-FFF2-40B4-BE49-F238E27FC236}">
              <a16:creationId xmlns:a16="http://schemas.microsoft.com/office/drawing/2014/main" id="{CB34CEBC-F0EE-4E73-8E46-900A8D4560F9}"/>
            </a:ext>
          </a:extLst>
        </xdr:cNvPr>
        <xdr:cNvCxnSpPr/>
      </xdr:nvCxnSpPr>
      <xdr:spPr>
        <a:xfrm>
          <a:off x="13703300" y="18336442"/>
          <a:ext cx="889000" cy="16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69487</xdr:rowOff>
    </xdr:from>
    <xdr:to>
      <xdr:col>67</xdr:col>
      <xdr:colOff>101600</xdr:colOff>
      <xdr:row>106</xdr:row>
      <xdr:rowOff>171087</xdr:rowOff>
    </xdr:to>
    <xdr:sp macro="" textlink="">
      <xdr:nvSpPr>
        <xdr:cNvPr id="781" name="楕円 780">
          <a:extLst>
            <a:ext uri="{FF2B5EF4-FFF2-40B4-BE49-F238E27FC236}">
              <a16:creationId xmlns:a16="http://schemas.microsoft.com/office/drawing/2014/main" id="{7AB33425-4DE9-4B91-95A5-34B4F3885961}"/>
            </a:ext>
          </a:extLst>
        </xdr:cNvPr>
        <xdr:cNvSpPr/>
      </xdr:nvSpPr>
      <xdr:spPr>
        <a:xfrm>
          <a:off x="127635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120287</xdr:rowOff>
    </xdr:from>
    <xdr:to>
      <xdr:col>71</xdr:col>
      <xdr:colOff>177800</xdr:colOff>
      <xdr:row>106</xdr:row>
      <xdr:rowOff>162742</xdr:rowOff>
    </xdr:to>
    <xdr:cxnSp macro="">
      <xdr:nvCxnSpPr>
        <xdr:cNvPr id="782" name="直線コネクタ 781">
          <a:extLst>
            <a:ext uri="{FF2B5EF4-FFF2-40B4-BE49-F238E27FC236}">
              <a16:creationId xmlns:a16="http://schemas.microsoft.com/office/drawing/2014/main" id="{BAEB85D5-9DEB-4BA8-9245-140C93F42CD6}"/>
            </a:ext>
          </a:extLst>
        </xdr:cNvPr>
        <xdr:cNvCxnSpPr/>
      </xdr:nvCxnSpPr>
      <xdr:spPr>
        <a:xfrm>
          <a:off x="12814300" y="1829398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122300</xdr:rowOff>
    </xdr:from>
    <xdr:ext cx="405111" cy="259045"/>
    <xdr:sp macro="" textlink="">
      <xdr:nvSpPr>
        <xdr:cNvPr id="783" name="n_1aveValue【公民館】&#10;有形固定資産減価償却率">
          <a:extLst>
            <a:ext uri="{FF2B5EF4-FFF2-40B4-BE49-F238E27FC236}">
              <a16:creationId xmlns:a16="http://schemas.microsoft.com/office/drawing/2014/main" id="{AFF52A38-1146-4B79-B9EE-CE0ADEB40C99}"/>
            </a:ext>
          </a:extLst>
        </xdr:cNvPr>
        <xdr:cNvSpPr txBox="1"/>
      </xdr:nvSpPr>
      <xdr:spPr>
        <a:xfrm>
          <a:off x="15266044" y="1778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120666</xdr:rowOff>
    </xdr:from>
    <xdr:ext cx="405111" cy="259045"/>
    <xdr:sp macro="" textlink="">
      <xdr:nvSpPr>
        <xdr:cNvPr id="784" name="n_2aveValue【公民館】&#10;有形固定資産減価償却率">
          <a:extLst>
            <a:ext uri="{FF2B5EF4-FFF2-40B4-BE49-F238E27FC236}">
              <a16:creationId xmlns:a16="http://schemas.microsoft.com/office/drawing/2014/main" id="{402B360E-DFEC-4870-BD4A-3FF983F4B52E}"/>
            </a:ext>
          </a:extLst>
        </xdr:cNvPr>
        <xdr:cNvSpPr txBox="1"/>
      </xdr:nvSpPr>
      <xdr:spPr>
        <a:xfrm>
          <a:off x="14389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105971</xdr:rowOff>
    </xdr:from>
    <xdr:ext cx="405111" cy="259045"/>
    <xdr:sp macro="" textlink="">
      <xdr:nvSpPr>
        <xdr:cNvPr id="785" name="n_3aveValue【公民館】&#10;有形固定資産減価償却率">
          <a:extLst>
            <a:ext uri="{FF2B5EF4-FFF2-40B4-BE49-F238E27FC236}">
              <a16:creationId xmlns:a16="http://schemas.microsoft.com/office/drawing/2014/main" id="{F5D18C49-39EB-457F-B25B-8BE6FAFF121A}"/>
            </a:ext>
          </a:extLst>
        </xdr:cNvPr>
        <xdr:cNvSpPr txBox="1"/>
      </xdr:nvSpPr>
      <xdr:spPr>
        <a:xfrm>
          <a:off x="135007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120666</xdr:rowOff>
    </xdr:from>
    <xdr:ext cx="405111" cy="259045"/>
    <xdr:sp macro="" textlink="">
      <xdr:nvSpPr>
        <xdr:cNvPr id="786" name="n_4aveValue【公民館】&#10;有形固定資産減価償却率">
          <a:extLst>
            <a:ext uri="{FF2B5EF4-FFF2-40B4-BE49-F238E27FC236}">
              <a16:creationId xmlns:a16="http://schemas.microsoft.com/office/drawing/2014/main" id="{4DAB821A-A929-4356-9FC5-49AD599DFF57}"/>
            </a:ext>
          </a:extLst>
        </xdr:cNvPr>
        <xdr:cNvSpPr txBox="1"/>
      </xdr:nvSpPr>
      <xdr:spPr>
        <a:xfrm>
          <a:off x="12611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127925</xdr:rowOff>
    </xdr:from>
    <xdr:ext cx="405111" cy="259045"/>
    <xdr:sp macro="" textlink="">
      <xdr:nvSpPr>
        <xdr:cNvPr id="787" name="n_1mainValue【公民館】&#10;有形固定資産減価償却率">
          <a:extLst>
            <a:ext uri="{FF2B5EF4-FFF2-40B4-BE49-F238E27FC236}">
              <a16:creationId xmlns:a16="http://schemas.microsoft.com/office/drawing/2014/main" id="{86D7D495-0B69-4B39-9832-80C43D857959}"/>
            </a:ext>
          </a:extLst>
        </xdr:cNvPr>
        <xdr:cNvSpPr txBox="1"/>
      </xdr:nvSpPr>
      <xdr:spPr>
        <a:xfrm>
          <a:off x="15266044" y="1830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26688</xdr:rowOff>
    </xdr:from>
    <xdr:ext cx="405111" cy="259045"/>
    <xdr:sp macro="" textlink="">
      <xdr:nvSpPr>
        <xdr:cNvPr id="788" name="n_2mainValue【公民館】&#10;有形固定資産減価償却率">
          <a:extLst>
            <a:ext uri="{FF2B5EF4-FFF2-40B4-BE49-F238E27FC236}">
              <a16:creationId xmlns:a16="http://schemas.microsoft.com/office/drawing/2014/main" id="{58720B5D-C90D-41D9-A3A2-E47BDB93B2A4}"/>
            </a:ext>
          </a:extLst>
        </xdr:cNvPr>
        <xdr:cNvSpPr txBox="1"/>
      </xdr:nvSpPr>
      <xdr:spPr>
        <a:xfrm>
          <a:off x="14389744" y="1854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33219</xdr:rowOff>
    </xdr:from>
    <xdr:ext cx="405111" cy="259045"/>
    <xdr:sp macro="" textlink="">
      <xdr:nvSpPr>
        <xdr:cNvPr id="789" name="n_3mainValue【公民館】&#10;有形固定資産減価償却率">
          <a:extLst>
            <a:ext uri="{FF2B5EF4-FFF2-40B4-BE49-F238E27FC236}">
              <a16:creationId xmlns:a16="http://schemas.microsoft.com/office/drawing/2014/main" id="{C59A5B67-89C9-4157-8F6B-E7BB442DF507}"/>
            </a:ext>
          </a:extLst>
        </xdr:cNvPr>
        <xdr:cNvSpPr txBox="1"/>
      </xdr:nvSpPr>
      <xdr:spPr>
        <a:xfrm>
          <a:off x="13500744" y="18378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162214</xdr:rowOff>
    </xdr:from>
    <xdr:ext cx="405111" cy="259045"/>
    <xdr:sp macro="" textlink="">
      <xdr:nvSpPr>
        <xdr:cNvPr id="790" name="n_4mainValue【公民館】&#10;有形固定資産減価償却率">
          <a:extLst>
            <a:ext uri="{FF2B5EF4-FFF2-40B4-BE49-F238E27FC236}">
              <a16:creationId xmlns:a16="http://schemas.microsoft.com/office/drawing/2014/main" id="{6FC49802-4453-4ED4-9F13-04A16B9A10E0}"/>
            </a:ext>
          </a:extLst>
        </xdr:cNvPr>
        <xdr:cNvSpPr txBox="1"/>
      </xdr:nvSpPr>
      <xdr:spPr>
        <a:xfrm>
          <a:off x="12611744" y="1833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4827032E-6708-4EAD-859D-1A9AA413D45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465E107B-858F-4E52-9A8E-034AF83FF81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784A3A51-1352-41F2-B550-4E7F170BA56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0BD31290-F0B2-403B-80A4-F3787A5908A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1692407A-959D-4ED1-8284-B76183FE887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122D08C6-36DD-4393-9DFB-139E8E27AD7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11CBAFC6-0737-4B74-8555-6EBF1E7A41E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EB0EE033-45BB-4857-B8E8-4AEB3FECC0A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2AAFB71F-7958-40E3-AF90-B5801CE15BF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9D3BA8A1-5528-42BC-B57D-FC57A1B8A93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1" name="直線コネクタ 800">
          <a:extLst>
            <a:ext uri="{FF2B5EF4-FFF2-40B4-BE49-F238E27FC236}">
              <a16:creationId xmlns:a16="http://schemas.microsoft.com/office/drawing/2014/main" id="{CDC7471E-9721-4030-937D-FB1D21D35D6F}"/>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2" name="テキスト ボックス 801">
          <a:extLst>
            <a:ext uri="{FF2B5EF4-FFF2-40B4-BE49-F238E27FC236}">
              <a16:creationId xmlns:a16="http://schemas.microsoft.com/office/drawing/2014/main" id="{3FDE46A2-720A-4F33-8612-B47AA43CE51E}"/>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3" name="直線コネクタ 802">
          <a:extLst>
            <a:ext uri="{FF2B5EF4-FFF2-40B4-BE49-F238E27FC236}">
              <a16:creationId xmlns:a16="http://schemas.microsoft.com/office/drawing/2014/main" id="{F99040AF-7488-4EAD-A74D-60DC41B98422}"/>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4" name="テキスト ボックス 803">
          <a:extLst>
            <a:ext uri="{FF2B5EF4-FFF2-40B4-BE49-F238E27FC236}">
              <a16:creationId xmlns:a16="http://schemas.microsoft.com/office/drawing/2014/main" id="{DEE672A8-4020-45BF-8150-D69E6F37EFB3}"/>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5" name="直線コネクタ 804">
          <a:extLst>
            <a:ext uri="{FF2B5EF4-FFF2-40B4-BE49-F238E27FC236}">
              <a16:creationId xmlns:a16="http://schemas.microsoft.com/office/drawing/2014/main" id="{978D01C0-1D91-46C2-995F-1C8B6BC377F4}"/>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6" name="テキスト ボックス 805">
          <a:extLst>
            <a:ext uri="{FF2B5EF4-FFF2-40B4-BE49-F238E27FC236}">
              <a16:creationId xmlns:a16="http://schemas.microsoft.com/office/drawing/2014/main" id="{02DB7CF9-57F0-4674-9119-00C565D16817}"/>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7" name="直線コネクタ 806">
          <a:extLst>
            <a:ext uri="{FF2B5EF4-FFF2-40B4-BE49-F238E27FC236}">
              <a16:creationId xmlns:a16="http://schemas.microsoft.com/office/drawing/2014/main" id="{86E70C32-D468-4BCF-9FD8-3AE7A5025F05}"/>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8" name="テキスト ボックス 807">
          <a:extLst>
            <a:ext uri="{FF2B5EF4-FFF2-40B4-BE49-F238E27FC236}">
              <a16:creationId xmlns:a16="http://schemas.microsoft.com/office/drawing/2014/main" id="{117C3762-4D3B-4767-BF17-17F36272DB26}"/>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a:extLst>
            <a:ext uri="{FF2B5EF4-FFF2-40B4-BE49-F238E27FC236}">
              <a16:creationId xmlns:a16="http://schemas.microsoft.com/office/drawing/2014/main" id="{B328EDB8-6F5E-45AF-9325-7001870C57F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a:extLst>
            <a:ext uri="{FF2B5EF4-FFF2-40B4-BE49-F238E27FC236}">
              <a16:creationId xmlns:a16="http://schemas.microsoft.com/office/drawing/2014/main" id="{E16C9CAC-95D9-41A9-9037-DF772ABD40D4}"/>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公民館】&#10;一人当たり面積グラフ枠">
          <a:extLst>
            <a:ext uri="{FF2B5EF4-FFF2-40B4-BE49-F238E27FC236}">
              <a16:creationId xmlns:a16="http://schemas.microsoft.com/office/drawing/2014/main" id="{690DE8FE-F10B-458F-B933-DDD11DFA44A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158496</xdr:rowOff>
    </xdr:from>
    <xdr:to>
      <xdr:col>116</xdr:col>
      <xdr:colOff>62864</xdr:colOff>
      <xdr:row>108</xdr:row>
      <xdr:rowOff>67056</xdr:rowOff>
    </xdr:to>
    <xdr:cxnSp macro="">
      <xdr:nvCxnSpPr>
        <xdr:cNvPr id="812" name="直線コネクタ 811">
          <a:extLst>
            <a:ext uri="{FF2B5EF4-FFF2-40B4-BE49-F238E27FC236}">
              <a16:creationId xmlns:a16="http://schemas.microsoft.com/office/drawing/2014/main" id="{2E638740-42B8-4922-9938-27A99153ED98}"/>
            </a:ext>
          </a:extLst>
        </xdr:cNvPr>
        <xdr:cNvCxnSpPr/>
      </xdr:nvCxnSpPr>
      <xdr:spPr>
        <a:xfrm flipV="1">
          <a:off x="22160864" y="17303496"/>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13" name="【公民館】&#10;一人当たり面積最小値テキスト">
          <a:extLst>
            <a:ext uri="{FF2B5EF4-FFF2-40B4-BE49-F238E27FC236}">
              <a16:creationId xmlns:a16="http://schemas.microsoft.com/office/drawing/2014/main" id="{5041998A-95F5-4E84-89A0-2C5AAE0DD486}"/>
            </a:ext>
          </a:extLst>
        </xdr:cNvPr>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14" name="直線コネクタ 813">
          <a:extLst>
            <a:ext uri="{FF2B5EF4-FFF2-40B4-BE49-F238E27FC236}">
              <a16:creationId xmlns:a16="http://schemas.microsoft.com/office/drawing/2014/main" id="{935FD41A-8940-4018-88F9-47E917E28F88}"/>
            </a:ext>
          </a:extLst>
        </xdr:cNvPr>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105173</xdr:rowOff>
    </xdr:from>
    <xdr:ext cx="469744" cy="259045"/>
    <xdr:sp macro="" textlink="">
      <xdr:nvSpPr>
        <xdr:cNvPr id="815" name="【公民館】&#10;一人当たり面積最大値テキスト">
          <a:extLst>
            <a:ext uri="{FF2B5EF4-FFF2-40B4-BE49-F238E27FC236}">
              <a16:creationId xmlns:a16="http://schemas.microsoft.com/office/drawing/2014/main" id="{D6E681C7-B520-4E9B-823D-48B7819931A9}"/>
            </a:ext>
          </a:extLst>
        </xdr:cNvPr>
        <xdr:cNvSpPr txBox="1"/>
      </xdr:nvSpPr>
      <xdr:spPr>
        <a:xfrm>
          <a:off x="22199600" y="1707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158496</xdr:rowOff>
    </xdr:from>
    <xdr:to>
      <xdr:col>116</xdr:col>
      <xdr:colOff>152400</xdr:colOff>
      <xdr:row>100</xdr:row>
      <xdr:rowOff>158496</xdr:rowOff>
    </xdr:to>
    <xdr:cxnSp macro="">
      <xdr:nvCxnSpPr>
        <xdr:cNvPr id="816" name="直線コネクタ 815">
          <a:extLst>
            <a:ext uri="{FF2B5EF4-FFF2-40B4-BE49-F238E27FC236}">
              <a16:creationId xmlns:a16="http://schemas.microsoft.com/office/drawing/2014/main" id="{EFB19B79-AE61-48E0-916B-FD81DEF0150F}"/>
            </a:ext>
          </a:extLst>
        </xdr:cNvPr>
        <xdr:cNvCxnSpPr/>
      </xdr:nvCxnSpPr>
      <xdr:spPr>
        <a:xfrm>
          <a:off x="22072600" y="1730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10685</xdr:rowOff>
    </xdr:from>
    <xdr:ext cx="469744" cy="259045"/>
    <xdr:sp macro="" textlink="">
      <xdr:nvSpPr>
        <xdr:cNvPr id="817" name="【公民館】&#10;一人当たり面積平均値テキスト">
          <a:extLst>
            <a:ext uri="{FF2B5EF4-FFF2-40B4-BE49-F238E27FC236}">
              <a16:creationId xmlns:a16="http://schemas.microsoft.com/office/drawing/2014/main" id="{1005DC05-1880-4A71-921B-D38C7A8BB41C}"/>
            </a:ext>
          </a:extLst>
        </xdr:cNvPr>
        <xdr:cNvSpPr txBox="1"/>
      </xdr:nvSpPr>
      <xdr:spPr>
        <a:xfrm>
          <a:off x="22199600" y="181843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32258</xdr:rowOff>
    </xdr:from>
    <xdr:to>
      <xdr:col>116</xdr:col>
      <xdr:colOff>114300</xdr:colOff>
      <xdr:row>106</xdr:row>
      <xdr:rowOff>133858</xdr:rowOff>
    </xdr:to>
    <xdr:sp macro="" textlink="">
      <xdr:nvSpPr>
        <xdr:cNvPr id="818" name="フローチャート: 判断 817">
          <a:extLst>
            <a:ext uri="{FF2B5EF4-FFF2-40B4-BE49-F238E27FC236}">
              <a16:creationId xmlns:a16="http://schemas.microsoft.com/office/drawing/2014/main" id="{06EBAA16-CE0E-4CAB-AF13-A007C877DEBF}"/>
            </a:ext>
          </a:extLst>
        </xdr:cNvPr>
        <xdr:cNvSpPr/>
      </xdr:nvSpPr>
      <xdr:spPr>
        <a:xfrm>
          <a:off x="221107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32258</xdr:rowOff>
    </xdr:from>
    <xdr:to>
      <xdr:col>112</xdr:col>
      <xdr:colOff>38100</xdr:colOff>
      <xdr:row>106</xdr:row>
      <xdr:rowOff>133858</xdr:rowOff>
    </xdr:to>
    <xdr:sp macro="" textlink="">
      <xdr:nvSpPr>
        <xdr:cNvPr id="819" name="フローチャート: 判断 818">
          <a:extLst>
            <a:ext uri="{FF2B5EF4-FFF2-40B4-BE49-F238E27FC236}">
              <a16:creationId xmlns:a16="http://schemas.microsoft.com/office/drawing/2014/main" id="{E39621CF-DEAF-47DC-94C0-3C1B662F2C7E}"/>
            </a:ext>
          </a:extLst>
        </xdr:cNvPr>
        <xdr:cNvSpPr/>
      </xdr:nvSpPr>
      <xdr:spPr>
        <a:xfrm>
          <a:off x="21272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27687</xdr:rowOff>
    </xdr:from>
    <xdr:to>
      <xdr:col>107</xdr:col>
      <xdr:colOff>101600</xdr:colOff>
      <xdr:row>106</xdr:row>
      <xdr:rowOff>129287</xdr:rowOff>
    </xdr:to>
    <xdr:sp macro="" textlink="">
      <xdr:nvSpPr>
        <xdr:cNvPr id="820" name="フローチャート: 判断 819">
          <a:extLst>
            <a:ext uri="{FF2B5EF4-FFF2-40B4-BE49-F238E27FC236}">
              <a16:creationId xmlns:a16="http://schemas.microsoft.com/office/drawing/2014/main" id="{1C1BA4F1-B7F1-4C58-80FB-BDA63B006FBF}"/>
            </a:ext>
          </a:extLst>
        </xdr:cNvPr>
        <xdr:cNvSpPr/>
      </xdr:nvSpPr>
      <xdr:spPr>
        <a:xfrm>
          <a:off x="20383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27687</xdr:rowOff>
    </xdr:from>
    <xdr:to>
      <xdr:col>102</xdr:col>
      <xdr:colOff>165100</xdr:colOff>
      <xdr:row>106</xdr:row>
      <xdr:rowOff>129287</xdr:rowOff>
    </xdr:to>
    <xdr:sp macro="" textlink="">
      <xdr:nvSpPr>
        <xdr:cNvPr id="821" name="フローチャート: 判断 820">
          <a:extLst>
            <a:ext uri="{FF2B5EF4-FFF2-40B4-BE49-F238E27FC236}">
              <a16:creationId xmlns:a16="http://schemas.microsoft.com/office/drawing/2014/main" id="{BBBF6CA0-FA7B-4968-B58A-D93FC177D27D}"/>
            </a:ext>
          </a:extLst>
        </xdr:cNvPr>
        <xdr:cNvSpPr/>
      </xdr:nvSpPr>
      <xdr:spPr>
        <a:xfrm>
          <a:off x="19494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75692</xdr:rowOff>
    </xdr:from>
    <xdr:to>
      <xdr:col>98</xdr:col>
      <xdr:colOff>38100</xdr:colOff>
      <xdr:row>107</xdr:row>
      <xdr:rowOff>5842</xdr:rowOff>
    </xdr:to>
    <xdr:sp macro="" textlink="">
      <xdr:nvSpPr>
        <xdr:cNvPr id="822" name="フローチャート: 判断 821">
          <a:extLst>
            <a:ext uri="{FF2B5EF4-FFF2-40B4-BE49-F238E27FC236}">
              <a16:creationId xmlns:a16="http://schemas.microsoft.com/office/drawing/2014/main" id="{EBFF2B1C-192F-4B97-91BD-23A4832A9BD4}"/>
            </a:ext>
          </a:extLst>
        </xdr:cNvPr>
        <xdr:cNvSpPr/>
      </xdr:nvSpPr>
      <xdr:spPr>
        <a:xfrm>
          <a:off x="18605500" y="1824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AF3937A2-5292-4F4A-91A7-B21746E8CC4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605EC2BA-F7F8-4D2D-8271-250C74094A2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FB01BD3B-9D3A-4722-A57B-98658F7A9FB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E12576C6-1B0F-4414-A616-2166D5D6138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2242E544-25A9-4BB1-9664-BE6176DC18F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68835</xdr:rowOff>
    </xdr:from>
    <xdr:to>
      <xdr:col>116</xdr:col>
      <xdr:colOff>114300</xdr:colOff>
      <xdr:row>104</xdr:row>
      <xdr:rowOff>170435</xdr:rowOff>
    </xdr:to>
    <xdr:sp macro="" textlink="">
      <xdr:nvSpPr>
        <xdr:cNvPr id="828" name="楕円 827">
          <a:extLst>
            <a:ext uri="{FF2B5EF4-FFF2-40B4-BE49-F238E27FC236}">
              <a16:creationId xmlns:a16="http://schemas.microsoft.com/office/drawing/2014/main" id="{5E083E8C-781A-4A3D-9A4C-AB9284D6414F}"/>
            </a:ext>
          </a:extLst>
        </xdr:cNvPr>
        <xdr:cNvSpPr/>
      </xdr:nvSpPr>
      <xdr:spPr>
        <a:xfrm>
          <a:off x="22110700" y="178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91712</xdr:rowOff>
    </xdr:from>
    <xdr:ext cx="469744" cy="259045"/>
    <xdr:sp macro="" textlink="">
      <xdr:nvSpPr>
        <xdr:cNvPr id="829" name="【公民館】&#10;一人当たり面積該当値テキスト">
          <a:extLst>
            <a:ext uri="{FF2B5EF4-FFF2-40B4-BE49-F238E27FC236}">
              <a16:creationId xmlns:a16="http://schemas.microsoft.com/office/drawing/2014/main" id="{BB0445FD-70D0-4454-A9E5-C1D8310C1C15}"/>
            </a:ext>
          </a:extLst>
        </xdr:cNvPr>
        <xdr:cNvSpPr txBox="1"/>
      </xdr:nvSpPr>
      <xdr:spPr>
        <a:xfrm>
          <a:off x="22199600" y="17751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77978</xdr:rowOff>
    </xdr:from>
    <xdr:to>
      <xdr:col>112</xdr:col>
      <xdr:colOff>38100</xdr:colOff>
      <xdr:row>105</xdr:row>
      <xdr:rowOff>8128</xdr:rowOff>
    </xdr:to>
    <xdr:sp macro="" textlink="">
      <xdr:nvSpPr>
        <xdr:cNvPr id="830" name="楕円 829">
          <a:extLst>
            <a:ext uri="{FF2B5EF4-FFF2-40B4-BE49-F238E27FC236}">
              <a16:creationId xmlns:a16="http://schemas.microsoft.com/office/drawing/2014/main" id="{4D0971A6-75FA-4732-A7D3-7C286067C5D4}"/>
            </a:ext>
          </a:extLst>
        </xdr:cNvPr>
        <xdr:cNvSpPr/>
      </xdr:nvSpPr>
      <xdr:spPr>
        <a:xfrm>
          <a:off x="21272500" y="1790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119635</xdr:rowOff>
    </xdr:from>
    <xdr:to>
      <xdr:col>116</xdr:col>
      <xdr:colOff>63500</xdr:colOff>
      <xdr:row>104</xdr:row>
      <xdr:rowOff>128778</xdr:rowOff>
    </xdr:to>
    <xdr:cxnSp macro="">
      <xdr:nvCxnSpPr>
        <xdr:cNvPr id="831" name="直線コネクタ 830">
          <a:extLst>
            <a:ext uri="{FF2B5EF4-FFF2-40B4-BE49-F238E27FC236}">
              <a16:creationId xmlns:a16="http://schemas.microsoft.com/office/drawing/2014/main" id="{A72BCABA-7BCC-458C-A101-CDF284495D4D}"/>
            </a:ext>
          </a:extLst>
        </xdr:cNvPr>
        <xdr:cNvCxnSpPr/>
      </xdr:nvCxnSpPr>
      <xdr:spPr>
        <a:xfrm flipV="1">
          <a:off x="21323300" y="17950435"/>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254</xdr:rowOff>
    </xdr:from>
    <xdr:to>
      <xdr:col>107</xdr:col>
      <xdr:colOff>101600</xdr:colOff>
      <xdr:row>104</xdr:row>
      <xdr:rowOff>101854</xdr:rowOff>
    </xdr:to>
    <xdr:sp macro="" textlink="">
      <xdr:nvSpPr>
        <xdr:cNvPr id="832" name="楕円 831">
          <a:extLst>
            <a:ext uri="{FF2B5EF4-FFF2-40B4-BE49-F238E27FC236}">
              <a16:creationId xmlns:a16="http://schemas.microsoft.com/office/drawing/2014/main" id="{EC896510-8852-4507-B24E-8B962D015EED}"/>
            </a:ext>
          </a:extLst>
        </xdr:cNvPr>
        <xdr:cNvSpPr/>
      </xdr:nvSpPr>
      <xdr:spPr>
        <a:xfrm>
          <a:off x="20383500" y="1783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51054</xdr:rowOff>
    </xdr:from>
    <xdr:to>
      <xdr:col>111</xdr:col>
      <xdr:colOff>177800</xdr:colOff>
      <xdr:row>104</xdr:row>
      <xdr:rowOff>128778</xdr:rowOff>
    </xdr:to>
    <xdr:cxnSp macro="">
      <xdr:nvCxnSpPr>
        <xdr:cNvPr id="833" name="直線コネクタ 832">
          <a:extLst>
            <a:ext uri="{FF2B5EF4-FFF2-40B4-BE49-F238E27FC236}">
              <a16:creationId xmlns:a16="http://schemas.microsoft.com/office/drawing/2014/main" id="{6AECA7EC-C3B1-4D38-AFA3-033FEA5B0D5D}"/>
            </a:ext>
          </a:extLst>
        </xdr:cNvPr>
        <xdr:cNvCxnSpPr/>
      </xdr:nvCxnSpPr>
      <xdr:spPr>
        <a:xfrm>
          <a:off x="20434300" y="1788185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9398</xdr:rowOff>
    </xdr:from>
    <xdr:to>
      <xdr:col>102</xdr:col>
      <xdr:colOff>165100</xdr:colOff>
      <xdr:row>104</xdr:row>
      <xdr:rowOff>110998</xdr:rowOff>
    </xdr:to>
    <xdr:sp macro="" textlink="">
      <xdr:nvSpPr>
        <xdr:cNvPr id="834" name="楕円 833">
          <a:extLst>
            <a:ext uri="{FF2B5EF4-FFF2-40B4-BE49-F238E27FC236}">
              <a16:creationId xmlns:a16="http://schemas.microsoft.com/office/drawing/2014/main" id="{A9C80E02-0E9A-4DD7-B6AC-7DAE7149D666}"/>
            </a:ext>
          </a:extLst>
        </xdr:cNvPr>
        <xdr:cNvSpPr/>
      </xdr:nvSpPr>
      <xdr:spPr>
        <a:xfrm>
          <a:off x="19494500" y="1784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51054</xdr:rowOff>
    </xdr:from>
    <xdr:to>
      <xdr:col>107</xdr:col>
      <xdr:colOff>50800</xdr:colOff>
      <xdr:row>104</xdr:row>
      <xdr:rowOff>60198</xdr:rowOff>
    </xdr:to>
    <xdr:cxnSp macro="">
      <xdr:nvCxnSpPr>
        <xdr:cNvPr id="835" name="直線コネクタ 834">
          <a:extLst>
            <a:ext uri="{FF2B5EF4-FFF2-40B4-BE49-F238E27FC236}">
              <a16:creationId xmlns:a16="http://schemas.microsoft.com/office/drawing/2014/main" id="{C6F0BF3A-D525-40FD-9F41-85C40BB16ADD}"/>
            </a:ext>
          </a:extLst>
        </xdr:cNvPr>
        <xdr:cNvCxnSpPr/>
      </xdr:nvCxnSpPr>
      <xdr:spPr>
        <a:xfrm flipV="1">
          <a:off x="19545300" y="1788185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7113</xdr:rowOff>
    </xdr:from>
    <xdr:to>
      <xdr:col>98</xdr:col>
      <xdr:colOff>38100</xdr:colOff>
      <xdr:row>104</xdr:row>
      <xdr:rowOff>108713</xdr:rowOff>
    </xdr:to>
    <xdr:sp macro="" textlink="">
      <xdr:nvSpPr>
        <xdr:cNvPr id="836" name="楕円 835">
          <a:extLst>
            <a:ext uri="{FF2B5EF4-FFF2-40B4-BE49-F238E27FC236}">
              <a16:creationId xmlns:a16="http://schemas.microsoft.com/office/drawing/2014/main" id="{24B2F6C4-81D9-4012-A55D-9553FE3C3B54}"/>
            </a:ext>
          </a:extLst>
        </xdr:cNvPr>
        <xdr:cNvSpPr/>
      </xdr:nvSpPr>
      <xdr:spPr>
        <a:xfrm>
          <a:off x="18605500" y="1783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57913</xdr:rowOff>
    </xdr:from>
    <xdr:to>
      <xdr:col>102</xdr:col>
      <xdr:colOff>114300</xdr:colOff>
      <xdr:row>104</xdr:row>
      <xdr:rowOff>60198</xdr:rowOff>
    </xdr:to>
    <xdr:cxnSp macro="">
      <xdr:nvCxnSpPr>
        <xdr:cNvPr id="837" name="直線コネクタ 836">
          <a:extLst>
            <a:ext uri="{FF2B5EF4-FFF2-40B4-BE49-F238E27FC236}">
              <a16:creationId xmlns:a16="http://schemas.microsoft.com/office/drawing/2014/main" id="{7AA1F995-5AE0-4FC5-8862-1373A95057F6}"/>
            </a:ext>
          </a:extLst>
        </xdr:cNvPr>
        <xdr:cNvCxnSpPr/>
      </xdr:nvCxnSpPr>
      <xdr:spPr>
        <a:xfrm>
          <a:off x="18656300" y="1788871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124985</xdr:rowOff>
    </xdr:from>
    <xdr:ext cx="469744" cy="259045"/>
    <xdr:sp macro="" textlink="">
      <xdr:nvSpPr>
        <xdr:cNvPr id="838" name="n_1aveValue【公民館】&#10;一人当たり面積">
          <a:extLst>
            <a:ext uri="{FF2B5EF4-FFF2-40B4-BE49-F238E27FC236}">
              <a16:creationId xmlns:a16="http://schemas.microsoft.com/office/drawing/2014/main" id="{33443423-16C1-4329-862B-D5A9DEFBB526}"/>
            </a:ext>
          </a:extLst>
        </xdr:cNvPr>
        <xdr:cNvSpPr txBox="1"/>
      </xdr:nvSpPr>
      <xdr:spPr>
        <a:xfrm>
          <a:off x="21075727" y="1829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120414</xdr:rowOff>
    </xdr:from>
    <xdr:ext cx="469744" cy="259045"/>
    <xdr:sp macro="" textlink="">
      <xdr:nvSpPr>
        <xdr:cNvPr id="839" name="n_2aveValue【公民館】&#10;一人当たり面積">
          <a:extLst>
            <a:ext uri="{FF2B5EF4-FFF2-40B4-BE49-F238E27FC236}">
              <a16:creationId xmlns:a16="http://schemas.microsoft.com/office/drawing/2014/main" id="{6555C77E-72D2-46F3-B638-84A96EA1BF28}"/>
            </a:ext>
          </a:extLst>
        </xdr:cNvPr>
        <xdr:cNvSpPr txBox="1"/>
      </xdr:nvSpPr>
      <xdr:spPr>
        <a:xfrm>
          <a:off x="20199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120414</xdr:rowOff>
    </xdr:from>
    <xdr:ext cx="469744" cy="259045"/>
    <xdr:sp macro="" textlink="">
      <xdr:nvSpPr>
        <xdr:cNvPr id="840" name="n_3aveValue【公民館】&#10;一人当たり面積">
          <a:extLst>
            <a:ext uri="{FF2B5EF4-FFF2-40B4-BE49-F238E27FC236}">
              <a16:creationId xmlns:a16="http://schemas.microsoft.com/office/drawing/2014/main" id="{085B635C-5010-4804-BCD6-A3577D122BE4}"/>
            </a:ext>
          </a:extLst>
        </xdr:cNvPr>
        <xdr:cNvSpPr txBox="1"/>
      </xdr:nvSpPr>
      <xdr:spPr>
        <a:xfrm>
          <a:off x="19310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168419</xdr:rowOff>
    </xdr:from>
    <xdr:ext cx="469744" cy="259045"/>
    <xdr:sp macro="" textlink="">
      <xdr:nvSpPr>
        <xdr:cNvPr id="841" name="n_4aveValue【公民館】&#10;一人当たり面積">
          <a:extLst>
            <a:ext uri="{FF2B5EF4-FFF2-40B4-BE49-F238E27FC236}">
              <a16:creationId xmlns:a16="http://schemas.microsoft.com/office/drawing/2014/main" id="{10E29501-7D26-4179-993C-781E65F8A991}"/>
            </a:ext>
          </a:extLst>
        </xdr:cNvPr>
        <xdr:cNvSpPr txBox="1"/>
      </xdr:nvSpPr>
      <xdr:spPr>
        <a:xfrm>
          <a:off x="18421427" y="1834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24655</xdr:rowOff>
    </xdr:from>
    <xdr:ext cx="469744" cy="259045"/>
    <xdr:sp macro="" textlink="">
      <xdr:nvSpPr>
        <xdr:cNvPr id="842" name="n_1mainValue【公民館】&#10;一人当たり面積">
          <a:extLst>
            <a:ext uri="{FF2B5EF4-FFF2-40B4-BE49-F238E27FC236}">
              <a16:creationId xmlns:a16="http://schemas.microsoft.com/office/drawing/2014/main" id="{A485036D-D19D-42A0-8201-F848E695B5DE}"/>
            </a:ext>
          </a:extLst>
        </xdr:cNvPr>
        <xdr:cNvSpPr txBox="1"/>
      </xdr:nvSpPr>
      <xdr:spPr>
        <a:xfrm>
          <a:off x="21075727" y="1768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118381</xdr:rowOff>
    </xdr:from>
    <xdr:ext cx="469744" cy="259045"/>
    <xdr:sp macro="" textlink="">
      <xdr:nvSpPr>
        <xdr:cNvPr id="843" name="n_2mainValue【公民館】&#10;一人当たり面積">
          <a:extLst>
            <a:ext uri="{FF2B5EF4-FFF2-40B4-BE49-F238E27FC236}">
              <a16:creationId xmlns:a16="http://schemas.microsoft.com/office/drawing/2014/main" id="{537D7924-9610-46C0-A957-6C99F6372A6B}"/>
            </a:ext>
          </a:extLst>
        </xdr:cNvPr>
        <xdr:cNvSpPr txBox="1"/>
      </xdr:nvSpPr>
      <xdr:spPr>
        <a:xfrm>
          <a:off x="20199427" y="1760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127525</xdr:rowOff>
    </xdr:from>
    <xdr:ext cx="469744" cy="259045"/>
    <xdr:sp macro="" textlink="">
      <xdr:nvSpPr>
        <xdr:cNvPr id="844" name="n_3mainValue【公民館】&#10;一人当たり面積">
          <a:extLst>
            <a:ext uri="{FF2B5EF4-FFF2-40B4-BE49-F238E27FC236}">
              <a16:creationId xmlns:a16="http://schemas.microsoft.com/office/drawing/2014/main" id="{D0EA8929-CB71-4C26-9E12-0C31E1F0F580}"/>
            </a:ext>
          </a:extLst>
        </xdr:cNvPr>
        <xdr:cNvSpPr txBox="1"/>
      </xdr:nvSpPr>
      <xdr:spPr>
        <a:xfrm>
          <a:off x="19310427" y="1761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125240</xdr:rowOff>
    </xdr:from>
    <xdr:ext cx="469744" cy="259045"/>
    <xdr:sp macro="" textlink="">
      <xdr:nvSpPr>
        <xdr:cNvPr id="845" name="n_4mainValue【公民館】&#10;一人当たり面積">
          <a:extLst>
            <a:ext uri="{FF2B5EF4-FFF2-40B4-BE49-F238E27FC236}">
              <a16:creationId xmlns:a16="http://schemas.microsoft.com/office/drawing/2014/main" id="{8A722706-9DDF-43D9-901F-BCFC9E14ADC3}"/>
            </a:ext>
          </a:extLst>
        </xdr:cNvPr>
        <xdr:cNvSpPr txBox="1"/>
      </xdr:nvSpPr>
      <xdr:spPr>
        <a:xfrm>
          <a:off x="18421427" y="17613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a:extLst>
            <a:ext uri="{FF2B5EF4-FFF2-40B4-BE49-F238E27FC236}">
              <a16:creationId xmlns:a16="http://schemas.microsoft.com/office/drawing/2014/main" id="{BCF7EB5E-41A8-462D-92EF-EDA6152715D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a:extLst>
            <a:ext uri="{FF2B5EF4-FFF2-40B4-BE49-F238E27FC236}">
              <a16:creationId xmlns:a16="http://schemas.microsoft.com/office/drawing/2014/main" id="{2EE0740E-0FE2-48EB-B5B9-0EAF2A0589A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a:extLst>
            <a:ext uri="{FF2B5EF4-FFF2-40B4-BE49-F238E27FC236}">
              <a16:creationId xmlns:a16="http://schemas.microsoft.com/office/drawing/2014/main" id="{E72A34D4-AA2A-4DE5-934B-7C0A818D196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有形固定資産減価償却率について</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24.9</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が類似団体平均</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値（</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54.0</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と比較して大幅に低いが</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駅前再開発事業に伴い</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H28</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a:t>
          </a:r>
          <a:r>
            <a:rPr kumimoji="1" lang="ja-JP" altLang="en-US" sz="1050"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新設</a:t>
          </a:r>
          <a:r>
            <a:rPr kumimoji="1" lang="ja-JP" altLang="en-US" sz="1050"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ja-JP" sz="1050" strike="noStrike">
              <a:solidFill>
                <a:sysClr val="windowText" lastClr="000000"/>
              </a:solidFill>
              <a:effectLst/>
              <a:latin typeface="ＭＳ Ｐゴシック" panose="020B0600070205080204" pitchFamily="50" charset="-128"/>
              <a:ea typeface="ＭＳ Ｐゴシック" panose="020B0600070205080204" pitchFamily="50" charset="-128"/>
              <a:cs typeface="+mn-cs"/>
            </a:rPr>
            <a:t>た</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ためである。</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なお、</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市で運営している既存の保育園</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へき地保育園２園であり、うち１園は</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元年度に廃止</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済、</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２年</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度</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に児童館へ用途変更予定である</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他方で、「児童館」（</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92.7</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％）、「公民館」（</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74.5</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％）及び「学校施設」（</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69.3</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値</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と比較して比率が</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特に高くなっている。「児童館」については、築年数</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年以上を経過している施設が</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施設あることから、依然として高い水準となっている。今後も公共施設等総合管理計画に基づき、引き続き</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自治会等への譲渡</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を進めるとともに、存続していく必要がある</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施設</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適切な</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長寿命化対策を講じていく。</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また、「</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公民館</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年度は新築した公民館があったため</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減価償却率が</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14.8</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が、築年数が</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年以上を経過している施設が</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施設あることから、依然として高い水準となっている。「</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においては市内</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小学校のほとんどで児童数が減少している状況にあり、統合が進んでいない東部地域の小学校統合について、既存小学校の教室数等を勘案しながら検討していく必要があるほか、学校施設の老朽化により増加している大規模修繕について</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２年度までに策定予定の</a:t>
          </a:r>
          <a:r>
            <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学校施設長寿命化計画を踏まえて対応していく。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住民一人当たりの数値が類似団体</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平均値</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と比較して特に高いのは、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道路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の一人当たり延長及び</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橋りょう・トンネル</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の一人当たり有形固定資産額である。当市は中山間地帯であるため集落が広く点在していることから、道路延長が長距離に及んでいるとともに中小規模の橋りょうも多数存在し、橋りょうの資産額は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、資産評価前に</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実施された</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つの橋りょう工事の平均単価を用いて算出しているため高い値となっている。なお、</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H28</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道路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の一人当たり延長についてはグラフで</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275.553</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と表示されているが</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40.681</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の誤りである。今後、</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道路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については、定期的な調査や点検を実施し、適正な管理を行うための管理基準を定め、必要に応じた修繕方法を多角的に精査し、維持管理費の低減を図っていく。また、</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橋りょう</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・トンネル」</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については、整備されてから</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年を超える橋りょうの多くが更新時期を迎えることから、策定済の「橋梁長寿命化修繕計画」を基に長寿命化</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を推進していき</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目処に実施する定期点検の結果により全ての橋梁状況を的確に判断し、今後の整備路線の選択と補修内容について検討を重ねていく。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D5A19AB-130D-49BE-8C8D-CAB61824C43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14E43FD-0EC4-49FE-99BA-19EBE486211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1204E6E-C4EA-40CB-A6D4-EEC7A4D0EE2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1A874D0-D4D8-4FE3-9EFA-E0ACE7DB4F8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B3F7CFA-6991-43E7-A74E-4EBDF0E32E1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C86DCFF-46C7-4516-93C9-A18414A9A2B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96AB890-8FFB-4029-A2FE-0BE460E93A9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52A7EFB-5FB5-4D50-9605-D95F99E8BBB1}"/>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DDE17A3-40F7-425B-9FC9-67674F80747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63EEB5B-3FBD-4DD2-8AAE-1FE89A45A02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80,459
80,190
866.79
46,842,163
45,192,572
1,539,461
27,798,533
53,905,335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A17BED5-3138-4547-9FF0-FC41B8F3B75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C7491DE-CB8F-4397-A8A0-81A1B2B2E86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03B3FCC-C37A-4D32-8563-DEDDE9C0447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D78098E-047A-4B34-B0F4-964370E3B69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996ABD6-DEA2-4FB6-A85A-156FE777D2A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43178FC-396D-4D2F-AF88-E08CB3E05BF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70DFBEE-5A04-41F5-BB37-F5908720365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804F855-2A88-4D17-8A6C-2F6B5EB3418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4531062-DA2C-49D2-B064-6D1ED143AB2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1DD7975-E11A-4537-82E1-DD5A8CC572A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07E3359-57BE-4BC1-B42F-82307A05576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4B9795D-19F9-4A25-8859-65AF171B40E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8AE884B-9667-4399-9F73-B49F63EE2EF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4329B54-4115-46F5-A3E5-A7A7E59D9A6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94625C8-200A-4E6E-A492-7C917188E46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EFE3A41-2843-4F5F-AFAF-B0DEF0849E2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692C4F2-F72A-48FC-B025-FC802AC7CE5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F2EBD72-1D79-48E9-9680-C80BED21F10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487E648-7EFB-4A60-B605-F550A1BA5EA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1F460957-8DD1-47A3-A891-EE1541704DA5}"/>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D5DD2F9-02A5-453B-862A-C0DDA5A209A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5908522-CD76-459B-96B0-62946BAB252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130C477-D3CB-4D14-A904-98B629038DE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7EEC18D-9CBE-485C-B5CF-63A32B26B8F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E7D8F52-D027-4F3C-B5E8-BC0D99E48F4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F63DB1A-F1DA-4770-A3DC-97464832A0F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26F80EA-44B6-4807-BE03-C4B3B3B6440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D13D7FE-A772-4BFB-AD3C-149B4157622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94FB287-9EC5-4821-8131-5D3BE820CD4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6F3F0FB-9A0E-4880-9710-FB870FCE516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98D843F-745D-4EC2-9F58-05CE2D3107F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56BC180-B5F1-432A-BA19-62768AA3677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79AD17C2-50B8-4CEC-A8D5-24EB7F7E8C69}"/>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D2E3340-2F0A-47DB-95F9-3A523E89E9A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08B5E01-652B-4F02-8C79-DC31CD9CDFFF}"/>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910FBED-925E-4903-A202-D0FD61CDF6B7}"/>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BBB7F61-F1A7-4862-A966-3825F970973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A5ACA60-292D-4EBE-B3E6-22A46B37FFEF}"/>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11AD18E-E14F-40AA-8369-A405B2534777}"/>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6407827-8799-4F2C-853D-FBB4D5865FA2}"/>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DE2D0D6-0E63-449C-93D4-A48AA5A178A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40C1F33-A529-48A8-8413-4F6911C6D896}"/>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9838817A-41C2-43BF-9AAF-4FA69C325657}"/>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E2731F4-5242-4FF3-9159-DDC7D1D0E5BC}"/>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5588FC1-4D5E-42DA-8253-CA0B515CE95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6A49561-29E2-4C32-BAEF-6426BA823AB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23949</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09F092AF-CDC2-4AEC-A7DB-BC85F8C4C544}"/>
            </a:ext>
          </a:extLst>
        </xdr:cNvPr>
        <xdr:cNvCxnSpPr/>
      </xdr:nvCxnSpPr>
      <xdr:spPr>
        <a:xfrm flipV="1">
          <a:off x="4634865" y="5681799"/>
          <a:ext cx="0" cy="1611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B338CB11-C188-460A-84D4-BFB3ED04D7C7}"/>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8D102151-2407-4107-841D-8BF9416F7FF6}"/>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142076</xdr:rowOff>
    </xdr:from>
    <xdr:ext cx="340478" cy="259045"/>
    <xdr:sp macro="" textlink="">
      <xdr:nvSpPr>
        <xdr:cNvPr id="61" name="【図書館】&#10;有形固定資産減価償却率最大値テキスト">
          <a:extLst>
            <a:ext uri="{FF2B5EF4-FFF2-40B4-BE49-F238E27FC236}">
              <a16:creationId xmlns:a16="http://schemas.microsoft.com/office/drawing/2014/main" id="{447301D0-A813-4668-8508-B64711C6EA3C}"/>
            </a:ext>
          </a:extLst>
        </xdr:cNvPr>
        <xdr:cNvSpPr txBox="1"/>
      </xdr:nvSpPr>
      <xdr:spPr>
        <a:xfrm>
          <a:off x="4673600" y="54570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23949</xdr:rowOff>
    </xdr:from>
    <xdr:to>
      <xdr:col>24</xdr:col>
      <xdr:colOff>152400</xdr:colOff>
      <xdr:row>33</xdr:row>
      <xdr:rowOff>23949</xdr:rowOff>
    </xdr:to>
    <xdr:cxnSp macro="">
      <xdr:nvCxnSpPr>
        <xdr:cNvPr id="62" name="直線コネクタ 61">
          <a:extLst>
            <a:ext uri="{FF2B5EF4-FFF2-40B4-BE49-F238E27FC236}">
              <a16:creationId xmlns:a16="http://schemas.microsoft.com/office/drawing/2014/main" id="{1BD56846-699A-474E-A720-A65BDCD04167}"/>
            </a:ext>
          </a:extLst>
        </xdr:cNvPr>
        <xdr:cNvCxnSpPr/>
      </xdr:nvCxnSpPr>
      <xdr:spPr>
        <a:xfrm>
          <a:off x="4546600" y="568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108330</xdr:rowOff>
    </xdr:from>
    <xdr:ext cx="405111" cy="259045"/>
    <xdr:sp macro="" textlink="">
      <xdr:nvSpPr>
        <xdr:cNvPr id="63" name="【図書館】&#10;有形固定資産減価償却率平均値テキスト">
          <a:extLst>
            <a:ext uri="{FF2B5EF4-FFF2-40B4-BE49-F238E27FC236}">
              <a16:creationId xmlns:a16="http://schemas.microsoft.com/office/drawing/2014/main" id="{06E2FF2E-AFC5-4A0A-A2A1-8CE9D82BED1E}"/>
            </a:ext>
          </a:extLst>
        </xdr:cNvPr>
        <xdr:cNvSpPr txBox="1"/>
      </xdr:nvSpPr>
      <xdr:spPr>
        <a:xfrm>
          <a:off x="4673600" y="69663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129903</xdr:rowOff>
    </xdr:from>
    <xdr:to>
      <xdr:col>24</xdr:col>
      <xdr:colOff>114300</xdr:colOff>
      <xdr:row>41</xdr:row>
      <xdr:rowOff>60053</xdr:rowOff>
    </xdr:to>
    <xdr:sp macro="" textlink="">
      <xdr:nvSpPr>
        <xdr:cNvPr id="64" name="フローチャート: 判断 63">
          <a:extLst>
            <a:ext uri="{FF2B5EF4-FFF2-40B4-BE49-F238E27FC236}">
              <a16:creationId xmlns:a16="http://schemas.microsoft.com/office/drawing/2014/main" id="{FAD50480-80D9-42B2-AE96-E823099BAFCD}"/>
            </a:ext>
          </a:extLst>
        </xdr:cNvPr>
        <xdr:cNvSpPr/>
      </xdr:nvSpPr>
      <xdr:spPr>
        <a:xfrm>
          <a:off x="4584700" y="698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138067</xdr:rowOff>
    </xdr:from>
    <xdr:to>
      <xdr:col>20</xdr:col>
      <xdr:colOff>38100</xdr:colOff>
      <xdr:row>37</xdr:row>
      <xdr:rowOff>68217</xdr:rowOff>
    </xdr:to>
    <xdr:sp macro="" textlink="">
      <xdr:nvSpPr>
        <xdr:cNvPr id="65" name="フローチャート: 判断 64">
          <a:extLst>
            <a:ext uri="{FF2B5EF4-FFF2-40B4-BE49-F238E27FC236}">
              <a16:creationId xmlns:a16="http://schemas.microsoft.com/office/drawing/2014/main" id="{2053BF2A-5E5B-4180-9538-4F9580E3F812}"/>
            </a:ext>
          </a:extLst>
        </xdr:cNvPr>
        <xdr:cNvSpPr/>
      </xdr:nvSpPr>
      <xdr:spPr>
        <a:xfrm>
          <a:off x="3746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17236</xdr:rowOff>
    </xdr:from>
    <xdr:to>
      <xdr:col>15</xdr:col>
      <xdr:colOff>101600</xdr:colOff>
      <xdr:row>37</xdr:row>
      <xdr:rowOff>118836</xdr:rowOff>
    </xdr:to>
    <xdr:sp macro="" textlink="">
      <xdr:nvSpPr>
        <xdr:cNvPr id="66" name="フローチャート: 判断 65">
          <a:extLst>
            <a:ext uri="{FF2B5EF4-FFF2-40B4-BE49-F238E27FC236}">
              <a16:creationId xmlns:a16="http://schemas.microsoft.com/office/drawing/2014/main" id="{5297347F-991C-4EF7-8145-E28F334F058F}"/>
            </a:ext>
          </a:extLst>
        </xdr:cNvPr>
        <xdr:cNvSpPr/>
      </xdr:nvSpPr>
      <xdr:spPr>
        <a:xfrm>
          <a:off x="2857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a:extLst>
            <a:ext uri="{FF2B5EF4-FFF2-40B4-BE49-F238E27FC236}">
              <a16:creationId xmlns:a16="http://schemas.microsoft.com/office/drawing/2014/main" id="{6A71D1AB-EE3B-484F-813A-6FA0AFAB0099}"/>
            </a:ext>
          </a:extLst>
        </xdr:cNvPr>
        <xdr:cNvSpPr/>
      </xdr:nvSpPr>
      <xdr:spPr>
        <a:xfrm>
          <a:off x="1968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141333</xdr:rowOff>
    </xdr:from>
    <xdr:to>
      <xdr:col>6</xdr:col>
      <xdr:colOff>38100</xdr:colOff>
      <xdr:row>37</xdr:row>
      <xdr:rowOff>71483</xdr:rowOff>
    </xdr:to>
    <xdr:sp macro="" textlink="">
      <xdr:nvSpPr>
        <xdr:cNvPr id="68" name="フローチャート: 判断 67">
          <a:extLst>
            <a:ext uri="{FF2B5EF4-FFF2-40B4-BE49-F238E27FC236}">
              <a16:creationId xmlns:a16="http://schemas.microsoft.com/office/drawing/2014/main" id="{ADAA098D-1F4D-43F0-B879-41DD46861538}"/>
            </a:ext>
          </a:extLst>
        </xdr:cNvPr>
        <xdr:cNvSpPr/>
      </xdr:nvSpPr>
      <xdr:spPr>
        <a:xfrm>
          <a:off x="1079500" y="631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A1E6CF5-6FCA-4DC9-9B5B-9A2B042F592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7F0524F-4EED-432F-90FF-5C88A07A758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EA783B2-306D-477C-8D81-0A9D35B7CBB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FFB8C84-81DA-497B-84D1-72251BE8527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E00BA5B7-0355-4F34-B7F1-2A92194D8B1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110309</xdr:rowOff>
    </xdr:from>
    <xdr:to>
      <xdr:col>24</xdr:col>
      <xdr:colOff>114300</xdr:colOff>
      <xdr:row>39</xdr:row>
      <xdr:rowOff>40459</xdr:rowOff>
    </xdr:to>
    <xdr:sp macro="" textlink="">
      <xdr:nvSpPr>
        <xdr:cNvPr id="74" name="楕円 73">
          <a:extLst>
            <a:ext uri="{FF2B5EF4-FFF2-40B4-BE49-F238E27FC236}">
              <a16:creationId xmlns:a16="http://schemas.microsoft.com/office/drawing/2014/main" id="{02F606EB-6E20-465C-A0A0-70CBF0C97E63}"/>
            </a:ext>
          </a:extLst>
        </xdr:cNvPr>
        <xdr:cNvSpPr/>
      </xdr:nvSpPr>
      <xdr:spPr>
        <a:xfrm>
          <a:off x="4584700" y="66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133186</xdr:rowOff>
    </xdr:from>
    <xdr:ext cx="405111" cy="259045"/>
    <xdr:sp macro="" textlink="">
      <xdr:nvSpPr>
        <xdr:cNvPr id="75" name="【図書館】&#10;有形固定資産減価償却率該当値テキスト">
          <a:extLst>
            <a:ext uri="{FF2B5EF4-FFF2-40B4-BE49-F238E27FC236}">
              <a16:creationId xmlns:a16="http://schemas.microsoft.com/office/drawing/2014/main" id="{675581DE-B410-4E76-91AE-FDF1BA9FC1DB}"/>
            </a:ext>
          </a:extLst>
        </xdr:cNvPr>
        <xdr:cNvSpPr txBox="1"/>
      </xdr:nvSpPr>
      <xdr:spPr>
        <a:xfrm>
          <a:off x="4673600" y="6476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76019</xdr:rowOff>
    </xdr:from>
    <xdr:to>
      <xdr:col>20</xdr:col>
      <xdr:colOff>38100</xdr:colOff>
      <xdr:row>39</xdr:row>
      <xdr:rowOff>6169</xdr:rowOff>
    </xdr:to>
    <xdr:sp macro="" textlink="">
      <xdr:nvSpPr>
        <xdr:cNvPr id="76" name="楕円 75">
          <a:extLst>
            <a:ext uri="{FF2B5EF4-FFF2-40B4-BE49-F238E27FC236}">
              <a16:creationId xmlns:a16="http://schemas.microsoft.com/office/drawing/2014/main" id="{AA59CF82-6AC8-49BC-A910-279EC4894594}"/>
            </a:ext>
          </a:extLst>
        </xdr:cNvPr>
        <xdr:cNvSpPr/>
      </xdr:nvSpPr>
      <xdr:spPr>
        <a:xfrm>
          <a:off x="3746500" y="659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126819</xdr:rowOff>
    </xdr:from>
    <xdr:to>
      <xdr:col>24</xdr:col>
      <xdr:colOff>63500</xdr:colOff>
      <xdr:row>38</xdr:row>
      <xdr:rowOff>161109</xdr:rowOff>
    </xdr:to>
    <xdr:cxnSp macro="">
      <xdr:nvCxnSpPr>
        <xdr:cNvPr id="77" name="直線コネクタ 76">
          <a:extLst>
            <a:ext uri="{FF2B5EF4-FFF2-40B4-BE49-F238E27FC236}">
              <a16:creationId xmlns:a16="http://schemas.microsoft.com/office/drawing/2014/main" id="{F2D4CFB7-F2AB-4371-8DE8-CF02D51694FB}"/>
            </a:ext>
          </a:extLst>
        </xdr:cNvPr>
        <xdr:cNvCxnSpPr/>
      </xdr:nvCxnSpPr>
      <xdr:spPr>
        <a:xfrm>
          <a:off x="3797300" y="6641919"/>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41728</xdr:rowOff>
    </xdr:from>
    <xdr:to>
      <xdr:col>15</xdr:col>
      <xdr:colOff>101600</xdr:colOff>
      <xdr:row>38</xdr:row>
      <xdr:rowOff>143328</xdr:rowOff>
    </xdr:to>
    <xdr:sp macro="" textlink="">
      <xdr:nvSpPr>
        <xdr:cNvPr id="78" name="楕円 77">
          <a:extLst>
            <a:ext uri="{FF2B5EF4-FFF2-40B4-BE49-F238E27FC236}">
              <a16:creationId xmlns:a16="http://schemas.microsoft.com/office/drawing/2014/main" id="{EEEC0295-463F-48E0-8A36-A54AE4524F6D}"/>
            </a:ext>
          </a:extLst>
        </xdr:cNvPr>
        <xdr:cNvSpPr/>
      </xdr:nvSpPr>
      <xdr:spPr>
        <a:xfrm>
          <a:off x="2857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92528</xdr:rowOff>
    </xdr:from>
    <xdr:to>
      <xdr:col>19</xdr:col>
      <xdr:colOff>177800</xdr:colOff>
      <xdr:row>38</xdr:row>
      <xdr:rowOff>126819</xdr:rowOff>
    </xdr:to>
    <xdr:cxnSp macro="">
      <xdr:nvCxnSpPr>
        <xdr:cNvPr id="79" name="直線コネクタ 78">
          <a:extLst>
            <a:ext uri="{FF2B5EF4-FFF2-40B4-BE49-F238E27FC236}">
              <a16:creationId xmlns:a16="http://schemas.microsoft.com/office/drawing/2014/main" id="{36D43ECF-4AC8-4F8B-99E5-4D3C48767D52}"/>
            </a:ext>
          </a:extLst>
        </xdr:cNvPr>
        <xdr:cNvCxnSpPr/>
      </xdr:nvCxnSpPr>
      <xdr:spPr>
        <a:xfrm>
          <a:off x="2908300" y="660762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7438</xdr:rowOff>
    </xdr:from>
    <xdr:to>
      <xdr:col>10</xdr:col>
      <xdr:colOff>165100</xdr:colOff>
      <xdr:row>38</xdr:row>
      <xdr:rowOff>109038</xdr:rowOff>
    </xdr:to>
    <xdr:sp macro="" textlink="">
      <xdr:nvSpPr>
        <xdr:cNvPr id="80" name="楕円 79">
          <a:extLst>
            <a:ext uri="{FF2B5EF4-FFF2-40B4-BE49-F238E27FC236}">
              <a16:creationId xmlns:a16="http://schemas.microsoft.com/office/drawing/2014/main" id="{D338EA9C-0504-458B-9E67-4CE2CD1EFE50}"/>
            </a:ext>
          </a:extLst>
        </xdr:cNvPr>
        <xdr:cNvSpPr/>
      </xdr:nvSpPr>
      <xdr:spPr>
        <a:xfrm>
          <a:off x="1968500" y="652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58238</xdr:rowOff>
    </xdr:from>
    <xdr:to>
      <xdr:col>15</xdr:col>
      <xdr:colOff>50800</xdr:colOff>
      <xdr:row>38</xdr:row>
      <xdr:rowOff>92528</xdr:rowOff>
    </xdr:to>
    <xdr:cxnSp macro="">
      <xdr:nvCxnSpPr>
        <xdr:cNvPr id="81" name="直線コネクタ 80">
          <a:extLst>
            <a:ext uri="{FF2B5EF4-FFF2-40B4-BE49-F238E27FC236}">
              <a16:creationId xmlns:a16="http://schemas.microsoft.com/office/drawing/2014/main" id="{17D0ACAB-2596-41B3-AD06-B6FE10161E4C}"/>
            </a:ext>
          </a:extLst>
        </xdr:cNvPr>
        <xdr:cNvCxnSpPr/>
      </xdr:nvCxnSpPr>
      <xdr:spPr>
        <a:xfrm>
          <a:off x="2019300" y="657333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129903</xdr:rowOff>
    </xdr:from>
    <xdr:to>
      <xdr:col>6</xdr:col>
      <xdr:colOff>38100</xdr:colOff>
      <xdr:row>38</xdr:row>
      <xdr:rowOff>60053</xdr:rowOff>
    </xdr:to>
    <xdr:sp macro="" textlink="">
      <xdr:nvSpPr>
        <xdr:cNvPr id="82" name="楕円 81">
          <a:extLst>
            <a:ext uri="{FF2B5EF4-FFF2-40B4-BE49-F238E27FC236}">
              <a16:creationId xmlns:a16="http://schemas.microsoft.com/office/drawing/2014/main" id="{21D723BC-06CF-4DE9-87B6-E587FED643C2}"/>
            </a:ext>
          </a:extLst>
        </xdr:cNvPr>
        <xdr:cNvSpPr/>
      </xdr:nvSpPr>
      <xdr:spPr>
        <a:xfrm>
          <a:off x="10795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9253</xdr:rowOff>
    </xdr:from>
    <xdr:to>
      <xdr:col>10</xdr:col>
      <xdr:colOff>114300</xdr:colOff>
      <xdr:row>38</xdr:row>
      <xdr:rowOff>58238</xdr:rowOff>
    </xdr:to>
    <xdr:cxnSp macro="">
      <xdr:nvCxnSpPr>
        <xdr:cNvPr id="83" name="直線コネクタ 82">
          <a:extLst>
            <a:ext uri="{FF2B5EF4-FFF2-40B4-BE49-F238E27FC236}">
              <a16:creationId xmlns:a16="http://schemas.microsoft.com/office/drawing/2014/main" id="{8EE1A888-DA86-48BB-93C1-CD1E5F50737A}"/>
            </a:ext>
          </a:extLst>
        </xdr:cNvPr>
        <xdr:cNvCxnSpPr/>
      </xdr:nvCxnSpPr>
      <xdr:spPr>
        <a:xfrm>
          <a:off x="1130300" y="652435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84744</xdr:rowOff>
    </xdr:from>
    <xdr:ext cx="405111" cy="259045"/>
    <xdr:sp macro="" textlink="">
      <xdr:nvSpPr>
        <xdr:cNvPr id="84" name="n_1aveValue【図書館】&#10;有形固定資産減価償却率">
          <a:extLst>
            <a:ext uri="{FF2B5EF4-FFF2-40B4-BE49-F238E27FC236}">
              <a16:creationId xmlns:a16="http://schemas.microsoft.com/office/drawing/2014/main" id="{A9510A1E-5361-4712-957F-32A36677D076}"/>
            </a:ext>
          </a:extLst>
        </xdr:cNvPr>
        <xdr:cNvSpPr txBox="1"/>
      </xdr:nvSpPr>
      <xdr:spPr>
        <a:xfrm>
          <a:off x="35820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135363</xdr:rowOff>
    </xdr:from>
    <xdr:ext cx="405111" cy="259045"/>
    <xdr:sp macro="" textlink="">
      <xdr:nvSpPr>
        <xdr:cNvPr id="85" name="n_2aveValue【図書館】&#10;有形固定資産減価償却率">
          <a:extLst>
            <a:ext uri="{FF2B5EF4-FFF2-40B4-BE49-F238E27FC236}">
              <a16:creationId xmlns:a16="http://schemas.microsoft.com/office/drawing/2014/main" id="{91E1CF3B-7E0B-46D2-8DE3-7EB15305F0B5}"/>
            </a:ext>
          </a:extLst>
        </xdr:cNvPr>
        <xdr:cNvSpPr txBox="1"/>
      </xdr:nvSpPr>
      <xdr:spPr>
        <a:xfrm>
          <a:off x="2705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109237</xdr:rowOff>
    </xdr:from>
    <xdr:ext cx="405111" cy="259045"/>
    <xdr:sp macro="" textlink="">
      <xdr:nvSpPr>
        <xdr:cNvPr id="86" name="n_3aveValue【図書館】&#10;有形固定資産減価償却率">
          <a:extLst>
            <a:ext uri="{FF2B5EF4-FFF2-40B4-BE49-F238E27FC236}">
              <a16:creationId xmlns:a16="http://schemas.microsoft.com/office/drawing/2014/main" id="{5F13B93D-451B-49A5-8C64-5C41DBAB6696}"/>
            </a:ext>
          </a:extLst>
        </xdr:cNvPr>
        <xdr:cNvSpPr txBox="1"/>
      </xdr:nvSpPr>
      <xdr:spPr>
        <a:xfrm>
          <a:off x="1816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88010</xdr:rowOff>
    </xdr:from>
    <xdr:ext cx="405111" cy="259045"/>
    <xdr:sp macro="" textlink="">
      <xdr:nvSpPr>
        <xdr:cNvPr id="87" name="n_4aveValue【図書館】&#10;有形固定資産減価償却率">
          <a:extLst>
            <a:ext uri="{FF2B5EF4-FFF2-40B4-BE49-F238E27FC236}">
              <a16:creationId xmlns:a16="http://schemas.microsoft.com/office/drawing/2014/main" id="{EDEA02FA-C25F-4415-AE71-10EF6A43D2F6}"/>
            </a:ext>
          </a:extLst>
        </xdr:cNvPr>
        <xdr:cNvSpPr txBox="1"/>
      </xdr:nvSpPr>
      <xdr:spPr>
        <a:xfrm>
          <a:off x="927744" y="608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168746</xdr:rowOff>
    </xdr:from>
    <xdr:ext cx="405111" cy="259045"/>
    <xdr:sp macro="" textlink="">
      <xdr:nvSpPr>
        <xdr:cNvPr id="88" name="n_1mainValue【図書館】&#10;有形固定資産減価償却率">
          <a:extLst>
            <a:ext uri="{FF2B5EF4-FFF2-40B4-BE49-F238E27FC236}">
              <a16:creationId xmlns:a16="http://schemas.microsoft.com/office/drawing/2014/main" id="{584527AF-0695-4EEB-90D6-267CA73C3A2C}"/>
            </a:ext>
          </a:extLst>
        </xdr:cNvPr>
        <xdr:cNvSpPr txBox="1"/>
      </xdr:nvSpPr>
      <xdr:spPr>
        <a:xfrm>
          <a:off x="3582044"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9" name="n_2mainValue【図書館】&#10;有形固定資産減価償却率">
          <a:extLst>
            <a:ext uri="{FF2B5EF4-FFF2-40B4-BE49-F238E27FC236}">
              <a16:creationId xmlns:a16="http://schemas.microsoft.com/office/drawing/2014/main" id="{BBAAC955-41BC-4BA1-9AA6-4DCCABA40346}"/>
            </a:ext>
          </a:extLst>
        </xdr:cNvPr>
        <xdr:cNvSpPr txBox="1"/>
      </xdr:nvSpPr>
      <xdr:spPr>
        <a:xfrm>
          <a:off x="2705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100165</xdr:rowOff>
    </xdr:from>
    <xdr:ext cx="405111" cy="259045"/>
    <xdr:sp macro="" textlink="">
      <xdr:nvSpPr>
        <xdr:cNvPr id="90" name="n_3mainValue【図書館】&#10;有形固定資産減価償却率">
          <a:extLst>
            <a:ext uri="{FF2B5EF4-FFF2-40B4-BE49-F238E27FC236}">
              <a16:creationId xmlns:a16="http://schemas.microsoft.com/office/drawing/2014/main" id="{B7480EAE-B4AF-42EB-B8F7-08DA71C14B8D}"/>
            </a:ext>
          </a:extLst>
        </xdr:cNvPr>
        <xdr:cNvSpPr txBox="1"/>
      </xdr:nvSpPr>
      <xdr:spPr>
        <a:xfrm>
          <a:off x="1816744"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51180</xdr:rowOff>
    </xdr:from>
    <xdr:ext cx="405111" cy="259045"/>
    <xdr:sp macro="" textlink="">
      <xdr:nvSpPr>
        <xdr:cNvPr id="91" name="n_4mainValue【図書館】&#10;有形固定資産減価償却率">
          <a:extLst>
            <a:ext uri="{FF2B5EF4-FFF2-40B4-BE49-F238E27FC236}">
              <a16:creationId xmlns:a16="http://schemas.microsoft.com/office/drawing/2014/main" id="{F682A6F4-D776-44F2-BD48-97BA7F0815B0}"/>
            </a:ext>
          </a:extLst>
        </xdr:cNvPr>
        <xdr:cNvSpPr txBox="1"/>
      </xdr:nvSpPr>
      <xdr:spPr>
        <a:xfrm>
          <a:off x="927744" y="656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D71D9945-57C1-4206-9862-50ED945DB80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930DE6AF-DCE1-4281-9079-1D181A0AD7B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5F4DE3B9-8A88-47E0-99EF-E137B120B03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BFE32EA7-61E1-4B1A-B0A1-9625F2634DB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E6E768D-4AA5-47C3-970C-E6046BAD2DF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88488D8D-D01B-4FB1-9275-DE1427A33DC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C9504A3-1838-4BFF-8AD2-378B47A0421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CAD9A2E-E53A-404A-A38C-CC6B2889ACD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3FAA5519-AB8C-4573-A20A-631311F27C4C}"/>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16A3CCE-A633-44CC-A1D3-38F99A14C51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AE90E6A4-CC0A-4305-8E7B-D543301A8C4F}"/>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A1138ECA-3AA1-44AC-8CD5-FB99AC1348B9}"/>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13EC6882-F114-4D4A-A3CF-AE47CD0CF08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266AD6D1-B28B-4191-BADF-2B7F3F35B2D4}"/>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F002824D-A8FA-4F9D-9BD5-1AD67176E4B6}"/>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37966347-58BF-4D67-9E69-D9CB4A6276C3}"/>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A0830364-F2CA-4528-8210-B0B3D1BBAD5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9CF7DE11-F30D-4710-A985-5E969B9A8198}"/>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2EE67630-3381-4E16-8069-CC61D58F65EA}"/>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1B21F5EA-35BA-4397-81E9-1A11E92BEB99}"/>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B81D43BF-F465-491B-9624-9970D8DBF2B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F4D99875-A628-4F2A-B3FF-DF50E4AB602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176CC1F4-13BC-422C-A3AC-BAE984903B6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38100</xdr:rowOff>
    </xdr:to>
    <xdr:cxnSp macro="">
      <xdr:nvCxnSpPr>
        <xdr:cNvPr id="115" name="直線コネクタ 114">
          <a:extLst>
            <a:ext uri="{FF2B5EF4-FFF2-40B4-BE49-F238E27FC236}">
              <a16:creationId xmlns:a16="http://schemas.microsoft.com/office/drawing/2014/main" id="{883E5C67-D699-4CEF-84E8-1EBB719CC469}"/>
            </a:ext>
          </a:extLst>
        </xdr:cNvPr>
        <xdr:cNvCxnSpPr/>
      </xdr:nvCxnSpPr>
      <xdr:spPr>
        <a:xfrm flipV="1">
          <a:off x="10476865" y="56007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16" name="【図書館】&#10;一人当たり面積最小値テキスト">
          <a:extLst>
            <a:ext uri="{FF2B5EF4-FFF2-40B4-BE49-F238E27FC236}">
              <a16:creationId xmlns:a16="http://schemas.microsoft.com/office/drawing/2014/main" id="{CC4E1F12-DA1C-42E0-9207-3C5872D458C7}"/>
            </a:ext>
          </a:extLst>
        </xdr:cNvPr>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17" name="直線コネクタ 116">
          <a:extLst>
            <a:ext uri="{FF2B5EF4-FFF2-40B4-BE49-F238E27FC236}">
              <a16:creationId xmlns:a16="http://schemas.microsoft.com/office/drawing/2014/main" id="{76EE7FBD-84E3-4806-8547-AB4CBDD2E020}"/>
            </a:ext>
          </a:extLst>
        </xdr:cNvPr>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8" name="【図書館】&#10;一人当たり面積最大値テキスト">
          <a:extLst>
            <a:ext uri="{FF2B5EF4-FFF2-40B4-BE49-F238E27FC236}">
              <a16:creationId xmlns:a16="http://schemas.microsoft.com/office/drawing/2014/main" id="{389445CB-32E8-47B2-95E1-F060AE29A66C}"/>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9" name="直線コネクタ 118">
          <a:extLst>
            <a:ext uri="{FF2B5EF4-FFF2-40B4-BE49-F238E27FC236}">
              <a16:creationId xmlns:a16="http://schemas.microsoft.com/office/drawing/2014/main" id="{8A7AF731-D9B9-43C9-9D56-5B7A2D766425}"/>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156227</xdr:rowOff>
    </xdr:from>
    <xdr:ext cx="469744" cy="259045"/>
    <xdr:sp macro="" textlink="">
      <xdr:nvSpPr>
        <xdr:cNvPr id="120" name="【図書館】&#10;一人当たり面積平均値テキスト">
          <a:extLst>
            <a:ext uri="{FF2B5EF4-FFF2-40B4-BE49-F238E27FC236}">
              <a16:creationId xmlns:a16="http://schemas.microsoft.com/office/drawing/2014/main" id="{412ACB57-ED7A-4752-801C-7F51A0E09E47}"/>
            </a:ext>
          </a:extLst>
        </xdr:cNvPr>
        <xdr:cNvSpPr txBox="1"/>
      </xdr:nvSpPr>
      <xdr:spPr>
        <a:xfrm>
          <a:off x="10515600" y="6328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6350</xdr:rowOff>
    </xdr:from>
    <xdr:to>
      <xdr:col>55</xdr:col>
      <xdr:colOff>50800</xdr:colOff>
      <xdr:row>37</xdr:row>
      <xdr:rowOff>107950</xdr:rowOff>
    </xdr:to>
    <xdr:sp macro="" textlink="">
      <xdr:nvSpPr>
        <xdr:cNvPr id="121" name="フローチャート: 判断 120">
          <a:extLst>
            <a:ext uri="{FF2B5EF4-FFF2-40B4-BE49-F238E27FC236}">
              <a16:creationId xmlns:a16="http://schemas.microsoft.com/office/drawing/2014/main" id="{B6F5559B-B4ED-4104-BED2-E78298972C91}"/>
            </a:ext>
          </a:extLst>
        </xdr:cNvPr>
        <xdr:cNvSpPr/>
      </xdr:nvSpPr>
      <xdr:spPr>
        <a:xfrm>
          <a:off x="104267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25400</xdr:rowOff>
    </xdr:from>
    <xdr:to>
      <xdr:col>50</xdr:col>
      <xdr:colOff>165100</xdr:colOff>
      <xdr:row>37</xdr:row>
      <xdr:rowOff>127000</xdr:rowOff>
    </xdr:to>
    <xdr:sp macro="" textlink="">
      <xdr:nvSpPr>
        <xdr:cNvPr id="122" name="フローチャート: 判断 121">
          <a:extLst>
            <a:ext uri="{FF2B5EF4-FFF2-40B4-BE49-F238E27FC236}">
              <a16:creationId xmlns:a16="http://schemas.microsoft.com/office/drawing/2014/main" id="{A8D0123A-9A44-4167-A367-3B2CABB6E3A7}"/>
            </a:ext>
          </a:extLst>
        </xdr:cNvPr>
        <xdr:cNvSpPr/>
      </xdr:nvSpPr>
      <xdr:spPr>
        <a:xfrm>
          <a:off x="9588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63500</xdr:rowOff>
    </xdr:from>
    <xdr:to>
      <xdr:col>46</xdr:col>
      <xdr:colOff>38100</xdr:colOff>
      <xdr:row>37</xdr:row>
      <xdr:rowOff>165100</xdr:rowOff>
    </xdr:to>
    <xdr:sp macro="" textlink="">
      <xdr:nvSpPr>
        <xdr:cNvPr id="123" name="フローチャート: 判断 122">
          <a:extLst>
            <a:ext uri="{FF2B5EF4-FFF2-40B4-BE49-F238E27FC236}">
              <a16:creationId xmlns:a16="http://schemas.microsoft.com/office/drawing/2014/main" id="{E5AEE3F1-8A02-4C52-A19F-216FBAD5D91C}"/>
            </a:ext>
          </a:extLst>
        </xdr:cNvPr>
        <xdr:cNvSpPr/>
      </xdr:nvSpPr>
      <xdr:spPr>
        <a:xfrm>
          <a:off x="8699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82550</xdr:rowOff>
    </xdr:from>
    <xdr:to>
      <xdr:col>41</xdr:col>
      <xdr:colOff>101600</xdr:colOff>
      <xdr:row>38</xdr:row>
      <xdr:rowOff>12700</xdr:rowOff>
    </xdr:to>
    <xdr:sp macro="" textlink="">
      <xdr:nvSpPr>
        <xdr:cNvPr id="124" name="フローチャート: 判断 123">
          <a:extLst>
            <a:ext uri="{FF2B5EF4-FFF2-40B4-BE49-F238E27FC236}">
              <a16:creationId xmlns:a16="http://schemas.microsoft.com/office/drawing/2014/main" id="{0A2D31F2-3FE1-45AB-9A98-EB9409DAE6CC}"/>
            </a:ext>
          </a:extLst>
        </xdr:cNvPr>
        <xdr:cNvSpPr/>
      </xdr:nvSpPr>
      <xdr:spPr>
        <a:xfrm>
          <a:off x="781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82550</xdr:rowOff>
    </xdr:from>
    <xdr:to>
      <xdr:col>36</xdr:col>
      <xdr:colOff>165100</xdr:colOff>
      <xdr:row>38</xdr:row>
      <xdr:rowOff>12700</xdr:rowOff>
    </xdr:to>
    <xdr:sp macro="" textlink="">
      <xdr:nvSpPr>
        <xdr:cNvPr id="125" name="フローチャート: 判断 124">
          <a:extLst>
            <a:ext uri="{FF2B5EF4-FFF2-40B4-BE49-F238E27FC236}">
              <a16:creationId xmlns:a16="http://schemas.microsoft.com/office/drawing/2014/main" id="{50EDB003-AE69-4E92-93F6-CBC5C97A1F27}"/>
            </a:ext>
          </a:extLst>
        </xdr:cNvPr>
        <xdr:cNvSpPr/>
      </xdr:nvSpPr>
      <xdr:spPr>
        <a:xfrm>
          <a:off x="692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8BDFED4-FECE-432A-BA03-8FEC0F5A7F1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96163F0-0564-4B65-8FFF-5582A143562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A3AD079-8875-452D-8902-BA45C1CE41D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A46DDBA-3074-4B5E-AEFD-F1CD9D23ABE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4C0B9729-BF27-4219-A31D-AAC2EF13B64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82550</xdr:rowOff>
    </xdr:from>
    <xdr:to>
      <xdr:col>55</xdr:col>
      <xdr:colOff>50800</xdr:colOff>
      <xdr:row>37</xdr:row>
      <xdr:rowOff>12700</xdr:rowOff>
    </xdr:to>
    <xdr:sp macro="" textlink="">
      <xdr:nvSpPr>
        <xdr:cNvPr id="131" name="楕円 130">
          <a:extLst>
            <a:ext uri="{FF2B5EF4-FFF2-40B4-BE49-F238E27FC236}">
              <a16:creationId xmlns:a16="http://schemas.microsoft.com/office/drawing/2014/main" id="{BEA332D6-FEFF-462F-AE00-B543D0650D24}"/>
            </a:ext>
          </a:extLst>
        </xdr:cNvPr>
        <xdr:cNvSpPr/>
      </xdr:nvSpPr>
      <xdr:spPr>
        <a:xfrm>
          <a:off x="10426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105427</xdr:rowOff>
    </xdr:from>
    <xdr:ext cx="469744" cy="259045"/>
    <xdr:sp macro="" textlink="">
      <xdr:nvSpPr>
        <xdr:cNvPr id="132" name="【図書館】&#10;一人当たり面積該当値テキスト">
          <a:extLst>
            <a:ext uri="{FF2B5EF4-FFF2-40B4-BE49-F238E27FC236}">
              <a16:creationId xmlns:a16="http://schemas.microsoft.com/office/drawing/2014/main" id="{D4579267-C3F2-4020-B98A-12510102871F}"/>
            </a:ext>
          </a:extLst>
        </xdr:cNvPr>
        <xdr:cNvSpPr txBox="1"/>
      </xdr:nvSpPr>
      <xdr:spPr>
        <a:xfrm>
          <a:off x="10515600" y="610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101600</xdr:rowOff>
    </xdr:from>
    <xdr:to>
      <xdr:col>50</xdr:col>
      <xdr:colOff>165100</xdr:colOff>
      <xdr:row>37</xdr:row>
      <xdr:rowOff>31750</xdr:rowOff>
    </xdr:to>
    <xdr:sp macro="" textlink="">
      <xdr:nvSpPr>
        <xdr:cNvPr id="133" name="楕円 132">
          <a:extLst>
            <a:ext uri="{FF2B5EF4-FFF2-40B4-BE49-F238E27FC236}">
              <a16:creationId xmlns:a16="http://schemas.microsoft.com/office/drawing/2014/main" id="{D8CAC0B1-9A2A-4E10-BC02-89595AE47A45}"/>
            </a:ext>
          </a:extLst>
        </xdr:cNvPr>
        <xdr:cNvSpPr/>
      </xdr:nvSpPr>
      <xdr:spPr>
        <a:xfrm>
          <a:off x="9588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133350</xdr:rowOff>
    </xdr:from>
    <xdr:to>
      <xdr:col>55</xdr:col>
      <xdr:colOff>0</xdr:colOff>
      <xdr:row>36</xdr:row>
      <xdr:rowOff>152400</xdr:rowOff>
    </xdr:to>
    <xdr:cxnSp macro="">
      <xdr:nvCxnSpPr>
        <xdr:cNvPr id="134" name="直線コネクタ 133">
          <a:extLst>
            <a:ext uri="{FF2B5EF4-FFF2-40B4-BE49-F238E27FC236}">
              <a16:creationId xmlns:a16="http://schemas.microsoft.com/office/drawing/2014/main" id="{98F2B646-AF44-4C7B-8E28-76A8A222E312}"/>
            </a:ext>
          </a:extLst>
        </xdr:cNvPr>
        <xdr:cNvCxnSpPr/>
      </xdr:nvCxnSpPr>
      <xdr:spPr>
        <a:xfrm flipV="1">
          <a:off x="9639300" y="63055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120650</xdr:rowOff>
    </xdr:from>
    <xdr:to>
      <xdr:col>46</xdr:col>
      <xdr:colOff>38100</xdr:colOff>
      <xdr:row>37</xdr:row>
      <xdr:rowOff>50800</xdr:rowOff>
    </xdr:to>
    <xdr:sp macro="" textlink="">
      <xdr:nvSpPr>
        <xdr:cNvPr id="135" name="楕円 134">
          <a:extLst>
            <a:ext uri="{FF2B5EF4-FFF2-40B4-BE49-F238E27FC236}">
              <a16:creationId xmlns:a16="http://schemas.microsoft.com/office/drawing/2014/main" id="{EC6CEFAE-A977-46AC-AD1C-59F05E9A3856}"/>
            </a:ext>
          </a:extLst>
        </xdr:cNvPr>
        <xdr:cNvSpPr/>
      </xdr:nvSpPr>
      <xdr:spPr>
        <a:xfrm>
          <a:off x="8699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152400</xdr:rowOff>
    </xdr:from>
    <xdr:to>
      <xdr:col>50</xdr:col>
      <xdr:colOff>114300</xdr:colOff>
      <xdr:row>37</xdr:row>
      <xdr:rowOff>0</xdr:rowOff>
    </xdr:to>
    <xdr:cxnSp macro="">
      <xdr:nvCxnSpPr>
        <xdr:cNvPr id="136" name="直線コネクタ 135">
          <a:extLst>
            <a:ext uri="{FF2B5EF4-FFF2-40B4-BE49-F238E27FC236}">
              <a16:creationId xmlns:a16="http://schemas.microsoft.com/office/drawing/2014/main" id="{082C65B2-BC0D-4AB7-8B8E-BA2599BD9C57}"/>
            </a:ext>
          </a:extLst>
        </xdr:cNvPr>
        <xdr:cNvCxnSpPr/>
      </xdr:nvCxnSpPr>
      <xdr:spPr>
        <a:xfrm flipV="1">
          <a:off x="8750300" y="6324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120650</xdr:rowOff>
    </xdr:from>
    <xdr:to>
      <xdr:col>41</xdr:col>
      <xdr:colOff>101600</xdr:colOff>
      <xdr:row>37</xdr:row>
      <xdr:rowOff>50800</xdr:rowOff>
    </xdr:to>
    <xdr:sp macro="" textlink="">
      <xdr:nvSpPr>
        <xdr:cNvPr id="137" name="楕円 136">
          <a:extLst>
            <a:ext uri="{FF2B5EF4-FFF2-40B4-BE49-F238E27FC236}">
              <a16:creationId xmlns:a16="http://schemas.microsoft.com/office/drawing/2014/main" id="{3F86BBBC-56E8-4C28-88FA-3720905DA738}"/>
            </a:ext>
          </a:extLst>
        </xdr:cNvPr>
        <xdr:cNvSpPr/>
      </xdr:nvSpPr>
      <xdr:spPr>
        <a:xfrm>
          <a:off x="7810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0</xdr:rowOff>
    </xdr:from>
    <xdr:to>
      <xdr:col>45</xdr:col>
      <xdr:colOff>177800</xdr:colOff>
      <xdr:row>37</xdr:row>
      <xdr:rowOff>0</xdr:rowOff>
    </xdr:to>
    <xdr:cxnSp macro="">
      <xdr:nvCxnSpPr>
        <xdr:cNvPr id="138" name="直線コネクタ 137">
          <a:extLst>
            <a:ext uri="{FF2B5EF4-FFF2-40B4-BE49-F238E27FC236}">
              <a16:creationId xmlns:a16="http://schemas.microsoft.com/office/drawing/2014/main" id="{F5D353B6-CBD0-4E42-B048-E8FD7A3CA65D}"/>
            </a:ext>
          </a:extLst>
        </xdr:cNvPr>
        <xdr:cNvCxnSpPr/>
      </xdr:nvCxnSpPr>
      <xdr:spPr>
        <a:xfrm>
          <a:off x="7861300" y="6343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44450</xdr:rowOff>
    </xdr:from>
    <xdr:to>
      <xdr:col>36</xdr:col>
      <xdr:colOff>165100</xdr:colOff>
      <xdr:row>38</xdr:row>
      <xdr:rowOff>146050</xdr:rowOff>
    </xdr:to>
    <xdr:sp macro="" textlink="">
      <xdr:nvSpPr>
        <xdr:cNvPr id="139" name="楕円 138">
          <a:extLst>
            <a:ext uri="{FF2B5EF4-FFF2-40B4-BE49-F238E27FC236}">
              <a16:creationId xmlns:a16="http://schemas.microsoft.com/office/drawing/2014/main" id="{CD649DBF-02B9-40D9-9A2B-98F1935C6559}"/>
            </a:ext>
          </a:extLst>
        </xdr:cNvPr>
        <xdr:cNvSpPr/>
      </xdr:nvSpPr>
      <xdr:spPr>
        <a:xfrm>
          <a:off x="6921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0</xdr:rowOff>
    </xdr:from>
    <xdr:to>
      <xdr:col>41</xdr:col>
      <xdr:colOff>50800</xdr:colOff>
      <xdr:row>38</xdr:row>
      <xdr:rowOff>95250</xdr:rowOff>
    </xdr:to>
    <xdr:cxnSp macro="">
      <xdr:nvCxnSpPr>
        <xdr:cNvPr id="140" name="直線コネクタ 139">
          <a:extLst>
            <a:ext uri="{FF2B5EF4-FFF2-40B4-BE49-F238E27FC236}">
              <a16:creationId xmlns:a16="http://schemas.microsoft.com/office/drawing/2014/main" id="{B280167C-325D-4B1A-A6D0-E7C8389301C2}"/>
            </a:ext>
          </a:extLst>
        </xdr:cNvPr>
        <xdr:cNvCxnSpPr/>
      </xdr:nvCxnSpPr>
      <xdr:spPr>
        <a:xfrm flipV="1">
          <a:off x="6972300" y="634365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118127</xdr:rowOff>
    </xdr:from>
    <xdr:ext cx="469744" cy="259045"/>
    <xdr:sp macro="" textlink="">
      <xdr:nvSpPr>
        <xdr:cNvPr id="141" name="n_1aveValue【図書館】&#10;一人当たり面積">
          <a:extLst>
            <a:ext uri="{FF2B5EF4-FFF2-40B4-BE49-F238E27FC236}">
              <a16:creationId xmlns:a16="http://schemas.microsoft.com/office/drawing/2014/main" id="{CF57121A-5A4E-4DFE-A5B2-7F258BAC0D78}"/>
            </a:ext>
          </a:extLst>
        </xdr:cNvPr>
        <xdr:cNvSpPr txBox="1"/>
      </xdr:nvSpPr>
      <xdr:spPr>
        <a:xfrm>
          <a:off x="9391727" y="646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156227</xdr:rowOff>
    </xdr:from>
    <xdr:ext cx="469744" cy="259045"/>
    <xdr:sp macro="" textlink="">
      <xdr:nvSpPr>
        <xdr:cNvPr id="142" name="n_2aveValue【図書館】&#10;一人当たり面積">
          <a:extLst>
            <a:ext uri="{FF2B5EF4-FFF2-40B4-BE49-F238E27FC236}">
              <a16:creationId xmlns:a16="http://schemas.microsoft.com/office/drawing/2014/main" id="{BE38F984-7274-4E93-8B66-91438FAD9F38}"/>
            </a:ext>
          </a:extLst>
        </xdr:cNvPr>
        <xdr:cNvSpPr txBox="1"/>
      </xdr:nvSpPr>
      <xdr:spPr>
        <a:xfrm>
          <a:off x="8515427" y="649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43" name="n_3aveValue【図書館】&#10;一人当たり面積">
          <a:extLst>
            <a:ext uri="{FF2B5EF4-FFF2-40B4-BE49-F238E27FC236}">
              <a16:creationId xmlns:a16="http://schemas.microsoft.com/office/drawing/2014/main" id="{2967C570-5518-4795-A179-7E5B6EF32C29}"/>
            </a:ext>
          </a:extLst>
        </xdr:cNvPr>
        <xdr:cNvSpPr txBox="1"/>
      </xdr:nvSpPr>
      <xdr:spPr>
        <a:xfrm>
          <a:off x="7626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29227</xdr:rowOff>
    </xdr:from>
    <xdr:ext cx="469744" cy="259045"/>
    <xdr:sp macro="" textlink="">
      <xdr:nvSpPr>
        <xdr:cNvPr id="144" name="n_4aveValue【図書館】&#10;一人当たり面積">
          <a:extLst>
            <a:ext uri="{FF2B5EF4-FFF2-40B4-BE49-F238E27FC236}">
              <a16:creationId xmlns:a16="http://schemas.microsoft.com/office/drawing/2014/main" id="{6ED6558F-E721-4088-95F9-6345ADCD0985}"/>
            </a:ext>
          </a:extLst>
        </xdr:cNvPr>
        <xdr:cNvSpPr txBox="1"/>
      </xdr:nvSpPr>
      <xdr:spPr>
        <a:xfrm>
          <a:off x="6737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48277</xdr:rowOff>
    </xdr:from>
    <xdr:ext cx="469744" cy="259045"/>
    <xdr:sp macro="" textlink="">
      <xdr:nvSpPr>
        <xdr:cNvPr id="145" name="n_1mainValue【図書館】&#10;一人当たり面積">
          <a:extLst>
            <a:ext uri="{FF2B5EF4-FFF2-40B4-BE49-F238E27FC236}">
              <a16:creationId xmlns:a16="http://schemas.microsoft.com/office/drawing/2014/main" id="{25196996-B042-47AA-9E5E-514D8E93A388}"/>
            </a:ext>
          </a:extLst>
        </xdr:cNvPr>
        <xdr:cNvSpPr txBox="1"/>
      </xdr:nvSpPr>
      <xdr:spPr>
        <a:xfrm>
          <a:off x="9391727"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67327</xdr:rowOff>
    </xdr:from>
    <xdr:ext cx="469744" cy="259045"/>
    <xdr:sp macro="" textlink="">
      <xdr:nvSpPr>
        <xdr:cNvPr id="146" name="n_2mainValue【図書館】&#10;一人当たり面積">
          <a:extLst>
            <a:ext uri="{FF2B5EF4-FFF2-40B4-BE49-F238E27FC236}">
              <a16:creationId xmlns:a16="http://schemas.microsoft.com/office/drawing/2014/main" id="{C972E719-4CB3-4B0C-9728-3F1D95DCE1E0}"/>
            </a:ext>
          </a:extLst>
        </xdr:cNvPr>
        <xdr:cNvSpPr txBox="1"/>
      </xdr:nvSpPr>
      <xdr:spPr>
        <a:xfrm>
          <a:off x="8515427" y="606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67327</xdr:rowOff>
    </xdr:from>
    <xdr:ext cx="469744" cy="259045"/>
    <xdr:sp macro="" textlink="">
      <xdr:nvSpPr>
        <xdr:cNvPr id="147" name="n_3mainValue【図書館】&#10;一人当たり面積">
          <a:extLst>
            <a:ext uri="{FF2B5EF4-FFF2-40B4-BE49-F238E27FC236}">
              <a16:creationId xmlns:a16="http://schemas.microsoft.com/office/drawing/2014/main" id="{AFDB7A90-B210-47E8-8847-77D81EEDA142}"/>
            </a:ext>
          </a:extLst>
        </xdr:cNvPr>
        <xdr:cNvSpPr txBox="1"/>
      </xdr:nvSpPr>
      <xdr:spPr>
        <a:xfrm>
          <a:off x="7626427" y="606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137177</xdr:rowOff>
    </xdr:from>
    <xdr:ext cx="469744" cy="259045"/>
    <xdr:sp macro="" textlink="">
      <xdr:nvSpPr>
        <xdr:cNvPr id="148" name="n_4mainValue【図書館】&#10;一人当たり面積">
          <a:extLst>
            <a:ext uri="{FF2B5EF4-FFF2-40B4-BE49-F238E27FC236}">
              <a16:creationId xmlns:a16="http://schemas.microsoft.com/office/drawing/2014/main" id="{008C6D01-3417-4229-B76D-FCAD40B689E9}"/>
            </a:ext>
          </a:extLst>
        </xdr:cNvPr>
        <xdr:cNvSpPr txBox="1"/>
      </xdr:nvSpPr>
      <xdr:spPr>
        <a:xfrm>
          <a:off x="6737427" y="665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8AA97955-246B-4F2C-8159-A1B999DBCB2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7263C209-B51C-4497-A592-C15CC4E4D03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2BDDF8AA-2919-4B72-9692-7C9C18A6105D}"/>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68864319-AABE-4705-84B9-2706ADE6459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E05E4C09-EF5D-4DD9-9C03-0376C8972B7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5393B15F-F9E8-4DFE-BC80-8F456EA3D5C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DE946EF7-500A-4A98-9F59-D96C4D6EAB3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8878919F-DF56-4126-8CC9-3DA95253B21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B3CB8382-1743-467B-A3AE-3E26CCC41D8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B9716725-A19A-46E6-B066-BFC71C4F630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3CA709AA-A292-4729-9A78-6B9DAD1AEA5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CA35EC7D-A778-4860-AAD0-B59C4AF00CA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5105C7DD-93CD-4D78-B59F-2296142BD27C}"/>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94774B70-1C42-46AC-95C3-A00EA12E458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558A0303-80B7-4163-9D91-DC6753B0743E}"/>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F955A94C-CB3D-40D8-A04F-7A5A342A1E3D}"/>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3115F641-EFC8-4AE9-B7B1-179CF7CF0708}"/>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85E34BD1-079D-4888-9873-05F8AEF5F006}"/>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E991BF57-E943-49EF-9B7F-D83C42E7BFC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D1BED0D-FD1E-4A93-AF16-034FC67A06E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93026D97-D012-43C2-AE31-5051C4A8F94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756972D7-C676-41DF-9476-6875DD7317E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E83C616B-E656-4BE7-950D-42FE568930AA}"/>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1A6AF552-4270-440E-901C-D6ECC4EA365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26670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C8EF3CCB-6AA0-4262-A9FB-C0C80313825D}"/>
            </a:ext>
          </a:extLst>
        </xdr:cNvPr>
        <xdr:cNvCxnSpPr/>
      </xdr:nvCxnSpPr>
      <xdr:spPr>
        <a:xfrm flipV="1">
          <a:off x="4634865" y="962787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BF5255F1-E250-49DC-AA5E-8E9331CAE8D9}"/>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1525C059-214D-4AED-9C27-DC4F3DE390D3}"/>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144797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AFD6BB32-EC15-4448-A2DC-B70D2A793745}"/>
            </a:ext>
          </a:extLst>
        </xdr:cNvPr>
        <xdr:cNvSpPr txBox="1"/>
      </xdr:nvSpPr>
      <xdr:spPr>
        <a:xfrm>
          <a:off x="4673600"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26670</xdr:rowOff>
    </xdr:from>
    <xdr:to>
      <xdr:col>24</xdr:col>
      <xdr:colOff>152400</xdr:colOff>
      <xdr:row>56</xdr:row>
      <xdr:rowOff>26670</xdr:rowOff>
    </xdr:to>
    <xdr:cxnSp macro="">
      <xdr:nvCxnSpPr>
        <xdr:cNvPr id="177" name="直線コネクタ 176">
          <a:extLst>
            <a:ext uri="{FF2B5EF4-FFF2-40B4-BE49-F238E27FC236}">
              <a16:creationId xmlns:a16="http://schemas.microsoft.com/office/drawing/2014/main" id="{3B568293-FB1C-4ACA-A042-6952455E0291}"/>
            </a:ext>
          </a:extLst>
        </xdr:cNvPr>
        <xdr:cNvCxnSpPr/>
      </xdr:nvCxnSpPr>
      <xdr:spPr>
        <a:xfrm>
          <a:off x="4546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2557</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2E9ECDA6-6D74-46C7-A2A0-8A9B65F7DCD3}"/>
            </a:ext>
          </a:extLst>
        </xdr:cNvPr>
        <xdr:cNvSpPr txBox="1"/>
      </xdr:nvSpPr>
      <xdr:spPr>
        <a:xfrm>
          <a:off x="4673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79" name="フローチャート: 判断 178">
          <a:extLst>
            <a:ext uri="{FF2B5EF4-FFF2-40B4-BE49-F238E27FC236}">
              <a16:creationId xmlns:a16="http://schemas.microsoft.com/office/drawing/2014/main" id="{C0359154-2DDB-42E3-ABF3-6801CC9C5D81}"/>
            </a:ext>
          </a:extLst>
        </xdr:cNvPr>
        <xdr:cNvSpPr/>
      </xdr:nvSpPr>
      <xdr:spPr>
        <a:xfrm>
          <a:off x="4584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80" name="フローチャート: 判断 179">
          <a:extLst>
            <a:ext uri="{FF2B5EF4-FFF2-40B4-BE49-F238E27FC236}">
              <a16:creationId xmlns:a16="http://schemas.microsoft.com/office/drawing/2014/main" id="{2BE647D1-C565-442A-A968-488DE7B03ED9}"/>
            </a:ext>
          </a:extLst>
        </xdr:cNvPr>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122555</xdr:rowOff>
    </xdr:from>
    <xdr:to>
      <xdr:col>15</xdr:col>
      <xdr:colOff>101600</xdr:colOff>
      <xdr:row>60</xdr:row>
      <xdr:rowOff>52705</xdr:rowOff>
    </xdr:to>
    <xdr:sp macro="" textlink="">
      <xdr:nvSpPr>
        <xdr:cNvPr id="181" name="フローチャート: 判断 180">
          <a:extLst>
            <a:ext uri="{FF2B5EF4-FFF2-40B4-BE49-F238E27FC236}">
              <a16:creationId xmlns:a16="http://schemas.microsoft.com/office/drawing/2014/main" id="{CBBF12D7-B0FF-4540-A492-96EB177A30CB}"/>
            </a:ext>
          </a:extLst>
        </xdr:cNvPr>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86360</xdr:rowOff>
    </xdr:from>
    <xdr:to>
      <xdr:col>10</xdr:col>
      <xdr:colOff>165100</xdr:colOff>
      <xdr:row>60</xdr:row>
      <xdr:rowOff>16510</xdr:rowOff>
    </xdr:to>
    <xdr:sp macro="" textlink="">
      <xdr:nvSpPr>
        <xdr:cNvPr id="182" name="フローチャート: 判断 181">
          <a:extLst>
            <a:ext uri="{FF2B5EF4-FFF2-40B4-BE49-F238E27FC236}">
              <a16:creationId xmlns:a16="http://schemas.microsoft.com/office/drawing/2014/main" id="{CD80F2F7-822A-4FF1-9BDB-EC1556303C29}"/>
            </a:ext>
          </a:extLst>
        </xdr:cNvPr>
        <xdr:cNvSpPr/>
      </xdr:nvSpPr>
      <xdr:spPr>
        <a:xfrm>
          <a:off x="1968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83" name="フローチャート: 判断 182">
          <a:extLst>
            <a:ext uri="{FF2B5EF4-FFF2-40B4-BE49-F238E27FC236}">
              <a16:creationId xmlns:a16="http://schemas.microsoft.com/office/drawing/2014/main" id="{06916986-E4E8-4C28-B641-9867E7CAC6BD}"/>
            </a:ext>
          </a:extLst>
        </xdr:cNvPr>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D970579-7C29-4874-BCA3-E3E0D0F41C8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0A10022-3640-4CCC-AD2B-7F5E90561A4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9BD5B84-621D-41A3-96FC-100E84F63A7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C90051A-7231-49F7-9764-4F2D6701673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D207D1C-133E-4DC7-BF17-9E03628FC2F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143510</xdr:rowOff>
    </xdr:from>
    <xdr:to>
      <xdr:col>24</xdr:col>
      <xdr:colOff>114300</xdr:colOff>
      <xdr:row>61</xdr:row>
      <xdr:rowOff>73660</xdr:rowOff>
    </xdr:to>
    <xdr:sp macro="" textlink="">
      <xdr:nvSpPr>
        <xdr:cNvPr id="189" name="楕円 188">
          <a:extLst>
            <a:ext uri="{FF2B5EF4-FFF2-40B4-BE49-F238E27FC236}">
              <a16:creationId xmlns:a16="http://schemas.microsoft.com/office/drawing/2014/main" id="{4C061A61-C512-4D36-9538-67F8ED2F5D37}"/>
            </a:ext>
          </a:extLst>
        </xdr:cNvPr>
        <xdr:cNvSpPr/>
      </xdr:nvSpPr>
      <xdr:spPr>
        <a:xfrm>
          <a:off x="45847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121937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10379544-5856-4873-922A-CE2631367FA1}"/>
            </a:ext>
          </a:extLst>
        </xdr:cNvPr>
        <xdr:cNvSpPr txBox="1"/>
      </xdr:nvSpPr>
      <xdr:spPr>
        <a:xfrm>
          <a:off x="4673600"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99695</xdr:rowOff>
    </xdr:from>
    <xdr:to>
      <xdr:col>20</xdr:col>
      <xdr:colOff>38100</xdr:colOff>
      <xdr:row>61</xdr:row>
      <xdr:rowOff>29845</xdr:rowOff>
    </xdr:to>
    <xdr:sp macro="" textlink="">
      <xdr:nvSpPr>
        <xdr:cNvPr id="191" name="楕円 190">
          <a:extLst>
            <a:ext uri="{FF2B5EF4-FFF2-40B4-BE49-F238E27FC236}">
              <a16:creationId xmlns:a16="http://schemas.microsoft.com/office/drawing/2014/main" id="{B2C14A6A-0818-46CC-A658-EC5945A64FF7}"/>
            </a:ext>
          </a:extLst>
        </xdr:cNvPr>
        <xdr:cNvSpPr/>
      </xdr:nvSpPr>
      <xdr:spPr>
        <a:xfrm>
          <a:off x="3746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150495</xdr:rowOff>
    </xdr:from>
    <xdr:to>
      <xdr:col>24</xdr:col>
      <xdr:colOff>63500</xdr:colOff>
      <xdr:row>61</xdr:row>
      <xdr:rowOff>22860</xdr:rowOff>
    </xdr:to>
    <xdr:cxnSp macro="">
      <xdr:nvCxnSpPr>
        <xdr:cNvPr id="192" name="直線コネクタ 191">
          <a:extLst>
            <a:ext uri="{FF2B5EF4-FFF2-40B4-BE49-F238E27FC236}">
              <a16:creationId xmlns:a16="http://schemas.microsoft.com/office/drawing/2014/main" id="{E1038E58-1926-4AD3-89B2-7DB93A306E89}"/>
            </a:ext>
          </a:extLst>
        </xdr:cNvPr>
        <xdr:cNvCxnSpPr/>
      </xdr:nvCxnSpPr>
      <xdr:spPr>
        <a:xfrm>
          <a:off x="3797300" y="1043749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55880</xdr:rowOff>
    </xdr:from>
    <xdr:to>
      <xdr:col>15</xdr:col>
      <xdr:colOff>101600</xdr:colOff>
      <xdr:row>60</xdr:row>
      <xdr:rowOff>157480</xdr:rowOff>
    </xdr:to>
    <xdr:sp macro="" textlink="">
      <xdr:nvSpPr>
        <xdr:cNvPr id="193" name="楕円 192">
          <a:extLst>
            <a:ext uri="{FF2B5EF4-FFF2-40B4-BE49-F238E27FC236}">
              <a16:creationId xmlns:a16="http://schemas.microsoft.com/office/drawing/2014/main" id="{3A8421FD-A375-40FA-BA33-8FF2FCFA7916}"/>
            </a:ext>
          </a:extLst>
        </xdr:cNvPr>
        <xdr:cNvSpPr/>
      </xdr:nvSpPr>
      <xdr:spPr>
        <a:xfrm>
          <a:off x="28575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106680</xdr:rowOff>
    </xdr:from>
    <xdr:to>
      <xdr:col>19</xdr:col>
      <xdr:colOff>177800</xdr:colOff>
      <xdr:row>60</xdr:row>
      <xdr:rowOff>150495</xdr:rowOff>
    </xdr:to>
    <xdr:cxnSp macro="">
      <xdr:nvCxnSpPr>
        <xdr:cNvPr id="194" name="直線コネクタ 193">
          <a:extLst>
            <a:ext uri="{FF2B5EF4-FFF2-40B4-BE49-F238E27FC236}">
              <a16:creationId xmlns:a16="http://schemas.microsoft.com/office/drawing/2014/main" id="{714954CB-E6CB-4A58-928B-76C9D54A157E}"/>
            </a:ext>
          </a:extLst>
        </xdr:cNvPr>
        <xdr:cNvCxnSpPr/>
      </xdr:nvCxnSpPr>
      <xdr:spPr>
        <a:xfrm>
          <a:off x="2908300" y="103936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143510</xdr:rowOff>
    </xdr:from>
    <xdr:to>
      <xdr:col>10</xdr:col>
      <xdr:colOff>165100</xdr:colOff>
      <xdr:row>60</xdr:row>
      <xdr:rowOff>73660</xdr:rowOff>
    </xdr:to>
    <xdr:sp macro="" textlink="">
      <xdr:nvSpPr>
        <xdr:cNvPr id="195" name="楕円 194">
          <a:extLst>
            <a:ext uri="{FF2B5EF4-FFF2-40B4-BE49-F238E27FC236}">
              <a16:creationId xmlns:a16="http://schemas.microsoft.com/office/drawing/2014/main" id="{ABD4A328-5846-460F-B60C-114F1D1A3A67}"/>
            </a:ext>
          </a:extLst>
        </xdr:cNvPr>
        <xdr:cNvSpPr/>
      </xdr:nvSpPr>
      <xdr:spPr>
        <a:xfrm>
          <a:off x="1968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22860</xdr:rowOff>
    </xdr:from>
    <xdr:to>
      <xdr:col>15</xdr:col>
      <xdr:colOff>50800</xdr:colOff>
      <xdr:row>60</xdr:row>
      <xdr:rowOff>106680</xdr:rowOff>
    </xdr:to>
    <xdr:cxnSp macro="">
      <xdr:nvCxnSpPr>
        <xdr:cNvPr id="196" name="直線コネクタ 195">
          <a:extLst>
            <a:ext uri="{FF2B5EF4-FFF2-40B4-BE49-F238E27FC236}">
              <a16:creationId xmlns:a16="http://schemas.microsoft.com/office/drawing/2014/main" id="{CE61F473-612C-45B9-A656-F87F2B8A4888}"/>
            </a:ext>
          </a:extLst>
        </xdr:cNvPr>
        <xdr:cNvCxnSpPr/>
      </xdr:nvCxnSpPr>
      <xdr:spPr>
        <a:xfrm>
          <a:off x="2019300" y="103098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84455</xdr:rowOff>
    </xdr:from>
    <xdr:to>
      <xdr:col>6</xdr:col>
      <xdr:colOff>38100</xdr:colOff>
      <xdr:row>60</xdr:row>
      <xdr:rowOff>14605</xdr:rowOff>
    </xdr:to>
    <xdr:sp macro="" textlink="">
      <xdr:nvSpPr>
        <xdr:cNvPr id="197" name="楕円 196">
          <a:extLst>
            <a:ext uri="{FF2B5EF4-FFF2-40B4-BE49-F238E27FC236}">
              <a16:creationId xmlns:a16="http://schemas.microsoft.com/office/drawing/2014/main" id="{44FDEAE4-FE19-44AF-AA64-49122A4E3075}"/>
            </a:ext>
          </a:extLst>
        </xdr:cNvPr>
        <xdr:cNvSpPr/>
      </xdr:nvSpPr>
      <xdr:spPr>
        <a:xfrm>
          <a:off x="1079500" y="1020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135255</xdr:rowOff>
    </xdr:from>
    <xdr:to>
      <xdr:col>10</xdr:col>
      <xdr:colOff>114300</xdr:colOff>
      <xdr:row>60</xdr:row>
      <xdr:rowOff>22860</xdr:rowOff>
    </xdr:to>
    <xdr:cxnSp macro="">
      <xdr:nvCxnSpPr>
        <xdr:cNvPr id="198" name="直線コネクタ 197">
          <a:extLst>
            <a:ext uri="{FF2B5EF4-FFF2-40B4-BE49-F238E27FC236}">
              <a16:creationId xmlns:a16="http://schemas.microsoft.com/office/drawing/2014/main" id="{81A8EEA6-D2C4-41AF-8D5F-88D27AE5CF59}"/>
            </a:ext>
          </a:extLst>
        </xdr:cNvPr>
        <xdr:cNvCxnSpPr/>
      </xdr:nvCxnSpPr>
      <xdr:spPr>
        <a:xfrm>
          <a:off x="1130300" y="1025080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105427</xdr:rowOff>
    </xdr:from>
    <xdr:ext cx="405111" cy="259045"/>
    <xdr:sp macro="" textlink="">
      <xdr:nvSpPr>
        <xdr:cNvPr id="199" name="n_1aveValue【体育館・プール】&#10;有形固定資産減価償却率">
          <a:extLst>
            <a:ext uri="{FF2B5EF4-FFF2-40B4-BE49-F238E27FC236}">
              <a16:creationId xmlns:a16="http://schemas.microsoft.com/office/drawing/2014/main" id="{7D7959F6-7B5C-4887-8653-63869133126E}"/>
            </a:ext>
          </a:extLst>
        </xdr:cNvPr>
        <xdr:cNvSpPr txBox="1"/>
      </xdr:nvSpPr>
      <xdr:spPr>
        <a:xfrm>
          <a:off x="3582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69232</xdr:rowOff>
    </xdr:from>
    <xdr:ext cx="405111" cy="259045"/>
    <xdr:sp macro="" textlink="">
      <xdr:nvSpPr>
        <xdr:cNvPr id="200" name="n_2aveValue【体育館・プール】&#10;有形固定資産減価償却率">
          <a:extLst>
            <a:ext uri="{FF2B5EF4-FFF2-40B4-BE49-F238E27FC236}">
              <a16:creationId xmlns:a16="http://schemas.microsoft.com/office/drawing/2014/main" id="{50C8CCD0-AC17-4A79-B219-CBAE1BEC4694}"/>
            </a:ext>
          </a:extLst>
        </xdr:cNvPr>
        <xdr:cNvSpPr txBox="1"/>
      </xdr:nvSpPr>
      <xdr:spPr>
        <a:xfrm>
          <a:off x="2705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33037</xdr:rowOff>
    </xdr:from>
    <xdr:ext cx="405111" cy="259045"/>
    <xdr:sp macro="" textlink="">
      <xdr:nvSpPr>
        <xdr:cNvPr id="201" name="n_3aveValue【体育館・プール】&#10;有形固定資産減価償却率">
          <a:extLst>
            <a:ext uri="{FF2B5EF4-FFF2-40B4-BE49-F238E27FC236}">
              <a16:creationId xmlns:a16="http://schemas.microsoft.com/office/drawing/2014/main" id="{94D1D6F6-06A8-405E-8282-8AE0B30D768B}"/>
            </a:ext>
          </a:extLst>
        </xdr:cNvPr>
        <xdr:cNvSpPr txBox="1"/>
      </xdr:nvSpPr>
      <xdr:spPr>
        <a:xfrm>
          <a:off x="1816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13987</xdr:rowOff>
    </xdr:from>
    <xdr:ext cx="405111" cy="259045"/>
    <xdr:sp macro="" textlink="">
      <xdr:nvSpPr>
        <xdr:cNvPr id="202" name="n_4aveValue【体育館・プール】&#10;有形固定資産減価償却率">
          <a:extLst>
            <a:ext uri="{FF2B5EF4-FFF2-40B4-BE49-F238E27FC236}">
              <a16:creationId xmlns:a16="http://schemas.microsoft.com/office/drawing/2014/main" id="{312CEAD2-0C7D-4CA7-AD5A-669802D48191}"/>
            </a:ext>
          </a:extLst>
        </xdr:cNvPr>
        <xdr:cNvSpPr txBox="1"/>
      </xdr:nvSpPr>
      <xdr:spPr>
        <a:xfrm>
          <a:off x="927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20972</xdr:rowOff>
    </xdr:from>
    <xdr:ext cx="405111" cy="259045"/>
    <xdr:sp macro="" textlink="">
      <xdr:nvSpPr>
        <xdr:cNvPr id="203" name="n_1mainValue【体育館・プール】&#10;有形固定資産減価償却率">
          <a:extLst>
            <a:ext uri="{FF2B5EF4-FFF2-40B4-BE49-F238E27FC236}">
              <a16:creationId xmlns:a16="http://schemas.microsoft.com/office/drawing/2014/main" id="{0FF174F7-DC4B-4B62-94FC-85DA63034186}"/>
            </a:ext>
          </a:extLst>
        </xdr:cNvPr>
        <xdr:cNvSpPr txBox="1"/>
      </xdr:nvSpPr>
      <xdr:spPr>
        <a:xfrm>
          <a:off x="35820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148607</xdr:rowOff>
    </xdr:from>
    <xdr:ext cx="405111" cy="259045"/>
    <xdr:sp macro="" textlink="">
      <xdr:nvSpPr>
        <xdr:cNvPr id="204" name="n_2mainValue【体育館・プール】&#10;有形固定資産減価償却率">
          <a:extLst>
            <a:ext uri="{FF2B5EF4-FFF2-40B4-BE49-F238E27FC236}">
              <a16:creationId xmlns:a16="http://schemas.microsoft.com/office/drawing/2014/main" id="{5E745980-159A-4998-AEEA-8DCEE1588DC3}"/>
            </a:ext>
          </a:extLst>
        </xdr:cNvPr>
        <xdr:cNvSpPr txBox="1"/>
      </xdr:nvSpPr>
      <xdr:spPr>
        <a:xfrm>
          <a:off x="2705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64787</xdr:rowOff>
    </xdr:from>
    <xdr:ext cx="405111" cy="259045"/>
    <xdr:sp macro="" textlink="">
      <xdr:nvSpPr>
        <xdr:cNvPr id="205" name="n_3mainValue【体育館・プール】&#10;有形固定資産減価償却率">
          <a:extLst>
            <a:ext uri="{FF2B5EF4-FFF2-40B4-BE49-F238E27FC236}">
              <a16:creationId xmlns:a16="http://schemas.microsoft.com/office/drawing/2014/main" id="{A2239B19-01A3-4A0B-ADB5-BFAB79BB780F}"/>
            </a:ext>
          </a:extLst>
        </xdr:cNvPr>
        <xdr:cNvSpPr txBox="1"/>
      </xdr:nvSpPr>
      <xdr:spPr>
        <a:xfrm>
          <a:off x="1816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5732</xdr:rowOff>
    </xdr:from>
    <xdr:ext cx="405111" cy="259045"/>
    <xdr:sp macro="" textlink="">
      <xdr:nvSpPr>
        <xdr:cNvPr id="206" name="n_4mainValue【体育館・プール】&#10;有形固定資産減価償却率">
          <a:extLst>
            <a:ext uri="{FF2B5EF4-FFF2-40B4-BE49-F238E27FC236}">
              <a16:creationId xmlns:a16="http://schemas.microsoft.com/office/drawing/2014/main" id="{B6EE1F62-1DEB-430E-A1B2-49119A2B5CFF}"/>
            </a:ext>
          </a:extLst>
        </xdr:cNvPr>
        <xdr:cNvSpPr txBox="1"/>
      </xdr:nvSpPr>
      <xdr:spPr>
        <a:xfrm>
          <a:off x="927744" y="1029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0A55F64-66B6-4B31-A965-5DFCC1F0E59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42EFCFB-8263-4EF9-887C-05B35732CE9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F8513909-E5E4-4B0E-9C76-2CEE0F05FD3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8165642F-2CBB-483B-A4AB-CB18077B70E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8AE5F1E-0868-40DF-BC28-2C0AA5DC8FF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9C28CCC2-CE90-4BEB-8B2C-BDE9D7F9FBF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CDDA748A-34BF-4B6A-B4BB-B92B662EB8D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68819748-4784-4AA3-A503-5A4A5B88DFC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15135F16-FEF2-46DF-B4DE-FC7FEE20209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4A35624F-D833-4DFD-954B-3D83FA8615D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2D0221C4-3F8C-4E8D-BF69-AAD3DEA7B1C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A10EB4A4-A02B-4725-820D-6B8E7DEE73FF}"/>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16F0A9C8-4FB4-4742-9986-6CCE75B7DA6A}"/>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1C987C61-B253-4A11-80AD-5459B01E79F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119DDE8F-7A65-47CE-8522-20C5B0016BD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BFC4305D-95F3-4B85-BCB7-14BE42F4294E}"/>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1757C840-CA1D-43F2-ACCE-0BD89F8E7915}"/>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3E7B4E91-21B9-4896-BF5F-56D128E656EF}"/>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22B06293-7A52-4B40-832E-87A979A7338B}"/>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40E591A2-7D86-46BA-A1C5-C47CE3E2E4F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9E89A1E7-2523-4D51-A283-916F0CA3EBE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648E7C0A-B07C-4961-A334-24D3E8C14276}"/>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32DB0638-38BB-4CA8-B009-64356DB5FD7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69850</xdr:rowOff>
    </xdr:from>
    <xdr:to>
      <xdr:col>54</xdr:col>
      <xdr:colOff>189865</xdr:colOff>
      <xdr:row>64</xdr:row>
      <xdr:rowOff>43180</xdr:rowOff>
    </xdr:to>
    <xdr:cxnSp macro="">
      <xdr:nvCxnSpPr>
        <xdr:cNvPr id="230" name="直線コネクタ 229">
          <a:extLst>
            <a:ext uri="{FF2B5EF4-FFF2-40B4-BE49-F238E27FC236}">
              <a16:creationId xmlns:a16="http://schemas.microsoft.com/office/drawing/2014/main" id="{A01E04E8-2724-4B2C-9E15-B77E2CEAF7B7}"/>
            </a:ext>
          </a:extLst>
        </xdr:cNvPr>
        <xdr:cNvCxnSpPr/>
      </xdr:nvCxnSpPr>
      <xdr:spPr>
        <a:xfrm flipV="1">
          <a:off x="10476865" y="94996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47007</xdr:rowOff>
    </xdr:from>
    <xdr:ext cx="469744" cy="259045"/>
    <xdr:sp macro="" textlink="">
      <xdr:nvSpPr>
        <xdr:cNvPr id="231" name="【体育館・プール】&#10;一人当たり面積最小値テキスト">
          <a:extLst>
            <a:ext uri="{FF2B5EF4-FFF2-40B4-BE49-F238E27FC236}">
              <a16:creationId xmlns:a16="http://schemas.microsoft.com/office/drawing/2014/main" id="{E6EC134E-1501-4B4A-A841-D67DA19C4AF7}"/>
            </a:ext>
          </a:extLst>
        </xdr:cNvPr>
        <xdr:cNvSpPr txBox="1"/>
      </xdr:nvSpPr>
      <xdr:spPr>
        <a:xfrm>
          <a:off x="10515600" y="1101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43180</xdr:rowOff>
    </xdr:from>
    <xdr:to>
      <xdr:col>55</xdr:col>
      <xdr:colOff>88900</xdr:colOff>
      <xdr:row>64</xdr:row>
      <xdr:rowOff>43180</xdr:rowOff>
    </xdr:to>
    <xdr:cxnSp macro="">
      <xdr:nvCxnSpPr>
        <xdr:cNvPr id="232" name="直線コネクタ 231">
          <a:extLst>
            <a:ext uri="{FF2B5EF4-FFF2-40B4-BE49-F238E27FC236}">
              <a16:creationId xmlns:a16="http://schemas.microsoft.com/office/drawing/2014/main" id="{CD9E1DE8-045B-4E2C-A9B9-3232F4CADFBB}"/>
            </a:ext>
          </a:extLst>
        </xdr:cNvPr>
        <xdr:cNvCxnSpPr/>
      </xdr:nvCxnSpPr>
      <xdr:spPr>
        <a:xfrm>
          <a:off x="10388600" y="1101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16527</xdr:rowOff>
    </xdr:from>
    <xdr:ext cx="469744" cy="259045"/>
    <xdr:sp macro="" textlink="">
      <xdr:nvSpPr>
        <xdr:cNvPr id="233" name="【体育館・プール】&#10;一人当たり面積最大値テキスト">
          <a:extLst>
            <a:ext uri="{FF2B5EF4-FFF2-40B4-BE49-F238E27FC236}">
              <a16:creationId xmlns:a16="http://schemas.microsoft.com/office/drawing/2014/main" id="{7BAE0C04-ED50-448B-9BA9-C9C6C627B70D}"/>
            </a:ext>
          </a:extLst>
        </xdr:cNvPr>
        <xdr:cNvSpPr txBox="1"/>
      </xdr:nvSpPr>
      <xdr:spPr>
        <a:xfrm>
          <a:off x="10515600" y="927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69850</xdr:rowOff>
    </xdr:from>
    <xdr:to>
      <xdr:col>55</xdr:col>
      <xdr:colOff>88900</xdr:colOff>
      <xdr:row>55</xdr:row>
      <xdr:rowOff>69850</xdr:rowOff>
    </xdr:to>
    <xdr:cxnSp macro="">
      <xdr:nvCxnSpPr>
        <xdr:cNvPr id="234" name="直線コネクタ 233">
          <a:extLst>
            <a:ext uri="{FF2B5EF4-FFF2-40B4-BE49-F238E27FC236}">
              <a16:creationId xmlns:a16="http://schemas.microsoft.com/office/drawing/2014/main" id="{8C8DC99D-0DC7-4067-B8BC-F4B47E058F32}"/>
            </a:ext>
          </a:extLst>
        </xdr:cNvPr>
        <xdr:cNvCxnSpPr/>
      </xdr:nvCxnSpPr>
      <xdr:spPr>
        <a:xfrm>
          <a:off x="10388600" y="949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19067</xdr:rowOff>
    </xdr:from>
    <xdr:ext cx="469744" cy="259045"/>
    <xdr:sp macro="" textlink="">
      <xdr:nvSpPr>
        <xdr:cNvPr id="235" name="【体育館・プール】&#10;一人当たり面積平均値テキスト">
          <a:extLst>
            <a:ext uri="{FF2B5EF4-FFF2-40B4-BE49-F238E27FC236}">
              <a16:creationId xmlns:a16="http://schemas.microsoft.com/office/drawing/2014/main" id="{99CF867B-B1C6-4693-8566-5D96452D1CF9}"/>
            </a:ext>
          </a:extLst>
        </xdr:cNvPr>
        <xdr:cNvSpPr txBox="1"/>
      </xdr:nvSpPr>
      <xdr:spPr>
        <a:xfrm>
          <a:off x="10515600" y="10648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40640</xdr:rowOff>
    </xdr:from>
    <xdr:to>
      <xdr:col>55</xdr:col>
      <xdr:colOff>50800</xdr:colOff>
      <xdr:row>62</xdr:row>
      <xdr:rowOff>142240</xdr:rowOff>
    </xdr:to>
    <xdr:sp macro="" textlink="">
      <xdr:nvSpPr>
        <xdr:cNvPr id="236" name="フローチャート: 判断 235">
          <a:extLst>
            <a:ext uri="{FF2B5EF4-FFF2-40B4-BE49-F238E27FC236}">
              <a16:creationId xmlns:a16="http://schemas.microsoft.com/office/drawing/2014/main" id="{B12E50D6-4629-40DA-8236-DDE58B29C5CD}"/>
            </a:ext>
          </a:extLst>
        </xdr:cNvPr>
        <xdr:cNvSpPr/>
      </xdr:nvSpPr>
      <xdr:spPr>
        <a:xfrm>
          <a:off x="10426700" y="106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44450</xdr:rowOff>
    </xdr:from>
    <xdr:to>
      <xdr:col>50</xdr:col>
      <xdr:colOff>165100</xdr:colOff>
      <xdr:row>62</xdr:row>
      <xdr:rowOff>146050</xdr:rowOff>
    </xdr:to>
    <xdr:sp macro="" textlink="">
      <xdr:nvSpPr>
        <xdr:cNvPr id="237" name="フローチャート: 判断 236">
          <a:extLst>
            <a:ext uri="{FF2B5EF4-FFF2-40B4-BE49-F238E27FC236}">
              <a16:creationId xmlns:a16="http://schemas.microsoft.com/office/drawing/2014/main" id="{E07503C7-DC33-4C37-A05E-E5DA1C7EB832}"/>
            </a:ext>
          </a:extLst>
        </xdr:cNvPr>
        <xdr:cNvSpPr/>
      </xdr:nvSpPr>
      <xdr:spPr>
        <a:xfrm>
          <a:off x="9588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62230</xdr:rowOff>
    </xdr:from>
    <xdr:to>
      <xdr:col>46</xdr:col>
      <xdr:colOff>38100</xdr:colOff>
      <xdr:row>62</xdr:row>
      <xdr:rowOff>163830</xdr:rowOff>
    </xdr:to>
    <xdr:sp macro="" textlink="">
      <xdr:nvSpPr>
        <xdr:cNvPr id="238" name="フローチャート: 判断 237">
          <a:extLst>
            <a:ext uri="{FF2B5EF4-FFF2-40B4-BE49-F238E27FC236}">
              <a16:creationId xmlns:a16="http://schemas.microsoft.com/office/drawing/2014/main" id="{C8C62A3E-6276-4179-A1E1-E217F56136F7}"/>
            </a:ext>
          </a:extLst>
        </xdr:cNvPr>
        <xdr:cNvSpPr/>
      </xdr:nvSpPr>
      <xdr:spPr>
        <a:xfrm>
          <a:off x="8699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72390</xdr:rowOff>
    </xdr:from>
    <xdr:to>
      <xdr:col>41</xdr:col>
      <xdr:colOff>101600</xdr:colOff>
      <xdr:row>63</xdr:row>
      <xdr:rowOff>2540</xdr:rowOff>
    </xdr:to>
    <xdr:sp macro="" textlink="">
      <xdr:nvSpPr>
        <xdr:cNvPr id="239" name="フローチャート: 判断 238">
          <a:extLst>
            <a:ext uri="{FF2B5EF4-FFF2-40B4-BE49-F238E27FC236}">
              <a16:creationId xmlns:a16="http://schemas.microsoft.com/office/drawing/2014/main" id="{BD2EE6A1-6DA4-44EC-936B-8FCDFA081507}"/>
            </a:ext>
          </a:extLst>
        </xdr:cNvPr>
        <xdr:cNvSpPr/>
      </xdr:nvSpPr>
      <xdr:spPr>
        <a:xfrm>
          <a:off x="7810500" y="107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125730</xdr:rowOff>
    </xdr:from>
    <xdr:to>
      <xdr:col>36</xdr:col>
      <xdr:colOff>165100</xdr:colOff>
      <xdr:row>63</xdr:row>
      <xdr:rowOff>55880</xdr:rowOff>
    </xdr:to>
    <xdr:sp macro="" textlink="">
      <xdr:nvSpPr>
        <xdr:cNvPr id="240" name="フローチャート: 判断 239">
          <a:extLst>
            <a:ext uri="{FF2B5EF4-FFF2-40B4-BE49-F238E27FC236}">
              <a16:creationId xmlns:a16="http://schemas.microsoft.com/office/drawing/2014/main" id="{74E66690-9679-4CB3-9816-4E7BF3FB5FFF}"/>
            </a:ext>
          </a:extLst>
        </xdr:cNvPr>
        <xdr:cNvSpPr/>
      </xdr:nvSpPr>
      <xdr:spPr>
        <a:xfrm>
          <a:off x="6921500" y="1075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45B469B-AB97-461E-8593-0141978B779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95724FC-44F0-4893-9878-C54092A1B3A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E42FADF-B6E7-424F-A150-874E50CBCC5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C057645-F1B8-47F5-BE77-62E2E9F8476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29F6ED0-B20A-4AF8-88AF-537DD34AC01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129540</xdr:rowOff>
    </xdr:from>
    <xdr:to>
      <xdr:col>55</xdr:col>
      <xdr:colOff>50800</xdr:colOff>
      <xdr:row>62</xdr:row>
      <xdr:rowOff>59690</xdr:rowOff>
    </xdr:to>
    <xdr:sp macro="" textlink="">
      <xdr:nvSpPr>
        <xdr:cNvPr id="246" name="楕円 245">
          <a:extLst>
            <a:ext uri="{FF2B5EF4-FFF2-40B4-BE49-F238E27FC236}">
              <a16:creationId xmlns:a16="http://schemas.microsoft.com/office/drawing/2014/main" id="{630CD9EC-416C-4CF2-8CD6-5A8EF5317426}"/>
            </a:ext>
          </a:extLst>
        </xdr:cNvPr>
        <xdr:cNvSpPr/>
      </xdr:nvSpPr>
      <xdr:spPr>
        <a:xfrm>
          <a:off x="10426700" y="1058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152417</xdr:rowOff>
    </xdr:from>
    <xdr:ext cx="469744" cy="259045"/>
    <xdr:sp macro="" textlink="">
      <xdr:nvSpPr>
        <xdr:cNvPr id="247" name="【体育館・プール】&#10;一人当たり面積該当値テキスト">
          <a:extLst>
            <a:ext uri="{FF2B5EF4-FFF2-40B4-BE49-F238E27FC236}">
              <a16:creationId xmlns:a16="http://schemas.microsoft.com/office/drawing/2014/main" id="{922D8E1A-B06C-494D-AE87-2F253F53D4CF}"/>
            </a:ext>
          </a:extLst>
        </xdr:cNvPr>
        <xdr:cNvSpPr txBox="1"/>
      </xdr:nvSpPr>
      <xdr:spPr>
        <a:xfrm>
          <a:off x="10515600" y="1043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135890</xdr:rowOff>
    </xdr:from>
    <xdr:to>
      <xdr:col>50</xdr:col>
      <xdr:colOff>165100</xdr:colOff>
      <xdr:row>62</xdr:row>
      <xdr:rowOff>66040</xdr:rowOff>
    </xdr:to>
    <xdr:sp macro="" textlink="">
      <xdr:nvSpPr>
        <xdr:cNvPr id="248" name="楕円 247">
          <a:extLst>
            <a:ext uri="{FF2B5EF4-FFF2-40B4-BE49-F238E27FC236}">
              <a16:creationId xmlns:a16="http://schemas.microsoft.com/office/drawing/2014/main" id="{3FF3414D-8A2D-44C7-BCF8-3639E5CB3D9A}"/>
            </a:ext>
          </a:extLst>
        </xdr:cNvPr>
        <xdr:cNvSpPr/>
      </xdr:nvSpPr>
      <xdr:spPr>
        <a:xfrm>
          <a:off x="9588500" y="1059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8890</xdr:rowOff>
    </xdr:from>
    <xdr:to>
      <xdr:col>55</xdr:col>
      <xdr:colOff>0</xdr:colOff>
      <xdr:row>62</xdr:row>
      <xdr:rowOff>15240</xdr:rowOff>
    </xdr:to>
    <xdr:cxnSp macro="">
      <xdr:nvCxnSpPr>
        <xdr:cNvPr id="249" name="直線コネクタ 248">
          <a:extLst>
            <a:ext uri="{FF2B5EF4-FFF2-40B4-BE49-F238E27FC236}">
              <a16:creationId xmlns:a16="http://schemas.microsoft.com/office/drawing/2014/main" id="{8806D9ED-E5B4-43B4-BACA-DB6BEE24DA73}"/>
            </a:ext>
          </a:extLst>
        </xdr:cNvPr>
        <xdr:cNvCxnSpPr/>
      </xdr:nvCxnSpPr>
      <xdr:spPr>
        <a:xfrm flipV="1">
          <a:off x="9639300" y="1063879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142240</xdr:rowOff>
    </xdr:from>
    <xdr:to>
      <xdr:col>46</xdr:col>
      <xdr:colOff>38100</xdr:colOff>
      <xdr:row>62</xdr:row>
      <xdr:rowOff>72390</xdr:rowOff>
    </xdr:to>
    <xdr:sp macro="" textlink="">
      <xdr:nvSpPr>
        <xdr:cNvPr id="250" name="楕円 249">
          <a:extLst>
            <a:ext uri="{FF2B5EF4-FFF2-40B4-BE49-F238E27FC236}">
              <a16:creationId xmlns:a16="http://schemas.microsoft.com/office/drawing/2014/main" id="{2C9277EA-8162-46A7-A7D4-F1A55EB03F1A}"/>
            </a:ext>
          </a:extLst>
        </xdr:cNvPr>
        <xdr:cNvSpPr/>
      </xdr:nvSpPr>
      <xdr:spPr>
        <a:xfrm>
          <a:off x="8699500" y="1060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15240</xdr:rowOff>
    </xdr:from>
    <xdr:to>
      <xdr:col>50</xdr:col>
      <xdr:colOff>114300</xdr:colOff>
      <xdr:row>62</xdr:row>
      <xdr:rowOff>21590</xdr:rowOff>
    </xdr:to>
    <xdr:cxnSp macro="">
      <xdr:nvCxnSpPr>
        <xdr:cNvPr id="251" name="直線コネクタ 250">
          <a:extLst>
            <a:ext uri="{FF2B5EF4-FFF2-40B4-BE49-F238E27FC236}">
              <a16:creationId xmlns:a16="http://schemas.microsoft.com/office/drawing/2014/main" id="{173098F0-9C29-4219-9577-BC347905BB68}"/>
            </a:ext>
          </a:extLst>
        </xdr:cNvPr>
        <xdr:cNvCxnSpPr/>
      </xdr:nvCxnSpPr>
      <xdr:spPr>
        <a:xfrm flipV="1">
          <a:off x="8750300" y="1064514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148590</xdr:rowOff>
    </xdr:from>
    <xdr:to>
      <xdr:col>41</xdr:col>
      <xdr:colOff>101600</xdr:colOff>
      <xdr:row>62</xdr:row>
      <xdr:rowOff>78740</xdr:rowOff>
    </xdr:to>
    <xdr:sp macro="" textlink="">
      <xdr:nvSpPr>
        <xdr:cNvPr id="252" name="楕円 251">
          <a:extLst>
            <a:ext uri="{FF2B5EF4-FFF2-40B4-BE49-F238E27FC236}">
              <a16:creationId xmlns:a16="http://schemas.microsoft.com/office/drawing/2014/main" id="{15E7168A-3358-4A1A-AF74-2A7604B12697}"/>
            </a:ext>
          </a:extLst>
        </xdr:cNvPr>
        <xdr:cNvSpPr/>
      </xdr:nvSpPr>
      <xdr:spPr>
        <a:xfrm>
          <a:off x="7810500" y="1060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21590</xdr:rowOff>
    </xdr:from>
    <xdr:to>
      <xdr:col>45</xdr:col>
      <xdr:colOff>177800</xdr:colOff>
      <xdr:row>62</xdr:row>
      <xdr:rowOff>27940</xdr:rowOff>
    </xdr:to>
    <xdr:cxnSp macro="">
      <xdr:nvCxnSpPr>
        <xdr:cNvPr id="253" name="直線コネクタ 252">
          <a:extLst>
            <a:ext uri="{FF2B5EF4-FFF2-40B4-BE49-F238E27FC236}">
              <a16:creationId xmlns:a16="http://schemas.microsoft.com/office/drawing/2014/main" id="{B357806B-FDC3-4B33-B9FB-16E19FE0D5FB}"/>
            </a:ext>
          </a:extLst>
        </xdr:cNvPr>
        <xdr:cNvCxnSpPr/>
      </xdr:nvCxnSpPr>
      <xdr:spPr>
        <a:xfrm flipV="1">
          <a:off x="7861300" y="1065149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158750</xdr:rowOff>
    </xdr:from>
    <xdr:to>
      <xdr:col>36</xdr:col>
      <xdr:colOff>165100</xdr:colOff>
      <xdr:row>62</xdr:row>
      <xdr:rowOff>88900</xdr:rowOff>
    </xdr:to>
    <xdr:sp macro="" textlink="">
      <xdr:nvSpPr>
        <xdr:cNvPr id="254" name="楕円 253">
          <a:extLst>
            <a:ext uri="{FF2B5EF4-FFF2-40B4-BE49-F238E27FC236}">
              <a16:creationId xmlns:a16="http://schemas.microsoft.com/office/drawing/2014/main" id="{E09AAD8A-6F90-4748-B898-FF28478C25ED}"/>
            </a:ext>
          </a:extLst>
        </xdr:cNvPr>
        <xdr:cNvSpPr/>
      </xdr:nvSpPr>
      <xdr:spPr>
        <a:xfrm>
          <a:off x="6921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27940</xdr:rowOff>
    </xdr:from>
    <xdr:to>
      <xdr:col>41</xdr:col>
      <xdr:colOff>50800</xdr:colOff>
      <xdr:row>62</xdr:row>
      <xdr:rowOff>38100</xdr:rowOff>
    </xdr:to>
    <xdr:cxnSp macro="">
      <xdr:nvCxnSpPr>
        <xdr:cNvPr id="255" name="直線コネクタ 254">
          <a:extLst>
            <a:ext uri="{FF2B5EF4-FFF2-40B4-BE49-F238E27FC236}">
              <a16:creationId xmlns:a16="http://schemas.microsoft.com/office/drawing/2014/main" id="{7CD4A0AA-5672-44A5-AF28-323CF2381714}"/>
            </a:ext>
          </a:extLst>
        </xdr:cNvPr>
        <xdr:cNvCxnSpPr/>
      </xdr:nvCxnSpPr>
      <xdr:spPr>
        <a:xfrm flipV="1">
          <a:off x="6972300" y="1065784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137177</xdr:rowOff>
    </xdr:from>
    <xdr:ext cx="469744" cy="259045"/>
    <xdr:sp macro="" textlink="">
      <xdr:nvSpPr>
        <xdr:cNvPr id="256" name="n_1aveValue【体育館・プール】&#10;一人当たり面積">
          <a:extLst>
            <a:ext uri="{FF2B5EF4-FFF2-40B4-BE49-F238E27FC236}">
              <a16:creationId xmlns:a16="http://schemas.microsoft.com/office/drawing/2014/main" id="{38255B3F-509C-4DAE-8469-FA4195D00AA8}"/>
            </a:ext>
          </a:extLst>
        </xdr:cNvPr>
        <xdr:cNvSpPr txBox="1"/>
      </xdr:nvSpPr>
      <xdr:spPr>
        <a:xfrm>
          <a:off x="9391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154957</xdr:rowOff>
    </xdr:from>
    <xdr:ext cx="469744" cy="259045"/>
    <xdr:sp macro="" textlink="">
      <xdr:nvSpPr>
        <xdr:cNvPr id="257" name="n_2aveValue【体育館・プール】&#10;一人当たり面積">
          <a:extLst>
            <a:ext uri="{FF2B5EF4-FFF2-40B4-BE49-F238E27FC236}">
              <a16:creationId xmlns:a16="http://schemas.microsoft.com/office/drawing/2014/main" id="{D642CBAF-3763-4512-84A9-A84C34D842D1}"/>
            </a:ext>
          </a:extLst>
        </xdr:cNvPr>
        <xdr:cNvSpPr txBox="1"/>
      </xdr:nvSpPr>
      <xdr:spPr>
        <a:xfrm>
          <a:off x="8515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165117</xdr:rowOff>
    </xdr:from>
    <xdr:ext cx="469744" cy="259045"/>
    <xdr:sp macro="" textlink="">
      <xdr:nvSpPr>
        <xdr:cNvPr id="258" name="n_3aveValue【体育館・プール】&#10;一人当たり面積">
          <a:extLst>
            <a:ext uri="{FF2B5EF4-FFF2-40B4-BE49-F238E27FC236}">
              <a16:creationId xmlns:a16="http://schemas.microsoft.com/office/drawing/2014/main" id="{4CC6E7DF-538C-4CCD-8583-97D3D2D9847A}"/>
            </a:ext>
          </a:extLst>
        </xdr:cNvPr>
        <xdr:cNvSpPr txBox="1"/>
      </xdr:nvSpPr>
      <xdr:spPr>
        <a:xfrm>
          <a:off x="7626427" y="1079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47007</xdr:rowOff>
    </xdr:from>
    <xdr:ext cx="469744" cy="259045"/>
    <xdr:sp macro="" textlink="">
      <xdr:nvSpPr>
        <xdr:cNvPr id="259" name="n_4aveValue【体育館・プール】&#10;一人当たり面積">
          <a:extLst>
            <a:ext uri="{FF2B5EF4-FFF2-40B4-BE49-F238E27FC236}">
              <a16:creationId xmlns:a16="http://schemas.microsoft.com/office/drawing/2014/main" id="{2F927735-B550-4824-91C5-3EE2340EAF8C}"/>
            </a:ext>
          </a:extLst>
        </xdr:cNvPr>
        <xdr:cNvSpPr txBox="1"/>
      </xdr:nvSpPr>
      <xdr:spPr>
        <a:xfrm>
          <a:off x="6737427" y="10848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82567</xdr:rowOff>
    </xdr:from>
    <xdr:ext cx="469744" cy="259045"/>
    <xdr:sp macro="" textlink="">
      <xdr:nvSpPr>
        <xdr:cNvPr id="260" name="n_1mainValue【体育館・プール】&#10;一人当たり面積">
          <a:extLst>
            <a:ext uri="{FF2B5EF4-FFF2-40B4-BE49-F238E27FC236}">
              <a16:creationId xmlns:a16="http://schemas.microsoft.com/office/drawing/2014/main" id="{47C2B5C5-CC83-4D61-A494-BE033B88B33D}"/>
            </a:ext>
          </a:extLst>
        </xdr:cNvPr>
        <xdr:cNvSpPr txBox="1"/>
      </xdr:nvSpPr>
      <xdr:spPr>
        <a:xfrm>
          <a:off x="9391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88917</xdr:rowOff>
    </xdr:from>
    <xdr:ext cx="469744" cy="259045"/>
    <xdr:sp macro="" textlink="">
      <xdr:nvSpPr>
        <xdr:cNvPr id="261" name="n_2mainValue【体育館・プール】&#10;一人当たり面積">
          <a:extLst>
            <a:ext uri="{FF2B5EF4-FFF2-40B4-BE49-F238E27FC236}">
              <a16:creationId xmlns:a16="http://schemas.microsoft.com/office/drawing/2014/main" id="{9C62F170-FE09-4E6B-8971-42FF5065ED8D}"/>
            </a:ext>
          </a:extLst>
        </xdr:cNvPr>
        <xdr:cNvSpPr txBox="1"/>
      </xdr:nvSpPr>
      <xdr:spPr>
        <a:xfrm>
          <a:off x="851542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95267</xdr:rowOff>
    </xdr:from>
    <xdr:ext cx="469744" cy="259045"/>
    <xdr:sp macro="" textlink="">
      <xdr:nvSpPr>
        <xdr:cNvPr id="262" name="n_3mainValue【体育館・プール】&#10;一人当たり面積">
          <a:extLst>
            <a:ext uri="{FF2B5EF4-FFF2-40B4-BE49-F238E27FC236}">
              <a16:creationId xmlns:a16="http://schemas.microsoft.com/office/drawing/2014/main" id="{E072BDA6-6904-49AF-B097-414BDF40BE6E}"/>
            </a:ext>
          </a:extLst>
        </xdr:cNvPr>
        <xdr:cNvSpPr txBox="1"/>
      </xdr:nvSpPr>
      <xdr:spPr>
        <a:xfrm>
          <a:off x="7626427" y="1038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105427</xdr:rowOff>
    </xdr:from>
    <xdr:ext cx="469744" cy="259045"/>
    <xdr:sp macro="" textlink="">
      <xdr:nvSpPr>
        <xdr:cNvPr id="263" name="n_4mainValue【体育館・プール】&#10;一人当たり面積">
          <a:extLst>
            <a:ext uri="{FF2B5EF4-FFF2-40B4-BE49-F238E27FC236}">
              <a16:creationId xmlns:a16="http://schemas.microsoft.com/office/drawing/2014/main" id="{D52C4E18-D597-4626-8287-1990CCEF1F3C}"/>
            </a:ext>
          </a:extLst>
        </xdr:cNvPr>
        <xdr:cNvSpPr txBox="1"/>
      </xdr:nvSpPr>
      <xdr:spPr>
        <a:xfrm>
          <a:off x="6737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28DD624F-4059-44D1-BF72-6D3C17BADD3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25007F46-21F9-47FC-9DC2-009C06A63C2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75FC0973-34A5-486F-8778-A5EC4FDEC36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C0A47334-7003-4F88-83E8-650DD674581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211B1932-424A-44E3-B0E3-4A90384CECC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8E265E14-A5EC-425D-9AEC-A8B9047D2B9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C554D555-F81A-432B-B577-A0059CDE280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DB2E4453-7CF9-4446-96D4-4334528E9FA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51BF7ACB-7CBC-469A-8A83-151CE0C9024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9995B558-45A1-4067-96C7-485D1A67B66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6462A8EE-820C-4EA5-BBA6-6A03705377E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6FB16D71-2F8E-4C14-85E1-FC91048039A5}"/>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43A6A227-AEA0-4BE2-A654-06E01798E7A1}"/>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FFDC2DE9-A2C1-4298-BD50-1D2EE9FFD885}"/>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E26977CD-8B58-40DE-88F7-193CCAAAF5F5}"/>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D57C3EDE-83A0-4174-A148-3A184D6C49E7}"/>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64938672-7CBF-46C9-902B-ACDF5027FD7D}"/>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4FE3FC42-3F21-45CD-AF60-DCCB37B16CBB}"/>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13FCFFF3-96D7-49A4-AEAF-1E3175EB7054}"/>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AE9A68E1-30D7-46F6-96AA-9D4A38D57EE4}"/>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B204F9D7-43CB-4B29-8101-11A9A2004A8C}"/>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ABFB3DEF-D648-47EC-B675-6D34FA84C1BF}"/>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54872B09-253E-44FD-BE7D-9DCD1308C9CE}"/>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3F3AFB9C-0FFB-4B24-99E2-6D949002638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4BD96A0E-C0F7-41EA-9CC1-1A5AB6A4EA2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118111</xdr:rowOff>
    </xdr:from>
    <xdr:to>
      <xdr:col>24</xdr:col>
      <xdr:colOff>62865</xdr:colOff>
      <xdr:row>86</xdr:row>
      <xdr:rowOff>124642</xdr:rowOff>
    </xdr:to>
    <xdr:cxnSp macro="">
      <xdr:nvCxnSpPr>
        <xdr:cNvPr id="289" name="直線コネクタ 288">
          <a:extLst>
            <a:ext uri="{FF2B5EF4-FFF2-40B4-BE49-F238E27FC236}">
              <a16:creationId xmlns:a16="http://schemas.microsoft.com/office/drawing/2014/main" id="{95DCC64A-C5D3-49C3-83BD-3F716503F32E}"/>
            </a:ext>
          </a:extLst>
        </xdr:cNvPr>
        <xdr:cNvCxnSpPr/>
      </xdr:nvCxnSpPr>
      <xdr:spPr>
        <a:xfrm flipV="1">
          <a:off x="4634865" y="13319761"/>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128469</xdr:rowOff>
    </xdr:from>
    <xdr:ext cx="405111" cy="259045"/>
    <xdr:sp macro="" textlink="">
      <xdr:nvSpPr>
        <xdr:cNvPr id="290" name="【福祉施設】&#10;有形固定資産減価償却率最小値テキスト">
          <a:extLst>
            <a:ext uri="{FF2B5EF4-FFF2-40B4-BE49-F238E27FC236}">
              <a16:creationId xmlns:a16="http://schemas.microsoft.com/office/drawing/2014/main" id="{33C2314A-A23C-467A-9E3B-20FC38788ABC}"/>
            </a:ext>
          </a:extLst>
        </xdr:cNvPr>
        <xdr:cNvSpPr txBox="1"/>
      </xdr:nvSpPr>
      <xdr:spPr>
        <a:xfrm>
          <a:off x="4673600" y="1487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124642</xdr:rowOff>
    </xdr:from>
    <xdr:to>
      <xdr:col>24</xdr:col>
      <xdr:colOff>152400</xdr:colOff>
      <xdr:row>86</xdr:row>
      <xdr:rowOff>124642</xdr:rowOff>
    </xdr:to>
    <xdr:cxnSp macro="">
      <xdr:nvCxnSpPr>
        <xdr:cNvPr id="291" name="直線コネクタ 290">
          <a:extLst>
            <a:ext uri="{FF2B5EF4-FFF2-40B4-BE49-F238E27FC236}">
              <a16:creationId xmlns:a16="http://schemas.microsoft.com/office/drawing/2014/main" id="{FBDBFF9C-708C-4C80-854C-21457C27B651}"/>
            </a:ext>
          </a:extLst>
        </xdr:cNvPr>
        <xdr:cNvCxnSpPr/>
      </xdr:nvCxnSpPr>
      <xdr:spPr>
        <a:xfrm>
          <a:off x="4546600" y="148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64788</xdr:rowOff>
    </xdr:from>
    <xdr:ext cx="340478" cy="259045"/>
    <xdr:sp macro="" textlink="">
      <xdr:nvSpPr>
        <xdr:cNvPr id="292" name="【福祉施設】&#10;有形固定資産減価償却率最大値テキスト">
          <a:extLst>
            <a:ext uri="{FF2B5EF4-FFF2-40B4-BE49-F238E27FC236}">
              <a16:creationId xmlns:a16="http://schemas.microsoft.com/office/drawing/2014/main" id="{C5AE46D2-CF60-4618-B009-02CC46215F5E}"/>
            </a:ext>
          </a:extLst>
        </xdr:cNvPr>
        <xdr:cNvSpPr txBox="1"/>
      </xdr:nvSpPr>
      <xdr:spPr>
        <a:xfrm>
          <a:off x="4673600" y="13094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118111</xdr:rowOff>
    </xdr:from>
    <xdr:to>
      <xdr:col>24</xdr:col>
      <xdr:colOff>152400</xdr:colOff>
      <xdr:row>77</xdr:row>
      <xdr:rowOff>118111</xdr:rowOff>
    </xdr:to>
    <xdr:cxnSp macro="">
      <xdr:nvCxnSpPr>
        <xdr:cNvPr id="293" name="直線コネクタ 292">
          <a:extLst>
            <a:ext uri="{FF2B5EF4-FFF2-40B4-BE49-F238E27FC236}">
              <a16:creationId xmlns:a16="http://schemas.microsoft.com/office/drawing/2014/main" id="{77ECA7D3-EE61-497A-8A24-A5DE6ED0ABED}"/>
            </a:ext>
          </a:extLst>
        </xdr:cNvPr>
        <xdr:cNvCxnSpPr/>
      </xdr:nvCxnSpPr>
      <xdr:spPr>
        <a:xfrm>
          <a:off x="4546600" y="1331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73858</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8A514A24-480B-40A9-BCA1-70B2636E63FB}"/>
            </a:ext>
          </a:extLst>
        </xdr:cNvPr>
        <xdr:cNvSpPr txBox="1"/>
      </xdr:nvSpPr>
      <xdr:spPr>
        <a:xfrm>
          <a:off x="4673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50981</xdr:rowOff>
    </xdr:from>
    <xdr:to>
      <xdr:col>24</xdr:col>
      <xdr:colOff>114300</xdr:colOff>
      <xdr:row>82</xdr:row>
      <xdr:rowOff>152581</xdr:rowOff>
    </xdr:to>
    <xdr:sp macro="" textlink="">
      <xdr:nvSpPr>
        <xdr:cNvPr id="295" name="フローチャート: 判断 294">
          <a:extLst>
            <a:ext uri="{FF2B5EF4-FFF2-40B4-BE49-F238E27FC236}">
              <a16:creationId xmlns:a16="http://schemas.microsoft.com/office/drawing/2014/main" id="{0FA8159D-B2B0-4EA3-9FA3-7CB70EE05DC9}"/>
            </a:ext>
          </a:extLst>
        </xdr:cNvPr>
        <xdr:cNvSpPr/>
      </xdr:nvSpPr>
      <xdr:spPr>
        <a:xfrm>
          <a:off x="4584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39551</xdr:rowOff>
    </xdr:from>
    <xdr:to>
      <xdr:col>20</xdr:col>
      <xdr:colOff>38100</xdr:colOff>
      <xdr:row>82</xdr:row>
      <xdr:rowOff>141151</xdr:rowOff>
    </xdr:to>
    <xdr:sp macro="" textlink="">
      <xdr:nvSpPr>
        <xdr:cNvPr id="296" name="フローチャート: 判断 295">
          <a:extLst>
            <a:ext uri="{FF2B5EF4-FFF2-40B4-BE49-F238E27FC236}">
              <a16:creationId xmlns:a16="http://schemas.microsoft.com/office/drawing/2014/main" id="{6E97B103-B2C0-4783-9B00-871B1AD667D8}"/>
            </a:ext>
          </a:extLst>
        </xdr:cNvPr>
        <xdr:cNvSpPr/>
      </xdr:nvSpPr>
      <xdr:spPr>
        <a:xfrm>
          <a:off x="3746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10161</xdr:rowOff>
    </xdr:from>
    <xdr:to>
      <xdr:col>15</xdr:col>
      <xdr:colOff>101600</xdr:colOff>
      <xdr:row>82</xdr:row>
      <xdr:rowOff>111761</xdr:rowOff>
    </xdr:to>
    <xdr:sp macro="" textlink="">
      <xdr:nvSpPr>
        <xdr:cNvPr id="297" name="フローチャート: 判断 296">
          <a:extLst>
            <a:ext uri="{FF2B5EF4-FFF2-40B4-BE49-F238E27FC236}">
              <a16:creationId xmlns:a16="http://schemas.microsoft.com/office/drawing/2014/main" id="{D2E65E44-58C4-4D15-9D49-F3EC95823B0A}"/>
            </a:ext>
          </a:extLst>
        </xdr:cNvPr>
        <xdr:cNvSpPr/>
      </xdr:nvSpPr>
      <xdr:spPr>
        <a:xfrm>
          <a:off x="2857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168548</xdr:rowOff>
    </xdr:from>
    <xdr:to>
      <xdr:col>10</xdr:col>
      <xdr:colOff>165100</xdr:colOff>
      <xdr:row>82</xdr:row>
      <xdr:rowOff>98698</xdr:rowOff>
    </xdr:to>
    <xdr:sp macro="" textlink="">
      <xdr:nvSpPr>
        <xdr:cNvPr id="298" name="フローチャート: 判断 297">
          <a:extLst>
            <a:ext uri="{FF2B5EF4-FFF2-40B4-BE49-F238E27FC236}">
              <a16:creationId xmlns:a16="http://schemas.microsoft.com/office/drawing/2014/main" id="{B20ACFE3-71A8-490F-A359-54360543A12B}"/>
            </a:ext>
          </a:extLst>
        </xdr:cNvPr>
        <xdr:cNvSpPr/>
      </xdr:nvSpPr>
      <xdr:spPr>
        <a:xfrm>
          <a:off x="1968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68943</xdr:rowOff>
    </xdr:from>
    <xdr:to>
      <xdr:col>6</xdr:col>
      <xdr:colOff>38100</xdr:colOff>
      <xdr:row>81</xdr:row>
      <xdr:rowOff>170543</xdr:rowOff>
    </xdr:to>
    <xdr:sp macro="" textlink="">
      <xdr:nvSpPr>
        <xdr:cNvPr id="299" name="フローチャート: 判断 298">
          <a:extLst>
            <a:ext uri="{FF2B5EF4-FFF2-40B4-BE49-F238E27FC236}">
              <a16:creationId xmlns:a16="http://schemas.microsoft.com/office/drawing/2014/main" id="{8F943D89-0AD6-47ED-B709-6D0B71B4F353}"/>
            </a:ext>
          </a:extLst>
        </xdr:cNvPr>
        <xdr:cNvSpPr/>
      </xdr:nvSpPr>
      <xdr:spPr>
        <a:xfrm>
          <a:off x="1079500" y="13956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B398FC9-9C46-4822-B46C-71FC0AB7967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9EED1F2-E8FE-44ED-9C47-3D6762A024A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8670F92-5898-403E-B952-8FF9A10BC07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E07FC5C-DCD4-4F93-977A-1FCE86E2EFC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1D11E24D-4397-4D59-BA19-1B36100A88C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137523</xdr:rowOff>
    </xdr:from>
    <xdr:to>
      <xdr:col>24</xdr:col>
      <xdr:colOff>114300</xdr:colOff>
      <xdr:row>83</xdr:row>
      <xdr:rowOff>67673</xdr:rowOff>
    </xdr:to>
    <xdr:sp macro="" textlink="">
      <xdr:nvSpPr>
        <xdr:cNvPr id="305" name="楕円 304">
          <a:extLst>
            <a:ext uri="{FF2B5EF4-FFF2-40B4-BE49-F238E27FC236}">
              <a16:creationId xmlns:a16="http://schemas.microsoft.com/office/drawing/2014/main" id="{F7B78C6B-9483-4F2F-90B7-5C4623894E69}"/>
            </a:ext>
          </a:extLst>
        </xdr:cNvPr>
        <xdr:cNvSpPr/>
      </xdr:nvSpPr>
      <xdr:spPr>
        <a:xfrm>
          <a:off x="4584700" y="1419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115950</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D64040AE-86CB-4DF8-A62F-AA415C33B3BC}"/>
            </a:ext>
          </a:extLst>
        </xdr:cNvPr>
        <xdr:cNvSpPr txBox="1"/>
      </xdr:nvSpPr>
      <xdr:spPr>
        <a:xfrm>
          <a:off x="4673600" y="1417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82006</xdr:rowOff>
    </xdr:from>
    <xdr:to>
      <xdr:col>20</xdr:col>
      <xdr:colOff>38100</xdr:colOff>
      <xdr:row>83</xdr:row>
      <xdr:rowOff>12156</xdr:rowOff>
    </xdr:to>
    <xdr:sp macro="" textlink="">
      <xdr:nvSpPr>
        <xdr:cNvPr id="307" name="楕円 306">
          <a:extLst>
            <a:ext uri="{FF2B5EF4-FFF2-40B4-BE49-F238E27FC236}">
              <a16:creationId xmlns:a16="http://schemas.microsoft.com/office/drawing/2014/main" id="{54244C31-D690-4AC5-B137-B59A6EAA95AB}"/>
            </a:ext>
          </a:extLst>
        </xdr:cNvPr>
        <xdr:cNvSpPr/>
      </xdr:nvSpPr>
      <xdr:spPr>
        <a:xfrm>
          <a:off x="3746500" y="1414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132806</xdr:rowOff>
    </xdr:from>
    <xdr:to>
      <xdr:col>24</xdr:col>
      <xdr:colOff>63500</xdr:colOff>
      <xdr:row>83</xdr:row>
      <xdr:rowOff>16873</xdr:rowOff>
    </xdr:to>
    <xdr:cxnSp macro="">
      <xdr:nvCxnSpPr>
        <xdr:cNvPr id="308" name="直線コネクタ 307">
          <a:extLst>
            <a:ext uri="{FF2B5EF4-FFF2-40B4-BE49-F238E27FC236}">
              <a16:creationId xmlns:a16="http://schemas.microsoft.com/office/drawing/2014/main" id="{BF09E717-9057-4E96-8748-613454E01744}"/>
            </a:ext>
          </a:extLst>
        </xdr:cNvPr>
        <xdr:cNvCxnSpPr/>
      </xdr:nvCxnSpPr>
      <xdr:spPr>
        <a:xfrm>
          <a:off x="3797300" y="14191706"/>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24856</xdr:rowOff>
    </xdr:from>
    <xdr:to>
      <xdr:col>15</xdr:col>
      <xdr:colOff>101600</xdr:colOff>
      <xdr:row>82</xdr:row>
      <xdr:rowOff>126456</xdr:rowOff>
    </xdr:to>
    <xdr:sp macro="" textlink="">
      <xdr:nvSpPr>
        <xdr:cNvPr id="309" name="楕円 308">
          <a:extLst>
            <a:ext uri="{FF2B5EF4-FFF2-40B4-BE49-F238E27FC236}">
              <a16:creationId xmlns:a16="http://schemas.microsoft.com/office/drawing/2014/main" id="{92D975EC-1DD4-499B-A9B0-F986CC9C9158}"/>
            </a:ext>
          </a:extLst>
        </xdr:cNvPr>
        <xdr:cNvSpPr/>
      </xdr:nvSpPr>
      <xdr:spPr>
        <a:xfrm>
          <a:off x="2857500" y="1408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75656</xdr:rowOff>
    </xdr:from>
    <xdr:to>
      <xdr:col>19</xdr:col>
      <xdr:colOff>177800</xdr:colOff>
      <xdr:row>82</xdr:row>
      <xdr:rowOff>132806</xdr:rowOff>
    </xdr:to>
    <xdr:cxnSp macro="">
      <xdr:nvCxnSpPr>
        <xdr:cNvPr id="310" name="直線コネクタ 309">
          <a:extLst>
            <a:ext uri="{FF2B5EF4-FFF2-40B4-BE49-F238E27FC236}">
              <a16:creationId xmlns:a16="http://schemas.microsoft.com/office/drawing/2014/main" id="{F21865E8-EB8F-4090-A5D2-B67EF5E73A8D}"/>
            </a:ext>
          </a:extLst>
        </xdr:cNvPr>
        <xdr:cNvCxnSpPr/>
      </xdr:nvCxnSpPr>
      <xdr:spPr>
        <a:xfrm>
          <a:off x="2908300" y="1413455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11793</xdr:rowOff>
    </xdr:from>
    <xdr:to>
      <xdr:col>10</xdr:col>
      <xdr:colOff>165100</xdr:colOff>
      <xdr:row>82</xdr:row>
      <xdr:rowOff>113393</xdr:rowOff>
    </xdr:to>
    <xdr:sp macro="" textlink="">
      <xdr:nvSpPr>
        <xdr:cNvPr id="311" name="楕円 310">
          <a:extLst>
            <a:ext uri="{FF2B5EF4-FFF2-40B4-BE49-F238E27FC236}">
              <a16:creationId xmlns:a16="http://schemas.microsoft.com/office/drawing/2014/main" id="{426BF9AE-3E78-4D51-BD94-A59E9BF7D96C}"/>
            </a:ext>
          </a:extLst>
        </xdr:cNvPr>
        <xdr:cNvSpPr/>
      </xdr:nvSpPr>
      <xdr:spPr>
        <a:xfrm>
          <a:off x="1968500" y="1407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62593</xdr:rowOff>
    </xdr:from>
    <xdr:to>
      <xdr:col>15</xdr:col>
      <xdr:colOff>50800</xdr:colOff>
      <xdr:row>82</xdr:row>
      <xdr:rowOff>75656</xdr:rowOff>
    </xdr:to>
    <xdr:cxnSp macro="">
      <xdr:nvCxnSpPr>
        <xdr:cNvPr id="312" name="直線コネクタ 311">
          <a:extLst>
            <a:ext uri="{FF2B5EF4-FFF2-40B4-BE49-F238E27FC236}">
              <a16:creationId xmlns:a16="http://schemas.microsoft.com/office/drawing/2014/main" id="{B0708AA9-DC75-4AA5-AFF6-A72E2ECB3ACE}"/>
            </a:ext>
          </a:extLst>
        </xdr:cNvPr>
        <xdr:cNvCxnSpPr/>
      </xdr:nvCxnSpPr>
      <xdr:spPr>
        <a:xfrm>
          <a:off x="2019300" y="1412149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157678</xdr:rowOff>
    </xdr:from>
    <xdr:ext cx="405111" cy="259045"/>
    <xdr:sp macro="" textlink="">
      <xdr:nvSpPr>
        <xdr:cNvPr id="313" name="n_1aveValue【福祉施設】&#10;有形固定資産減価償却率">
          <a:extLst>
            <a:ext uri="{FF2B5EF4-FFF2-40B4-BE49-F238E27FC236}">
              <a16:creationId xmlns:a16="http://schemas.microsoft.com/office/drawing/2014/main" id="{1E19A3BA-0769-4EFD-BF77-72BA0FF4BA90}"/>
            </a:ext>
          </a:extLst>
        </xdr:cNvPr>
        <xdr:cNvSpPr txBox="1"/>
      </xdr:nvSpPr>
      <xdr:spPr>
        <a:xfrm>
          <a:off x="35820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128288</xdr:rowOff>
    </xdr:from>
    <xdr:ext cx="405111" cy="259045"/>
    <xdr:sp macro="" textlink="">
      <xdr:nvSpPr>
        <xdr:cNvPr id="314" name="n_2aveValue【福祉施設】&#10;有形固定資産減価償却率">
          <a:extLst>
            <a:ext uri="{FF2B5EF4-FFF2-40B4-BE49-F238E27FC236}">
              <a16:creationId xmlns:a16="http://schemas.microsoft.com/office/drawing/2014/main" id="{C5AC33D8-C83E-48CF-85BC-550B70CC867B}"/>
            </a:ext>
          </a:extLst>
        </xdr:cNvPr>
        <xdr:cNvSpPr txBox="1"/>
      </xdr:nvSpPr>
      <xdr:spPr>
        <a:xfrm>
          <a:off x="2705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115225</xdr:rowOff>
    </xdr:from>
    <xdr:ext cx="405111" cy="259045"/>
    <xdr:sp macro="" textlink="">
      <xdr:nvSpPr>
        <xdr:cNvPr id="315" name="n_3aveValue【福祉施設】&#10;有形固定資産減価償却率">
          <a:extLst>
            <a:ext uri="{FF2B5EF4-FFF2-40B4-BE49-F238E27FC236}">
              <a16:creationId xmlns:a16="http://schemas.microsoft.com/office/drawing/2014/main" id="{413FF13A-D22B-402D-9237-C55DCA579AB5}"/>
            </a:ext>
          </a:extLst>
        </xdr:cNvPr>
        <xdr:cNvSpPr txBox="1"/>
      </xdr:nvSpPr>
      <xdr:spPr>
        <a:xfrm>
          <a:off x="1816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15620</xdr:rowOff>
    </xdr:from>
    <xdr:ext cx="405111" cy="259045"/>
    <xdr:sp macro="" textlink="">
      <xdr:nvSpPr>
        <xdr:cNvPr id="316" name="n_4aveValue【福祉施設】&#10;有形固定資産減価償却率">
          <a:extLst>
            <a:ext uri="{FF2B5EF4-FFF2-40B4-BE49-F238E27FC236}">
              <a16:creationId xmlns:a16="http://schemas.microsoft.com/office/drawing/2014/main" id="{0EA1C607-B90A-4735-A8C3-F2D6BB33DE0B}"/>
            </a:ext>
          </a:extLst>
        </xdr:cNvPr>
        <xdr:cNvSpPr txBox="1"/>
      </xdr:nvSpPr>
      <xdr:spPr>
        <a:xfrm>
          <a:off x="927744" y="1373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3283</xdr:rowOff>
    </xdr:from>
    <xdr:ext cx="405111" cy="259045"/>
    <xdr:sp macro="" textlink="">
      <xdr:nvSpPr>
        <xdr:cNvPr id="317" name="n_1mainValue【福祉施設】&#10;有形固定資産減価償却率">
          <a:extLst>
            <a:ext uri="{FF2B5EF4-FFF2-40B4-BE49-F238E27FC236}">
              <a16:creationId xmlns:a16="http://schemas.microsoft.com/office/drawing/2014/main" id="{4D574C3D-8CAA-47F4-A85D-0F95FCB8721B}"/>
            </a:ext>
          </a:extLst>
        </xdr:cNvPr>
        <xdr:cNvSpPr txBox="1"/>
      </xdr:nvSpPr>
      <xdr:spPr>
        <a:xfrm>
          <a:off x="3582044" y="1423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117583</xdr:rowOff>
    </xdr:from>
    <xdr:ext cx="405111" cy="259045"/>
    <xdr:sp macro="" textlink="">
      <xdr:nvSpPr>
        <xdr:cNvPr id="318" name="n_2mainValue【福祉施設】&#10;有形固定資産減価償却率">
          <a:extLst>
            <a:ext uri="{FF2B5EF4-FFF2-40B4-BE49-F238E27FC236}">
              <a16:creationId xmlns:a16="http://schemas.microsoft.com/office/drawing/2014/main" id="{02CDE324-0E45-4CDE-AD4F-1E3F08FFAF25}"/>
            </a:ext>
          </a:extLst>
        </xdr:cNvPr>
        <xdr:cNvSpPr txBox="1"/>
      </xdr:nvSpPr>
      <xdr:spPr>
        <a:xfrm>
          <a:off x="2705744" y="1417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104520</xdr:rowOff>
    </xdr:from>
    <xdr:ext cx="405111" cy="259045"/>
    <xdr:sp macro="" textlink="">
      <xdr:nvSpPr>
        <xdr:cNvPr id="319" name="n_3mainValue【福祉施設】&#10;有形固定資産減価償却率">
          <a:extLst>
            <a:ext uri="{FF2B5EF4-FFF2-40B4-BE49-F238E27FC236}">
              <a16:creationId xmlns:a16="http://schemas.microsoft.com/office/drawing/2014/main" id="{153DA68D-2A9F-4B78-AE86-F5DE5A3B7130}"/>
            </a:ext>
          </a:extLst>
        </xdr:cNvPr>
        <xdr:cNvSpPr txBox="1"/>
      </xdr:nvSpPr>
      <xdr:spPr>
        <a:xfrm>
          <a:off x="1816744" y="1416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B7D91B21-5E45-479A-92D7-802BE716926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11868342-A767-422C-AA27-A4ECED666DC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BE8A5DFA-72A9-493E-9579-39B30451C13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68EEEAF1-8838-4C9F-923C-4611289FA72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F477A5B7-5F7C-4EE6-A59B-A87009C8F8B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A2B3D0C0-DA76-4ED9-AFB4-82339ADF59D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EA3AE0B8-D6DC-41A8-A43F-59BDC15EEB7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671C60E6-E1D0-4646-BAFB-E2F989F9A9BB}"/>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B17DDA16-0605-4287-BF49-E31D693DB4E3}"/>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2E8CA33D-AAFD-4B72-B0D8-431D6009262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31BDA306-5B49-43D9-A555-62CEF43CE319}"/>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8436842F-2942-4B24-A650-88373AC8ED49}"/>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92F04F4A-639F-45AD-B623-78B6F29CC789}"/>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18785E84-7B3D-4CE5-8BF6-0029AA61D849}"/>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528C4F69-9735-4C93-8F9C-FFC9727B9A0D}"/>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E512EFB0-2C76-4E44-B460-2D81B2E0DFC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E72674C2-9D99-47C4-8526-A9419028254D}"/>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EC2E8A83-C48B-4DBC-B4A9-9E2592F28457}"/>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0E2D532-64FF-4B78-99DF-4A386989F373}"/>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3A29A2CE-A45C-42BD-863C-E460369C0BF7}"/>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3006A5DC-2A74-4780-8576-F71ADB07281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77D180ED-D761-4922-99DD-85A6688D6EF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E5C15F7E-A561-4DFF-8E44-24376DA3B63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38100</xdr:rowOff>
    </xdr:from>
    <xdr:to>
      <xdr:col>54</xdr:col>
      <xdr:colOff>189865</xdr:colOff>
      <xdr:row>86</xdr:row>
      <xdr:rowOff>91439</xdr:rowOff>
    </xdr:to>
    <xdr:cxnSp macro="">
      <xdr:nvCxnSpPr>
        <xdr:cNvPr id="343" name="直線コネクタ 342">
          <a:extLst>
            <a:ext uri="{FF2B5EF4-FFF2-40B4-BE49-F238E27FC236}">
              <a16:creationId xmlns:a16="http://schemas.microsoft.com/office/drawing/2014/main" id="{BAC648D0-89FB-4F9B-915A-DD363A607899}"/>
            </a:ext>
          </a:extLst>
        </xdr:cNvPr>
        <xdr:cNvCxnSpPr/>
      </xdr:nvCxnSpPr>
      <xdr:spPr>
        <a:xfrm flipV="1">
          <a:off x="10476865" y="13411200"/>
          <a:ext cx="0" cy="142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44" name="【福祉施設】&#10;一人当たり面積最小値テキスト">
          <a:extLst>
            <a:ext uri="{FF2B5EF4-FFF2-40B4-BE49-F238E27FC236}">
              <a16:creationId xmlns:a16="http://schemas.microsoft.com/office/drawing/2014/main" id="{753F8ED5-4E01-4164-8C2C-8CB1D81605B4}"/>
            </a:ext>
          </a:extLst>
        </xdr:cNvPr>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45" name="直線コネクタ 344">
          <a:extLst>
            <a:ext uri="{FF2B5EF4-FFF2-40B4-BE49-F238E27FC236}">
              <a16:creationId xmlns:a16="http://schemas.microsoft.com/office/drawing/2014/main" id="{BFE929AC-539C-4B1D-A96E-C9E4761C6D2E}"/>
            </a:ext>
          </a:extLst>
        </xdr:cNvPr>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156227</xdr:rowOff>
    </xdr:from>
    <xdr:ext cx="469744" cy="259045"/>
    <xdr:sp macro="" textlink="">
      <xdr:nvSpPr>
        <xdr:cNvPr id="346" name="【福祉施設】&#10;一人当たり面積最大値テキスト">
          <a:extLst>
            <a:ext uri="{FF2B5EF4-FFF2-40B4-BE49-F238E27FC236}">
              <a16:creationId xmlns:a16="http://schemas.microsoft.com/office/drawing/2014/main" id="{27A6FA5F-4ECB-4C69-98F1-CAF262C19458}"/>
            </a:ext>
          </a:extLst>
        </xdr:cNvPr>
        <xdr:cNvSpPr txBox="1"/>
      </xdr:nvSpPr>
      <xdr:spPr>
        <a:xfrm>
          <a:off x="10515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38100</xdr:rowOff>
    </xdr:from>
    <xdr:to>
      <xdr:col>55</xdr:col>
      <xdr:colOff>88900</xdr:colOff>
      <xdr:row>78</xdr:row>
      <xdr:rowOff>38100</xdr:rowOff>
    </xdr:to>
    <xdr:cxnSp macro="">
      <xdr:nvCxnSpPr>
        <xdr:cNvPr id="347" name="直線コネクタ 346">
          <a:extLst>
            <a:ext uri="{FF2B5EF4-FFF2-40B4-BE49-F238E27FC236}">
              <a16:creationId xmlns:a16="http://schemas.microsoft.com/office/drawing/2014/main" id="{2BC07BD5-46A8-431E-8AA7-E335C7A94453}"/>
            </a:ext>
          </a:extLst>
        </xdr:cNvPr>
        <xdr:cNvCxnSpPr/>
      </xdr:nvCxnSpPr>
      <xdr:spPr>
        <a:xfrm>
          <a:off x="10388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10177</xdr:rowOff>
    </xdr:from>
    <xdr:ext cx="469744" cy="259045"/>
    <xdr:sp macro="" textlink="">
      <xdr:nvSpPr>
        <xdr:cNvPr id="348" name="【福祉施設】&#10;一人当たり面積平均値テキスト">
          <a:extLst>
            <a:ext uri="{FF2B5EF4-FFF2-40B4-BE49-F238E27FC236}">
              <a16:creationId xmlns:a16="http://schemas.microsoft.com/office/drawing/2014/main" id="{EFB196DC-0829-4AC0-90D5-11C434913D93}"/>
            </a:ext>
          </a:extLst>
        </xdr:cNvPr>
        <xdr:cNvSpPr txBox="1"/>
      </xdr:nvSpPr>
      <xdr:spPr>
        <a:xfrm>
          <a:off x="10515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49" name="フローチャート: 判断 348">
          <a:extLst>
            <a:ext uri="{FF2B5EF4-FFF2-40B4-BE49-F238E27FC236}">
              <a16:creationId xmlns:a16="http://schemas.microsoft.com/office/drawing/2014/main" id="{06115964-0F7E-4110-A0C3-4A4DEE8C40F7}"/>
            </a:ext>
          </a:extLst>
        </xdr:cNvPr>
        <xdr:cNvSpPr/>
      </xdr:nvSpPr>
      <xdr:spPr>
        <a:xfrm>
          <a:off x="10426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170180</xdr:rowOff>
    </xdr:from>
    <xdr:to>
      <xdr:col>50</xdr:col>
      <xdr:colOff>165100</xdr:colOff>
      <xdr:row>84</xdr:row>
      <xdr:rowOff>100330</xdr:rowOff>
    </xdr:to>
    <xdr:sp macro="" textlink="">
      <xdr:nvSpPr>
        <xdr:cNvPr id="350" name="フローチャート: 判断 349">
          <a:extLst>
            <a:ext uri="{FF2B5EF4-FFF2-40B4-BE49-F238E27FC236}">
              <a16:creationId xmlns:a16="http://schemas.microsoft.com/office/drawing/2014/main" id="{96D4F9AF-AFE3-443E-B6E1-A89C07DCF8D5}"/>
            </a:ext>
          </a:extLst>
        </xdr:cNvPr>
        <xdr:cNvSpPr/>
      </xdr:nvSpPr>
      <xdr:spPr>
        <a:xfrm>
          <a:off x="9588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128270</xdr:rowOff>
    </xdr:from>
    <xdr:to>
      <xdr:col>46</xdr:col>
      <xdr:colOff>38100</xdr:colOff>
      <xdr:row>84</xdr:row>
      <xdr:rowOff>58420</xdr:rowOff>
    </xdr:to>
    <xdr:sp macro="" textlink="">
      <xdr:nvSpPr>
        <xdr:cNvPr id="351" name="フローチャート: 判断 350">
          <a:extLst>
            <a:ext uri="{FF2B5EF4-FFF2-40B4-BE49-F238E27FC236}">
              <a16:creationId xmlns:a16="http://schemas.microsoft.com/office/drawing/2014/main" id="{76A36039-E0AD-4063-8275-ADF3387C223B}"/>
            </a:ext>
          </a:extLst>
        </xdr:cNvPr>
        <xdr:cNvSpPr/>
      </xdr:nvSpPr>
      <xdr:spPr>
        <a:xfrm>
          <a:off x="8699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128270</xdr:rowOff>
    </xdr:from>
    <xdr:to>
      <xdr:col>41</xdr:col>
      <xdr:colOff>101600</xdr:colOff>
      <xdr:row>84</xdr:row>
      <xdr:rowOff>58420</xdr:rowOff>
    </xdr:to>
    <xdr:sp macro="" textlink="">
      <xdr:nvSpPr>
        <xdr:cNvPr id="352" name="フローチャート: 判断 351">
          <a:extLst>
            <a:ext uri="{FF2B5EF4-FFF2-40B4-BE49-F238E27FC236}">
              <a16:creationId xmlns:a16="http://schemas.microsoft.com/office/drawing/2014/main" id="{BECD509B-C14A-4FD5-A467-E215DC9F2F42}"/>
            </a:ext>
          </a:extLst>
        </xdr:cNvPr>
        <xdr:cNvSpPr/>
      </xdr:nvSpPr>
      <xdr:spPr>
        <a:xfrm>
          <a:off x="7810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71120</xdr:rowOff>
    </xdr:from>
    <xdr:to>
      <xdr:col>36</xdr:col>
      <xdr:colOff>165100</xdr:colOff>
      <xdr:row>85</xdr:row>
      <xdr:rowOff>1270</xdr:rowOff>
    </xdr:to>
    <xdr:sp macro="" textlink="">
      <xdr:nvSpPr>
        <xdr:cNvPr id="353" name="フローチャート: 判断 352">
          <a:extLst>
            <a:ext uri="{FF2B5EF4-FFF2-40B4-BE49-F238E27FC236}">
              <a16:creationId xmlns:a16="http://schemas.microsoft.com/office/drawing/2014/main" id="{B6C0DDB8-99B1-42A0-B472-EC165DD48792}"/>
            </a:ext>
          </a:extLst>
        </xdr:cNvPr>
        <xdr:cNvSpPr/>
      </xdr:nvSpPr>
      <xdr:spPr>
        <a:xfrm>
          <a:off x="6921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FED0490-E15B-4136-9C0A-AC558BBEFA3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3F448F8-0387-447A-90A3-2CBF55C1BAD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EDF94CD6-3132-4B50-B629-18161639823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9C527E-21A9-4C10-AC53-ED6DAD28D73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CB0DFD8-3A19-46DC-B5B8-934E5EEDAC9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17780</xdr:rowOff>
    </xdr:from>
    <xdr:to>
      <xdr:col>55</xdr:col>
      <xdr:colOff>50800</xdr:colOff>
      <xdr:row>84</xdr:row>
      <xdr:rowOff>119380</xdr:rowOff>
    </xdr:to>
    <xdr:sp macro="" textlink="">
      <xdr:nvSpPr>
        <xdr:cNvPr id="359" name="楕円 358">
          <a:extLst>
            <a:ext uri="{FF2B5EF4-FFF2-40B4-BE49-F238E27FC236}">
              <a16:creationId xmlns:a16="http://schemas.microsoft.com/office/drawing/2014/main" id="{04E9AE6B-2EB9-4C73-BF93-2F492266C16E}"/>
            </a:ext>
          </a:extLst>
        </xdr:cNvPr>
        <xdr:cNvSpPr/>
      </xdr:nvSpPr>
      <xdr:spPr>
        <a:xfrm>
          <a:off x="104267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167657</xdr:rowOff>
    </xdr:from>
    <xdr:ext cx="469744" cy="259045"/>
    <xdr:sp macro="" textlink="">
      <xdr:nvSpPr>
        <xdr:cNvPr id="360" name="【福祉施設】&#10;一人当たり面積該当値テキスト">
          <a:extLst>
            <a:ext uri="{FF2B5EF4-FFF2-40B4-BE49-F238E27FC236}">
              <a16:creationId xmlns:a16="http://schemas.microsoft.com/office/drawing/2014/main" id="{EC8246FD-0EE9-4E8A-BED5-E6A0C9BBC122}"/>
            </a:ext>
          </a:extLst>
        </xdr:cNvPr>
        <xdr:cNvSpPr txBox="1"/>
      </xdr:nvSpPr>
      <xdr:spPr>
        <a:xfrm>
          <a:off x="10515600"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21589</xdr:rowOff>
    </xdr:from>
    <xdr:to>
      <xdr:col>50</xdr:col>
      <xdr:colOff>165100</xdr:colOff>
      <xdr:row>84</xdr:row>
      <xdr:rowOff>123189</xdr:rowOff>
    </xdr:to>
    <xdr:sp macro="" textlink="">
      <xdr:nvSpPr>
        <xdr:cNvPr id="361" name="楕円 360">
          <a:extLst>
            <a:ext uri="{FF2B5EF4-FFF2-40B4-BE49-F238E27FC236}">
              <a16:creationId xmlns:a16="http://schemas.microsoft.com/office/drawing/2014/main" id="{555271A2-D6BC-4F17-A4F9-D9699FFBFDBA}"/>
            </a:ext>
          </a:extLst>
        </xdr:cNvPr>
        <xdr:cNvSpPr/>
      </xdr:nvSpPr>
      <xdr:spPr>
        <a:xfrm>
          <a:off x="9588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68580</xdr:rowOff>
    </xdr:from>
    <xdr:to>
      <xdr:col>55</xdr:col>
      <xdr:colOff>0</xdr:colOff>
      <xdr:row>84</xdr:row>
      <xdr:rowOff>72389</xdr:rowOff>
    </xdr:to>
    <xdr:cxnSp macro="">
      <xdr:nvCxnSpPr>
        <xdr:cNvPr id="362" name="直線コネクタ 361">
          <a:extLst>
            <a:ext uri="{FF2B5EF4-FFF2-40B4-BE49-F238E27FC236}">
              <a16:creationId xmlns:a16="http://schemas.microsoft.com/office/drawing/2014/main" id="{22AFDCD0-43C8-400B-8CBA-0336E7521EE9}"/>
            </a:ext>
          </a:extLst>
        </xdr:cNvPr>
        <xdr:cNvCxnSpPr/>
      </xdr:nvCxnSpPr>
      <xdr:spPr>
        <a:xfrm flipV="1">
          <a:off x="9639300" y="1447038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21589</xdr:rowOff>
    </xdr:from>
    <xdr:to>
      <xdr:col>46</xdr:col>
      <xdr:colOff>38100</xdr:colOff>
      <xdr:row>84</xdr:row>
      <xdr:rowOff>123189</xdr:rowOff>
    </xdr:to>
    <xdr:sp macro="" textlink="">
      <xdr:nvSpPr>
        <xdr:cNvPr id="363" name="楕円 362">
          <a:extLst>
            <a:ext uri="{FF2B5EF4-FFF2-40B4-BE49-F238E27FC236}">
              <a16:creationId xmlns:a16="http://schemas.microsoft.com/office/drawing/2014/main" id="{356CDAE9-1ADE-446A-8768-8C16E21D726D}"/>
            </a:ext>
          </a:extLst>
        </xdr:cNvPr>
        <xdr:cNvSpPr/>
      </xdr:nvSpPr>
      <xdr:spPr>
        <a:xfrm>
          <a:off x="8699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72389</xdr:rowOff>
    </xdr:from>
    <xdr:to>
      <xdr:col>50</xdr:col>
      <xdr:colOff>114300</xdr:colOff>
      <xdr:row>84</xdr:row>
      <xdr:rowOff>72389</xdr:rowOff>
    </xdr:to>
    <xdr:cxnSp macro="">
      <xdr:nvCxnSpPr>
        <xdr:cNvPr id="364" name="直線コネクタ 363">
          <a:extLst>
            <a:ext uri="{FF2B5EF4-FFF2-40B4-BE49-F238E27FC236}">
              <a16:creationId xmlns:a16="http://schemas.microsoft.com/office/drawing/2014/main" id="{988A7F93-EAE8-42FA-BF83-36F42B44AF34}"/>
            </a:ext>
          </a:extLst>
        </xdr:cNvPr>
        <xdr:cNvCxnSpPr/>
      </xdr:nvCxnSpPr>
      <xdr:spPr>
        <a:xfrm>
          <a:off x="8750300" y="144741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29211</xdr:rowOff>
    </xdr:from>
    <xdr:to>
      <xdr:col>41</xdr:col>
      <xdr:colOff>101600</xdr:colOff>
      <xdr:row>84</xdr:row>
      <xdr:rowOff>130811</xdr:rowOff>
    </xdr:to>
    <xdr:sp macro="" textlink="">
      <xdr:nvSpPr>
        <xdr:cNvPr id="365" name="楕円 364">
          <a:extLst>
            <a:ext uri="{FF2B5EF4-FFF2-40B4-BE49-F238E27FC236}">
              <a16:creationId xmlns:a16="http://schemas.microsoft.com/office/drawing/2014/main" id="{C8266733-472B-48A3-B0CE-1859DD38F3D1}"/>
            </a:ext>
          </a:extLst>
        </xdr:cNvPr>
        <xdr:cNvSpPr/>
      </xdr:nvSpPr>
      <xdr:spPr>
        <a:xfrm>
          <a:off x="7810500" y="144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72389</xdr:rowOff>
    </xdr:from>
    <xdr:to>
      <xdr:col>45</xdr:col>
      <xdr:colOff>177800</xdr:colOff>
      <xdr:row>84</xdr:row>
      <xdr:rowOff>80011</xdr:rowOff>
    </xdr:to>
    <xdr:cxnSp macro="">
      <xdr:nvCxnSpPr>
        <xdr:cNvPr id="366" name="直線コネクタ 365">
          <a:extLst>
            <a:ext uri="{FF2B5EF4-FFF2-40B4-BE49-F238E27FC236}">
              <a16:creationId xmlns:a16="http://schemas.microsoft.com/office/drawing/2014/main" id="{347FF2E5-3D26-4790-B257-C14E2DB0B8C8}"/>
            </a:ext>
          </a:extLst>
        </xdr:cNvPr>
        <xdr:cNvCxnSpPr/>
      </xdr:nvCxnSpPr>
      <xdr:spPr>
        <a:xfrm flipV="1">
          <a:off x="7861300" y="144741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116857</xdr:rowOff>
    </xdr:from>
    <xdr:ext cx="469744" cy="259045"/>
    <xdr:sp macro="" textlink="">
      <xdr:nvSpPr>
        <xdr:cNvPr id="367" name="n_1aveValue【福祉施設】&#10;一人当たり面積">
          <a:extLst>
            <a:ext uri="{FF2B5EF4-FFF2-40B4-BE49-F238E27FC236}">
              <a16:creationId xmlns:a16="http://schemas.microsoft.com/office/drawing/2014/main" id="{FDFBBE37-741A-44CE-A112-180D175EBC3A}"/>
            </a:ext>
          </a:extLst>
        </xdr:cNvPr>
        <xdr:cNvSpPr txBox="1"/>
      </xdr:nvSpPr>
      <xdr:spPr>
        <a:xfrm>
          <a:off x="93917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74947</xdr:rowOff>
    </xdr:from>
    <xdr:ext cx="469744" cy="259045"/>
    <xdr:sp macro="" textlink="">
      <xdr:nvSpPr>
        <xdr:cNvPr id="368" name="n_2aveValue【福祉施設】&#10;一人当たり面積">
          <a:extLst>
            <a:ext uri="{FF2B5EF4-FFF2-40B4-BE49-F238E27FC236}">
              <a16:creationId xmlns:a16="http://schemas.microsoft.com/office/drawing/2014/main" id="{551C86D2-894E-4567-8D78-434A7E63B3E7}"/>
            </a:ext>
          </a:extLst>
        </xdr:cNvPr>
        <xdr:cNvSpPr txBox="1"/>
      </xdr:nvSpPr>
      <xdr:spPr>
        <a:xfrm>
          <a:off x="8515427" y="141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74947</xdr:rowOff>
    </xdr:from>
    <xdr:ext cx="469744" cy="259045"/>
    <xdr:sp macro="" textlink="">
      <xdr:nvSpPr>
        <xdr:cNvPr id="369" name="n_3aveValue【福祉施設】&#10;一人当たり面積">
          <a:extLst>
            <a:ext uri="{FF2B5EF4-FFF2-40B4-BE49-F238E27FC236}">
              <a16:creationId xmlns:a16="http://schemas.microsoft.com/office/drawing/2014/main" id="{FBBEF396-1429-45B7-8FDB-DA924086F2EA}"/>
            </a:ext>
          </a:extLst>
        </xdr:cNvPr>
        <xdr:cNvSpPr txBox="1"/>
      </xdr:nvSpPr>
      <xdr:spPr>
        <a:xfrm>
          <a:off x="7626427" y="141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17797</xdr:rowOff>
    </xdr:from>
    <xdr:ext cx="469744" cy="259045"/>
    <xdr:sp macro="" textlink="">
      <xdr:nvSpPr>
        <xdr:cNvPr id="370" name="n_4aveValue【福祉施設】&#10;一人当たり面積">
          <a:extLst>
            <a:ext uri="{FF2B5EF4-FFF2-40B4-BE49-F238E27FC236}">
              <a16:creationId xmlns:a16="http://schemas.microsoft.com/office/drawing/2014/main" id="{4CFAD78C-CCC1-4330-B7A1-BDB79B435CA7}"/>
            </a:ext>
          </a:extLst>
        </xdr:cNvPr>
        <xdr:cNvSpPr txBox="1"/>
      </xdr:nvSpPr>
      <xdr:spPr>
        <a:xfrm>
          <a:off x="6737427"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114316</xdr:rowOff>
    </xdr:from>
    <xdr:ext cx="469744" cy="259045"/>
    <xdr:sp macro="" textlink="">
      <xdr:nvSpPr>
        <xdr:cNvPr id="371" name="n_1mainValue【福祉施設】&#10;一人当たり面積">
          <a:extLst>
            <a:ext uri="{FF2B5EF4-FFF2-40B4-BE49-F238E27FC236}">
              <a16:creationId xmlns:a16="http://schemas.microsoft.com/office/drawing/2014/main" id="{985A86B0-5FB4-4788-A8E5-415E55D956CD}"/>
            </a:ext>
          </a:extLst>
        </xdr:cNvPr>
        <xdr:cNvSpPr txBox="1"/>
      </xdr:nvSpPr>
      <xdr:spPr>
        <a:xfrm>
          <a:off x="93917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114316</xdr:rowOff>
    </xdr:from>
    <xdr:ext cx="469744" cy="259045"/>
    <xdr:sp macro="" textlink="">
      <xdr:nvSpPr>
        <xdr:cNvPr id="372" name="n_2mainValue【福祉施設】&#10;一人当たり面積">
          <a:extLst>
            <a:ext uri="{FF2B5EF4-FFF2-40B4-BE49-F238E27FC236}">
              <a16:creationId xmlns:a16="http://schemas.microsoft.com/office/drawing/2014/main" id="{67246CCE-9C2B-4170-BCA4-1547EF7C90C9}"/>
            </a:ext>
          </a:extLst>
        </xdr:cNvPr>
        <xdr:cNvSpPr txBox="1"/>
      </xdr:nvSpPr>
      <xdr:spPr>
        <a:xfrm>
          <a:off x="8515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121938</xdr:rowOff>
    </xdr:from>
    <xdr:ext cx="469744" cy="259045"/>
    <xdr:sp macro="" textlink="">
      <xdr:nvSpPr>
        <xdr:cNvPr id="373" name="n_3mainValue【福祉施設】&#10;一人当たり面積">
          <a:extLst>
            <a:ext uri="{FF2B5EF4-FFF2-40B4-BE49-F238E27FC236}">
              <a16:creationId xmlns:a16="http://schemas.microsoft.com/office/drawing/2014/main" id="{17D470BD-B637-47AE-B777-0C4E4212CFC5}"/>
            </a:ext>
          </a:extLst>
        </xdr:cNvPr>
        <xdr:cNvSpPr txBox="1"/>
      </xdr:nvSpPr>
      <xdr:spPr>
        <a:xfrm>
          <a:off x="7626427" y="1452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20BCFE20-F857-41E8-B094-369D4A89776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12C6A874-CDE5-4864-9565-057871E2E56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D82DE526-3FD6-45E2-8AB3-5001C5CF10B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13F87CB2-7C50-4D51-B2B7-83C28D70499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EDB27A8A-36AC-4C6D-A944-47B129B9CCC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B1DC2A31-01E1-4083-BDE3-1207F6FDCE4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73FF1A11-7771-47FF-BC94-19B88FB1265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D0318250-D75F-4F29-8C22-1C1064089E1D}"/>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47D1C488-308D-47DD-A194-45A107285BAA}"/>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7F018F2D-A494-40AA-81D4-FAAE5CA80602}"/>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BFC8F4EB-ACFC-4CD4-B970-C59093BFD70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AA5BF6BF-43C0-44AF-89C5-8EC0CA1EBADD}"/>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448064F0-C4E5-463C-839B-E9C9CB385FFA}"/>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06D4E347-5837-479C-AD19-D3BD73C21E42}"/>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329071F5-4F2E-4DCF-BDD9-5B7666D853E3}"/>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F36A0AE8-CA56-4B3C-B6CD-0FFDF7B3B976}"/>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8DEB0C77-3D01-4F8D-992D-A2DF54208EE4}"/>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D6520B5D-6EC9-4ED5-BFAD-768C193A2946}"/>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2A43EF3D-3DAF-499B-9C84-4E98F9E9F442}"/>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AAB32F8D-F49A-4F4C-87D9-2112F2D8EA86}"/>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3961E7B2-0285-41A2-BDC7-F094462B9964}"/>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B8BFD65F-4AEF-46F2-B0FC-3CB3438F63AE}"/>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6433CEC5-A1C0-4756-8719-50AC56CF8035}"/>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611BB637-A0A5-4304-9ABE-B4163FBE1D1F}"/>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623DDB0C-17BA-4355-9BD8-1EB5BDE8F5A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97427</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C7591C8C-44C6-4B84-824C-A2B07EE3E1B7}"/>
            </a:ext>
          </a:extLst>
        </xdr:cNvPr>
        <xdr:cNvCxnSpPr/>
      </xdr:nvCxnSpPr>
      <xdr:spPr>
        <a:xfrm flipV="1">
          <a:off x="4634865" y="17242427"/>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AE8E5299-B5CA-45DF-AD2F-A1F586B32FBB}"/>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2188400A-6237-4923-81F8-231635E615FC}"/>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44104</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E5C95802-5C0E-4AEA-995C-3677F7ACA59F}"/>
            </a:ext>
          </a:extLst>
        </xdr:cNvPr>
        <xdr:cNvSpPr txBox="1"/>
      </xdr:nvSpPr>
      <xdr:spPr>
        <a:xfrm>
          <a:off x="4673600" y="170176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97427</xdr:rowOff>
    </xdr:from>
    <xdr:to>
      <xdr:col>24</xdr:col>
      <xdr:colOff>152400</xdr:colOff>
      <xdr:row>100</xdr:row>
      <xdr:rowOff>97427</xdr:rowOff>
    </xdr:to>
    <xdr:cxnSp macro="">
      <xdr:nvCxnSpPr>
        <xdr:cNvPr id="403" name="直線コネクタ 402">
          <a:extLst>
            <a:ext uri="{FF2B5EF4-FFF2-40B4-BE49-F238E27FC236}">
              <a16:creationId xmlns:a16="http://schemas.microsoft.com/office/drawing/2014/main" id="{40189C5F-C6AB-4D3D-B09E-C7BA0216FDE0}"/>
            </a:ext>
          </a:extLst>
        </xdr:cNvPr>
        <xdr:cNvCxnSpPr/>
      </xdr:nvCxnSpPr>
      <xdr:spPr>
        <a:xfrm>
          <a:off x="4546600" y="1724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75672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C61B980A-538F-406A-9FDC-4023157D772B}"/>
            </a:ext>
          </a:extLst>
        </xdr:cNvPr>
        <xdr:cNvSpPr txBox="1"/>
      </xdr:nvSpPr>
      <xdr:spPr>
        <a:xfrm>
          <a:off x="4673600" y="1790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97245</xdr:rowOff>
    </xdr:from>
    <xdr:to>
      <xdr:col>24</xdr:col>
      <xdr:colOff>114300</xdr:colOff>
      <xdr:row>105</xdr:row>
      <xdr:rowOff>27395</xdr:rowOff>
    </xdr:to>
    <xdr:sp macro="" textlink="">
      <xdr:nvSpPr>
        <xdr:cNvPr id="405" name="フローチャート: 判断 404">
          <a:extLst>
            <a:ext uri="{FF2B5EF4-FFF2-40B4-BE49-F238E27FC236}">
              <a16:creationId xmlns:a16="http://schemas.microsoft.com/office/drawing/2014/main" id="{25CEE9DD-9B39-439B-8B25-928374F9C941}"/>
            </a:ext>
          </a:extLst>
        </xdr:cNvPr>
        <xdr:cNvSpPr/>
      </xdr:nvSpPr>
      <xdr:spPr>
        <a:xfrm>
          <a:off x="4584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76019</xdr:rowOff>
    </xdr:from>
    <xdr:to>
      <xdr:col>20</xdr:col>
      <xdr:colOff>38100</xdr:colOff>
      <xdr:row>105</xdr:row>
      <xdr:rowOff>6169</xdr:rowOff>
    </xdr:to>
    <xdr:sp macro="" textlink="">
      <xdr:nvSpPr>
        <xdr:cNvPr id="406" name="フローチャート: 判断 405">
          <a:extLst>
            <a:ext uri="{FF2B5EF4-FFF2-40B4-BE49-F238E27FC236}">
              <a16:creationId xmlns:a16="http://schemas.microsoft.com/office/drawing/2014/main" id="{1018C217-65C5-4F58-80E7-996A79F233E1}"/>
            </a:ext>
          </a:extLst>
        </xdr:cNvPr>
        <xdr:cNvSpPr/>
      </xdr:nvSpPr>
      <xdr:spPr>
        <a:xfrm>
          <a:off x="3746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67855</xdr:rowOff>
    </xdr:from>
    <xdr:to>
      <xdr:col>15</xdr:col>
      <xdr:colOff>101600</xdr:colOff>
      <xdr:row>104</xdr:row>
      <xdr:rowOff>169455</xdr:rowOff>
    </xdr:to>
    <xdr:sp macro="" textlink="">
      <xdr:nvSpPr>
        <xdr:cNvPr id="407" name="フローチャート: 判断 406">
          <a:extLst>
            <a:ext uri="{FF2B5EF4-FFF2-40B4-BE49-F238E27FC236}">
              <a16:creationId xmlns:a16="http://schemas.microsoft.com/office/drawing/2014/main" id="{F64CAD5E-FECC-4876-A9D8-03527F2A1ABE}"/>
            </a:ext>
          </a:extLst>
        </xdr:cNvPr>
        <xdr:cNvSpPr/>
      </xdr:nvSpPr>
      <xdr:spPr>
        <a:xfrm>
          <a:off x="2857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22134</xdr:rowOff>
    </xdr:from>
    <xdr:to>
      <xdr:col>10</xdr:col>
      <xdr:colOff>165100</xdr:colOff>
      <xdr:row>104</xdr:row>
      <xdr:rowOff>123734</xdr:rowOff>
    </xdr:to>
    <xdr:sp macro="" textlink="">
      <xdr:nvSpPr>
        <xdr:cNvPr id="408" name="フローチャート: 判断 407">
          <a:extLst>
            <a:ext uri="{FF2B5EF4-FFF2-40B4-BE49-F238E27FC236}">
              <a16:creationId xmlns:a16="http://schemas.microsoft.com/office/drawing/2014/main" id="{0239834F-0AED-4529-BDE0-46A267D4019C}"/>
            </a:ext>
          </a:extLst>
        </xdr:cNvPr>
        <xdr:cNvSpPr/>
      </xdr:nvSpPr>
      <xdr:spPr>
        <a:xfrm>
          <a:off x="1968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90714</xdr:rowOff>
    </xdr:from>
    <xdr:to>
      <xdr:col>6</xdr:col>
      <xdr:colOff>38100</xdr:colOff>
      <xdr:row>105</xdr:row>
      <xdr:rowOff>20864</xdr:rowOff>
    </xdr:to>
    <xdr:sp macro="" textlink="">
      <xdr:nvSpPr>
        <xdr:cNvPr id="409" name="フローチャート: 判断 408">
          <a:extLst>
            <a:ext uri="{FF2B5EF4-FFF2-40B4-BE49-F238E27FC236}">
              <a16:creationId xmlns:a16="http://schemas.microsoft.com/office/drawing/2014/main" id="{1AAF1884-769A-4EB2-A409-BB0AF26A5EFE}"/>
            </a:ext>
          </a:extLst>
        </xdr:cNvPr>
        <xdr:cNvSpPr/>
      </xdr:nvSpPr>
      <xdr:spPr>
        <a:xfrm>
          <a:off x="1079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C135681A-3567-49A8-92FC-A70DDDFEF2C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DFDB03CE-415D-42B5-A866-8EF5A46FCADF}"/>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C516964E-9573-49D5-8A98-414CDCC7B248}"/>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C335233-583C-41EE-AAAC-F1CC17E058B3}"/>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2CF4277E-A28F-4F16-9108-BB4EF67B230B}"/>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59689</xdr:rowOff>
    </xdr:from>
    <xdr:to>
      <xdr:col>24</xdr:col>
      <xdr:colOff>114300</xdr:colOff>
      <xdr:row>104</xdr:row>
      <xdr:rowOff>161289</xdr:rowOff>
    </xdr:to>
    <xdr:sp macro="" textlink="">
      <xdr:nvSpPr>
        <xdr:cNvPr id="415" name="楕円 414">
          <a:extLst>
            <a:ext uri="{FF2B5EF4-FFF2-40B4-BE49-F238E27FC236}">
              <a16:creationId xmlns:a16="http://schemas.microsoft.com/office/drawing/2014/main" id="{3D888D1B-A50E-4EDF-9FA7-BE1C1449E040}"/>
            </a:ext>
          </a:extLst>
        </xdr:cNvPr>
        <xdr:cNvSpPr/>
      </xdr:nvSpPr>
      <xdr:spPr>
        <a:xfrm>
          <a:off x="45847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82566</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3E4D628A-C3BD-466A-987B-D2C9F0F08832}"/>
            </a:ext>
          </a:extLst>
        </xdr:cNvPr>
        <xdr:cNvSpPr txBox="1"/>
      </xdr:nvSpPr>
      <xdr:spPr>
        <a:xfrm>
          <a:off x="4673600"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27032</xdr:rowOff>
    </xdr:from>
    <xdr:to>
      <xdr:col>20</xdr:col>
      <xdr:colOff>38100</xdr:colOff>
      <xdr:row>104</xdr:row>
      <xdr:rowOff>128632</xdr:rowOff>
    </xdr:to>
    <xdr:sp macro="" textlink="">
      <xdr:nvSpPr>
        <xdr:cNvPr id="417" name="楕円 416">
          <a:extLst>
            <a:ext uri="{FF2B5EF4-FFF2-40B4-BE49-F238E27FC236}">
              <a16:creationId xmlns:a16="http://schemas.microsoft.com/office/drawing/2014/main" id="{8A746C7E-92B8-4971-ADFA-137BA5D1D358}"/>
            </a:ext>
          </a:extLst>
        </xdr:cNvPr>
        <xdr:cNvSpPr/>
      </xdr:nvSpPr>
      <xdr:spPr>
        <a:xfrm>
          <a:off x="3746500" y="1785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77832</xdr:rowOff>
    </xdr:from>
    <xdr:to>
      <xdr:col>24</xdr:col>
      <xdr:colOff>63500</xdr:colOff>
      <xdr:row>104</xdr:row>
      <xdr:rowOff>110489</xdr:rowOff>
    </xdr:to>
    <xdr:cxnSp macro="">
      <xdr:nvCxnSpPr>
        <xdr:cNvPr id="418" name="直線コネクタ 417">
          <a:extLst>
            <a:ext uri="{FF2B5EF4-FFF2-40B4-BE49-F238E27FC236}">
              <a16:creationId xmlns:a16="http://schemas.microsoft.com/office/drawing/2014/main" id="{80BB1F40-A431-414F-AB56-C374CF3093E4}"/>
            </a:ext>
          </a:extLst>
        </xdr:cNvPr>
        <xdr:cNvCxnSpPr/>
      </xdr:nvCxnSpPr>
      <xdr:spPr>
        <a:xfrm>
          <a:off x="3797300" y="1790863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160927</xdr:rowOff>
    </xdr:from>
    <xdr:to>
      <xdr:col>15</xdr:col>
      <xdr:colOff>101600</xdr:colOff>
      <xdr:row>104</xdr:row>
      <xdr:rowOff>91077</xdr:rowOff>
    </xdr:to>
    <xdr:sp macro="" textlink="">
      <xdr:nvSpPr>
        <xdr:cNvPr id="419" name="楕円 418">
          <a:extLst>
            <a:ext uri="{FF2B5EF4-FFF2-40B4-BE49-F238E27FC236}">
              <a16:creationId xmlns:a16="http://schemas.microsoft.com/office/drawing/2014/main" id="{C6281ECC-3855-45AC-A692-E780B67A2DAE}"/>
            </a:ext>
          </a:extLst>
        </xdr:cNvPr>
        <xdr:cNvSpPr/>
      </xdr:nvSpPr>
      <xdr:spPr>
        <a:xfrm>
          <a:off x="2857500" y="1782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40277</xdr:rowOff>
    </xdr:from>
    <xdr:to>
      <xdr:col>19</xdr:col>
      <xdr:colOff>177800</xdr:colOff>
      <xdr:row>104</xdr:row>
      <xdr:rowOff>77832</xdr:rowOff>
    </xdr:to>
    <xdr:cxnSp macro="">
      <xdr:nvCxnSpPr>
        <xdr:cNvPr id="420" name="直線コネクタ 419">
          <a:extLst>
            <a:ext uri="{FF2B5EF4-FFF2-40B4-BE49-F238E27FC236}">
              <a16:creationId xmlns:a16="http://schemas.microsoft.com/office/drawing/2014/main" id="{C6C85C67-0125-4F18-B4CA-BFD6E1A4B563}"/>
            </a:ext>
          </a:extLst>
        </xdr:cNvPr>
        <xdr:cNvCxnSpPr/>
      </xdr:nvCxnSpPr>
      <xdr:spPr>
        <a:xfrm>
          <a:off x="2908300" y="17871077"/>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141332</xdr:rowOff>
    </xdr:from>
    <xdr:to>
      <xdr:col>10</xdr:col>
      <xdr:colOff>165100</xdr:colOff>
      <xdr:row>104</xdr:row>
      <xdr:rowOff>71482</xdr:rowOff>
    </xdr:to>
    <xdr:sp macro="" textlink="">
      <xdr:nvSpPr>
        <xdr:cNvPr id="421" name="楕円 420">
          <a:extLst>
            <a:ext uri="{FF2B5EF4-FFF2-40B4-BE49-F238E27FC236}">
              <a16:creationId xmlns:a16="http://schemas.microsoft.com/office/drawing/2014/main" id="{70BFAB57-3306-481F-86A4-93D0A7C3E837}"/>
            </a:ext>
          </a:extLst>
        </xdr:cNvPr>
        <xdr:cNvSpPr/>
      </xdr:nvSpPr>
      <xdr:spPr>
        <a:xfrm>
          <a:off x="1968500" y="1780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20682</xdr:rowOff>
    </xdr:from>
    <xdr:to>
      <xdr:col>15</xdr:col>
      <xdr:colOff>50800</xdr:colOff>
      <xdr:row>104</xdr:row>
      <xdr:rowOff>40277</xdr:rowOff>
    </xdr:to>
    <xdr:cxnSp macro="">
      <xdr:nvCxnSpPr>
        <xdr:cNvPr id="422" name="直線コネクタ 421">
          <a:extLst>
            <a:ext uri="{FF2B5EF4-FFF2-40B4-BE49-F238E27FC236}">
              <a16:creationId xmlns:a16="http://schemas.microsoft.com/office/drawing/2014/main" id="{6BFB6E7C-3545-4668-BB26-7478CD90916A}"/>
            </a:ext>
          </a:extLst>
        </xdr:cNvPr>
        <xdr:cNvCxnSpPr/>
      </xdr:nvCxnSpPr>
      <xdr:spPr>
        <a:xfrm>
          <a:off x="2019300" y="17851482"/>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102144</xdr:rowOff>
    </xdr:from>
    <xdr:to>
      <xdr:col>6</xdr:col>
      <xdr:colOff>38100</xdr:colOff>
      <xdr:row>104</xdr:row>
      <xdr:rowOff>32294</xdr:rowOff>
    </xdr:to>
    <xdr:sp macro="" textlink="">
      <xdr:nvSpPr>
        <xdr:cNvPr id="423" name="楕円 422">
          <a:extLst>
            <a:ext uri="{FF2B5EF4-FFF2-40B4-BE49-F238E27FC236}">
              <a16:creationId xmlns:a16="http://schemas.microsoft.com/office/drawing/2014/main" id="{8022EAAA-D424-46E2-8371-2B9C1C38E527}"/>
            </a:ext>
          </a:extLst>
        </xdr:cNvPr>
        <xdr:cNvSpPr/>
      </xdr:nvSpPr>
      <xdr:spPr>
        <a:xfrm>
          <a:off x="1079500" y="1776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152944</xdr:rowOff>
    </xdr:from>
    <xdr:to>
      <xdr:col>10</xdr:col>
      <xdr:colOff>114300</xdr:colOff>
      <xdr:row>104</xdr:row>
      <xdr:rowOff>20682</xdr:rowOff>
    </xdr:to>
    <xdr:cxnSp macro="">
      <xdr:nvCxnSpPr>
        <xdr:cNvPr id="424" name="直線コネクタ 423">
          <a:extLst>
            <a:ext uri="{FF2B5EF4-FFF2-40B4-BE49-F238E27FC236}">
              <a16:creationId xmlns:a16="http://schemas.microsoft.com/office/drawing/2014/main" id="{F6F312C1-3EDA-4A03-A93F-783314A2E405}"/>
            </a:ext>
          </a:extLst>
        </xdr:cNvPr>
        <xdr:cNvCxnSpPr/>
      </xdr:nvCxnSpPr>
      <xdr:spPr>
        <a:xfrm>
          <a:off x="1130300" y="17812294"/>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168746</xdr:rowOff>
    </xdr:from>
    <xdr:ext cx="405111" cy="259045"/>
    <xdr:sp macro="" textlink="">
      <xdr:nvSpPr>
        <xdr:cNvPr id="425" name="n_1aveValue【市民会館】&#10;有形固定資産減価償却率">
          <a:extLst>
            <a:ext uri="{FF2B5EF4-FFF2-40B4-BE49-F238E27FC236}">
              <a16:creationId xmlns:a16="http://schemas.microsoft.com/office/drawing/2014/main" id="{3423B72F-7E12-4D7B-80B6-A3B3DBBC4BC3}"/>
            </a:ext>
          </a:extLst>
        </xdr:cNvPr>
        <xdr:cNvSpPr txBox="1"/>
      </xdr:nvSpPr>
      <xdr:spPr>
        <a:xfrm>
          <a:off x="35820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160582</xdr:rowOff>
    </xdr:from>
    <xdr:ext cx="405111" cy="259045"/>
    <xdr:sp macro="" textlink="">
      <xdr:nvSpPr>
        <xdr:cNvPr id="426" name="n_2aveValue【市民会館】&#10;有形固定資産減価償却率">
          <a:extLst>
            <a:ext uri="{FF2B5EF4-FFF2-40B4-BE49-F238E27FC236}">
              <a16:creationId xmlns:a16="http://schemas.microsoft.com/office/drawing/2014/main" id="{BBE7F897-2986-4F70-A4B6-C9610A7A90EF}"/>
            </a:ext>
          </a:extLst>
        </xdr:cNvPr>
        <xdr:cNvSpPr txBox="1"/>
      </xdr:nvSpPr>
      <xdr:spPr>
        <a:xfrm>
          <a:off x="2705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114861</xdr:rowOff>
    </xdr:from>
    <xdr:ext cx="405111" cy="259045"/>
    <xdr:sp macro="" textlink="">
      <xdr:nvSpPr>
        <xdr:cNvPr id="427" name="n_3aveValue【市民会館】&#10;有形固定資産減価償却率">
          <a:extLst>
            <a:ext uri="{FF2B5EF4-FFF2-40B4-BE49-F238E27FC236}">
              <a16:creationId xmlns:a16="http://schemas.microsoft.com/office/drawing/2014/main" id="{6AD053E1-57D5-4E08-9C60-93057D2BA472}"/>
            </a:ext>
          </a:extLst>
        </xdr:cNvPr>
        <xdr:cNvSpPr txBox="1"/>
      </xdr:nvSpPr>
      <xdr:spPr>
        <a:xfrm>
          <a:off x="1816744" y="1794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11991</xdr:rowOff>
    </xdr:from>
    <xdr:ext cx="405111" cy="259045"/>
    <xdr:sp macro="" textlink="">
      <xdr:nvSpPr>
        <xdr:cNvPr id="428" name="n_4aveValue【市民会館】&#10;有形固定資産減価償却率">
          <a:extLst>
            <a:ext uri="{FF2B5EF4-FFF2-40B4-BE49-F238E27FC236}">
              <a16:creationId xmlns:a16="http://schemas.microsoft.com/office/drawing/2014/main" id="{62C99215-28C1-4F6E-A06D-D4E6F707327A}"/>
            </a:ext>
          </a:extLst>
        </xdr:cNvPr>
        <xdr:cNvSpPr txBox="1"/>
      </xdr:nvSpPr>
      <xdr:spPr>
        <a:xfrm>
          <a:off x="927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145159</xdr:rowOff>
    </xdr:from>
    <xdr:ext cx="405111" cy="259045"/>
    <xdr:sp macro="" textlink="">
      <xdr:nvSpPr>
        <xdr:cNvPr id="429" name="n_1mainValue【市民会館】&#10;有形固定資産減価償却率">
          <a:extLst>
            <a:ext uri="{FF2B5EF4-FFF2-40B4-BE49-F238E27FC236}">
              <a16:creationId xmlns:a16="http://schemas.microsoft.com/office/drawing/2014/main" id="{053A4CF6-3B7C-47CA-ADE8-97A4193AFE24}"/>
            </a:ext>
          </a:extLst>
        </xdr:cNvPr>
        <xdr:cNvSpPr txBox="1"/>
      </xdr:nvSpPr>
      <xdr:spPr>
        <a:xfrm>
          <a:off x="3582044" y="1763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107604</xdr:rowOff>
    </xdr:from>
    <xdr:ext cx="405111" cy="259045"/>
    <xdr:sp macro="" textlink="">
      <xdr:nvSpPr>
        <xdr:cNvPr id="430" name="n_2mainValue【市民会館】&#10;有形固定資産減価償却率">
          <a:extLst>
            <a:ext uri="{FF2B5EF4-FFF2-40B4-BE49-F238E27FC236}">
              <a16:creationId xmlns:a16="http://schemas.microsoft.com/office/drawing/2014/main" id="{A717DF79-4A05-4CE3-A0BA-5B55E3AF17D6}"/>
            </a:ext>
          </a:extLst>
        </xdr:cNvPr>
        <xdr:cNvSpPr txBox="1"/>
      </xdr:nvSpPr>
      <xdr:spPr>
        <a:xfrm>
          <a:off x="2705744" y="1759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88009</xdr:rowOff>
    </xdr:from>
    <xdr:ext cx="405111" cy="259045"/>
    <xdr:sp macro="" textlink="">
      <xdr:nvSpPr>
        <xdr:cNvPr id="431" name="n_3mainValue【市民会館】&#10;有形固定資産減価償却率">
          <a:extLst>
            <a:ext uri="{FF2B5EF4-FFF2-40B4-BE49-F238E27FC236}">
              <a16:creationId xmlns:a16="http://schemas.microsoft.com/office/drawing/2014/main" id="{9AFAE80B-0039-44D2-9C95-5E9903F62542}"/>
            </a:ext>
          </a:extLst>
        </xdr:cNvPr>
        <xdr:cNvSpPr txBox="1"/>
      </xdr:nvSpPr>
      <xdr:spPr>
        <a:xfrm>
          <a:off x="1816744" y="1757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48821</xdr:rowOff>
    </xdr:from>
    <xdr:ext cx="405111" cy="259045"/>
    <xdr:sp macro="" textlink="">
      <xdr:nvSpPr>
        <xdr:cNvPr id="432" name="n_4mainValue【市民会館】&#10;有形固定資産減価償却率">
          <a:extLst>
            <a:ext uri="{FF2B5EF4-FFF2-40B4-BE49-F238E27FC236}">
              <a16:creationId xmlns:a16="http://schemas.microsoft.com/office/drawing/2014/main" id="{C1D750EE-0901-489C-BA76-34E054256559}"/>
            </a:ext>
          </a:extLst>
        </xdr:cNvPr>
        <xdr:cNvSpPr txBox="1"/>
      </xdr:nvSpPr>
      <xdr:spPr>
        <a:xfrm>
          <a:off x="927744" y="1753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32291687-A413-4753-BBDB-D857CF4D4CA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EB58B6DF-4E73-421A-B0BE-2D80B0F7136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FEBD417E-C812-4EE4-8FEB-9AF10BD5DF5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52BE6828-8C78-4612-A5C5-E23CF8356EB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D9872892-E8E4-486B-A627-E9084A4D7AB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6E80C3C6-BBA3-4957-9712-A1670215D7B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7E7B923D-5AB6-4EA9-BD6B-524733F29B4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37587AF3-E3A0-4563-BBE7-6C644F66A6E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FD6EAB41-A1F3-4DA2-9A13-53E89442D79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0EAF8DB7-95A6-4A79-AD80-8C16E309E7B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78469AF1-AE55-4337-8D13-30C76CAFAC36}"/>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557A27FA-FD7D-44E2-B91B-A1CF09EB7133}"/>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3C4F0FCF-7E85-4D51-B04F-B3E0427020F6}"/>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913920D8-8CE8-4EA2-B9A6-2B3D373A3BF1}"/>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F30C7E2E-F970-4A3C-ADA3-10DB527111E6}"/>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E503342A-E320-4555-97AA-68B751AACD9B}"/>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81C9878B-7773-4B77-AF8E-FF1EA8F280F5}"/>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B3D1BBB3-8FDB-4F94-BC3D-AEFA7F69A975}"/>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DE2268B3-C32B-4B4E-A02C-09CEEE2FBF2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FC67B2F6-525B-4C90-96DE-8786A93F9278}"/>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2D96AAF6-7B78-4054-9D85-AD004FD62E6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83058</xdr:rowOff>
    </xdr:from>
    <xdr:to>
      <xdr:col>54</xdr:col>
      <xdr:colOff>189865</xdr:colOff>
      <xdr:row>107</xdr:row>
      <xdr:rowOff>73913</xdr:rowOff>
    </xdr:to>
    <xdr:cxnSp macro="">
      <xdr:nvCxnSpPr>
        <xdr:cNvPr id="454" name="直線コネクタ 453">
          <a:extLst>
            <a:ext uri="{FF2B5EF4-FFF2-40B4-BE49-F238E27FC236}">
              <a16:creationId xmlns:a16="http://schemas.microsoft.com/office/drawing/2014/main" id="{77CA160B-FAC7-4561-B959-7919316C39B5}"/>
            </a:ext>
          </a:extLst>
        </xdr:cNvPr>
        <xdr:cNvCxnSpPr/>
      </xdr:nvCxnSpPr>
      <xdr:spPr>
        <a:xfrm flipV="1">
          <a:off x="10476865" y="17399508"/>
          <a:ext cx="0" cy="1019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77740</xdr:rowOff>
    </xdr:from>
    <xdr:ext cx="469744" cy="259045"/>
    <xdr:sp macro="" textlink="">
      <xdr:nvSpPr>
        <xdr:cNvPr id="455" name="【市民会館】&#10;一人当たり面積最小値テキスト">
          <a:extLst>
            <a:ext uri="{FF2B5EF4-FFF2-40B4-BE49-F238E27FC236}">
              <a16:creationId xmlns:a16="http://schemas.microsoft.com/office/drawing/2014/main" id="{4DC31694-4ECD-4A98-B925-9B53F71E5FBF}"/>
            </a:ext>
          </a:extLst>
        </xdr:cNvPr>
        <xdr:cNvSpPr txBox="1"/>
      </xdr:nvSpPr>
      <xdr:spPr>
        <a:xfrm>
          <a:off x="10515600" y="18422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73913</xdr:rowOff>
    </xdr:from>
    <xdr:to>
      <xdr:col>55</xdr:col>
      <xdr:colOff>88900</xdr:colOff>
      <xdr:row>107</xdr:row>
      <xdr:rowOff>73913</xdr:rowOff>
    </xdr:to>
    <xdr:cxnSp macro="">
      <xdr:nvCxnSpPr>
        <xdr:cNvPr id="456" name="直線コネクタ 455">
          <a:extLst>
            <a:ext uri="{FF2B5EF4-FFF2-40B4-BE49-F238E27FC236}">
              <a16:creationId xmlns:a16="http://schemas.microsoft.com/office/drawing/2014/main" id="{6AD75457-54C9-4485-ABB4-24A096F22990}"/>
            </a:ext>
          </a:extLst>
        </xdr:cNvPr>
        <xdr:cNvCxnSpPr/>
      </xdr:nvCxnSpPr>
      <xdr:spPr>
        <a:xfrm>
          <a:off x="10388600" y="1841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29735</xdr:rowOff>
    </xdr:from>
    <xdr:ext cx="469744" cy="259045"/>
    <xdr:sp macro="" textlink="">
      <xdr:nvSpPr>
        <xdr:cNvPr id="457" name="【市民会館】&#10;一人当たり面積最大値テキスト">
          <a:extLst>
            <a:ext uri="{FF2B5EF4-FFF2-40B4-BE49-F238E27FC236}">
              <a16:creationId xmlns:a16="http://schemas.microsoft.com/office/drawing/2014/main" id="{50F8381F-5669-44A9-8703-53954D97EABB}"/>
            </a:ext>
          </a:extLst>
        </xdr:cNvPr>
        <xdr:cNvSpPr txBox="1"/>
      </xdr:nvSpPr>
      <xdr:spPr>
        <a:xfrm>
          <a:off x="105156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83058</xdr:rowOff>
    </xdr:from>
    <xdr:to>
      <xdr:col>55</xdr:col>
      <xdr:colOff>88900</xdr:colOff>
      <xdr:row>101</xdr:row>
      <xdr:rowOff>83058</xdr:rowOff>
    </xdr:to>
    <xdr:cxnSp macro="">
      <xdr:nvCxnSpPr>
        <xdr:cNvPr id="458" name="直線コネクタ 457">
          <a:extLst>
            <a:ext uri="{FF2B5EF4-FFF2-40B4-BE49-F238E27FC236}">
              <a16:creationId xmlns:a16="http://schemas.microsoft.com/office/drawing/2014/main" id="{770605ED-5302-4E0E-BAC9-E24B14412077}"/>
            </a:ext>
          </a:extLst>
        </xdr:cNvPr>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150131</xdr:rowOff>
    </xdr:from>
    <xdr:ext cx="469744" cy="259045"/>
    <xdr:sp macro="" textlink="">
      <xdr:nvSpPr>
        <xdr:cNvPr id="459" name="【市民会館】&#10;一人当たり面積平均値テキスト">
          <a:extLst>
            <a:ext uri="{FF2B5EF4-FFF2-40B4-BE49-F238E27FC236}">
              <a16:creationId xmlns:a16="http://schemas.microsoft.com/office/drawing/2014/main" id="{873CC964-6D6A-472A-9ADD-CAB0C02FB854}"/>
            </a:ext>
          </a:extLst>
        </xdr:cNvPr>
        <xdr:cNvSpPr txBox="1"/>
      </xdr:nvSpPr>
      <xdr:spPr>
        <a:xfrm>
          <a:off x="10515600" y="179809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254</xdr:rowOff>
    </xdr:from>
    <xdr:to>
      <xdr:col>55</xdr:col>
      <xdr:colOff>50800</xdr:colOff>
      <xdr:row>105</xdr:row>
      <xdr:rowOff>101854</xdr:rowOff>
    </xdr:to>
    <xdr:sp macro="" textlink="">
      <xdr:nvSpPr>
        <xdr:cNvPr id="460" name="フローチャート: 判断 459">
          <a:extLst>
            <a:ext uri="{FF2B5EF4-FFF2-40B4-BE49-F238E27FC236}">
              <a16:creationId xmlns:a16="http://schemas.microsoft.com/office/drawing/2014/main" id="{5BC1151A-28BA-45F5-A760-B20D6BB4F109}"/>
            </a:ext>
          </a:extLst>
        </xdr:cNvPr>
        <xdr:cNvSpPr/>
      </xdr:nvSpPr>
      <xdr:spPr>
        <a:xfrm>
          <a:off x="10426700" y="1800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9C7AAF21-37F5-4C48-A1DC-B02B4DF58F4E}"/>
            </a:ext>
          </a:extLst>
        </xdr:cNvPr>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62" name="フローチャート: 判断 461">
          <a:extLst>
            <a:ext uri="{FF2B5EF4-FFF2-40B4-BE49-F238E27FC236}">
              <a16:creationId xmlns:a16="http://schemas.microsoft.com/office/drawing/2014/main" id="{15519D6C-DCFE-4136-9A94-18918A2AFC7B}"/>
            </a:ext>
          </a:extLst>
        </xdr:cNvPr>
        <xdr:cNvSpPr/>
      </xdr:nvSpPr>
      <xdr:spPr>
        <a:xfrm>
          <a:off x="8699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4826</xdr:rowOff>
    </xdr:from>
    <xdr:to>
      <xdr:col>41</xdr:col>
      <xdr:colOff>101600</xdr:colOff>
      <xdr:row>105</xdr:row>
      <xdr:rowOff>106426</xdr:rowOff>
    </xdr:to>
    <xdr:sp macro="" textlink="">
      <xdr:nvSpPr>
        <xdr:cNvPr id="463" name="フローチャート: 判断 462">
          <a:extLst>
            <a:ext uri="{FF2B5EF4-FFF2-40B4-BE49-F238E27FC236}">
              <a16:creationId xmlns:a16="http://schemas.microsoft.com/office/drawing/2014/main" id="{4C0BEF6A-A265-49AF-8CAC-CFD9AAD5A2F9}"/>
            </a:ext>
          </a:extLst>
        </xdr:cNvPr>
        <xdr:cNvSpPr/>
      </xdr:nvSpPr>
      <xdr:spPr>
        <a:xfrm>
          <a:off x="7810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45974</xdr:rowOff>
    </xdr:from>
    <xdr:to>
      <xdr:col>36</xdr:col>
      <xdr:colOff>165100</xdr:colOff>
      <xdr:row>105</xdr:row>
      <xdr:rowOff>147574</xdr:rowOff>
    </xdr:to>
    <xdr:sp macro="" textlink="">
      <xdr:nvSpPr>
        <xdr:cNvPr id="464" name="フローチャート: 判断 463">
          <a:extLst>
            <a:ext uri="{FF2B5EF4-FFF2-40B4-BE49-F238E27FC236}">
              <a16:creationId xmlns:a16="http://schemas.microsoft.com/office/drawing/2014/main" id="{09CF99C2-DCFE-4E31-AA75-D5EB4594AC57}"/>
            </a:ext>
          </a:extLst>
        </xdr:cNvPr>
        <xdr:cNvSpPr/>
      </xdr:nvSpPr>
      <xdr:spPr>
        <a:xfrm>
          <a:off x="6921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EACE78B3-20D0-4609-9166-D540610AA0A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3E4FC37B-FBDC-4B6F-BE6A-A3B4A261CDF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B9880339-FD04-43E6-BCB2-4178964312DB}"/>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15C81BEE-1834-4067-8454-22E84FB8F6AD}"/>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8ECE7010-467E-4F97-9921-AD5C27AAFE8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75692</xdr:rowOff>
    </xdr:from>
    <xdr:to>
      <xdr:col>55</xdr:col>
      <xdr:colOff>50800</xdr:colOff>
      <xdr:row>103</xdr:row>
      <xdr:rowOff>5842</xdr:rowOff>
    </xdr:to>
    <xdr:sp macro="" textlink="">
      <xdr:nvSpPr>
        <xdr:cNvPr id="470" name="楕円 469">
          <a:extLst>
            <a:ext uri="{FF2B5EF4-FFF2-40B4-BE49-F238E27FC236}">
              <a16:creationId xmlns:a16="http://schemas.microsoft.com/office/drawing/2014/main" id="{01B6C15B-233E-437F-9BB9-52D974840533}"/>
            </a:ext>
          </a:extLst>
        </xdr:cNvPr>
        <xdr:cNvSpPr/>
      </xdr:nvSpPr>
      <xdr:spPr>
        <a:xfrm>
          <a:off x="10426700" y="1756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98569</xdr:rowOff>
    </xdr:from>
    <xdr:ext cx="469744" cy="259045"/>
    <xdr:sp macro="" textlink="">
      <xdr:nvSpPr>
        <xdr:cNvPr id="471" name="【市民会館】&#10;一人当たり面積該当値テキスト">
          <a:extLst>
            <a:ext uri="{FF2B5EF4-FFF2-40B4-BE49-F238E27FC236}">
              <a16:creationId xmlns:a16="http://schemas.microsoft.com/office/drawing/2014/main" id="{F9B736FC-1F53-44C1-86D3-15C97702F90A}"/>
            </a:ext>
          </a:extLst>
        </xdr:cNvPr>
        <xdr:cNvSpPr txBox="1"/>
      </xdr:nvSpPr>
      <xdr:spPr>
        <a:xfrm>
          <a:off x="10515600" y="17415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89408</xdr:rowOff>
    </xdr:from>
    <xdr:to>
      <xdr:col>50</xdr:col>
      <xdr:colOff>165100</xdr:colOff>
      <xdr:row>103</xdr:row>
      <xdr:rowOff>19558</xdr:rowOff>
    </xdr:to>
    <xdr:sp macro="" textlink="">
      <xdr:nvSpPr>
        <xdr:cNvPr id="472" name="楕円 471">
          <a:extLst>
            <a:ext uri="{FF2B5EF4-FFF2-40B4-BE49-F238E27FC236}">
              <a16:creationId xmlns:a16="http://schemas.microsoft.com/office/drawing/2014/main" id="{2ACB541E-B8E2-4739-B105-6DB64BB41A2F}"/>
            </a:ext>
          </a:extLst>
        </xdr:cNvPr>
        <xdr:cNvSpPr/>
      </xdr:nvSpPr>
      <xdr:spPr>
        <a:xfrm>
          <a:off x="9588500" y="1757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126492</xdr:rowOff>
    </xdr:from>
    <xdr:to>
      <xdr:col>55</xdr:col>
      <xdr:colOff>0</xdr:colOff>
      <xdr:row>102</xdr:row>
      <xdr:rowOff>140208</xdr:rowOff>
    </xdr:to>
    <xdr:cxnSp macro="">
      <xdr:nvCxnSpPr>
        <xdr:cNvPr id="473" name="直線コネクタ 472">
          <a:extLst>
            <a:ext uri="{FF2B5EF4-FFF2-40B4-BE49-F238E27FC236}">
              <a16:creationId xmlns:a16="http://schemas.microsoft.com/office/drawing/2014/main" id="{C65CCB64-72E9-4CAC-9FF4-1A6AE1B0A4E7}"/>
            </a:ext>
          </a:extLst>
        </xdr:cNvPr>
        <xdr:cNvCxnSpPr/>
      </xdr:nvCxnSpPr>
      <xdr:spPr>
        <a:xfrm flipV="1">
          <a:off x="9639300" y="1761439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103124</xdr:rowOff>
    </xdr:from>
    <xdr:to>
      <xdr:col>46</xdr:col>
      <xdr:colOff>38100</xdr:colOff>
      <xdr:row>103</xdr:row>
      <xdr:rowOff>33274</xdr:rowOff>
    </xdr:to>
    <xdr:sp macro="" textlink="">
      <xdr:nvSpPr>
        <xdr:cNvPr id="474" name="楕円 473">
          <a:extLst>
            <a:ext uri="{FF2B5EF4-FFF2-40B4-BE49-F238E27FC236}">
              <a16:creationId xmlns:a16="http://schemas.microsoft.com/office/drawing/2014/main" id="{7DB58698-35EE-4D9C-AD7A-2AEA59DE3527}"/>
            </a:ext>
          </a:extLst>
        </xdr:cNvPr>
        <xdr:cNvSpPr/>
      </xdr:nvSpPr>
      <xdr:spPr>
        <a:xfrm>
          <a:off x="8699500" y="1759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140208</xdr:rowOff>
    </xdr:from>
    <xdr:to>
      <xdr:col>50</xdr:col>
      <xdr:colOff>114300</xdr:colOff>
      <xdr:row>102</xdr:row>
      <xdr:rowOff>153924</xdr:rowOff>
    </xdr:to>
    <xdr:cxnSp macro="">
      <xdr:nvCxnSpPr>
        <xdr:cNvPr id="475" name="直線コネクタ 474">
          <a:extLst>
            <a:ext uri="{FF2B5EF4-FFF2-40B4-BE49-F238E27FC236}">
              <a16:creationId xmlns:a16="http://schemas.microsoft.com/office/drawing/2014/main" id="{C944FC65-FF7B-4539-BFE1-434E1C7E9C76}"/>
            </a:ext>
          </a:extLst>
        </xdr:cNvPr>
        <xdr:cNvCxnSpPr/>
      </xdr:nvCxnSpPr>
      <xdr:spPr>
        <a:xfrm flipV="1">
          <a:off x="8750300" y="176281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116839</xdr:rowOff>
    </xdr:from>
    <xdr:to>
      <xdr:col>41</xdr:col>
      <xdr:colOff>101600</xdr:colOff>
      <xdr:row>103</xdr:row>
      <xdr:rowOff>46989</xdr:rowOff>
    </xdr:to>
    <xdr:sp macro="" textlink="">
      <xdr:nvSpPr>
        <xdr:cNvPr id="476" name="楕円 475">
          <a:extLst>
            <a:ext uri="{FF2B5EF4-FFF2-40B4-BE49-F238E27FC236}">
              <a16:creationId xmlns:a16="http://schemas.microsoft.com/office/drawing/2014/main" id="{DF8D229D-53BF-44DA-B1FD-733822705D85}"/>
            </a:ext>
          </a:extLst>
        </xdr:cNvPr>
        <xdr:cNvSpPr/>
      </xdr:nvSpPr>
      <xdr:spPr>
        <a:xfrm>
          <a:off x="7810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153924</xdr:rowOff>
    </xdr:from>
    <xdr:to>
      <xdr:col>45</xdr:col>
      <xdr:colOff>177800</xdr:colOff>
      <xdr:row>102</xdr:row>
      <xdr:rowOff>167639</xdr:rowOff>
    </xdr:to>
    <xdr:cxnSp macro="">
      <xdr:nvCxnSpPr>
        <xdr:cNvPr id="477" name="直線コネクタ 476">
          <a:extLst>
            <a:ext uri="{FF2B5EF4-FFF2-40B4-BE49-F238E27FC236}">
              <a16:creationId xmlns:a16="http://schemas.microsoft.com/office/drawing/2014/main" id="{3E5EEEB0-25BD-4DB9-9A32-FD822DBC96E8}"/>
            </a:ext>
          </a:extLst>
        </xdr:cNvPr>
        <xdr:cNvCxnSpPr/>
      </xdr:nvCxnSpPr>
      <xdr:spPr>
        <a:xfrm flipV="1">
          <a:off x="7861300" y="1764182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116839</xdr:rowOff>
    </xdr:from>
    <xdr:to>
      <xdr:col>36</xdr:col>
      <xdr:colOff>165100</xdr:colOff>
      <xdr:row>103</xdr:row>
      <xdr:rowOff>46989</xdr:rowOff>
    </xdr:to>
    <xdr:sp macro="" textlink="">
      <xdr:nvSpPr>
        <xdr:cNvPr id="478" name="楕円 477">
          <a:extLst>
            <a:ext uri="{FF2B5EF4-FFF2-40B4-BE49-F238E27FC236}">
              <a16:creationId xmlns:a16="http://schemas.microsoft.com/office/drawing/2014/main" id="{AA85E200-D38A-49B2-9A13-797D171BDCA7}"/>
            </a:ext>
          </a:extLst>
        </xdr:cNvPr>
        <xdr:cNvSpPr/>
      </xdr:nvSpPr>
      <xdr:spPr>
        <a:xfrm>
          <a:off x="6921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167639</xdr:rowOff>
    </xdr:from>
    <xdr:to>
      <xdr:col>41</xdr:col>
      <xdr:colOff>50800</xdr:colOff>
      <xdr:row>102</xdr:row>
      <xdr:rowOff>167639</xdr:rowOff>
    </xdr:to>
    <xdr:cxnSp macro="">
      <xdr:nvCxnSpPr>
        <xdr:cNvPr id="479" name="直線コネクタ 478">
          <a:extLst>
            <a:ext uri="{FF2B5EF4-FFF2-40B4-BE49-F238E27FC236}">
              <a16:creationId xmlns:a16="http://schemas.microsoft.com/office/drawing/2014/main" id="{643361AA-D8A5-4745-8619-EEC67969BD7C}"/>
            </a:ext>
          </a:extLst>
        </xdr:cNvPr>
        <xdr:cNvCxnSpPr/>
      </xdr:nvCxnSpPr>
      <xdr:spPr>
        <a:xfrm>
          <a:off x="6972300" y="17655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106697</xdr:rowOff>
    </xdr:from>
    <xdr:ext cx="469744" cy="259045"/>
    <xdr:sp macro="" textlink="">
      <xdr:nvSpPr>
        <xdr:cNvPr id="480" name="n_1aveValue【市民会館】&#10;一人当たり面積">
          <a:extLst>
            <a:ext uri="{FF2B5EF4-FFF2-40B4-BE49-F238E27FC236}">
              <a16:creationId xmlns:a16="http://schemas.microsoft.com/office/drawing/2014/main" id="{4880EAA7-011D-46A2-9242-152270967C36}"/>
            </a:ext>
          </a:extLst>
        </xdr:cNvPr>
        <xdr:cNvSpPr txBox="1"/>
      </xdr:nvSpPr>
      <xdr:spPr>
        <a:xfrm>
          <a:off x="93917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106697</xdr:rowOff>
    </xdr:from>
    <xdr:ext cx="469744" cy="259045"/>
    <xdr:sp macro="" textlink="">
      <xdr:nvSpPr>
        <xdr:cNvPr id="481" name="n_2aveValue【市民会館】&#10;一人当たり面積">
          <a:extLst>
            <a:ext uri="{FF2B5EF4-FFF2-40B4-BE49-F238E27FC236}">
              <a16:creationId xmlns:a16="http://schemas.microsoft.com/office/drawing/2014/main" id="{623BA989-E2A4-46D7-B031-CD79A4E070FE}"/>
            </a:ext>
          </a:extLst>
        </xdr:cNvPr>
        <xdr:cNvSpPr txBox="1"/>
      </xdr:nvSpPr>
      <xdr:spPr>
        <a:xfrm>
          <a:off x="8515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97553</xdr:rowOff>
    </xdr:from>
    <xdr:ext cx="469744" cy="259045"/>
    <xdr:sp macro="" textlink="">
      <xdr:nvSpPr>
        <xdr:cNvPr id="482" name="n_3aveValue【市民会館】&#10;一人当たり面積">
          <a:extLst>
            <a:ext uri="{FF2B5EF4-FFF2-40B4-BE49-F238E27FC236}">
              <a16:creationId xmlns:a16="http://schemas.microsoft.com/office/drawing/2014/main" id="{34F9DD44-DF07-44E8-BB7D-4CED914CEAFF}"/>
            </a:ext>
          </a:extLst>
        </xdr:cNvPr>
        <xdr:cNvSpPr txBox="1"/>
      </xdr:nvSpPr>
      <xdr:spPr>
        <a:xfrm>
          <a:off x="7626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138701</xdr:rowOff>
    </xdr:from>
    <xdr:ext cx="469744" cy="259045"/>
    <xdr:sp macro="" textlink="">
      <xdr:nvSpPr>
        <xdr:cNvPr id="483" name="n_4aveValue【市民会館】&#10;一人当たり面積">
          <a:extLst>
            <a:ext uri="{FF2B5EF4-FFF2-40B4-BE49-F238E27FC236}">
              <a16:creationId xmlns:a16="http://schemas.microsoft.com/office/drawing/2014/main" id="{F361E5D9-83B5-4723-BB4A-C8A52FF6D391}"/>
            </a:ext>
          </a:extLst>
        </xdr:cNvPr>
        <xdr:cNvSpPr txBox="1"/>
      </xdr:nvSpPr>
      <xdr:spPr>
        <a:xfrm>
          <a:off x="6737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36085</xdr:rowOff>
    </xdr:from>
    <xdr:ext cx="469744" cy="259045"/>
    <xdr:sp macro="" textlink="">
      <xdr:nvSpPr>
        <xdr:cNvPr id="484" name="n_1mainValue【市民会館】&#10;一人当たり面積">
          <a:extLst>
            <a:ext uri="{FF2B5EF4-FFF2-40B4-BE49-F238E27FC236}">
              <a16:creationId xmlns:a16="http://schemas.microsoft.com/office/drawing/2014/main" id="{8AD3A9F3-D6F9-4A66-96D7-6C2DD306C791}"/>
            </a:ext>
          </a:extLst>
        </xdr:cNvPr>
        <xdr:cNvSpPr txBox="1"/>
      </xdr:nvSpPr>
      <xdr:spPr>
        <a:xfrm>
          <a:off x="9391727" y="1735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49801</xdr:rowOff>
    </xdr:from>
    <xdr:ext cx="469744" cy="259045"/>
    <xdr:sp macro="" textlink="">
      <xdr:nvSpPr>
        <xdr:cNvPr id="485" name="n_2mainValue【市民会館】&#10;一人当たり面積">
          <a:extLst>
            <a:ext uri="{FF2B5EF4-FFF2-40B4-BE49-F238E27FC236}">
              <a16:creationId xmlns:a16="http://schemas.microsoft.com/office/drawing/2014/main" id="{93100774-E041-4810-8D7C-234E01F46744}"/>
            </a:ext>
          </a:extLst>
        </xdr:cNvPr>
        <xdr:cNvSpPr txBox="1"/>
      </xdr:nvSpPr>
      <xdr:spPr>
        <a:xfrm>
          <a:off x="8515427" y="17366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63516</xdr:rowOff>
    </xdr:from>
    <xdr:ext cx="469744" cy="259045"/>
    <xdr:sp macro="" textlink="">
      <xdr:nvSpPr>
        <xdr:cNvPr id="486" name="n_3mainValue【市民会館】&#10;一人当たり面積">
          <a:extLst>
            <a:ext uri="{FF2B5EF4-FFF2-40B4-BE49-F238E27FC236}">
              <a16:creationId xmlns:a16="http://schemas.microsoft.com/office/drawing/2014/main" id="{974944E8-A673-4DDB-8060-28A323A28AB4}"/>
            </a:ext>
          </a:extLst>
        </xdr:cNvPr>
        <xdr:cNvSpPr txBox="1"/>
      </xdr:nvSpPr>
      <xdr:spPr>
        <a:xfrm>
          <a:off x="7626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63516</xdr:rowOff>
    </xdr:from>
    <xdr:ext cx="469744" cy="259045"/>
    <xdr:sp macro="" textlink="">
      <xdr:nvSpPr>
        <xdr:cNvPr id="487" name="n_4mainValue【市民会館】&#10;一人当たり面積">
          <a:extLst>
            <a:ext uri="{FF2B5EF4-FFF2-40B4-BE49-F238E27FC236}">
              <a16:creationId xmlns:a16="http://schemas.microsoft.com/office/drawing/2014/main" id="{18EC6148-D980-4D2E-A161-B35AE02BCD1B}"/>
            </a:ext>
          </a:extLst>
        </xdr:cNvPr>
        <xdr:cNvSpPr txBox="1"/>
      </xdr:nvSpPr>
      <xdr:spPr>
        <a:xfrm>
          <a:off x="6737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93B988A2-DC2F-4FEB-AAFE-6921DF06C00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A3301244-DA25-4974-8327-0593A8D780C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77DE4BB1-BDF8-4A5C-A5A4-841D2764E95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34F8F97C-5F0B-4AA4-A4C4-1E871C9A33F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A546CA3B-87CF-40CE-99F1-DDF7900E699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E6D4D020-C8A0-4478-9907-9277B562863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F0595BCD-4209-4258-A390-D5ACC1F8B9F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DD31CCC5-B202-4C5D-B6E1-97BD2A70DEF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1CB321FC-F82E-4179-8B45-6A4EAF6A11D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2EE345B9-E38D-464D-B97F-59CE14B4BF8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9C6C980B-4F83-4130-8504-0E80CEDCD21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9" name="直線コネクタ 498">
          <a:extLst>
            <a:ext uri="{FF2B5EF4-FFF2-40B4-BE49-F238E27FC236}">
              <a16:creationId xmlns:a16="http://schemas.microsoft.com/office/drawing/2014/main" id="{08727178-4840-4183-B1C7-1E1E51879D5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0" name="テキスト ボックス 499">
          <a:extLst>
            <a:ext uri="{FF2B5EF4-FFF2-40B4-BE49-F238E27FC236}">
              <a16:creationId xmlns:a16="http://schemas.microsoft.com/office/drawing/2014/main" id="{F914F340-A801-4A74-A045-17987FED774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1" name="直線コネクタ 500">
          <a:extLst>
            <a:ext uri="{FF2B5EF4-FFF2-40B4-BE49-F238E27FC236}">
              <a16:creationId xmlns:a16="http://schemas.microsoft.com/office/drawing/2014/main" id="{5AD827C2-2DB6-4DA5-BFC8-A565EE317E35}"/>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2" name="テキスト ボックス 501">
          <a:extLst>
            <a:ext uri="{FF2B5EF4-FFF2-40B4-BE49-F238E27FC236}">
              <a16:creationId xmlns:a16="http://schemas.microsoft.com/office/drawing/2014/main" id="{B757470E-E200-42C1-A0A3-B96D0B18D258}"/>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3" name="直線コネクタ 502">
          <a:extLst>
            <a:ext uri="{FF2B5EF4-FFF2-40B4-BE49-F238E27FC236}">
              <a16:creationId xmlns:a16="http://schemas.microsoft.com/office/drawing/2014/main" id="{72023F33-72CB-447E-A551-70690C4B22CB}"/>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4" name="テキスト ボックス 503">
          <a:extLst>
            <a:ext uri="{FF2B5EF4-FFF2-40B4-BE49-F238E27FC236}">
              <a16:creationId xmlns:a16="http://schemas.microsoft.com/office/drawing/2014/main" id="{507457E2-1F2E-4FA0-B19F-D46A43429E62}"/>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5" name="直線コネクタ 504">
          <a:extLst>
            <a:ext uri="{FF2B5EF4-FFF2-40B4-BE49-F238E27FC236}">
              <a16:creationId xmlns:a16="http://schemas.microsoft.com/office/drawing/2014/main" id="{603EDAD5-373F-4A9C-A6B8-C10C43A85AB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6" name="テキスト ボックス 505">
          <a:extLst>
            <a:ext uri="{FF2B5EF4-FFF2-40B4-BE49-F238E27FC236}">
              <a16:creationId xmlns:a16="http://schemas.microsoft.com/office/drawing/2014/main" id="{AA35D933-D7D9-4079-823C-56554C488608}"/>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7" name="直線コネクタ 506">
          <a:extLst>
            <a:ext uri="{FF2B5EF4-FFF2-40B4-BE49-F238E27FC236}">
              <a16:creationId xmlns:a16="http://schemas.microsoft.com/office/drawing/2014/main" id="{67AFF56C-20C4-45E0-AEFF-AE8629A2A037}"/>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8" name="テキスト ボックス 507">
          <a:extLst>
            <a:ext uri="{FF2B5EF4-FFF2-40B4-BE49-F238E27FC236}">
              <a16:creationId xmlns:a16="http://schemas.microsoft.com/office/drawing/2014/main" id="{EC7F315C-0813-4B9A-B6F7-FCEE4769AF44}"/>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9" name="直線コネクタ 508">
          <a:extLst>
            <a:ext uri="{FF2B5EF4-FFF2-40B4-BE49-F238E27FC236}">
              <a16:creationId xmlns:a16="http://schemas.microsoft.com/office/drawing/2014/main" id="{9D2F6155-7F47-498C-A8B0-321FF454201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0" name="テキスト ボックス 509">
          <a:extLst>
            <a:ext uri="{FF2B5EF4-FFF2-40B4-BE49-F238E27FC236}">
              <a16:creationId xmlns:a16="http://schemas.microsoft.com/office/drawing/2014/main" id="{3A6CF637-E0B2-4CB5-A006-38DB98D9EC07}"/>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25A8A52A-A758-4FBE-8FD9-9483500BE1E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a:extLst>
            <a:ext uri="{FF2B5EF4-FFF2-40B4-BE49-F238E27FC236}">
              <a16:creationId xmlns:a16="http://schemas.microsoft.com/office/drawing/2014/main" id="{FCD47D22-080E-403C-9CF6-C6DA477D34D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69669</xdr:rowOff>
    </xdr:to>
    <xdr:cxnSp macro="">
      <xdr:nvCxnSpPr>
        <xdr:cNvPr id="513" name="直線コネクタ 512">
          <a:extLst>
            <a:ext uri="{FF2B5EF4-FFF2-40B4-BE49-F238E27FC236}">
              <a16:creationId xmlns:a16="http://schemas.microsoft.com/office/drawing/2014/main" id="{579C7FEE-AFF3-4790-B076-9086B68733B5}"/>
            </a:ext>
          </a:extLst>
        </xdr:cNvPr>
        <xdr:cNvCxnSpPr/>
      </xdr:nvCxnSpPr>
      <xdr:spPr>
        <a:xfrm flipV="1">
          <a:off x="16318864" y="5769973"/>
          <a:ext cx="0" cy="1500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73496</xdr:rowOff>
    </xdr:from>
    <xdr:ext cx="405111" cy="259045"/>
    <xdr:sp macro="" textlink="">
      <xdr:nvSpPr>
        <xdr:cNvPr id="514" name="【一般廃棄物処理施設】&#10;有形固定資産減価償却率最小値テキスト">
          <a:extLst>
            <a:ext uri="{FF2B5EF4-FFF2-40B4-BE49-F238E27FC236}">
              <a16:creationId xmlns:a16="http://schemas.microsoft.com/office/drawing/2014/main" id="{C2A5F75C-EC40-4B30-AD57-0202EB919714}"/>
            </a:ext>
          </a:extLst>
        </xdr:cNvPr>
        <xdr:cNvSpPr txBox="1"/>
      </xdr:nvSpPr>
      <xdr:spPr>
        <a:xfrm>
          <a:off x="16357600" y="727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69669</xdr:rowOff>
    </xdr:from>
    <xdr:to>
      <xdr:col>86</xdr:col>
      <xdr:colOff>25400</xdr:colOff>
      <xdr:row>42</xdr:row>
      <xdr:rowOff>69669</xdr:rowOff>
    </xdr:to>
    <xdr:cxnSp macro="">
      <xdr:nvCxnSpPr>
        <xdr:cNvPr id="515" name="直線コネクタ 514">
          <a:extLst>
            <a:ext uri="{FF2B5EF4-FFF2-40B4-BE49-F238E27FC236}">
              <a16:creationId xmlns:a16="http://schemas.microsoft.com/office/drawing/2014/main" id="{6AEC934E-3F4F-4987-80C3-348CCCC9C52E}"/>
            </a:ext>
          </a:extLst>
        </xdr:cNvPr>
        <xdr:cNvCxnSpPr/>
      </xdr:nvCxnSpPr>
      <xdr:spPr>
        <a:xfrm>
          <a:off x="16230600" y="727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516" name="【一般廃棄物処理施設】&#10;有形固定資産減価償却率最大値テキスト">
          <a:extLst>
            <a:ext uri="{FF2B5EF4-FFF2-40B4-BE49-F238E27FC236}">
              <a16:creationId xmlns:a16="http://schemas.microsoft.com/office/drawing/2014/main" id="{BAB65F58-31F3-4FD0-A61E-1CE732D7618A}"/>
            </a:ext>
          </a:extLst>
        </xdr:cNvPr>
        <xdr:cNvSpPr txBox="1"/>
      </xdr:nvSpPr>
      <xdr:spPr>
        <a:xfrm>
          <a:off x="16357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517" name="直線コネクタ 516">
          <a:extLst>
            <a:ext uri="{FF2B5EF4-FFF2-40B4-BE49-F238E27FC236}">
              <a16:creationId xmlns:a16="http://schemas.microsoft.com/office/drawing/2014/main" id="{BBE84899-29AD-4497-9AEE-49CF64F15247}"/>
            </a:ext>
          </a:extLst>
        </xdr:cNvPr>
        <xdr:cNvCxnSpPr/>
      </xdr:nvCxnSpPr>
      <xdr:spPr>
        <a:xfrm>
          <a:off x="16230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34851</xdr:rowOff>
    </xdr:from>
    <xdr:ext cx="405111" cy="259045"/>
    <xdr:sp macro="" textlink="">
      <xdr:nvSpPr>
        <xdr:cNvPr id="518" name="【一般廃棄物処理施設】&#10;有形固定資産減価償却率平均値テキスト">
          <a:extLst>
            <a:ext uri="{FF2B5EF4-FFF2-40B4-BE49-F238E27FC236}">
              <a16:creationId xmlns:a16="http://schemas.microsoft.com/office/drawing/2014/main" id="{2C423C27-7A1C-467E-9AFD-7A219C06CB7E}"/>
            </a:ext>
          </a:extLst>
        </xdr:cNvPr>
        <xdr:cNvSpPr txBox="1"/>
      </xdr:nvSpPr>
      <xdr:spPr>
        <a:xfrm>
          <a:off x="16357600" y="6549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56424</xdr:rowOff>
    </xdr:from>
    <xdr:to>
      <xdr:col>85</xdr:col>
      <xdr:colOff>177800</xdr:colOff>
      <xdr:row>38</xdr:row>
      <xdr:rowOff>158024</xdr:rowOff>
    </xdr:to>
    <xdr:sp macro="" textlink="">
      <xdr:nvSpPr>
        <xdr:cNvPr id="519" name="フローチャート: 判断 518">
          <a:extLst>
            <a:ext uri="{FF2B5EF4-FFF2-40B4-BE49-F238E27FC236}">
              <a16:creationId xmlns:a16="http://schemas.microsoft.com/office/drawing/2014/main" id="{CE0AC852-7D69-479E-AD84-AB239EE1FC99}"/>
            </a:ext>
          </a:extLst>
        </xdr:cNvPr>
        <xdr:cNvSpPr/>
      </xdr:nvSpPr>
      <xdr:spPr>
        <a:xfrm>
          <a:off x="16268700" y="657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15603</xdr:rowOff>
    </xdr:from>
    <xdr:to>
      <xdr:col>81</xdr:col>
      <xdr:colOff>101600</xdr:colOff>
      <xdr:row>38</xdr:row>
      <xdr:rowOff>117203</xdr:rowOff>
    </xdr:to>
    <xdr:sp macro="" textlink="">
      <xdr:nvSpPr>
        <xdr:cNvPr id="520" name="フローチャート: 判断 519">
          <a:extLst>
            <a:ext uri="{FF2B5EF4-FFF2-40B4-BE49-F238E27FC236}">
              <a16:creationId xmlns:a16="http://schemas.microsoft.com/office/drawing/2014/main" id="{274EEDA7-F2A3-4062-9BE8-365EC6C0FB1B}"/>
            </a:ext>
          </a:extLst>
        </xdr:cNvPr>
        <xdr:cNvSpPr/>
      </xdr:nvSpPr>
      <xdr:spPr>
        <a:xfrm>
          <a:off x="15430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142966</xdr:rowOff>
    </xdr:from>
    <xdr:to>
      <xdr:col>76</xdr:col>
      <xdr:colOff>165100</xdr:colOff>
      <xdr:row>38</xdr:row>
      <xdr:rowOff>73116</xdr:rowOff>
    </xdr:to>
    <xdr:sp macro="" textlink="">
      <xdr:nvSpPr>
        <xdr:cNvPr id="521" name="フローチャート: 判断 520">
          <a:extLst>
            <a:ext uri="{FF2B5EF4-FFF2-40B4-BE49-F238E27FC236}">
              <a16:creationId xmlns:a16="http://schemas.microsoft.com/office/drawing/2014/main" id="{739F4C12-4461-414B-A0DB-3B308905A5BB}"/>
            </a:ext>
          </a:extLst>
        </xdr:cNvPr>
        <xdr:cNvSpPr/>
      </xdr:nvSpPr>
      <xdr:spPr>
        <a:xfrm>
          <a:off x="14541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134801</xdr:rowOff>
    </xdr:from>
    <xdr:to>
      <xdr:col>72</xdr:col>
      <xdr:colOff>38100</xdr:colOff>
      <xdr:row>38</xdr:row>
      <xdr:rowOff>64951</xdr:rowOff>
    </xdr:to>
    <xdr:sp macro="" textlink="">
      <xdr:nvSpPr>
        <xdr:cNvPr id="522" name="フローチャート: 判断 521">
          <a:extLst>
            <a:ext uri="{FF2B5EF4-FFF2-40B4-BE49-F238E27FC236}">
              <a16:creationId xmlns:a16="http://schemas.microsoft.com/office/drawing/2014/main" id="{32BB1DA1-B611-4273-935C-2F5FD0786DBB}"/>
            </a:ext>
          </a:extLst>
        </xdr:cNvPr>
        <xdr:cNvSpPr/>
      </xdr:nvSpPr>
      <xdr:spPr>
        <a:xfrm>
          <a:off x="13652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4173</xdr:rowOff>
    </xdr:from>
    <xdr:to>
      <xdr:col>67</xdr:col>
      <xdr:colOff>101600</xdr:colOff>
      <xdr:row>38</xdr:row>
      <xdr:rowOff>105773</xdr:rowOff>
    </xdr:to>
    <xdr:sp macro="" textlink="">
      <xdr:nvSpPr>
        <xdr:cNvPr id="523" name="フローチャート: 判断 522">
          <a:extLst>
            <a:ext uri="{FF2B5EF4-FFF2-40B4-BE49-F238E27FC236}">
              <a16:creationId xmlns:a16="http://schemas.microsoft.com/office/drawing/2014/main" id="{B5CDFF09-0E94-4E77-88A5-C3FF152BA0D8}"/>
            </a:ext>
          </a:extLst>
        </xdr:cNvPr>
        <xdr:cNvSpPr/>
      </xdr:nvSpPr>
      <xdr:spPr>
        <a:xfrm>
          <a:off x="12763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E6349808-B657-4C8B-B45C-E8D1B0A14A6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C04E9CCB-A881-4E95-9041-A2402B931E6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96FD55E4-A404-4666-AB80-DA83C9155DD7}"/>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F85DCDCC-B88D-4F3C-89DF-D8FDB7DAE5F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154F4FFA-C60A-467C-A62F-F7ACD4525EB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20501</xdr:rowOff>
    </xdr:from>
    <xdr:to>
      <xdr:col>85</xdr:col>
      <xdr:colOff>177800</xdr:colOff>
      <xdr:row>38</xdr:row>
      <xdr:rowOff>122101</xdr:rowOff>
    </xdr:to>
    <xdr:sp macro="" textlink="">
      <xdr:nvSpPr>
        <xdr:cNvPr id="529" name="楕円 528">
          <a:extLst>
            <a:ext uri="{FF2B5EF4-FFF2-40B4-BE49-F238E27FC236}">
              <a16:creationId xmlns:a16="http://schemas.microsoft.com/office/drawing/2014/main" id="{A7F344AF-93C5-40EF-93B0-F822A6E4AA38}"/>
            </a:ext>
          </a:extLst>
        </xdr:cNvPr>
        <xdr:cNvSpPr/>
      </xdr:nvSpPr>
      <xdr:spPr>
        <a:xfrm>
          <a:off x="16268700" y="653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43378</xdr:rowOff>
    </xdr:from>
    <xdr:ext cx="405111" cy="259045"/>
    <xdr:sp macro="" textlink="">
      <xdr:nvSpPr>
        <xdr:cNvPr id="530" name="【一般廃棄物処理施設】&#10;有形固定資産減価償却率該当値テキスト">
          <a:extLst>
            <a:ext uri="{FF2B5EF4-FFF2-40B4-BE49-F238E27FC236}">
              <a16:creationId xmlns:a16="http://schemas.microsoft.com/office/drawing/2014/main" id="{740B5817-7CA6-445D-8107-0C976927121B}"/>
            </a:ext>
          </a:extLst>
        </xdr:cNvPr>
        <xdr:cNvSpPr txBox="1"/>
      </xdr:nvSpPr>
      <xdr:spPr>
        <a:xfrm>
          <a:off x="16357600" y="6387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133730</xdr:rowOff>
    </xdr:from>
    <xdr:ext cx="405111" cy="259045"/>
    <xdr:sp macro="" textlink="">
      <xdr:nvSpPr>
        <xdr:cNvPr id="531" name="n_1aveValue【一般廃棄物処理施設】&#10;有形固定資産減価償却率">
          <a:extLst>
            <a:ext uri="{FF2B5EF4-FFF2-40B4-BE49-F238E27FC236}">
              <a16:creationId xmlns:a16="http://schemas.microsoft.com/office/drawing/2014/main" id="{0A1C902D-1AD4-4281-8BA5-015646C1DA41}"/>
            </a:ext>
          </a:extLst>
        </xdr:cNvPr>
        <xdr:cNvSpPr txBox="1"/>
      </xdr:nvSpPr>
      <xdr:spPr>
        <a:xfrm>
          <a:off x="152660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89643</xdr:rowOff>
    </xdr:from>
    <xdr:ext cx="405111" cy="259045"/>
    <xdr:sp macro="" textlink="">
      <xdr:nvSpPr>
        <xdr:cNvPr id="532" name="n_2aveValue【一般廃棄物処理施設】&#10;有形固定資産減価償却率">
          <a:extLst>
            <a:ext uri="{FF2B5EF4-FFF2-40B4-BE49-F238E27FC236}">
              <a16:creationId xmlns:a16="http://schemas.microsoft.com/office/drawing/2014/main" id="{A7A71A50-3BAD-414C-9F85-FD8B90AD9432}"/>
            </a:ext>
          </a:extLst>
        </xdr:cNvPr>
        <xdr:cNvSpPr txBox="1"/>
      </xdr:nvSpPr>
      <xdr:spPr>
        <a:xfrm>
          <a:off x="14389744" y="626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81478</xdr:rowOff>
    </xdr:from>
    <xdr:ext cx="405111" cy="259045"/>
    <xdr:sp macro="" textlink="">
      <xdr:nvSpPr>
        <xdr:cNvPr id="533" name="n_3aveValue【一般廃棄物処理施設】&#10;有形固定資産減価償却率">
          <a:extLst>
            <a:ext uri="{FF2B5EF4-FFF2-40B4-BE49-F238E27FC236}">
              <a16:creationId xmlns:a16="http://schemas.microsoft.com/office/drawing/2014/main" id="{5FC14DED-ADEC-4296-97EC-AAF9D2BCE327}"/>
            </a:ext>
          </a:extLst>
        </xdr:cNvPr>
        <xdr:cNvSpPr txBox="1"/>
      </xdr:nvSpPr>
      <xdr:spPr>
        <a:xfrm>
          <a:off x="13500744" y="625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122300</xdr:rowOff>
    </xdr:from>
    <xdr:ext cx="405111" cy="259045"/>
    <xdr:sp macro="" textlink="">
      <xdr:nvSpPr>
        <xdr:cNvPr id="534" name="n_4aveValue【一般廃棄物処理施設】&#10;有形固定資産減価償却率">
          <a:extLst>
            <a:ext uri="{FF2B5EF4-FFF2-40B4-BE49-F238E27FC236}">
              <a16:creationId xmlns:a16="http://schemas.microsoft.com/office/drawing/2014/main" id="{A185FEE1-3FA0-4DDC-8261-E94F4F55D554}"/>
            </a:ext>
          </a:extLst>
        </xdr:cNvPr>
        <xdr:cNvSpPr txBox="1"/>
      </xdr:nvSpPr>
      <xdr:spPr>
        <a:xfrm>
          <a:off x="12611744" y="629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5" name="正方形/長方形 534">
          <a:extLst>
            <a:ext uri="{FF2B5EF4-FFF2-40B4-BE49-F238E27FC236}">
              <a16:creationId xmlns:a16="http://schemas.microsoft.com/office/drawing/2014/main" id="{21180265-7894-45BE-AB34-5B7E887199E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36" name="正方形/長方形 535">
          <a:extLst>
            <a:ext uri="{FF2B5EF4-FFF2-40B4-BE49-F238E27FC236}">
              <a16:creationId xmlns:a16="http://schemas.microsoft.com/office/drawing/2014/main" id="{0D66BA9D-1CE6-4B59-AB01-2DC6121F35D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37" name="正方形/長方形 536">
          <a:extLst>
            <a:ext uri="{FF2B5EF4-FFF2-40B4-BE49-F238E27FC236}">
              <a16:creationId xmlns:a16="http://schemas.microsoft.com/office/drawing/2014/main" id="{4AC4E02D-1F25-4A20-A275-A789A744FDD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38" name="正方形/長方形 537">
          <a:extLst>
            <a:ext uri="{FF2B5EF4-FFF2-40B4-BE49-F238E27FC236}">
              <a16:creationId xmlns:a16="http://schemas.microsoft.com/office/drawing/2014/main" id="{86031281-2931-4A6D-B869-B910A6F8783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39" name="正方形/長方形 538">
          <a:extLst>
            <a:ext uri="{FF2B5EF4-FFF2-40B4-BE49-F238E27FC236}">
              <a16:creationId xmlns:a16="http://schemas.microsoft.com/office/drawing/2014/main" id="{DA80CA46-6AF5-41CF-B712-66E4300CA24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0" name="正方形/長方形 539">
          <a:extLst>
            <a:ext uri="{FF2B5EF4-FFF2-40B4-BE49-F238E27FC236}">
              <a16:creationId xmlns:a16="http://schemas.microsoft.com/office/drawing/2014/main" id="{2A040A3A-54A7-4490-916A-C67FD912336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1" name="正方形/長方形 540">
          <a:extLst>
            <a:ext uri="{FF2B5EF4-FFF2-40B4-BE49-F238E27FC236}">
              <a16:creationId xmlns:a16="http://schemas.microsoft.com/office/drawing/2014/main" id="{149E21B6-F8B4-47D1-82AA-8675BDEB98F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2" name="正方形/長方形 541">
          <a:extLst>
            <a:ext uri="{FF2B5EF4-FFF2-40B4-BE49-F238E27FC236}">
              <a16:creationId xmlns:a16="http://schemas.microsoft.com/office/drawing/2014/main" id="{FC4036D8-476B-4F08-8CF8-CBF238F74C4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3" name="テキスト ボックス 542">
          <a:extLst>
            <a:ext uri="{FF2B5EF4-FFF2-40B4-BE49-F238E27FC236}">
              <a16:creationId xmlns:a16="http://schemas.microsoft.com/office/drawing/2014/main" id="{E767F12C-90E9-46AA-BEFF-F3151B01B7F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4" name="直線コネクタ 543">
          <a:extLst>
            <a:ext uri="{FF2B5EF4-FFF2-40B4-BE49-F238E27FC236}">
              <a16:creationId xmlns:a16="http://schemas.microsoft.com/office/drawing/2014/main" id="{6B808E7B-08E3-4AFF-B741-586C9ED8DA3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45" name="直線コネクタ 544">
          <a:extLst>
            <a:ext uri="{FF2B5EF4-FFF2-40B4-BE49-F238E27FC236}">
              <a16:creationId xmlns:a16="http://schemas.microsoft.com/office/drawing/2014/main" id="{B91B6146-2B5A-4A2D-A332-158C2AA26D17}"/>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46" name="テキスト ボックス 545">
          <a:extLst>
            <a:ext uri="{FF2B5EF4-FFF2-40B4-BE49-F238E27FC236}">
              <a16:creationId xmlns:a16="http://schemas.microsoft.com/office/drawing/2014/main" id="{5DB90521-0EA9-4ECF-A72E-3926D1E43B13}"/>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47" name="直線コネクタ 546">
          <a:extLst>
            <a:ext uri="{FF2B5EF4-FFF2-40B4-BE49-F238E27FC236}">
              <a16:creationId xmlns:a16="http://schemas.microsoft.com/office/drawing/2014/main" id="{8405E73E-6BC9-4A2A-8F1A-3313DDECA52E}"/>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48" name="テキスト ボックス 547">
          <a:extLst>
            <a:ext uri="{FF2B5EF4-FFF2-40B4-BE49-F238E27FC236}">
              <a16:creationId xmlns:a16="http://schemas.microsoft.com/office/drawing/2014/main" id="{1661044C-F93D-47C1-B66B-F065A4CA2C68}"/>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49" name="直線コネクタ 548">
          <a:extLst>
            <a:ext uri="{FF2B5EF4-FFF2-40B4-BE49-F238E27FC236}">
              <a16:creationId xmlns:a16="http://schemas.microsoft.com/office/drawing/2014/main" id="{1DC06AD2-CA7B-4119-BAFF-FCE5485C14E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50" name="テキスト ボックス 549">
          <a:extLst>
            <a:ext uri="{FF2B5EF4-FFF2-40B4-BE49-F238E27FC236}">
              <a16:creationId xmlns:a16="http://schemas.microsoft.com/office/drawing/2014/main" id="{62C1036E-93D9-4960-992C-A86CD5A1FF32}"/>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51" name="直線コネクタ 550">
          <a:extLst>
            <a:ext uri="{FF2B5EF4-FFF2-40B4-BE49-F238E27FC236}">
              <a16:creationId xmlns:a16="http://schemas.microsoft.com/office/drawing/2014/main" id="{6FD9A23D-975E-447E-9893-6AB366DD554B}"/>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52" name="テキスト ボックス 551">
          <a:extLst>
            <a:ext uri="{FF2B5EF4-FFF2-40B4-BE49-F238E27FC236}">
              <a16:creationId xmlns:a16="http://schemas.microsoft.com/office/drawing/2014/main" id="{BB90EE2C-70F3-4341-8DE4-36DA1CCA835A}"/>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3" name="直線コネクタ 552">
          <a:extLst>
            <a:ext uri="{FF2B5EF4-FFF2-40B4-BE49-F238E27FC236}">
              <a16:creationId xmlns:a16="http://schemas.microsoft.com/office/drawing/2014/main" id="{2A735341-9C9E-48F1-B2E8-6F859084674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54" name="テキスト ボックス 553">
          <a:extLst>
            <a:ext uri="{FF2B5EF4-FFF2-40B4-BE49-F238E27FC236}">
              <a16:creationId xmlns:a16="http://schemas.microsoft.com/office/drawing/2014/main" id="{E7C73264-3AFF-4E1B-9353-5F73589CD53F}"/>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5" name="【一般廃棄物処理施設】&#10;一人当たり有形固定資産（償却資産）額グラフ枠">
          <a:extLst>
            <a:ext uri="{FF2B5EF4-FFF2-40B4-BE49-F238E27FC236}">
              <a16:creationId xmlns:a16="http://schemas.microsoft.com/office/drawing/2014/main" id="{101B0FCD-B804-4CFF-943E-23619A8D8EB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20746</xdr:rowOff>
    </xdr:from>
    <xdr:to>
      <xdr:col>116</xdr:col>
      <xdr:colOff>62864</xdr:colOff>
      <xdr:row>41</xdr:row>
      <xdr:rowOff>121156</xdr:rowOff>
    </xdr:to>
    <xdr:cxnSp macro="">
      <xdr:nvCxnSpPr>
        <xdr:cNvPr id="556" name="直線コネクタ 555">
          <a:extLst>
            <a:ext uri="{FF2B5EF4-FFF2-40B4-BE49-F238E27FC236}">
              <a16:creationId xmlns:a16="http://schemas.microsoft.com/office/drawing/2014/main" id="{53016668-9ADD-4B57-A086-89E2050E768E}"/>
            </a:ext>
          </a:extLst>
        </xdr:cNvPr>
        <xdr:cNvCxnSpPr/>
      </xdr:nvCxnSpPr>
      <xdr:spPr>
        <a:xfrm flipV="1">
          <a:off x="22160864" y="6021496"/>
          <a:ext cx="0" cy="1129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124983</xdr:rowOff>
    </xdr:from>
    <xdr:ext cx="469744" cy="259045"/>
    <xdr:sp macro="" textlink="">
      <xdr:nvSpPr>
        <xdr:cNvPr id="557" name="【一般廃棄物処理施設】&#10;一人当たり有形固定資産（償却資産）額最小値テキスト">
          <a:extLst>
            <a:ext uri="{FF2B5EF4-FFF2-40B4-BE49-F238E27FC236}">
              <a16:creationId xmlns:a16="http://schemas.microsoft.com/office/drawing/2014/main" id="{B403027D-3AD0-4661-90D4-7EF2D2603ACD}"/>
            </a:ext>
          </a:extLst>
        </xdr:cNvPr>
        <xdr:cNvSpPr txBox="1"/>
      </xdr:nvSpPr>
      <xdr:spPr>
        <a:xfrm>
          <a:off x="22199600" y="7154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121156</xdr:rowOff>
    </xdr:from>
    <xdr:to>
      <xdr:col>116</xdr:col>
      <xdr:colOff>152400</xdr:colOff>
      <xdr:row>41</xdr:row>
      <xdr:rowOff>121156</xdr:rowOff>
    </xdr:to>
    <xdr:cxnSp macro="">
      <xdr:nvCxnSpPr>
        <xdr:cNvPr id="558" name="直線コネクタ 557">
          <a:extLst>
            <a:ext uri="{FF2B5EF4-FFF2-40B4-BE49-F238E27FC236}">
              <a16:creationId xmlns:a16="http://schemas.microsoft.com/office/drawing/2014/main" id="{71E9E9ED-1CD6-4322-845F-08559E7C3C70}"/>
            </a:ext>
          </a:extLst>
        </xdr:cNvPr>
        <xdr:cNvCxnSpPr/>
      </xdr:nvCxnSpPr>
      <xdr:spPr>
        <a:xfrm>
          <a:off x="22072600" y="7150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138873</xdr:rowOff>
    </xdr:from>
    <xdr:ext cx="599010" cy="259045"/>
    <xdr:sp macro="" textlink="">
      <xdr:nvSpPr>
        <xdr:cNvPr id="559" name="【一般廃棄物処理施設】&#10;一人当たり有形固定資産（償却資産）額最大値テキスト">
          <a:extLst>
            <a:ext uri="{FF2B5EF4-FFF2-40B4-BE49-F238E27FC236}">
              <a16:creationId xmlns:a16="http://schemas.microsoft.com/office/drawing/2014/main" id="{E7D9B4BD-7A55-4C5A-BB87-9489AE9DEB91}"/>
            </a:ext>
          </a:extLst>
        </xdr:cNvPr>
        <xdr:cNvSpPr txBox="1"/>
      </xdr:nvSpPr>
      <xdr:spPr>
        <a:xfrm>
          <a:off x="22199600" y="5796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20746</xdr:rowOff>
    </xdr:from>
    <xdr:to>
      <xdr:col>116</xdr:col>
      <xdr:colOff>152400</xdr:colOff>
      <xdr:row>35</xdr:row>
      <xdr:rowOff>20746</xdr:rowOff>
    </xdr:to>
    <xdr:cxnSp macro="">
      <xdr:nvCxnSpPr>
        <xdr:cNvPr id="560" name="直線コネクタ 559">
          <a:extLst>
            <a:ext uri="{FF2B5EF4-FFF2-40B4-BE49-F238E27FC236}">
              <a16:creationId xmlns:a16="http://schemas.microsoft.com/office/drawing/2014/main" id="{6E70DE60-A8EE-4FEB-A3F4-CBB838C34A61}"/>
            </a:ext>
          </a:extLst>
        </xdr:cNvPr>
        <xdr:cNvCxnSpPr/>
      </xdr:nvCxnSpPr>
      <xdr:spPr>
        <a:xfrm>
          <a:off x="22072600" y="6021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50257</xdr:rowOff>
    </xdr:from>
    <xdr:ext cx="534377" cy="259045"/>
    <xdr:sp macro="" textlink="">
      <xdr:nvSpPr>
        <xdr:cNvPr id="561" name="【一般廃棄物処理施設】&#10;一人当たり有形固定資産（償却資産）額平均値テキスト">
          <a:extLst>
            <a:ext uri="{FF2B5EF4-FFF2-40B4-BE49-F238E27FC236}">
              <a16:creationId xmlns:a16="http://schemas.microsoft.com/office/drawing/2014/main" id="{5C65D6B7-C2A5-4371-9A9D-F46C1C4CDAE4}"/>
            </a:ext>
          </a:extLst>
        </xdr:cNvPr>
        <xdr:cNvSpPr txBox="1"/>
      </xdr:nvSpPr>
      <xdr:spPr>
        <a:xfrm>
          <a:off x="22199600" y="6565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27380</xdr:rowOff>
    </xdr:from>
    <xdr:to>
      <xdr:col>116</xdr:col>
      <xdr:colOff>114300</xdr:colOff>
      <xdr:row>39</xdr:row>
      <xdr:rowOff>128980</xdr:rowOff>
    </xdr:to>
    <xdr:sp macro="" textlink="">
      <xdr:nvSpPr>
        <xdr:cNvPr id="562" name="フローチャート: 判断 561">
          <a:extLst>
            <a:ext uri="{FF2B5EF4-FFF2-40B4-BE49-F238E27FC236}">
              <a16:creationId xmlns:a16="http://schemas.microsoft.com/office/drawing/2014/main" id="{AAAB1430-1B6E-4CB5-BB38-D26481CE15DF}"/>
            </a:ext>
          </a:extLst>
        </xdr:cNvPr>
        <xdr:cNvSpPr/>
      </xdr:nvSpPr>
      <xdr:spPr>
        <a:xfrm>
          <a:off x="22110700" y="671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30827</xdr:rowOff>
    </xdr:from>
    <xdr:to>
      <xdr:col>112</xdr:col>
      <xdr:colOff>38100</xdr:colOff>
      <xdr:row>39</xdr:row>
      <xdr:rowOff>132427</xdr:rowOff>
    </xdr:to>
    <xdr:sp macro="" textlink="">
      <xdr:nvSpPr>
        <xdr:cNvPr id="563" name="フローチャート: 判断 562">
          <a:extLst>
            <a:ext uri="{FF2B5EF4-FFF2-40B4-BE49-F238E27FC236}">
              <a16:creationId xmlns:a16="http://schemas.microsoft.com/office/drawing/2014/main" id="{3C06B2BC-67AB-4F84-B176-DFA6CAC51506}"/>
            </a:ext>
          </a:extLst>
        </xdr:cNvPr>
        <xdr:cNvSpPr/>
      </xdr:nvSpPr>
      <xdr:spPr>
        <a:xfrm>
          <a:off x="21272500" y="671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64788</xdr:rowOff>
    </xdr:from>
    <xdr:to>
      <xdr:col>107</xdr:col>
      <xdr:colOff>101600</xdr:colOff>
      <xdr:row>39</xdr:row>
      <xdr:rowOff>166388</xdr:rowOff>
    </xdr:to>
    <xdr:sp macro="" textlink="">
      <xdr:nvSpPr>
        <xdr:cNvPr id="564" name="フローチャート: 判断 563">
          <a:extLst>
            <a:ext uri="{FF2B5EF4-FFF2-40B4-BE49-F238E27FC236}">
              <a16:creationId xmlns:a16="http://schemas.microsoft.com/office/drawing/2014/main" id="{2C9D0A4D-6243-43AE-B873-681150D436D8}"/>
            </a:ext>
          </a:extLst>
        </xdr:cNvPr>
        <xdr:cNvSpPr/>
      </xdr:nvSpPr>
      <xdr:spPr>
        <a:xfrm>
          <a:off x="20383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77278</xdr:rowOff>
    </xdr:from>
    <xdr:to>
      <xdr:col>102</xdr:col>
      <xdr:colOff>165100</xdr:colOff>
      <xdr:row>40</xdr:row>
      <xdr:rowOff>7428</xdr:rowOff>
    </xdr:to>
    <xdr:sp macro="" textlink="">
      <xdr:nvSpPr>
        <xdr:cNvPr id="565" name="フローチャート: 判断 564">
          <a:extLst>
            <a:ext uri="{FF2B5EF4-FFF2-40B4-BE49-F238E27FC236}">
              <a16:creationId xmlns:a16="http://schemas.microsoft.com/office/drawing/2014/main" id="{6083DEAE-4167-49C1-8CB3-C7DA9A1B9EC6}"/>
            </a:ext>
          </a:extLst>
        </xdr:cNvPr>
        <xdr:cNvSpPr/>
      </xdr:nvSpPr>
      <xdr:spPr>
        <a:xfrm>
          <a:off x="19494500" y="676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140153</xdr:rowOff>
    </xdr:from>
    <xdr:to>
      <xdr:col>98</xdr:col>
      <xdr:colOff>38100</xdr:colOff>
      <xdr:row>40</xdr:row>
      <xdr:rowOff>70303</xdr:rowOff>
    </xdr:to>
    <xdr:sp macro="" textlink="">
      <xdr:nvSpPr>
        <xdr:cNvPr id="566" name="フローチャート: 判断 565">
          <a:extLst>
            <a:ext uri="{FF2B5EF4-FFF2-40B4-BE49-F238E27FC236}">
              <a16:creationId xmlns:a16="http://schemas.microsoft.com/office/drawing/2014/main" id="{E74E5FD9-7778-4DE8-8741-745DF143C340}"/>
            </a:ext>
          </a:extLst>
        </xdr:cNvPr>
        <xdr:cNvSpPr/>
      </xdr:nvSpPr>
      <xdr:spPr>
        <a:xfrm>
          <a:off x="18605500" y="682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7" name="テキスト ボックス 566">
          <a:extLst>
            <a:ext uri="{FF2B5EF4-FFF2-40B4-BE49-F238E27FC236}">
              <a16:creationId xmlns:a16="http://schemas.microsoft.com/office/drawing/2014/main" id="{68A9D024-9171-474A-9B3E-1CF4D733CFE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8" name="テキスト ボックス 567">
          <a:extLst>
            <a:ext uri="{FF2B5EF4-FFF2-40B4-BE49-F238E27FC236}">
              <a16:creationId xmlns:a16="http://schemas.microsoft.com/office/drawing/2014/main" id="{596C8917-400D-4587-B24A-47B5DA685CC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9" name="テキスト ボックス 568">
          <a:extLst>
            <a:ext uri="{FF2B5EF4-FFF2-40B4-BE49-F238E27FC236}">
              <a16:creationId xmlns:a16="http://schemas.microsoft.com/office/drawing/2014/main" id="{E8085D79-AF43-460E-BA7D-A39CE134356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0" name="テキスト ボックス 569">
          <a:extLst>
            <a:ext uri="{FF2B5EF4-FFF2-40B4-BE49-F238E27FC236}">
              <a16:creationId xmlns:a16="http://schemas.microsoft.com/office/drawing/2014/main" id="{C8EB8D81-EB97-4232-B83B-0DC959C28E9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1" name="テキスト ボックス 570">
          <a:extLst>
            <a:ext uri="{FF2B5EF4-FFF2-40B4-BE49-F238E27FC236}">
              <a16:creationId xmlns:a16="http://schemas.microsoft.com/office/drawing/2014/main" id="{0763B5A4-F4B5-4A23-A3C6-CB800CC3DFB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162368</xdr:rowOff>
    </xdr:from>
    <xdr:to>
      <xdr:col>116</xdr:col>
      <xdr:colOff>114300</xdr:colOff>
      <xdr:row>40</xdr:row>
      <xdr:rowOff>92518</xdr:rowOff>
    </xdr:to>
    <xdr:sp macro="" textlink="">
      <xdr:nvSpPr>
        <xdr:cNvPr id="572" name="楕円 571">
          <a:extLst>
            <a:ext uri="{FF2B5EF4-FFF2-40B4-BE49-F238E27FC236}">
              <a16:creationId xmlns:a16="http://schemas.microsoft.com/office/drawing/2014/main" id="{D3DC7D9C-C040-484A-A71A-2338C884FDB1}"/>
            </a:ext>
          </a:extLst>
        </xdr:cNvPr>
        <xdr:cNvSpPr/>
      </xdr:nvSpPr>
      <xdr:spPr>
        <a:xfrm>
          <a:off x="22110700" y="684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140795</xdr:rowOff>
    </xdr:from>
    <xdr:ext cx="534377" cy="259045"/>
    <xdr:sp macro="" textlink="">
      <xdr:nvSpPr>
        <xdr:cNvPr id="573" name="【一般廃棄物処理施設】&#10;一人当たり有形固定資産（償却資産）額該当値テキスト">
          <a:extLst>
            <a:ext uri="{FF2B5EF4-FFF2-40B4-BE49-F238E27FC236}">
              <a16:creationId xmlns:a16="http://schemas.microsoft.com/office/drawing/2014/main" id="{0E2C6B24-3683-4326-BD61-5259CA11E332}"/>
            </a:ext>
          </a:extLst>
        </xdr:cNvPr>
        <xdr:cNvSpPr txBox="1"/>
      </xdr:nvSpPr>
      <xdr:spPr>
        <a:xfrm>
          <a:off x="22199600" y="682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148954</xdr:rowOff>
    </xdr:from>
    <xdr:ext cx="534377" cy="259045"/>
    <xdr:sp macro="" textlink="">
      <xdr:nvSpPr>
        <xdr:cNvPr id="574" name="n_1aveValue【一般廃棄物処理施設】&#10;一人当たり有形固定資産（償却資産）額">
          <a:extLst>
            <a:ext uri="{FF2B5EF4-FFF2-40B4-BE49-F238E27FC236}">
              <a16:creationId xmlns:a16="http://schemas.microsoft.com/office/drawing/2014/main" id="{7C04B0D3-F406-47B1-8D73-BDC8619073F7}"/>
            </a:ext>
          </a:extLst>
        </xdr:cNvPr>
        <xdr:cNvSpPr txBox="1"/>
      </xdr:nvSpPr>
      <xdr:spPr>
        <a:xfrm>
          <a:off x="21043411" y="649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11465</xdr:rowOff>
    </xdr:from>
    <xdr:ext cx="534377" cy="259045"/>
    <xdr:sp macro="" textlink="">
      <xdr:nvSpPr>
        <xdr:cNvPr id="575" name="n_2aveValue【一般廃棄物処理施設】&#10;一人当たり有形固定資産（償却資産）額">
          <a:extLst>
            <a:ext uri="{FF2B5EF4-FFF2-40B4-BE49-F238E27FC236}">
              <a16:creationId xmlns:a16="http://schemas.microsoft.com/office/drawing/2014/main" id="{29462E58-61C2-4D75-BFE1-658A9445AAE1}"/>
            </a:ext>
          </a:extLst>
        </xdr:cNvPr>
        <xdr:cNvSpPr txBox="1"/>
      </xdr:nvSpPr>
      <xdr:spPr>
        <a:xfrm>
          <a:off x="20167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23955</xdr:rowOff>
    </xdr:from>
    <xdr:ext cx="534377" cy="259045"/>
    <xdr:sp macro="" textlink="">
      <xdr:nvSpPr>
        <xdr:cNvPr id="576" name="n_3aveValue【一般廃棄物処理施設】&#10;一人当たり有形固定資産（償却資産）額">
          <a:extLst>
            <a:ext uri="{FF2B5EF4-FFF2-40B4-BE49-F238E27FC236}">
              <a16:creationId xmlns:a16="http://schemas.microsoft.com/office/drawing/2014/main" id="{6E10DAF3-14B7-420F-8521-49EA2A1C682E}"/>
            </a:ext>
          </a:extLst>
        </xdr:cNvPr>
        <xdr:cNvSpPr txBox="1"/>
      </xdr:nvSpPr>
      <xdr:spPr>
        <a:xfrm>
          <a:off x="19278111" y="653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86830</xdr:rowOff>
    </xdr:from>
    <xdr:ext cx="534377" cy="259045"/>
    <xdr:sp macro="" textlink="">
      <xdr:nvSpPr>
        <xdr:cNvPr id="577" name="n_4aveValue【一般廃棄物処理施設】&#10;一人当たり有形固定資産（償却資産）額">
          <a:extLst>
            <a:ext uri="{FF2B5EF4-FFF2-40B4-BE49-F238E27FC236}">
              <a16:creationId xmlns:a16="http://schemas.microsoft.com/office/drawing/2014/main" id="{D54B9542-2003-431D-B2E8-4908D8408182}"/>
            </a:ext>
          </a:extLst>
        </xdr:cNvPr>
        <xdr:cNvSpPr txBox="1"/>
      </xdr:nvSpPr>
      <xdr:spPr>
        <a:xfrm>
          <a:off x="18389111" y="660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8" name="正方形/長方形 577">
          <a:extLst>
            <a:ext uri="{FF2B5EF4-FFF2-40B4-BE49-F238E27FC236}">
              <a16:creationId xmlns:a16="http://schemas.microsoft.com/office/drawing/2014/main" id="{39ADC0C6-1738-4B95-9807-DDE34DD3888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9" name="正方形/長方形 578">
          <a:extLst>
            <a:ext uri="{FF2B5EF4-FFF2-40B4-BE49-F238E27FC236}">
              <a16:creationId xmlns:a16="http://schemas.microsoft.com/office/drawing/2014/main" id="{8B59D22E-7840-456D-88F6-7EFD9A49BFC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0" name="正方形/長方形 579">
          <a:extLst>
            <a:ext uri="{FF2B5EF4-FFF2-40B4-BE49-F238E27FC236}">
              <a16:creationId xmlns:a16="http://schemas.microsoft.com/office/drawing/2014/main" id="{444C49D1-6FBD-4221-B6B8-E8851F153FE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1" name="正方形/長方形 580">
          <a:extLst>
            <a:ext uri="{FF2B5EF4-FFF2-40B4-BE49-F238E27FC236}">
              <a16:creationId xmlns:a16="http://schemas.microsoft.com/office/drawing/2014/main" id="{AE40BB18-82D0-45AA-BDC5-FADFF3DF616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2" name="正方形/長方形 581">
          <a:extLst>
            <a:ext uri="{FF2B5EF4-FFF2-40B4-BE49-F238E27FC236}">
              <a16:creationId xmlns:a16="http://schemas.microsoft.com/office/drawing/2014/main" id="{3C3EB0D6-179D-4BAC-9246-8F5DEC56198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3" name="正方形/長方形 582">
          <a:extLst>
            <a:ext uri="{FF2B5EF4-FFF2-40B4-BE49-F238E27FC236}">
              <a16:creationId xmlns:a16="http://schemas.microsoft.com/office/drawing/2014/main" id="{FC40792D-700B-45CA-9A59-529515F64B6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4" name="正方形/長方形 583">
          <a:extLst>
            <a:ext uri="{FF2B5EF4-FFF2-40B4-BE49-F238E27FC236}">
              <a16:creationId xmlns:a16="http://schemas.microsoft.com/office/drawing/2014/main" id="{941AB41F-7591-4B31-A539-8AE2CD2BD50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5" name="正方形/長方形 584">
          <a:extLst>
            <a:ext uri="{FF2B5EF4-FFF2-40B4-BE49-F238E27FC236}">
              <a16:creationId xmlns:a16="http://schemas.microsoft.com/office/drawing/2014/main" id="{CE92BC8F-15C9-4216-90DD-CEDD47040C5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6" name="テキスト ボックス 585">
          <a:extLst>
            <a:ext uri="{FF2B5EF4-FFF2-40B4-BE49-F238E27FC236}">
              <a16:creationId xmlns:a16="http://schemas.microsoft.com/office/drawing/2014/main" id="{695308ED-AA58-45FE-8CE7-B9D255A4683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7" name="直線コネクタ 586">
          <a:extLst>
            <a:ext uri="{FF2B5EF4-FFF2-40B4-BE49-F238E27FC236}">
              <a16:creationId xmlns:a16="http://schemas.microsoft.com/office/drawing/2014/main" id="{69EA64C8-D1FF-4B3F-BF04-101FCC0FD45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8" name="テキスト ボックス 587">
          <a:extLst>
            <a:ext uri="{FF2B5EF4-FFF2-40B4-BE49-F238E27FC236}">
              <a16:creationId xmlns:a16="http://schemas.microsoft.com/office/drawing/2014/main" id="{7C78718B-CE77-402E-86D2-CACE2DC62A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89" name="直線コネクタ 588">
          <a:extLst>
            <a:ext uri="{FF2B5EF4-FFF2-40B4-BE49-F238E27FC236}">
              <a16:creationId xmlns:a16="http://schemas.microsoft.com/office/drawing/2014/main" id="{8AD03CB6-81DD-43EF-BC55-60261D87FD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90" name="テキスト ボックス 589">
          <a:extLst>
            <a:ext uri="{FF2B5EF4-FFF2-40B4-BE49-F238E27FC236}">
              <a16:creationId xmlns:a16="http://schemas.microsoft.com/office/drawing/2014/main" id="{3FAF24F8-F1E3-49C2-B843-8F05434B6EF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91" name="直線コネクタ 590">
          <a:extLst>
            <a:ext uri="{FF2B5EF4-FFF2-40B4-BE49-F238E27FC236}">
              <a16:creationId xmlns:a16="http://schemas.microsoft.com/office/drawing/2014/main" id="{1217F0D3-D4F9-4F15-84E6-602011521073}"/>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92" name="テキスト ボックス 591">
          <a:extLst>
            <a:ext uri="{FF2B5EF4-FFF2-40B4-BE49-F238E27FC236}">
              <a16:creationId xmlns:a16="http://schemas.microsoft.com/office/drawing/2014/main" id="{01E8F8AF-F790-43DD-8740-9A035D8D4293}"/>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93" name="直線コネクタ 592">
          <a:extLst>
            <a:ext uri="{FF2B5EF4-FFF2-40B4-BE49-F238E27FC236}">
              <a16:creationId xmlns:a16="http://schemas.microsoft.com/office/drawing/2014/main" id="{247F5415-6252-4366-AD48-B26629A58044}"/>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94" name="テキスト ボックス 593">
          <a:extLst>
            <a:ext uri="{FF2B5EF4-FFF2-40B4-BE49-F238E27FC236}">
              <a16:creationId xmlns:a16="http://schemas.microsoft.com/office/drawing/2014/main" id="{5719983F-F811-4A6A-A68F-3EEDFCEC4F2C}"/>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95" name="直線コネクタ 594">
          <a:extLst>
            <a:ext uri="{FF2B5EF4-FFF2-40B4-BE49-F238E27FC236}">
              <a16:creationId xmlns:a16="http://schemas.microsoft.com/office/drawing/2014/main" id="{1016C73D-FE0E-462C-985A-F9E497A4B06A}"/>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6" name="テキスト ボックス 595">
          <a:extLst>
            <a:ext uri="{FF2B5EF4-FFF2-40B4-BE49-F238E27FC236}">
              <a16:creationId xmlns:a16="http://schemas.microsoft.com/office/drawing/2014/main" id="{0B1B396B-B22A-4937-8A72-FE637CE71448}"/>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97" name="直線コネクタ 596">
          <a:extLst>
            <a:ext uri="{FF2B5EF4-FFF2-40B4-BE49-F238E27FC236}">
              <a16:creationId xmlns:a16="http://schemas.microsoft.com/office/drawing/2014/main" id="{70CF606E-E680-47C4-AA85-BD4E833A264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98" name="テキスト ボックス 597">
          <a:extLst>
            <a:ext uri="{FF2B5EF4-FFF2-40B4-BE49-F238E27FC236}">
              <a16:creationId xmlns:a16="http://schemas.microsoft.com/office/drawing/2014/main" id="{3C4CCC06-B7DF-4435-8C98-5F82B2767976}"/>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99" name="直線コネクタ 598">
          <a:extLst>
            <a:ext uri="{FF2B5EF4-FFF2-40B4-BE49-F238E27FC236}">
              <a16:creationId xmlns:a16="http://schemas.microsoft.com/office/drawing/2014/main" id="{64AD155A-8B8C-43EC-89F3-91FF5FA5B58E}"/>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00" name="テキスト ボックス 599">
          <a:extLst>
            <a:ext uri="{FF2B5EF4-FFF2-40B4-BE49-F238E27FC236}">
              <a16:creationId xmlns:a16="http://schemas.microsoft.com/office/drawing/2014/main" id="{E07B31A3-182E-4A3B-98D7-A083E1647648}"/>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1" name="直線コネクタ 600">
          <a:extLst>
            <a:ext uri="{FF2B5EF4-FFF2-40B4-BE49-F238E27FC236}">
              <a16:creationId xmlns:a16="http://schemas.microsoft.com/office/drawing/2014/main" id="{5CFD3B5A-E2A4-4108-A081-439FFD8AF6B2}"/>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2" name="【保健センター・保健所】&#10;有形固定資産減価償却率グラフ枠">
          <a:extLst>
            <a:ext uri="{FF2B5EF4-FFF2-40B4-BE49-F238E27FC236}">
              <a16:creationId xmlns:a16="http://schemas.microsoft.com/office/drawing/2014/main" id="{6FA03D57-9642-49FC-AB10-00BE554290E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104503</xdr:rowOff>
    </xdr:to>
    <xdr:cxnSp macro="">
      <xdr:nvCxnSpPr>
        <xdr:cNvPr id="603" name="直線コネクタ 602">
          <a:extLst>
            <a:ext uri="{FF2B5EF4-FFF2-40B4-BE49-F238E27FC236}">
              <a16:creationId xmlns:a16="http://schemas.microsoft.com/office/drawing/2014/main" id="{9162605A-6BFC-4B2A-BDCA-0173D21AE863}"/>
            </a:ext>
          </a:extLst>
        </xdr:cNvPr>
        <xdr:cNvCxnSpPr/>
      </xdr:nvCxnSpPr>
      <xdr:spPr>
        <a:xfrm flipV="1">
          <a:off x="16318864" y="9529354"/>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108330</xdr:rowOff>
    </xdr:from>
    <xdr:ext cx="405111" cy="259045"/>
    <xdr:sp macro="" textlink="">
      <xdr:nvSpPr>
        <xdr:cNvPr id="604" name="【保健センター・保健所】&#10;有形固定資産減価償却率最小値テキスト">
          <a:extLst>
            <a:ext uri="{FF2B5EF4-FFF2-40B4-BE49-F238E27FC236}">
              <a16:creationId xmlns:a16="http://schemas.microsoft.com/office/drawing/2014/main" id="{C63FD94F-1C8B-420C-85C4-8126ACE3A670}"/>
            </a:ext>
          </a:extLst>
        </xdr:cNvPr>
        <xdr:cNvSpPr txBox="1"/>
      </xdr:nvSpPr>
      <xdr:spPr>
        <a:xfrm>
          <a:off x="16357600" y="1108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104503</xdr:rowOff>
    </xdr:from>
    <xdr:to>
      <xdr:col>86</xdr:col>
      <xdr:colOff>25400</xdr:colOff>
      <xdr:row>64</xdr:row>
      <xdr:rowOff>104503</xdr:rowOff>
    </xdr:to>
    <xdr:cxnSp macro="">
      <xdr:nvCxnSpPr>
        <xdr:cNvPr id="605" name="直線コネクタ 604">
          <a:extLst>
            <a:ext uri="{FF2B5EF4-FFF2-40B4-BE49-F238E27FC236}">
              <a16:creationId xmlns:a16="http://schemas.microsoft.com/office/drawing/2014/main" id="{DE40490B-0A1B-44FA-9C8D-CCBE4B0DCD79}"/>
            </a:ext>
          </a:extLst>
        </xdr:cNvPr>
        <xdr:cNvCxnSpPr/>
      </xdr:nvCxnSpPr>
      <xdr:spPr>
        <a:xfrm>
          <a:off x="16230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340478" cy="259045"/>
    <xdr:sp macro="" textlink="">
      <xdr:nvSpPr>
        <xdr:cNvPr id="606" name="【保健センター・保健所】&#10;有形固定資産減価償却率最大値テキスト">
          <a:extLst>
            <a:ext uri="{FF2B5EF4-FFF2-40B4-BE49-F238E27FC236}">
              <a16:creationId xmlns:a16="http://schemas.microsoft.com/office/drawing/2014/main" id="{A2A9DC42-DF44-42FB-8E61-9E8E48C82CB1}"/>
            </a:ext>
          </a:extLst>
        </xdr:cNvPr>
        <xdr:cNvSpPr txBox="1"/>
      </xdr:nvSpPr>
      <xdr:spPr>
        <a:xfrm>
          <a:off x="16357600" y="93045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607" name="直線コネクタ 606">
          <a:extLst>
            <a:ext uri="{FF2B5EF4-FFF2-40B4-BE49-F238E27FC236}">
              <a16:creationId xmlns:a16="http://schemas.microsoft.com/office/drawing/2014/main" id="{89AD8E54-0F0B-4D3B-BF5C-08122D8A5C66}"/>
            </a:ext>
          </a:extLst>
        </xdr:cNvPr>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45193</xdr:rowOff>
    </xdr:from>
    <xdr:ext cx="405111" cy="259045"/>
    <xdr:sp macro="" textlink="">
      <xdr:nvSpPr>
        <xdr:cNvPr id="608" name="【保健センター・保健所】&#10;有形固定資産減価償却率平均値テキスト">
          <a:extLst>
            <a:ext uri="{FF2B5EF4-FFF2-40B4-BE49-F238E27FC236}">
              <a16:creationId xmlns:a16="http://schemas.microsoft.com/office/drawing/2014/main" id="{4CB3684D-2705-44F2-9A82-A1B1F24EF5A5}"/>
            </a:ext>
          </a:extLst>
        </xdr:cNvPr>
        <xdr:cNvSpPr txBox="1"/>
      </xdr:nvSpPr>
      <xdr:spPr>
        <a:xfrm>
          <a:off x="16357600" y="101607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66766</xdr:rowOff>
    </xdr:from>
    <xdr:to>
      <xdr:col>85</xdr:col>
      <xdr:colOff>177800</xdr:colOff>
      <xdr:row>59</xdr:row>
      <xdr:rowOff>168366</xdr:rowOff>
    </xdr:to>
    <xdr:sp macro="" textlink="">
      <xdr:nvSpPr>
        <xdr:cNvPr id="609" name="フローチャート: 判断 608">
          <a:extLst>
            <a:ext uri="{FF2B5EF4-FFF2-40B4-BE49-F238E27FC236}">
              <a16:creationId xmlns:a16="http://schemas.microsoft.com/office/drawing/2014/main" id="{4F9504DA-CED9-459D-8720-B8A4D260A764}"/>
            </a:ext>
          </a:extLst>
        </xdr:cNvPr>
        <xdr:cNvSpPr/>
      </xdr:nvSpPr>
      <xdr:spPr>
        <a:xfrm>
          <a:off x="162687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78196</xdr:rowOff>
    </xdr:from>
    <xdr:to>
      <xdr:col>81</xdr:col>
      <xdr:colOff>101600</xdr:colOff>
      <xdr:row>60</xdr:row>
      <xdr:rowOff>8346</xdr:rowOff>
    </xdr:to>
    <xdr:sp macro="" textlink="">
      <xdr:nvSpPr>
        <xdr:cNvPr id="610" name="フローチャート: 判断 609">
          <a:extLst>
            <a:ext uri="{FF2B5EF4-FFF2-40B4-BE49-F238E27FC236}">
              <a16:creationId xmlns:a16="http://schemas.microsoft.com/office/drawing/2014/main" id="{06C14FA1-7387-43A4-B315-0DBB913AEA1B}"/>
            </a:ext>
          </a:extLst>
        </xdr:cNvPr>
        <xdr:cNvSpPr/>
      </xdr:nvSpPr>
      <xdr:spPr>
        <a:xfrm>
          <a:off x="15430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55335</xdr:rowOff>
    </xdr:from>
    <xdr:to>
      <xdr:col>76</xdr:col>
      <xdr:colOff>165100</xdr:colOff>
      <xdr:row>59</xdr:row>
      <xdr:rowOff>156935</xdr:rowOff>
    </xdr:to>
    <xdr:sp macro="" textlink="">
      <xdr:nvSpPr>
        <xdr:cNvPr id="611" name="フローチャート: 判断 610">
          <a:extLst>
            <a:ext uri="{FF2B5EF4-FFF2-40B4-BE49-F238E27FC236}">
              <a16:creationId xmlns:a16="http://schemas.microsoft.com/office/drawing/2014/main" id="{26934C1E-14C2-4BD0-A74B-0638673E0255}"/>
            </a:ext>
          </a:extLst>
        </xdr:cNvPr>
        <xdr:cNvSpPr/>
      </xdr:nvSpPr>
      <xdr:spPr>
        <a:xfrm>
          <a:off x="14541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37374</xdr:rowOff>
    </xdr:from>
    <xdr:to>
      <xdr:col>72</xdr:col>
      <xdr:colOff>38100</xdr:colOff>
      <xdr:row>59</xdr:row>
      <xdr:rowOff>138974</xdr:rowOff>
    </xdr:to>
    <xdr:sp macro="" textlink="">
      <xdr:nvSpPr>
        <xdr:cNvPr id="612" name="フローチャート: 判断 611">
          <a:extLst>
            <a:ext uri="{FF2B5EF4-FFF2-40B4-BE49-F238E27FC236}">
              <a16:creationId xmlns:a16="http://schemas.microsoft.com/office/drawing/2014/main" id="{28CD5BDC-C8A4-4660-B330-06890B44D3FD}"/>
            </a:ext>
          </a:extLst>
        </xdr:cNvPr>
        <xdr:cNvSpPr/>
      </xdr:nvSpPr>
      <xdr:spPr>
        <a:xfrm>
          <a:off x="13652500" y="1015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1451</xdr:rowOff>
    </xdr:from>
    <xdr:to>
      <xdr:col>67</xdr:col>
      <xdr:colOff>101600</xdr:colOff>
      <xdr:row>59</xdr:row>
      <xdr:rowOff>103051</xdr:rowOff>
    </xdr:to>
    <xdr:sp macro="" textlink="">
      <xdr:nvSpPr>
        <xdr:cNvPr id="613" name="フローチャート: 判断 612">
          <a:extLst>
            <a:ext uri="{FF2B5EF4-FFF2-40B4-BE49-F238E27FC236}">
              <a16:creationId xmlns:a16="http://schemas.microsoft.com/office/drawing/2014/main" id="{8D26EF45-63B3-4214-B377-D19FD0329D27}"/>
            </a:ext>
          </a:extLst>
        </xdr:cNvPr>
        <xdr:cNvSpPr/>
      </xdr:nvSpPr>
      <xdr:spPr>
        <a:xfrm>
          <a:off x="12763500" y="1011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4" name="テキスト ボックス 613">
          <a:extLst>
            <a:ext uri="{FF2B5EF4-FFF2-40B4-BE49-F238E27FC236}">
              <a16:creationId xmlns:a16="http://schemas.microsoft.com/office/drawing/2014/main" id="{CA497D75-F3EB-4D3E-8643-909E6EC494B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5" name="テキスト ボックス 614">
          <a:extLst>
            <a:ext uri="{FF2B5EF4-FFF2-40B4-BE49-F238E27FC236}">
              <a16:creationId xmlns:a16="http://schemas.microsoft.com/office/drawing/2014/main" id="{4CCC9919-68F5-4B80-9EB1-4BC1E35AEBB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6" name="テキスト ボックス 615">
          <a:extLst>
            <a:ext uri="{FF2B5EF4-FFF2-40B4-BE49-F238E27FC236}">
              <a16:creationId xmlns:a16="http://schemas.microsoft.com/office/drawing/2014/main" id="{9E1264BF-ADB9-4A62-A927-9A12D26AB9A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7" name="テキスト ボックス 616">
          <a:extLst>
            <a:ext uri="{FF2B5EF4-FFF2-40B4-BE49-F238E27FC236}">
              <a16:creationId xmlns:a16="http://schemas.microsoft.com/office/drawing/2014/main" id="{E0CB56C0-B25C-49C9-993C-CF01864B60B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8" name="テキスト ボックス 617">
          <a:extLst>
            <a:ext uri="{FF2B5EF4-FFF2-40B4-BE49-F238E27FC236}">
              <a16:creationId xmlns:a16="http://schemas.microsoft.com/office/drawing/2014/main" id="{98BB8610-E15B-497F-817C-FDB45630EDA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68399</xdr:rowOff>
    </xdr:from>
    <xdr:to>
      <xdr:col>85</xdr:col>
      <xdr:colOff>177800</xdr:colOff>
      <xdr:row>57</xdr:row>
      <xdr:rowOff>169999</xdr:rowOff>
    </xdr:to>
    <xdr:sp macro="" textlink="">
      <xdr:nvSpPr>
        <xdr:cNvPr id="619" name="楕円 618">
          <a:extLst>
            <a:ext uri="{FF2B5EF4-FFF2-40B4-BE49-F238E27FC236}">
              <a16:creationId xmlns:a16="http://schemas.microsoft.com/office/drawing/2014/main" id="{31B299BC-5DB8-42B6-8730-978CD083443D}"/>
            </a:ext>
          </a:extLst>
        </xdr:cNvPr>
        <xdr:cNvSpPr/>
      </xdr:nvSpPr>
      <xdr:spPr>
        <a:xfrm>
          <a:off x="16268700" y="984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91276</xdr:rowOff>
    </xdr:from>
    <xdr:ext cx="405111" cy="259045"/>
    <xdr:sp macro="" textlink="">
      <xdr:nvSpPr>
        <xdr:cNvPr id="620" name="【保健センター・保健所】&#10;有形固定資産減価償却率該当値テキスト">
          <a:extLst>
            <a:ext uri="{FF2B5EF4-FFF2-40B4-BE49-F238E27FC236}">
              <a16:creationId xmlns:a16="http://schemas.microsoft.com/office/drawing/2014/main" id="{745DF81A-C2AB-4A15-B6D6-AFC403B3E63B}"/>
            </a:ext>
          </a:extLst>
        </xdr:cNvPr>
        <xdr:cNvSpPr txBox="1"/>
      </xdr:nvSpPr>
      <xdr:spPr>
        <a:xfrm>
          <a:off x="16357600" y="969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25944</xdr:rowOff>
    </xdr:from>
    <xdr:to>
      <xdr:col>81</xdr:col>
      <xdr:colOff>101600</xdr:colOff>
      <xdr:row>57</xdr:row>
      <xdr:rowOff>127544</xdr:rowOff>
    </xdr:to>
    <xdr:sp macro="" textlink="">
      <xdr:nvSpPr>
        <xdr:cNvPr id="621" name="楕円 620">
          <a:extLst>
            <a:ext uri="{FF2B5EF4-FFF2-40B4-BE49-F238E27FC236}">
              <a16:creationId xmlns:a16="http://schemas.microsoft.com/office/drawing/2014/main" id="{F5E5BBFE-FFCC-4ADE-9EB6-AB6C9D394BE1}"/>
            </a:ext>
          </a:extLst>
        </xdr:cNvPr>
        <xdr:cNvSpPr/>
      </xdr:nvSpPr>
      <xdr:spPr>
        <a:xfrm>
          <a:off x="15430500" y="979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76744</xdr:rowOff>
    </xdr:from>
    <xdr:to>
      <xdr:col>85</xdr:col>
      <xdr:colOff>127000</xdr:colOff>
      <xdr:row>57</xdr:row>
      <xdr:rowOff>119199</xdr:rowOff>
    </xdr:to>
    <xdr:cxnSp macro="">
      <xdr:nvCxnSpPr>
        <xdr:cNvPr id="622" name="直線コネクタ 621">
          <a:extLst>
            <a:ext uri="{FF2B5EF4-FFF2-40B4-BE49-F238E27FC236}">
              <a16:creationId xmlns:a16="http://schemas.microsoft.com/office/drawing/2014/main" id="{28573221-FC3F-42C1-AAE7-A16AB1889F74}"/>
            </a:ext>
          </a:extLst>
        </xdr:cNvPr>
        <xdr:cNvCxnSpPr/>
      </xdr:nvCxnSpPr>
      <xdr:spPr>
        <a:xfrm>
          <a:off x="15481300" y="9849394"/>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73297</xdr:rowOff>
    </xdr:from>
    <xdr:to>
      <xdr:col>76</xdr:col>
      <xdr:colOff>165100</xdr:colOff>
      <xdr:row>58</xdr:row>
      <xdr:rowOff>3447</xdr:rowOff>
    </xdr:to>
    <xdr:sp macro="" textlink="">
      <xdr:nvSpPr>
        <xdr:cNvPr id="623" name="楕円 622">
          <a:extLst>
            <a:ext uri="{FF2B5EF4-FFF2-40B4-BE49-F238E27FC236}">
              <a16:creationId xmlns:a16="http://schemas.microsoft.com/office/drawing/2014/main" id="{8B052947-84F7-40C4-81CF-F89B0E6B3656}"/>
            </a:ext>
          </a:extLst>
        </xdr:cNvPr>
        <xdr:cNvSpPr/>
      </xdr:nvSpPr>
      <xdr:spPr>
        <a:xfrm>
          <a:off x="14541500" y="984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76744</xdr:rowOff>
    </xdr:from>
    <xdr:to>
      <xdr:col>81</xdr:col>
      <xdr:colOff>50800</xdr:colOff>
      <xdr:row>57</xdr:row>
      <xdr:rowOff>124097</xdr:rowOff>
    </xdr:to>
    <xdr:cxnSp macro="">
      <xdr:nvCxnSpPr>
        <xdr:cNvPr id="624" name="直線コネクタ 623">
          <a:extLst>
            <a:ext uri="{FF2B5EF4-FFF2-40B4-BE49-F238E27FC236}">
              <a16:creationId xmlns:a16="http://schemas.microsoft.com/office/drawing/2014/main" id="{45910D25-2B41-4649-94E3-2DF97BB9F0F2}"/>
            </a:ext>
          </a:extLst>
        </xdr:cNvPr>
        <xdr:cNvCxnSpPr/>
      </xdr:nvCxnSpPr>
      <xdr:spPr>
        <a:xfrm flipV="1">
          <a:off x="14592300" y="984939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32476</xdr:rowOff>
    </xdr:from>
    <xdr:to>
      <xdr:col>72</xdr:col>
      <xdr:colOff>38100</xdr:colOff>
      <xdr:row>57</xdr:row>
      <xdr:rowOff>134076</xdr:rowOff>
    </xdr:to>
    <xdr:sp macro="" textlink="">
      <xdr:nvSpPr>
        <xdr:cNvPr id="625" name="楕円 624">
          <a:extLst>
            <a:ext uri="{FF2B5EF4-FFF2-40B4-BE49-F238E27FC236}">
              <a16:creationId xmlns:a16="http://schemas.microsoft.com/office/drawing/2014/main" id="{6AC69FFD-F678-4326-B75C-A7E6473ED2E0}"/>
            </a:ext>
          </a:extLst>
        </xdr:cNvPr>
        <xdr:cNvSpPr/>
      </xdr:nvSpPr>
      <xdr:spPr>
        <a:xfrm>
          <a:off x="13652500" y="980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83276</xdr:rowOff>
    </xdr:from>
    <xdr:to>
      <xdr:col>76</xdr:col>
      <xdr:colOff>114300</xdr:colOff>
      <xdr:row>57</xdr:row>
      <xdr:rowOff>124097</xdr:rowOff>
    </xdr:to>
    <xdr:cxnSp macro="">
      <xdr:nvCxnSpPr>
        <xdr:cNvPr id="626" name="直線コネクタ 625">
          <a:extLst>
            <a:ext uri="{FF2B5EF4-FFF2-40B4-BE49-F238E27FC236}">
              <a16:creationId xmlns:a16="http://schemas.microsoft.com/office/drawing/2014/main" id="{1719913A-3F6F-4878-A33E-003758DC5E10}"/>
            </a:ext>
          </a:extLst>
        </xdr:cNvPr>
        <xdr:cNvCxnSpPr/>
      </xdr:nvCxnSpPr>
      <xdr:spPr>
        <a:xfrm>
          <a:off x="13703300" y="985592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6350</xdr:rowOff>
    </xdr:from>
    <xdr:to>
      <xdr:col>67</xdr:col>
      <xdr:colOff>101600</xdr:colOff>
      <xdr:row>56</xdr:row>
      <xdr:rowOff>107950</xdr:rowOff>
    </xdr:to>
    <xdr:sp macro="" textlink="">
      <xdr:nvSpPr>
        <xdr:cNvPr id="627" name="楕円 626">
          <a:extLst>
            <a:ext uri="{FF2B5EF4-FFF2-40B4-BE49-F238E27FC236}">
              <a16:creationId xmlns:a16="http://schemas.microsoft.com/office/drawing/2014/main" id="{59DC8AF3-21FF-47A6-9DA7-11155CF2DBE7}"/>
            </a:ext>
          </a:extLst>
        </xdr:cNvPr>
        <xdr:cNvSpPr/>
      </xdr:nvSpPr>
      <xdr:spPr>
        <a:xfrm>
          <a:off x="12763500" y="96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57150</xdr:rowOff>
    </xdr:from>
    <xdr:to>
      <xdr:col>71</xdr:col>
      <xdr:colOff>177800</xdr:colOff>
      <xdr:row>57</xdr:row>
      <xdr:rowOff>83276</xdr:rowOff>
    </xdr:to>
    <xdr:cxnSp macro="">
      <xdr:nvCxnSpPr>
        <xdr:cNvPr id="628" name="直線コネクタ 627">
          <a:extLst>
            <a:ext uri="{FF2B5EF4-FFF2-40B4-BE49-F238E27FC236}">
              <a16:creationId xmlns:a16="http://schemas.microsoft.com/office/drawing/2014/main" id="{1974A079-4777-4A40-A58D-2848ED352D85}"/>
            </a:ext>
          </a:extLst>
        </xdr:cNvPr>
        <xdr:cNvCxnSpPr/>
      </xdr:nvCxnSpPr>
      <xdr:spPr>
        <a:xfrm>
          <a:off x="12814300" y="9658350"/>
          <a:ext cx="889000" cy="19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170923</xdr:rowOff>
    </xdr:from>
    <xdr:ext cx="405111" cy="259045"/>
    <xdr:sp macro="" textlink="">
      <xdr:nvSpPr>
        <xdr:cNvPr id="629" name="n_1aveValue【保健センター・保健所】&#10;有形固定資産減価償却率">
          <a:extLst>
            <a:ext uri="{FF2B5EF4-FFF2-40B4-BE49-F238E27FC236}">
              <a16:creationId xmlns:a16="http://schemas.microsoft.com/office/drawing/2014/main" id="{C2848A6D-31BE-40BA-BF2B-69EC74A846BF}"/>
            </a:ext>
          </a:extLst>
        </xdr:cNvPr>
        <xdr:cNvSpPr txBox="1"/>
      </xdr:nvSpPr>
      <xdr:spPr>
        <a:xfrm>
          <a:off x="15266044" y="1028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148062</xdr:rowOff>
    </xdr:from>
    <xdr:ext cx="405111" cy="259045"/>
    <xdr:sp macro="" textlink="">
      <xdr:nvSpPr>
        <xdr:cNvPr id="630" name="n_2aveValue【保健センター・保健所】&#10;有形固定資産減価償却率">
          <a:extLst>
            <a:ext uri="{FF2B5EF4-FFF2-40B4-BE49-F238E27FC236}">
              <a16:creationId xmlns:a16="http://schemas.microsoft.com/office/drawing/2014/main" id="{E2673F84-752B-4A74-9358-29675AE04A6C}"/>
            </a:ext>
          </a:extLst>
        </xdr:cNvPr>
        <xdr:cNvSpPr txBox="1"/>
      </xdr:nvSpPr>
      <xdr:spPr>
        <a:xfrm>
          <a:off x="14389744" y="1026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130101</xdr:rowOff>
    </xdr:from>
    <xdr:ext cx="405111" cy="259045"/>
    <xdr:sp macro="" textlink="">
      <xdr:nvSpPr>
        <xdr:cNvPr id="631" name="n_3aveValue【保健センター・保健所】&#10;有形固定資産減価償却率">
          <a:extLst>
            <a:ext uri="{FF2B5EF4-FFF2-40B4-BE49-F238E27FC236}">
              <a16:creationId xmlns:a16="http://schemas.microsoft.com/office/drawing/2014/main" id="{E73E838D-7762-4638-8883-BBEA2D0B09D1}"/>
            </a:ext>
          </a:extLst>
        </xdr:cNvPr>
        <xdr:cNvSpPr txBox="1"/>
      </xdr:nvSpPr>
      <xdr:spPr>
        <a:xfrm>
          <a:off x="13500744" y="10245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94178</xdr:rowOff>
    </xdr:from>
    <xdr:ext cx="405111" cy="259045"/>
    <xdr:sp macro="" textlink="">
      <xdr:nvSpPr>
        <xdr:cNvPr id="632" name="n_4aveValue【保健センター・保健所】&#10;有形固定資産減価償却率">
          <a:extLst>
            <a:ext uri="{FF2B5EF4-FFF2-40B4-BE49-F238E27FC236}">
              <a16:creationId xmlns:a16="http://schemas.microsoft.com/office/drawing/2014/main" id="{DB6E4A5C-19FD-4DBA-93C8-87781883E557}"/>
            </a:ext>
          </a:extLst>
        </xdr:cNvPr>
        <xdr:cNvSpPr txBox="1"/>
      </xdr:nvSpPr>
      <xdr:spPr>
        <a:xfrm>
          <a:off x="12611744" y="10209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144071</xdr:rowOff>
    </xdr:from>
    <xdr:ext cx="405111" cy="259045"/>
    <xdr:sp macro="" textlink="">
      <xdr:nvSpPr>
        <xdr:cNvPr id="633" name="n_1mainValue【保健センター・保健所】&#10;有形固定資産減価償却率">
          <a:extLst>
            <a:ext uri="{FF2B5EF4-FFF2-40B4-BE49-F238E27FC236}">
              <a16:creationId xmlns:a16="http://schemas.microsoft.com/office/drawing/2014/main" id="{77DEBB22-2415-45D4-B0A1-AF86CDAF6281}"/>
            </a:ext>
          </a:extLst>
        </xdr:cNvPr>
        <xdr:cNvSpPr txBox="1"/>
      </xdr:nvSpPr>
      <xdr:spPr>
        <a:xfrm>
          <a:off x="15266044" y="957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19974</xdr:rowOff>
    </xdr:from>
    <xdr:ext cx="405111" cy="259045"/>
    <xdr:sp macro="" textlink="">
      <xdr:nvSpPr>
        <xdr:cNvPr id="634" name="n_2mainValue【保健センター・保健所】&#10;有形固定資産減価償却率">
          <a:extLst>
            <a:ext uri="{FF2B5EF4-FFF2-40B4-BE49-F238E27FC236}">
              <a16:creationId xmlns:a16="http://schemas.microsoft.com/office/drawing/2014/main" id="{BD502A59-57BE-4481-9A03-ABEED1DCE7A1}"/>
            </a:ext>
          </a:extLst>
        </xdr:cNvPr>
        <xdr:cNvSpPr txBox="1"/>
      </xdr:nvSpPr>
      <xdr:spPr>
        <a:xfrm>
          <a:off x="14389744" y="9621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150603</xdr:rowOff>
    </xdr:from>
    <xdr:ext cx="405111" cy="259045"/>
    <xdr:sp macro="" textlink="">
      <xdr:nvSpPr>
        <xdr:cNvPr id="635" name="n_3mainValue【保健センター・保健所】&#10;有形固定資産減価償却率">
          <a:extLst>
            <a:ext uri="{FF2B5EF4-FFF2-40B4-BE49-F238E27FC236}">
              <a16:creationId xmlns:a16="http://schemas.microsoft.com/office/drawing/2014/main" id="{920B7F4A-5D31-43B6-9333-1D2CEDBFDA41}"/>
            </a:ext>
          </a:extLst>
        </xdr:cNvPr>
        <xdr:cNvSpPr txBox="1"/>
      </xdr:nvSpPr>
      <xdr:spPr>
        <a:xfrm>
          <a:off x="13500744" y="9580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124477</xdr:rowOff>
    </xdr:from>
    <xdr:ext cx="405111" cy="259045"/>
    <xdr:sp macro="" textlink="">
      <xdr:nvSpPr>
        <xdr:cNvPr id="636" name="n_4mainValue【保健センター・保健所】&#10;有形固定資産減価償却率">
          <a:extLst>
            <a:ext uri="{FF2B5EF4-FFF2-40B4-BE49-F238E27FC236}">
              <a16:creationId xmlns:a16="http://schemas.microsoft.com/office/drawing/2014/main" id="{879586DB-97BE-4BB4-AF8C-CE31FCC5D061}"/>
            </a:ext>
          </a:extLst>
        </xdr:cNvPr>
        <xdr:cNvSpPr txBox="1"/>
      </xdr:nvSpPr>
      <xdr:spPr>
        <a:xfrm>
          <a:off x="12611744" y="938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7" name="正方形/長方形 636">
          <a:extLst>
            <a:ext uri="{FF2B5EF4-FFF2-40B4-BE49-F238E27FC236}">
              <a16:creationId xmlns:a16="http://schemas.microsoft.com/office/drawing/2014/main" id="{87164FD3-BC37-480F-88FE-ED8EB85C49D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8" name="正方形/長方形 637">
          <a:extLst>
            <a:ext uri="{FF2B5EF4-FFF2-40B4-BE49-F238E27FC236}">
              <a16:creationId xmlns:a16="http://schemas.microsoft.com/office/drawing/2014/main" id="{C9457F1B-7D21-4CDE-B9B2-9F55E0B6C5B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9" name="正方形/長方形 638">
          <a:extLst>
            <a:ext uri="{FF2B5EF4-FFF2-40B4-BE49-F238E27FC236}">
              <a16:creationId xmlns:a16="http://schemas.microsoft.com/office/drawing/2014/main" id="{195C9D88-2E60-4397-A49F-1F65DA65270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0" name="正方形/長方形 639">
          <a:extLst>
            <a:ext uri="{FF2B5EF4-FFF2-40B4-BE49-F238E27FC236}">
              <a16:creationId xmlns:a16="http://schemas.microsoft.com/office/drawing/2014/main" id="{11BF1F79-6E5A-49B2-B366-7B848E43BAB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1" name="正方形/長方形 640">
          <a:extLst>
            <a:ext uri="{FF2B5EF4-FFF2-40B4-BE49-F238E27FC236}">
              <a16:creationId xmlns:a16="http://schemas.microsoft.com/office/drawing/2014/main" id="{7FCFCEAC-2B1B-4708-9532-A5F925664B3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2" name="正方形/長方形 641">
          <a:extLst>
            <a:ext uri="{FF2B5EF4-FFF2-40B4-BE49-F238E27FC236}">
              <a16:creationId xmlns:a16="http://schemas.microsoft.com/office/drawing/2014/main" id="{72CD3C09-31DA-4B5B-A1AB-13C107F1A5C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3" name="正方形/長方形 642">
          <a:extLst>
            <a:ext uri="{FF2B5EF4-FFF2-40B4-BE49-F238E27FC236}">
              <a16:creationId xmlns:a16="http://schemas.microsoft.com/office/drawing/2014/main" id="{2AC7E0D4-3099-404E-88F1-BC25476FE53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4" name="正方形/長方形 643">
          <a:extLst>
            <a:ext uri="{FF2B5EF4-FFF2-40B4-BE49-F238E27FC236}">
              <a16:creationId xmlns:a16="http://schemas.microsoft.com/office/drawing/2014/main" id="{87779B79-8BB5-4DA4-9388-28DC07D01D3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5" name="テキスト ボックス 644">
          <a:extLst>
            <a:ext uri="{FF2B5EF4-FFF2-40B4-BE49-F238E27FC236}">
              <a16:creationId xmlns:a16="http://schemas.microsoft.com/office/drawing/2014/main" id="{8349BAA9-7BC9-492B-BE55-F0641DFA97E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6" name="直線コネクタ 645">
          <a:extLst>
            <a:ext uri="{FF2B5EF4-FFF2-40B4-BE49-F238E27FC236}">
              <a16:creationId xmlns:a16="http://schemas.microsoft.com/office/drawing/2014/main" id="{1406D03D-669E-4A8D-8696-EF4A0D30BBE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47" name="直線コネクタ 646">
          <a:extLst>
            <a:ext uri="{FF2B5EF4-FFF2-40B4-BE49-F238E27FC236}">
              <a16:creationId xmlns:a16="http://schemas.microsoft.com/office/drawing/2014/main" id="{A7413B16-EEE3-4D1C-AAB9-D6A2EE1F7C5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48" name="テキスト ボックス 647">
          <a:extLst>
            <a:ext uri="{FF2B5EF4-FFF2-40B4-BE49-F238E27FC236}">
              <a16:creationId xmlns:a16="http://schemas.microsoft.com/office/drawing/2014/main" id="{FCC7A4A2-DF8A-4794-91DA-41EBCD9EC42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9" name="直線コネクタ 648">
          <a:extLst>
            <a:ext uri="{FF2B5EF4-FFF2-40B4-BE49-F238E27FC236}">
              <a16:creationId xmlns:a16="http://schemas.microsoft.com/office/drawing/2014/main" id="{107C98F7-9A40-466E-BAC9-D1300E18D5DA}"/>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50" name="テキスト ボックス 649">
          <a:extLst>
            <a:ext uri="{FF2B5EF4-FFF2-40B4-BE49-F238E27FC236}">
              <a16:creationId xmlns:a16="http://schemas.microsoft.com/office/drawing/2014/main" id="{81630677-E2FD-4155-BF49-000D140520AD}"/>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51" name="直線コネクタ 650">
          <a:extLst>
            <a:ext uri="{FF2B5EF4-FFF2-40B4-BE49-F238E27FC236}">
              <a16:creationId xmlns:a16="http://schemas.microsoft.com/office/drawing/2014/main" id="{E83F07DA-B8AC-407A-B467-6E0DC7D314A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52" name="テキスト ボックス 651">
          <a:extLst>
            <a:ext uri="{FF2B5EF4-FFF2-40B4-BE49-F238E27FC236}">
              <a16:creationId xmlns:a16="http://schemas.microsoft.com/office/drawing/2014/main" id="{EF67F0B8-F6F5-4A1D-9A7E-4129CEEB64E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53" name="直線コネクタ 652">
          <a:extLst>
            <a:ext uri="{FF2B5EF4-FFF2-40B4-BE49-F238E27FC236}">
              <a16:creationId xmlns:a16="http://schemas.microsoft.com/office/drawing/2014/main" id="{CFB1AF55-07FE-4FB4-BC34-617A73A52E9E}"/>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54" name="テキスト ボックス 653">
          <a:extLst>
            <a:ext uri="{FF2B5EF4-FFF2-40B4-BE49-F238E27FC236}">
              <a16:creationId xmlns:a16="http://schemas.microsoft.com/office/drawing/2014/main" id="{C1A9670C-2E4F-4C92-82FC-CD63469C645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55" name="直線コネクタ 654">
          <a:extLst>
            <a:ext uri="{FF2B5EF4-FFF2-40B4-BE49-F238E27FC236}">
              <a16:creationId xmlns:a16="http://schemas.microsoft.com/office/drawing/2014/main" id="{FA9FCF77-1A0B-4A76-9354-80C4686B9994}"/>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56" name="テキスト ボックス 655">
          <a:extLst>
            <a:ext uri="{FF2B5EF4-FFF2-40B4-BE49-F238E27FC236}">
              <a16:creationId xmlns:a16="http://schemas.microsoft.com/office/drawing/2014/main" id="{A5E68B9C-BADF-4F03-8290-6455BA056ED1}"/>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7" name="直線コネクタ 656">
          <a:extLst>
            <a:ext uri="{FF2B5EF4-FFF2-40B4-BE49-F238E27FC236}">
              <a16:creationId xmlns:a16="http://schemas.microsoft.com/office/drawing/2014/main" id="{B2F9B775-DC89-430B-8FC3-F6F111A7047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8" name="テキスト ボックス 657">
          <a:extLst>
            <a:ext uri="{FF2B5EF4-FFF2-40B4-BE49-F238E27FC236}">
              <a16:creationId xmlns:a16="http://schemas.microsoft.com/office/drawing/2014/main" id="{C3FA8290-D327-4E4F-8946-DC9C3B6AF928}"/>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9" name="【保健センター・保健所】&#10;一人当たり面積グラフ枠">
          <a:extLst>
            <a:ext uri="{FF2B5EF4-FFF2-40B4-BE49-F238E27FC236}">
              <a16:creationId xmlns:a16="http://schemas.microsoft.com/office/drawing/2014/main" id="{FEBECF2E-D2C0-4AFB-83B3-C23322996E7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68580</xdr:rowOff>
    </xdr:from>
    <xdr:to>
      <xdr:col>116</xdr:col>
      <xdr:colOff>62864</xdr:colOff>
      <xdr:row>64</xdr:row>
      <xdr:rowOff>0</xdr:rowOff>
    </xdr:to>
    <xdr:cxnSp macro="">
      <xdr:nvCxnSpPr>
        <xdr:cNvPr id="660" name="直線コネクタ 659">
          <a:extLst>
            <a:ext uri="{FF2B5EF4-FFF2-40B4-BE49-F238E27FC236}">
              <a16:creationId xmlns:a16="http://schemas.microsoft.com/office/drawing/2014/main" id="{DBE8E6FD-39F0-42F6-B97B-BB640A189C76}"/>
            </a:ext>
          </a:extLst>
        </xdr:cNvPr>
        <xdr:cNvCxnSpPr/>
      </xdr:nvCxnSpPr>
      <xdr:spPr>
        <a:xfrm flipV="1">
          <a:off x="22160864" y="966978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61" name="【保健センター・保健所】&#10;一人当たり面積最小値テキスト">
          <a:extLst>
            <a:ext uri="{FF2B5EF4-FFF2-40B4-BE49-F238E27FC236}">
              <a16:creationId xmlns:a16="http://schemas.microsoft.com/office/drawing/2014/main" id="{CE5B9D75-9414-4D89-BD38-A1C323275AD5}"/>
            </a:ext>
          </a:extLst>
        </xdr:cNvPr>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62" name="直線コネクタ 661">
          <a:extLst>
            <a:ext uri="{FF2B5EF4-FFF2-40B4-BE49-F238E27FC236}">
              <a16:creationId xmlns:a16="http://schemas.microsoft.com/office/drawing/2014/main" id="{91792BBC-4BDB-4681-9A39-8133218102A4}"/>
            </a:ext>
          </a:extLst>
        </xdr:cNvPr>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15257</xdr:rowOff>
    </xdr:from>
    <xdr:ext cx="469744" cy="259045"/>
    <xdr:sp macro="" textlink="">
      <xdr:nvSpPr>
        <xdr:cNvPr id="663" name="【保健センター・保健所】&#10;一人当たり面積最大値テキスト">
          <a:extLst>
            <a:ext uri="{FF2B5EF4-FFF2-40B4-BE49-F238E27FC236}">
              <a16:creationId xmlns:a16="http://schemas.microsoft.com/office/drawing/2014/main" id="{EDB58BF9-7754-47ED-A8EC-084FF3D7B969}"/>
            </a:ext>
          </a:extLst>
        </xdr:cNvPr>
        <xdr:cNvSpPr txBox="1"/>
      </xdr:nvSpPr>
      <xdr:spPr>
        <a:xfrm>
          <a:off x="22199600" y="944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68580</xdr:rowOff>
    </xdr:from>
    <xdr:to>
      <xdr:col>116</xdr:col>
      <xdr:colOff>152400</xdr:colOff>
      <xdr:row>56</xdr:row>
      <xdr:rowOff>68580</xdr:rowOff>
    </xdr:to>
    <xdr:cxnSp macro="">
      <xdr:nvCxnSpPr>
        <xdr:cNvPr id="664" name="直線コネクタ 663">
          <a:extLst>
            <a:ext uri="{FF2B5EF4-FFF2-40B4-BE49-F238E27FC236}">
              <a16:creationId xmlns:a16="http://schemas.microsoft.com/office/drawing/2014/main" id="{1E849495-BDDD-44C2-9CB2-9593ED617318}"/>
            </a:ext>
          </a:extLst>
        </xdr:cNvPr>
        <xdr:cNvCxnSpPr/>
      </xdr:nvCxnSpPr>
      <xdr:spPr>
        <a:xfrm>
          <a:off x="22072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65" name="【保健センター・保健所】&#10;一人当たり面積平均値テキスト">
          <a:extLst>
            <a:ext uri="{FF2B5EF4-FFF2-40B4-BE49-F238E27FC236}">
              <a16:creationId xmlns:a16="http://schemas.microsoft.com/office/drawing/2014/main" id="{094FB844-B171-4F31-890F-3B9E276F9FE5}"/>
            </a:ext>
          </a:extLst>
        </xdr:cNvPr>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666" name="フローチャート: 判断 665">
          <a:extLst>
            <a:ext uri="{FF2B5EF4-FFF2-40B4-BE49-F238E27FC236}">
              <a16:creationId xmlns:a16="http://schemas.microsoft.com/office/drawing/2014/main" id="{EC28C56D-C4C9-41E9-845D-649A4D1621F0}"/>
            </a:ext>
          </a:extLst>
        </xdr:cNvPr>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667" name="フローチャート: 判断 666">
          <a:extLst>
            <a:ext uri="{FF2B5EF4-FFF2-40B4-BE49-F238E27FC236}">
              <a16:creationId xmlns:a16="http://schemas.microsoft.com/office/drawing/2014/main" id="{52A7B7F3-57E4-4DEE-A0A5-895F155ADA73}"/>
            </a:ext>
          </a:extLst>
        </xdr:cNvPr>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68" name="フローチャート: 判断 667">
          <a:extLst>
            <a:ext uri="{FF2B5EF4-FFF2-40B4-BE49-F238E27FC236}">
              <a16:creationId xmlns:a16="http://schemas.microsoft.com/office/drawing/2014/main" id="{B1FA89A1-D8B8-46F1-B49B-C3F6EF6C2B67}"/>
            </a:ext>
          </a:extLst>
        </xdr:cNvPr>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128270</xdr:rowOff>
    </xdr:from>
    <xdr:to>
      <xdr:col>102</xdr:col>
      <xdr:colOff>165100</xdr:colOff>
      <xdr:row>62</xdr:row>
      <xdr:rowOff>58420</xdr:rowOff>
    </xdr:to>
    <xdr:sp macro="" textlink="">
      <xdr:nvSpPr>
        <xdr:cNvPr id="669" name="フローチャート: 判断 668">
          <a:extLst>
            <a:ext uri="{FF2B5EF4-FFF2-40B4-BE49-F238E27FC236}">
              <a16:creationId xmlns:a16="http://schemas.microsoft.com/office/drawing/2014/main" id="{FFFEF279-C4A0-4ADF-A79E-5FB18EA4284D}"/>
            </a:ext>
          </a:extLst>
        </xdr:cNvPr>
        <xdr:cNvSpPr/>
      </xdr:nvSpPr>
      <xdr:spPr>
        <a:xfrm>
          <a:off x="19494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670" name="フローチャート: 判断 669">
          <a:extLst>
            <a:ext uri="{FF2B5EF4-FFF2-40B4-BE49-F238E27FC236}">
              <a16:creationId xmlns:a16="http://schemas.microsoft.com/office/drawing/2014/main" id="{77C7460A-D762-4907-8C25-EAB0EC987FB2}"/>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1" name="テキスト ボックス 670">
          <a:extLst>
            <a:ext uri="{FF2B5EF4-FFF2-40B4-BE49-F238E27FC236}">
              <a16:creationId xmlns:a16="http://schemas.microsoft.com/office/drawing/2014/main" id="{E3B36527-4B12-4BBE-9A66-312BCB4293C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2" name="テキスト ボックス 671">
          <a:extLst>
            <a:ext uri="{FF2B5EF4-FFF2-40B4-BE49-F238E27FC236}">
              <a16:creationId xmlns:a16="http://schemas.microsoft.com/office/drawing/2014/main" id="{367E2A65-8D5A-4672-9180-6C05BF81FB9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3" name="テキスト ボックス 672">
          <a:extLst>
            <a:ext uri="{FF2B5EF4-FFF2-40B4-BE49-F238E27FC236}">
              <a16:creationId xmlns:a16="http://schemas.microsoft.com/office/drawing/2014/main" id="{211D6BFF-6DAA-4BBE-98A9-4EBA270466D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4" name="テキスト ボックス 673">
          <a:extLst>
            <a:ext uri="{FF2B5EF4-FFF2-40B4-BE49-F238E27FC236}">
              <a16:creationId xmlns:a16="http://schemas.microsoft.com/office/drawing/2014/main" id="{EFEFDADA-AA33-4D87-8A0C-89E63582DF8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5" name="テキスト ボックス 674">
          <a:extLst>
            <a:ext uri="{FF2B5EF4-FFF2-40B4-BE49-F238E27FC236}">
              <a16:creationId xmlns:a16="http://schemas.microsoft.com/office/drawing/2014/main" id="{1026EF95-4AAD-45C7-9CAA-5F7DBF99AF2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676" name="楕円 675">
          <a:extLst>
            <a:ext uri="{FF2B5EF4-FFF2-40B4-BE49-F238E27FC236}">
              <a16:creationId xmlns:a16="http://schemas.microsoft.com/office/drawing/2014/main" id="{E765E0B9-6FC7-4722-A94C-E214624FD9F3}"/>
            </a:ext>
          </a:extLst>
        </xdr:cNvPr>
        <xdr:cNvSpPr/>
      </xdr:nvSpPr>
      <xdr:spPr>
        <a:xfrm>
          <a:off x="221107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64787</xdr:rowOff>
    </xdr:from>
    <xdr:ext cx="469744" cy="259045"/>
    <xdr:sp macro="" textlink="">
      <xdr:nvSpPr>
        <xdr:cNvPr id="677" name="【保健センター・保健所】&#10;一人当たり面積該当値テキスト">
          <a:extLst>
            <a:ext uri="{FF2B5EF4-FFF2-40B4-BE49-F238E27FC236}">
              <a16:creationId xmlns:a16="http://schemas.microsoft.com/office/drawing/2014/main" id="{42E6A227-28E8-4831-A196-DABDA54B447E}"/>
            </a:ext>
          </a:extLst>
        </xdr:cNvPr>
        <xdr:cNvSpPr txBox="1"/>
      </xdr:nvSpPr>
      <xdr:spPr>
        <a:xfrm>
          <a:off x="22199600"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86360</xdr:rowOff>
    </xdr:from>
    <xdr:to>
      <xdr:col>112</xdr:col>
      <xdr:colOff>38100</xdr:colOff>
      <xdr:row>63</xdr:row>
      <xdr:rowOff>16510</xdr:rowOff>
    </xdr:to>
    <xdr:sp macro="" textlink="">
      <xdr:nvSpPr>
        <xdr:cNvPr id="678" name="楕円 677">
          <a:extLst>
            <a:ext uri="{FF2B5EF4-FFF2-40B4-BE49-F238E27FC236}">
              <a16:creationId xmlns:a16="http://schemas.microsoft.com/office/drawing/2014/main" id="{A983EE04-EEC6-4621-9865-E792A9EAD27A}"/>
            </a:ext>
          </a:extLst>
        </xdr:cNvPr>
        <xdr:cNvSpPr/>
      </xdr:nvSpPr>
      <xdr:spPr>
        <a:xfrm>
          <a:off x="21272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137160</xdr:rowOff>
    </xdr:from>
    <xdr:to>
      <xdr:col>116</xdr:col>
      <xdr:colOff>63500</xdr:colOff>
      <xdr:row>62</xdr:row>
      <xdr:rowOff>137160</xdr:rowOff>
    </xdr:to>
    <xdr:cxnSp macro="">
      <xdr:nvCxnSpPr>
        <xdr:cNvPr id="679" name="直線コネクタ 678">
          <a:extLst>
            <a:ext uri="{FF2B5EF4-FFF2-40B4-BE49-F238E27FC236}">
              <a16:creationId xmlns:a16="http://schemas.microsoft.com/office/drawing/2014/main" id="{E4CD0992-D3F6-4F4E-9443-F7C1FC061C79}"/>
            </a:ext>
          </a:extLst>
        </xdr:cNvPr>
        <xdr:cNvCxnSpPr/>
      </xdr:nvCxnSpPr>
      <xdr:spPr>
        <a:xfrm>
          <a:off x="21323300" y="107670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48260</xdr:rowOff>
    </xdr:from>
    <xdr:to>
      <xdr:col>107</xdr:col>
      <xdr:colOff>101600</xdr:colOff>
      <xdr:row>62</xdr:row>
      <xdr:rowOff>149860</xdr:rowOff>
    </xdr:to>
    <xdr:sp macro="" textlink="">
      <xdr:nvSpPr>
        <xdr:cNvPr id="680" name="楕円 679">
          <a:extLst>
            <a:ext uri="{FF2B5EF4-FFF2-40B4-BE49-F238E27FC236}">
              <a16:creationId xmlns:a16="http://schemas.microsoft.com/office/drawing/2014/main" id="{0C51B374-D6DB-43F0-9B01-91F4838DEB7E}"/>
            </a:ext>
          </a:extLst>
        </xdr:cNvPr>
        <xdr:cNvSpPr/>
      </xdr:nvSpPr>
      <xdr:spPr>
        <a:xfrm>
          <a:off x="20383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99060</xdr:rowOff>
    </xdr:from>
    <xdr:to>
      <xdr:col>111</xdr:col>
      <xdr:colOff>177800</xdr:colOff>
      <xdr:row>62</xdr:row>
      <xdr:rowOff>137160</xdr:rowOff>
    </xdr:to>
    <xdr:cxnSp macro="">
      <xdr:nvCxnSpPr>
        <xdr:cNvPr id="681" name="直線コネクタ 680">
          <a:extLst>
            <a:ext uri="{FF2B5EF4-FFF2-40B4-BE49-F238E27FC236}">
              <a16:creationId xmlns:a16="http://schemas.microsoft.com/office/drawing/2014/main" id="{7C6D192E-FD0D-4632-BC41-928411282E71}"/>
            </a:ext>
          </a:extLst>
        </xdr:cNvPr>
        <xdr:cNvCxnSpPr/>
      </xdr:nvCxnSpPr>
      <xdr:spPr>
        <a:xfrm>
          <a:off x="20434300" y="107289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48260</xdr:rowOff>
    </xdr:from>
    <xdr:to>
      <xdr:col>102</xdr:col>
      <xdr:colOff>165100</xdr:colOff>
      <xdr:row>62</xdr:row>
      <xdr:rowOff>149860</xdr:rowOff>
    </xdr:to>
    <xdr:sp macro="" textlink="">
      <xdr:nvSpPr>
        <xdr:cNvPr id="682" name="楕円 681">
          <a:extLst>
            <a:ext uri="{FF2B5EF4-FFF2-40B4-BE49-F238E27FC236}">
              <a16:creationId xmlns:a16="http://schemas.microsoft.com/office/drawing/2014/main" id="{B1D7C03A-AF13-4751-8729-E4E3A2A37DFF}"/>
            </a:ext>
          </a:extLst>
        </xdr:cNvPr>
        <xdr:cNvSpPr/>
      </xdr:nvSpPr>
      <xdr:spPr>
        <a:xfrm>
          <a:off x="19494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99060</xdr:rowOff>
    </xdr:from>
    <xdr:to>
      <xdr:col>107</xdr:col>
      <xdr:colOff>50800</xdr:colOff>
      <xdr:row>62</xdr:row>
      <xdr:rowOff>99060</xdr:rowOff>
    </xdr:to>
    <xdr:cxnSp macro="">
      <xdr:nvCxnSpPr>
        <xdr:cNvPr id="683" name="直線コネクタ 682">
          <a:extLst>
            <a:ext uri="{FF2B5EF4-FFF2-40B4-BE49-F238E27FC236}">
              <a16:creationId xmlns:a16="http://schemas.microsoft.com/office/drawing/2014/main" id="{EAFD50AA-23AD-4EDE-99EE-86C20D40A0EC}"/>
            </a:ext>
          </a:extLst>
        </xdr:cNvPr>
        <xdr:cNvCxnSpPr/>
      </xdr:nvCxnSpPr>
      <xdr:spPr>
        <a:xfrm>
          <a:off x="19545300" y="10728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48260</xdr:rowOff>
    </xdr:from>
    <xdr:to>
      <xdr:col>98</xdr:col>
      <xdr:colOff>38100</xdr:colOff>
      <xdr:row>62</xdr:row>
      <xdr:rowOff>149860</xdr:rowOff>
    </xdr:to>
    <xdr:sp macro="" textlink="">
      <xdr:nvSpPr>
        <xdr:cNvPr id="684" name="楕円 683">
          <a:extLst>
            <a:ext uri="{FF2B5EF4-FFF2-40B4-BE49-F238E27FC236}">
              <a16:creationId xmlns:a16="http://schemas.microsoft.com/office/drawing/2014/main" id="{08C69B03-AADC-4C25-9B84-9B4B1F45FB42}"/>
            </a:ext>
          </a:extLst>
        </xdr:cNvPr>
        <xdr:cNvSpPr/>
      </xdr:nvSpPr>
      <xdr:spPr>
        <a:xfrm>
          <a:off x="18605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99060</xdr:rowOff>
    </xdr:from>
    <xdr:to>
      <xdr:col>102</xdr:col>
      <xdr:colOff>114300</xdr:colOff>
      <xdr:row>62</xdr:row>
      <xdr:rowOff>99060</xdr:rowOff>
    </xdr:to>
    <xdr:cxnSp macro="">
      <xdr:nvCxnSpPr>
        <xdr:cNvPr id="685" name="直線コネクタ 684">
          <a:extLst>
            <a:ext uri="{FF2B5EF4-FFF2-40B4-BE49-F238E27FC236}">
              <a16:creationId xmlns:a16="http://schemas.microsoft.com/office/drawing/2014/main" id="{B3C11B1E-BDF6-4EA2-B27D-16E2337CD77C}"/>
            </a:ext>
          </a:extLst>
        </xdr:cNvPr>
        <xdr:cNvCxnSpPr/>
      </xdr:nvCxnSpPr>
      <xdr:spPr>
        <a:xfrm>
          <a:off x="18656300" y="10728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686" name="n_1aveValue【保健センター・保健所】&#10;一人当たり面積">
          <a:extLst>
            <a:ext uri="{FF2B5EF4-FFF2-40B4-BE49-F238E27FC236}">
              <a16:creationId xmlns:a16="http://schemas.microsoft.com/office/drawing/2014/main" id="{A1516AC9-19A2-4CD0-B198-7F716CCA128C}"/>
            </a:ext>
          </a:extLst>
        </xdr:cNvPr>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687" name="n_2aveValue【保健センター・保健所】&#10;一人当たり面積">
          <a:extLst>
            <a:ext uri="{FF2B5EF4-FFF2-40B4-BE49-F238E27FC236}">
              <a16:creationId xmlns:a16="http://schemas.microsoft.com/office/drawing/2014/main" id="{1CCFFD4F-79A1-4FF4-BE08-F78983815377}"/>
            </a:ext>
          </a:extLst>
        </xdr:cNvPr>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74947</xdr:rowOff>
    </xdr:from>
    <xdr:ext cx="469744" cy="259045"/>
    <xdr:sp macro="" textlink="">
      <xdr:nvSpPr>
        <xdr:cNvPr id="688" name="n_3aveValue【保健センター・保健所】&#10;一人当たり面積">
          <a:extLst>
            <a:ext uri="{FF2B5EF4-FFF2-40B4-BE49-F238E27FC236}">
              <a16:creationId xmlns:a16="http://schemas.microsoft.com/office/drawing/2014/main" id="{A629556C-685D-495A-A0FD-3A8841ADA409}"/>
            </a:ext>
          </a:extLst>
        </xdr:cNvPr>
        <xdr:cNvSpPr txBox="1"/>
      </xdr:nvSpPr>
      <xdr:spPr>
        <a:xfrm>
          <a:off x="19310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689" name="n_4aveValue【保健センター・保健所】&#10;一人当たり面積">
          <a:extLst>
            <a:ext uri="{FF2B5EF4-FFF2-40B4-BE49-F238E27FC236}">
              <a16:creationId xmlns:a16="http://schemas.microsoft.com/office/drawing/2014/main" id="{1D6EC2EB-F13A-4E32-A7DB-A4A84328FC7F}"/>
            </a:ext>
          </a:extLst>
        </xdr:cNvPr>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7637</xdr:rowOff>
    </xdr:from>
    <xdr:ext cx="469744" cy="259045"/>
    <xdr:sp macro="" textlink="">
      <xdr:nvSpPr>
        <xdr:cNvPr id="690" name="n_1mainValue【保健センター・保健所】&#10;一人当たり面積">
          <a:extLst>
            <a:ext uri="{FF2B5EF4-FFF2-40B4-BE49-F238E27FC236}">
              <a16:creationId xmlns:a16="http://schemas.microsoft.com/office/drawing/2014/main" id="{171FC594-C651-4D21-AF56-86A5996FA1DD}"/>
            </a:ext>
          </a:extLst>
        </xdr:cNvPr>
        <xdr:cNvSpPr txBox="1"/>
      </xdr:nvSpPr>
      <xdr:spPr>
        <a:xfrm>
          <a:off x="210757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140987</xdr:rowOff>
    </xdr:from>
    <xdr:ext cx="469744" cy="259045"/>
    <xdr:sp macro="" textlink="">
      <xdr:nvSpPr>
        <xdr:cNvPr id="691" name="n_2mainValue【保健センター・保健所】&#10;一人当たり面積">
          <a:extLst>
            <a:ext uri="{FF2B5EF4-FFF2-40B4-BE49-F238E27FC236}">
              <a16:creationId xmlns:a16="http://schemas.microsoft.com/office/drawing/2014/main" id="{63660D27-9DB1-4CDD-AA62-DE7F12B091E2}"/>
            </a:ext>
          </a:extLst>
        </xdr:cNvPr>
        <xdr:cNvSpPr txBox="1"/>
      </xdr:nvSpPr>
      <xdr:spPr>
        <a:xfrm>
          <a:off x="20199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140987</xdr:rowOff>
    </xdr:from>
    <xdr:ext cx="469744" cy="259045"/>
    <xdr:sp macro="" textlink="">
      <xdr:nvSpPr>
        <xdr:cNvPr id="692" name="n_3mainValue【保健センター・保健所】&#10;一人当たり面積">
          <a:extLst>
            <a:ext uri="{FF2B5EF4-FFF2-40B4-BE49-F238E27FC236}">
              <a16:creationId xmlns:a16="http://schemas.microsoft.com/office/drawing/2014/main" id="{87CBCBE3-547A-461B-AAD4-DE3414BB1894}"/>
            </a:ext>
          </a:extLst>
        </xdr:cNvPr>
        <xdr:cNvSpPr txBox="1"/>
      </xdr:nvSpPr>
      <xdr:spPr>
        <a:xfrm>
          <a:off x="19310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140987</xdr:rowOff>
    </xdr:from>
    <xdr:ext cx="469744" cy="259045"/>
    <xdr:sp macro="" textlink="">
      <xdr:nvSpPr>
        <xdr:cNvPr id="693" name="n_4mainValue【保健センター・保健所】&#10;一人当たり面積">
          <a:extLst>
            <a:ext uri="{FF2B5EF4-FFF2-40B4-BE49-F238E27FC236}">
              <a16:creationId xmlns:a16="http://schemas.microsoft.com/office/drawing/2014/main" id="{694FDF92-936F-4F9F-81D4-099EB07A798D}"/>
            </a:ext>
          </a:extLst>
        </xdr:cNvPr>
        <xdr:cNvSpPr txBox="1"/>
      </xdr:nvSpPr>
      <xdr:spPr>
        <a:xfrm>
          <a:off x="18421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4" name="正方形/長方形 693">
          <a:extLst>
            <a:ext uri="{FF2B5EF4-FFF2-40B4-BE49-F238E27FC236}">
              <a16:creationId xmlns:a16="http://schemas.microsoft.com/office/drawing/2014/main" id="{E6D8965A-F529-42FB-82FB-8DDA7C3B80A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95" name="正方形/長方形 694">
          <a:extLst>
            <a:ext uri="{FF2B5EF4-FFF2-40B4-BE49-F238E27FC236}">
              <a16:creationId xmlns:a16="http://schemas.microsoft.com/office/drawing/2014/main" id="{2D2C22F8-00BC-4C0C-87E6-88C78B0FADF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96" name="正方形/長方形 695">
          <a:extLst>
            <a:ext uri="{FF2B5EF4-FFF2-40B4-BE49-F238E27FC236}">
              <a16:creationId xmlns:a16="http://schemas.microsoft.com/office/drawing/2014/main" id="{FFED2E53-74A0-49CE-8677-062903E5222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7" name="正方形/長方形 696">
          <a:extLst>
            <a:ext uri="{FF2B5EF4-FFF2-40B4-BE49-F238E27FC236}">
              <a16:creationId xmlns:a16="http://schemas.microsoft.com/office/drawing/2014/main" id="{8623580B-A75F-495F-B401-6642343B472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8" name="正方形/長方形 697">
          <a:extLst>
            <a:ext uri="{FF2B5EF4-FFF2-40B4-BE49-F238E27FC236}">
              <a16:creationId xmlns:a16="http://schemas.microsoft.com/office/drawing/2014/main" id="{DBEBBA40-CD14-47BA-A1A6-5F60F9C105F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9" name="正方形/長方形 698">
          <a:extLst>
            <a:ext uri="{FF2B5EF4-FFF2-40B4-BE49-F238E27FC236}">
              <a16:creationId xmlns:a16="http://schemas.microsoft.com/office/drawing/2014/main" id="{EC867D53-340D-4D67-A42F-CFAA06E6336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00" name="正方形/長方形 699">
          <a:extLst>
            <a:ext uri="{FF2B5EF4-FFF2-40B4-BE49-F238E27FC236}">
              <a16:creationId xmlns:a16="http://schemas.microsoft.com/office/drawing/2014/main" id="{38B9C5E6-620A-43F6-883E-6EB55AAFC0D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1" name="正方形/長方形 700">
          <a:extLst>
            <a:ext uri="{FF2B5EF4-FFF2-40B4-BE49-F238E27FC236}">
              <a16:creationId xmlns:a16="http://schemas.microsoft.com/office/drawing/2014/main" id="{E7B95DB1-239F-4694-9FE7-D994C4842A5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2" name="テキスト ボックス 701">
          <a:extLst>
            <a:ext uri="{FF2B5EF4-FFF2-40B4-BE49-F238E27FC236}">
              <a16:creationId xmlns:a16="http://schemas.microsoft.com/office/drawing/2014/main" id="{54DA4C1B-C649-4A02-8C87-EB9B993E629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3" name="直線コネクタ 702">
          <a:extLst>
            <a:ext uri="{FF2B5EF4-FFF2-40B4-BE49-F238E27FC236}">
              <a16:creationId xmlns:a16="http://schemas.microsoft.com/office/drawing/2014/main" id="{2BF22C5D-0AC3-4FE0-AE40-6C6D808A8F3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4" name="テキスト ボックス 703">
          <a:extLst>
            <a:ext uri="{FF2B5EF4-FFF2-40B4-BE49-F238E27FC236}">
              <a16:creationId xmlns:a16="http://schemas.microsoft.com/office/drawing/2014/main" id="{B4189693-F45C-40CE-B338-D85A913ECE1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05" name="直線コネクタ 704">
          <a:extLst>
            <a:ext uri="{FF2B5EF4-FFF2-40B4-BE49-F238E27FC236}">
              <a16:creationId xmlns:a16="http://schemas.microsoft.com/office/drawing/2014/main" id="{F65D79B9-C527-4932-8EFE-507EC5D92104}"/>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06" name="テキスト ボックス 705">
          <a:extLst>
            <a:ext uri="{FF2B5EF4-FFF2-40B4-BE49-F238E27FC236}">
              <a16:creationId xmlns:a16="http://schemas.microsoft.com/office/drawing/2014/main" id="{C1BBA688-3CC2-4930-8A0A-8DDAA464AEC8}"/>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07" name="直線コネクタ 706">
          <a:extLst>
            <a:ext uri="{FF2B5EF4-FFF2-40B4-BE49-F238E27FC236}">
              <a16:creationId xmlns:a16="http://schemas.microsoft.com/office/drawing/2014/main" id="{135A808E-8A58-4298-8669-908716F7306E}"/>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08" name="テキスト ボックス 707">
          <a:extLst>
            <a:ext uri="{FF2B5EF4-FFF2-40B4-BE49-F238E27FC236}">
              <a16:creationId xmlns:a16="http://schemas.microsoft.com/office/drawing/2014/main" id="{2CFC49DC-92D4-4721-852C-2FE91D48198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09" name="直線コネクタ 708">
          <a:extLst>
            <a:ext uri="{FF2B5EF4-FFF2-40B4-BE49-F238E27FC236}">
              <a16:creationId xmlns:a16="http://schemas.microsoft.com/office/drawing/2014/main" id="{126C0388-11FC-45E7-9F0E-266B59C21EBB}"/>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10" name="テキスト ボックス 709">
          <a:extLst>
            <a:ext uri="{FF2B5EF4-FFF2-40B4-BE49-F238E27FC236}">
              <a16:creationId xmlns:a16="http://schemas.microsoft.com/office/drawing/2014/main" id="{21AFBDD4-6254-4B19-9517-2968189A6E46}"/>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11" name="直線コネクタ 710">
          <a:extLst>
            <a:ext uri="{FF2B5EF4-FFF2-40B4-BE49-F238E27FC236}">
              <a16:creationId xmlns:a16="http://schemas.microsoft.com/office/drawing/2014/main" id="{55C0D4CA-8679-4CFF-98FA-40041013A06C}"/>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12" name="テキスト ボックス 711">
          <a:extLst>
            <a:ext uri="{FF2B5EF4-FFF2-40B4-BE49-F238E27FC236}">
              <a16:creationId xmlns:a16="http://schemas.microsoft.com/office/drawing/2014/main" id="{C779D08D-3200-4217-86F8-955789FBBE7A}"/>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13" name="直線コネクタ 712">
          <a:extLst>
            <a:ext uri="{FF2B5EF4-FFF2-40B4-BE49-F238E27FC236}">
              <a16:creationId xmlns:a16="http://schemas.microsoft.com/office/drawing/2014/main" id="{1EACE680-173E-4EEE-BC29-157D56E6F136}"/>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14" name="テキスト ボックス 713">
          <a:extLst>
            <a:ext uri="{FF2B5EF4-FFF2-40B4-BE49-F238E27FC236}">
              <a16:creationId xmlns:a16="http://schemas.microsoft.com/office/drawing/2014/main" id="{1A2760BC-4FE2-473D-A220-A03EE511CC76}"/>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15" name="直線コネクタ 714">
          <a:extLst>
            <a:ext uri="{FF2B5EF4-FFF2-40B4-BE49-F238E27FC236}">
              <a16:creationId xmlns:a16="http://schemas.microsoft.com/office/drawing/2014/main" id="{93D4DEE6-97AA-4EBF-994E-4495CEF2E0C5}"/>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16" name="テキスト ボックス 715">
          <a:extLst>
            <a:ext uri="{FF2B5EF4-FFF2-40B4-BE49-F238E27FC236}">
              <a16:creationId xmlns:a16="http://schemas.microsoft.com/office/drawing/2014/main" id="{2AEED040-9A2E-42E7-B9A0-8FF371DA0E8A}"/>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7" name="直線コネクタ 716">
          <a:extLst>
            <a:ext uri="{FF2B5EF4-FFF2-40B4-BE49-F238E27FC236}">
              <a16:creationId xmlns:a16="http://schemas.microsoft.com/office/drawing/2014/main" id="{134057F6-6D58-43EB-A602-AE6B7CA0E49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8" name="【消防施設】&#10;有形固定資産減価償却率グラフ枠">
          <a:extLst>
            <a:ext uri="{FF2B5EF4-FFF2-40B4-BE49-F238E27FC236}">
              <a16:creationId xmlns:a16="http://schemas.microsoft.com/office/drawing/2014/main" id="{2FC0A2AB-6B72-491F-8776-C0FDCBFDF4E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64226</xdr:rowOff>
    </xdr:from>
    <xdr:to>
      <xdr:col>85</xdr:col>
      <xdr:colOff>126364</xdr:colOff>
      <xdr:row>85</xdr:row>
      <xdr:rowOff>126274</xdr:rowOff>
    </xdr:to>
    <xdr:cxnSp macro="">
      <xdr:nvCxnSpPr>
        <xdr:cNvPr id="719" name="直線コネクタ 718">
          <a:extLst>
            <a:ext uri="{FF2B5EF4-FFF2-40B4-BE49-F238E27FC236}">
              <a16:creationId xmlns:a16="http://schemas.microsoft.com/office/drawing/2014/main" id="{26F41FD6-3DB4-420C-B6EA-448F778743F1}"/>
            </a:ext>
          </a:extLst>
        </xdr:cNvPr>
        <xdr:cNvCxnSpPr/>
      </xdr:nvCxnSpPr>
      <xdr:spPr>
        <a:xfrm flipV="1">
          <a:off x="16318864" y="13437326"/>
          <a:ext cx="0" cy="1262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130101</xdr:rowOff>
    </xdr:from>
    <xdr:ext cx="405111" cy="259045"/>
    <xdr:sp macro="" textlink="">
      <xdr:nvSpPr>
        <xdr:cNvPr id="720" name="【消防施設】&#10;有形固定資産減価償却率最小値テキスト">
          <a:extLst>
            <a:ext uri="{FF2B5EF4-FFF2-40B4-BE49-F238E27FC236}">
              <a16:creationId xmlns:a16="http://schemas.microsoft.com/office/drawing/2014/main" id="{B933C6BE-AF27-49A7-B289-FA299F3B59B0}"/>
            </a:ext>
          </a:extLst>
        </xdr:cNvPr>
        <xdr:cNvSpPr txBox="1"/>
      </xdr:nvSpPr>
      <xdr:spPr>
        <a:xfrm>
          <a:off x="16357600" y="1470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126274</xdr:rowOff>
    </xdr:from>
    <xdr:to>
      <xdr:col>86</xdr:col>
      <xdr:colOff>25400</xdr:colOff>
      <xdr:row>85</xdr:row>
      <xdr:rowOff>126274</xdr:rowOff>
    </xdr:to>
    <xdr:cxnSp macro="">
      <xdr:nvCxnSpPr>
        <xdr:cNvPr id="721" name="直線コネクタ 720">
          <a:extLst>
            <a:ext uri="{FF2B5EF4-FFF2-40B4-BE49-F238E27FC236}">
              <a16:creationId xmlns:a16="http://schemas.microsoft.com/office/drawing/2014/main" id="{F8587BA9-8127-417F-BCDC-30E107CA63C8}"/>
            </a:ext>
          </a:extLst>
        </xdr:cNvPr>
        <xdr:cNvCxnSpPr/>
      </xdr:nvCxnSpPr>
      <xdr:spPr>
        <a:xfrm>
          <a:off x="16230600" y="1469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10903</xdr:rowOff>
    </xdr:from>
    <xdr:ext cx="340478" cy="259045"/>
    <xdr:sp macro="" textlink="">
      <xdr:nvSpPr>
        <xdr:cNvPr id="722" name="【消防施設】&#10;有形固定資産減価償却率最大値テキスト">
          <a:extLst>
            <a:ext uri="{FF2B5EF4-FFF2-40B4-BE49-F238E27FC236}">
              <a16:creationId xmlns:a16="http://schemas.microsoft.com/office/drawing/2014/main" id="{2C6BAEA2-FDEC-43D4-A82C-ABE2AEB0E6E6}"/>
            </a:ext>
          </a:extLst>
        </xdr:cNvPr>
        <xdr:cNvSpPr txBox="1"/>
      </xdr:nvSpPr>
      <xdr:spPr>
        <a:xfrm>
          <a:off x="16357600" y="1321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64226</xdr:rowOff>
    </xdr:from>
    <xdr:to>
      <xdr:col>86</xdr:col>
      <xdr:colOff>25400</xdr:colOff>
      <xdr:row>78</xdr:row>
      <xdr:rowOff>64226</xdr:rowOff>
    </xdr:to>
    <xdr:cxnSp macro="">
      <xdr:nvCxnSpPr>
        <xdr:cNvPr id="723" name="直線コネクタ 722">
          <a:extLst>
            <a:ext uri="{FF2B5EF4-FFF2-40B4-BE49-F238E27FC236}">
              <a16:creationId xmlns:a16="http://schemas.microsoft.com/office/drawing/2014/main" id="{585567A4-3E4D-4868-AE06-38156F1665C7}"/>
            </a:ext>
          </a:extLst>
        </xdr:cNvPr>
        <xdr:cNvCxnSpPr/>
      </xdr:nvCxnSpPr>
      <xdr:spPr>
        <a:xfrm>
          <a:off x="16230600" y="1343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83293</xdr:rowOff>
    </xdr:from>
    <xdr:ext cx="405111" cy="259045"/>
    <xdr:sp macro="" textlink="">
      <xdr:nvSpPr>
        <xdr:cNvPr id="724" name="【消防施設】&#10;有形固定資産減価償却率平均値テキスト">
          <a:extLst>
            <a:ext uri="{FF2B5EF4-FFF2-40B4-BE49-F238E27FC236}">
              <a16:creationId xmlns:a16="http://schemas.microsoft.com/office/drawing/2014/main" id="{9FDE487D-A6B2-4EEB-9A27-32E569A89914}"/>
            </a:ext>
          </a:extLst>
        </xdr:cNvPr>
        <xdr:cNvSpPr txBox="1"/>
      </xdr:nvSpPr>
      <xdr:spPr>
        <a:xfrm>
          <a:off x="16357600" y="14142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104866</xdr:rowOff>
    </xdr:from>
    <xdr:to>
      <xdr:col>85</xdr:col>
      <xdr:colOff>177800</xdr:colOff>
      <xdr:row>83</xdr:row>
      <xdr:rowOff>35016</xdr:rowOff>
    </xdr:to>
    <xdr:sp macro="" textlink="">
      <xdr:nvSpPr>
        <xdr:cNvPr id="725" name="フローチャート: 判断 724">
          <a:extLst>
            <a:ext uri="{FF2B5EF4-FFF2-40B4-BE49-F238E27FC236}">
              <a16:creationId xmlns:a16="http://schemas.microsoft.com/office/drawing/2014/main" id="{08A3CCFD-E4B2-4D38-9AF1-9B9DADDFED7C}"/>
            </a:ext>
          </a:extLst>
        </xdr:cNvPr>
        <xdr:cNvSpPr/>
      </xdr:nvSpPr>
      <xdr:spPr>
        <a:xfrm>
          <a:off x="162687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103232</xdr:rowOff>
    </xdr:from>
    <xdr:to>
      <xdr:col>81</xdr:col>
      <xdr:colOff>101600</xdr:colOff>
      <xdr:row>83</xdr:row>
      <xdr:rowOff>33382</xdr:rowOff>
    </xdr:to>
    <xdr:sp macro="" textlink="">
      <xdr:nvSpPr>
        <xdr:cNvPr id="726" name="フローチャート: 判断 725">
          <a:extLst>
            <a:ext uri="{FF2B5EF4-FFF2-40B4-BE49-F238E27FC236}">
              <a16:creationId xmlns:a16="http://schemas.microsoft.com/office/drawing/2014/main" id="{5DA10578-1F51-4C1B-9920-5C5044009867}"/>
            </a:ext>
          </a:extLst>
        </xdr:cNvPr>
        <xdr:cNvSpPr/>
      </xdr:nvSpPr>
      <xdr:spPr>
        <a:xfrm>
          <a:off x="15430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727" name="フローチャート: 判断 726">
          <a:extLst>
            <a:ext uri="{FF2B5EF4-FFF2-40B4-BE49-F238E27FC236}">
              <a16:creationId xmlns:a16="http://schemas.microsoft.com/office/drawing/2014/main" id="{3DF02E4A-C768-4D72-B1D2-F4E1EEBA1C40}"/>
            </a:ext>
          </a:extLst>
        </xdr:cNvPr>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728" name="フローチャート: 判断 727">
          <a:extLst>
            <a:ext uri="{FF2B5EF4-FFF2-40B4-BE49-F238E27FC236}">
              <a16:creationId xmlns:a16="http://schemas.microsoft.com/office/drawing/2014/main" id="{5B9D0DFC-A841-499E-8AC2-18338C795CB0}"/>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82006</xdr:rowOff>
    </xdr:from>
    <xdr:to>
      <xdr:col>67</xdr:col>
      <xdr:colOff>101600</xdr:colOff>
      <xdr:row>84</xdr:row>
      <xdr:rowOff>12156</xdr:rowOff>
    </xdr:to>
    <xdr:sp macro="" textlink="">
      <xdr:nvSpPr>
        <xdr:cNvPr id="729" name="フローチャート: 判断 728">
          <a:extLst>
            <a:ext uri="{FF2B5EF4-FFF2-40B4-BE49-F238E27FC236}">
              <a16:creationId xmlns:a16="http://schemas.microsoft.com/office/drawing/2014/main" id="{9D5B3B56-54D6-472D-B5E0-553FC287156A}"/>
            </a:ext>
          </a:extLst>
        </xdr:cNvPr>
        <xdr:cNvSpPr/>
      </xdr:nvSpPr>
      <xdr:spPr>
        <a:xfrm>
          <a:off x="12763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30" name="テキスト ボックス 729">
          <a:extLst>
            <a:ext uri="{FF2B5EF4-FFF2-40B4-BE49-F238E27FC236}">
              <a16:creationId xmlns:a16="http://schemas.microsoft.com/office/drawing/2014/main" id="{0277DF0F-5A11-4AFF-9DAD-015E5E909CB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1" name="テキスト ボックス 730">
          <a:extLst>
            <a:ext uri="{FF2B5EF4-FFF2-40B4-BE49-F238E27FC236}">
              <a16:creationId xmlns:a16="http://schemas.microsoft.com/office/drawing/2014/main" id="{C3777C3F-1530-4E97-8EA4-BB1FAC654D0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2" name="テキスト ボックス 731">
          <a:extLst>
            <a:ext uri="{FF2B5EF4-FFF2-40B4-BE49-F238E27FC236}">
              <a16:creationId xmlns:a16="http://schemas.microsoft.com/office/drawing/2014/main" id="{1C8CBC0D-7361-49A0-91E3-6188CF65F01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3" name="テキスト ボックス 732">
          <a:extLst>
            <a:ext uri="{FF2B5EF4-FFF2-40B4-BE49-F238E27FC236}">
              <a16:creationId xmlns:a16="http://schemas.microsoft.com/office/drawing/2014/main" id="{9A04EDD4-B4DB-4D64-B0C4-F56CA3D53A95}"/>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4" name="テキスト ボックス 733">
          <a:extLst>
            <a:ext uri="{FF2B5EF4-FFF2-40B4-BE49-F238E27FC236}">
              <a16:creationId xmlns:a16="http://schemas.microsoft.com/office/drawing/2014/main" id="{0B0A1D73-4AFF-45F1-9572-DCF3EBF2BBD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148952</xdr:rowOff>
    </xdr:from>
    <xdr:to>
      <xdr:col>85</xdr:col>
      <xdr:colOff>177800</xdr:colOff>
      <xdr:row>81</xdr:row>
      <xdr:rowOff>79102</xdr:rowOff>
    </xdr:to>
    <xdr:sp macro="" textlink="">
      <xdr:nvSpPr>
        <xdr:cNvPr id="735" name="楕円 734">
          <a:extLst>
            <a:ext uri="{FF2B5EF4-FFF2-40B4-BE49-F238E27FC236}">
              <a16:creationId xmlns:a16="http://schemas.microsoft.com/office/drawing/2014/main" id="{848E6D7C-8D62-48F2-978D-16A095DAB6BC}"/>
            </a:ext>
          </a:extLst>
        </xdr:cNvPr>
        <xdr:cNvSpPr/>
      </xdr:nvSpPr>
      <xdr:spPr>
        <a:xfrm>
          <a:off x="16268700" y="1386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379</xdr:rowOff>
    </xdr:from>
    <xdr:ext cx="405111" cy="259045"/>
    <xdr:sp macro="" textlink="">
      <xdr:nvSpPr>
        <xdr:cNvPr id="736" name="【消防施設】&#10;有形固定資産減価償却率該当値テキスト">
          <a:extLst>
            <a:ext uri="{FF2B5EF4-FFF2-40B4-BE49-F238E27FC236}">
              <a16:creationId xmlns:a16="http://schemas.microsoft.com/office/drawing/2014/main" id="{1BE1EA32-BC2A-4BA2-84A4-097155BB51C4}"/>
            </a:ext>
          </a:extLst>
        </xdr:cNvPr>
        <xdr:cNvSpPr txBox="1"/>
      </xdr:nvSpPr>
      <xdr:spPr>
        <a:xfrm>
          <a:off x="16357600" y="1371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160382</xdr:rowOff>
    </xdr:from>
    <xdr:to>
      <xdr:col>81</xdr:col>
      <xdr:colOff>101600</xdr:colOff>
      <xdr:row>80</xdr:row>
      <xdr:rowOff>90532</xdr:rowOff>
    </xdr:to>
    <xdr:sp macro="" textlink="">
      <xdr:nvSpPr>
        <xdr:cNvPr id="737" name="楕円 736">
          <a:extLst>
            <a:ext uri="{FF2B5EF4-FFF2-40B4-BE49-F238E27FC236}">
              <a16:creationId xmlns:a16="http://schemas.microsoft.com/office/drawing/2014/main" id="{DAE5BAC4-7013-4EFE-A955-9948809F44A5}"/>
            </a:ext>
          </a:extLst>
        </xdr:cNvPr>
        <xdr:cNvSpPr/>
      </xdr:nvSpPr>
      <xdr:spPr>
        <a:xfrm>
          <a:off x="15430500" y="1370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39732</xdr:rowOff>
    </xdr:from>
    <xdr:to>
      <xdr:col>85</xdr:col>
      <xdr:colOff>127000</xdr:colOff>
      <xdr:row>81</xdr:row>
      <xdr:rowOff>28302</xdr:rowOff>
    </xdr:to>
    <xdr:cxnSp macro="">
      <xdr:nvCxnSpPr>
        <xdr:cNvPr id="738" name="直線コネクタ 737">
          <a:extLst>
            <a:ext uri="{FF2B5EF4-FFF2-40B4-BE49-F238E27FC236}">
              <a16:creationId xmlns:a16="http://schemas.microsoft.com/office/drawing/2014/main" id="{E6FF9D03-5F70-47B3-AD4C-02323A4CB57A}"/>
            </a:ext>
          </a:extLst>
        </xdr:cNvPr>
        <xdr:cNvCxnSpPr/>
      </xdr:nvCxnSpPr>
      <xdr:spPr>
        <a:xfrm>
          <a:off x="15481300" y="13755732"/>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57513</xdr:rowOff>
    </xdr:from>
    <xdr:to>
      <xdr:col>76</xdr:col>
      <xdr:colOff>165100</xdr:colOff>
      <xdr:row>83</xdr:row>
      <xdr:rowOff>159113</xdr:rowOff>
    </xdr:to>
    <xdr:sp macro="" textlink="">
      <xdr:nvSpPr>
        <xdr:cNvPr id="739" name="楕円 738">
          <a:extLst>
            <a:ext uri="{FF2B5EF4-FFF2-40B4-BE49-F238E27FC236}">
              <a16:creationId xmlns:a16="http://schemas.microsoft.com/office/drawing/2014/main" id="{FB54C416-0C52-4DA6-B05F-7FB0ED7CA038}"/>
            </a:ext>
          </a:extLst>
        </xdr:cNvPr>
        <xdr:cNvSpPr/>
      </xdr:nvSpPr>
      <xdr:spPr>
        <a:xfrm>
          <a:off x="14541500" y="142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39732</xdr:rowOff>
    </xdr:from>
    <xdr:to>
      <xdr:col>81</xdr:col>
      <xdr:colOff>50800</xdr:colOff>
      <xdr:row>83</xdr:row>
      <xdr:rowOff>108313</xdr:rowOff>
    </xdr:to>
    <xdr:cxnSp macro="">
      <xdr:nvCxnSpPr>
        <xdr:cNvPr id="740" name="直線コネクタ 739">
          <a:extLst>
            <a:ext uri="{FF2B5EF4-FFF2-40B4-BE49-F238E27FC236}">
              <a16:creationId xmlns:a16="http://schemas.microsoft.com/office/drawing/2014/main" id="{CEDC8BBC-D03F-4CC7-9B76-281AFC402F87}"/>
            </a:ext>
          </a:extLst>
        </xdr:cNvPr>
        <xdr:cNvCxnSpPr/>
      </xdr:nvCxnSpPr>
      <xdr:spPr>
        <a:xfrm flipV="1">
          <a:off x="14592300" y="13755732"/>
          <a:ext cx="889000" cy="58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44450</xdr:rowOff>
    </xdr:from>
    <xdr:to>
      <xdr:col>72</xdr:col>
      <xdr:colOff>38100</xdr:colOff>
      <xdr:row>83</xdr:row>
      <xdr:rowOff>146050</xdr:rowOff>
    </xdr:to>
    <xdr:sp macro="" textlink="">
      <xdr:nvSpPr>
        <xdr:cNvPr id="741" name="楕円 740">
          <a:extLst>
            <a:ext uri="{FF2B5EF4-FFF2-40B4-BE49-F238E27FC236}">
              <a16:creationId xmlns:a16="http://schemas.microsoft.com/office/drawing/2014/main" id="{937A78BE-5614-42E9-B920-02C9D33132B0}"/>
            </a:ext>
          </a:extLst>
        </xdr:cNvPr>
        <xdr:cNvSpPr/>
      </xdr:nvSpPr>
      <xdr:spPr>
        <a:xfrm>
          <a:off x="1365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95250</xdr:rowOff>
    </xdr:from>
    <xdr:to>
      <xdr:col>76</xdr:col>
      <xdr:colOff>114300</xdr:colOff>
      <xdr:row>83</xdr:row>
      <xdr:rowOff>108313</xdr:rowOff>
    </xdr:to>
    <xdr:cxnSp macro="">
      <xdr:nvCxnSpPr>
        <xdr:cNvPr id="742" name="直線コネクタ 741">
          <a:extLst>
            <a:ext uri="{FF2B5EF4-FFF2-40B4-BE49-F238E27FC236}">
              <a16:creationId xmlns:a16="http://schemas.microsoft.com/office/drawing/2014/main" id="{AD1F1F59-749F-41FA-A9E5-CF1F86B0AF74}"/>
            </a:ext>
          </a:extLst>
        </xdr:cNvPr>
        <xdr:cNvCxnSpPr/>
      </xdr:nvCxnSpPr>
      <xdr:spPr>
        <a:xfrm>
          <a:off x="13703300" y="1432560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109764</xdr:rowOff>
    </xdr:from>
    <xdr:to>
      <xdr:col>67</xdr:col>
      <xdr:colOff>101600</xdr:colOff>
      <xdr:row>84</xdr:row>
      <xdr:rowOff>39914</xdr:rowOff>
    </xdr:to>
    <xdr:sp macro="" textlink="">
      <xdr:nvSpPr>
        <xdr:cNvPr id="743" name="楕円 742">
          <a:extLst>
            <a:ext uri="{FF2B5EF4-FFF2-40B4-BE49-F238E27FC236}">
              <a16:creationId xmlns:a16="http://schemas.microsoft.com/office/drawing/2014/main" id="{88F601E6-6BDF-4949-945A-97688A4A3C42}"/>
            </a:ext>
          </a:extLst>
        </xdr:cNvPr>
        <xdr:cNvSpPr/>
      </xdr:nvSpPr>
      <xdr:spPr>
        <a:xfrm>
          <a:off x="127635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95250</xdr:rowOff>
    </xdr:from>
    <xdr:to>
      <xdr:col>71</xdr:col>
      <xdr:colOff>177800</xdr:colOff>
      <xdr:row>83</xdr:row>
      <xdr:rowOff>160564</xdr:rowOff>
    </xdr:to>
    <xdr:cxnSp macro="">
      <xdr:nvCxnSpPr>
        <xdr:cNvPr id="744" name="直線コネクタ 743">
          <a:extLst>
            <a:ext uri="{FF2B5EF4-FFF2-40B4-BE49-F238E27FC236}">
              <a16:creationId xmlns:a16="http://schemas.microsoft.com/office/drawing/2014/main" id="{450F516B-968E-4312-A23A-FDAE0EE9173A}"/>
            </a:ext>
          </a:extLst>
        </xdr:cNvPr>
        <xdr:cNvCxnSpPr/>
      </xdr:nvCxnSpPr>
      <xdr:spPr>
        <a:xfrm flipV="1">
          <a:off x="12814300" y="143256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24509</xdr:rowOff>
    </xdr:from>
    <xdr:ext cx="405111" cy="259045"/>
    <xdr:sp macro="" textlink="">
      <xdr:nvSpPr>
        <xdr:cNvPr id="745" name="n_1aveValue【消防施設】&#10;有形固定資産減価償却率">
          <a:extLst>
            <a:ext uri="{FF2B5EF4-FFF2-40B4-BE49-F238E27FC236}">
              <a16:creationId xmlns:a16="http://schemas.microsoft.com/office/drawing/2014/main" id="{0C330446-BBD5-457A-BC36-7FB27179E151}"/>
            </a:ext>
          </a:extLst>
        </xdr:cNvPr>
        <xdr:cNvSpPr txBox="1"/>
      </xdr:nvSpPr>
      <xdr:spPr>
        <a:xfrm>
          <a:off x="15266044" y="1425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746" name="n_2aveValue【消防施設】&#10;有形固定資産減価償却率">
          <a:extLst>
            <a:ext uri="{FF2B5EF4-FFF2-40B4-BE49-F238E27FC236}">
              <a16:creationId xmlns:a16="http://schemas.microsoft.com/office/drawing/2014/main" id="{0F9C0DDC-70E9-43CE-B310-8A163D81CB72}"/>
            </a:ext>
          </a:extLst>
        </xdr:cNvPr>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747" name="n_3aveValue【消防施設】&#10;有形固定資産減価償却率">
          <a:extLst>
            <a:ext uri="{FF2B5EF4-FFF2-40B4-BE49-F238E27FC236}">
              <a16:creationId xmlns:a16="http://schemas.microsoft.com/office/drawing/2014/main" id="{227AF0C9-FD7C-4464-90B6-3D8F6B9BA3A6}"/>
            </a:ext>
          </a:extLst>
        </xdr:cNvPr>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28683</xdr:rowOff>
    </xdr:from>
    <xdr:ext cx="405111" cy="259045"/>
    <xdr:sp macro="" textlink="">
      <xdr:nvSpPr>
        <xdr:cNvPr id="748" name="n_4aveValue【消防施設】&#10;有形固定資産減価償却率">
          <a:extLst>
            <a:ext uri="{FF2B5EF4-FFF2-40B4-BE49-F238E27FC236}">
              <a16:creationId xmlns:a16="http://schemas.microsoft.com/office/drawing/2014/main" id="{22CCED8A-A003-44BB-92C8-52E1AE474E99}"/>
            </a:ext>
          </a:extLst>
        </xdr:cNvPr>
        <xdr:cNvSpPr txBox="1"/>
      </xdr:nvSpPr>
      <xdr:spPr>
        <a:xfrm>
          <a:off x="12611744" y="1408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107059</xdr:rowOff>
    </xdr:from>
    <xdr:ext cx="405111" cy="259045"/>
    <xdr:sp macro="" textlink="">
      <xdr:nvSpPr>
        <xdr:cNvPr id="749" name="n_1mainValue【消防施設】&#10;有形固定資産減価償却率">
          <a:extLst>
            <a:ext uri="{FF2B5EF4-FFF2-40B4-BE49-F238E27FC236}">
              <a16:creationId xmlns:a16="http://schemas.microsoft.com/office/drawing/2014/main" id="{B5FAE6C2-9B3B-48E2-BCF1-FEB8F861C7B3}"/>
            </a:ext>
          </a:extLst>
        </xdr:cNvPr>
        <xdr:cNvSpPr txBox="1"/>
      </xdr:nvSpPr>
      <xdr:spPr>
        <a:xfrm>
          <a:off x="15266044" y="13480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150240</xdr:rowOff>
    </xdr:from>
    <xdr:ext cx="405111" cy="259045"/>
    <xdr:sp macro="" textlink="">
      <xdr:nvSpPr>
        <xdr:cNvPr id="750" name="n_2mainValue【消防施設】&#10;有形固定資産減価償却率">
          <a:extLst>
            <a:ext uri="{FF2B5EF4-FFF2-40B4-BE49-F238E27FC236}">
              <a16:creationId xmlns:a16="http://schemas.microsoft.com/office/drawing/2014/main" id="{BE01C76D-96B2-4380-98B7-EDDDF2E88EDB}"/>
            </a:ext>
          </a:extLst>
        </xdr:cNvPr>
        <xdr:cNvSpPr txBox="1"/>
      </xdr:nvSpPr>
      <xdr:spPr>
        <a:xfrm>
          <a:off x="14389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137177</xdr:rowOff>
    </xdr:from>
    <xdr:ext cx="405111" cy="259045"/>
    <xdr:sp macro="" textlink="">
      <xdr:nvSpPr>
        <xdr:cNvPr id="751" name="n_3mainValue【消防施設】&#10;有形固定資産減価償却率">
          <a:extLst>
            <a:ext uri="{FF2B5EF4-FFF2-40B4-BE49-F238E27FC236}">
              <a16:creationId xmlns:a16="http://schemas.microsoft.com/office/drawing/2014/main" id="{98FFF1EB-E11B-4AE3-95B9-A71D3243CAEC}"/>
            </a:ext>
          </a:extLst>
        </xdr:cNvPr>
        <xdr:cNvSpPr txBox="1"/>
      </xdr:nvSpPr>
      <xdr:spPr>
        <a:xfrm>
          <a:off x="135007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31041</xdr:rowOff>
    </xdr:from>
    <xdr:ext cx="405111" cy="259045"/>
    <xdr:sp macro="" textlink="">
      <xdr:nvSpPr>
        <xdr:cNvPr id="752" name="n_4mainValue【消防施設】&#10;有形固定資産減価償却率">
          <a:extLst>
            <a:ext uri="{FF2B5EF4-FFF2-40B4-BE49-F238E27FC236}">
              <a16:creationId xmlns:a16="http://schemas.microsoft.com/office/drawing/2014/main" id="{AB3C4789-39EF-44BD-878A-A042C63A6E10}"/>
            </a:ext>
          </a:extLst>
        </xdr:cNvPr>
        <xdr:cNvSpPr txBox="1"/>
      </xdr:nvSpPr>
      <xdr:spPr>
        <a:xfrm>
          <a:off x="12611744" y="1443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3" name="正方形/長方形 752">
          <a:extLst>
            <a:ext uri="{FF2B5EF4-FFF2-40B4-BE49-F238E27FC236}">
              <a16:creationId xmlns:a16="http://schemas.microsoft.com/office/drawing/2014/main" id="{9716AFF9-767E-443E-9BB2-53ADF909706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54" name="正方形/長方形 753">
          <a:extLst>
            <a:ext uri="{FF2B5EF4-FFF2-40B4-BE49-F238E27FC236}">
              <a16:creationId xmlns:a16="http://schemas.microsoft.com/office/drawing/2014/main" id="{246B4D9E-05F4-4A12-9CF7-014AC7D9AE4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55" name="正方形/長方形 754">
          <a:extLst>
            <a:ext uri="{FF2B5EF4-FFF2-40B4-BE49-F238E27FC236}">
              <a16:creationId xmlns:a16="http://schemas.microsoft.com/office/drawing/2014/main" id="{FD21F7FB-9DA3-49F8-A631-B85C0AF3366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56" name="正方形/長方形 755">
          <a:extLst>
            <a:ext uri="{FF2B5EF4-FFF2-40B4-BE49-F238E27FC236}">
              <a16:creationId xmlns:a16="http://schemas.microsoft.com/office/drawing/2014/main" id="{4D9BE967-9E50-4E2D-A1CD-99A5C8F15B8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57" name="正方形/長方形 756">
          <a:extLst>
            <a:ext uri="{FF2B5EF4-FFF2-40B4-BE49-F238E27FC236}">
              <a16:creationId xmlns:a16="http://schemas.microsoft.com/office/drawing/2014/main" id="{C58FE4DD-9064-436E-AD0A-A73A9D2BDEC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58" name="正方形/長方形 757">
          <a:extLst>
            <a:ext uri="{FF2B5EF4-FFF2-40B4-BE49-F238E27FC236}">
              <a16:creationId xmlns:a16="http://schemas.microsoft.com/office/drawing/2014/main" id="{2FAA6B8E-FD44-4DBD-8D11-B2D4BC944F9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59" name="正方形/長方形 758">
          <a:extLst>
            <a:ext uri="{FF2B5EF4-FFF2-40B4-BE49-F238E27FC236}">
              <a16:creationId xmlns:a16="http://schemas.microsoft.com/office/drawing/2014/main" id="{D7D76B85-F8AF-4398-B538-46555BF7E81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0" name="正方形/長方形 759">
          <a:extLst>
            <a:ext uri="{FF2B5EF4-FFF2-40B4-BE49-F238E27FC236}">
              <a16:creationId xmlns:a16="http://schemas.microsoft.com/office/drawing/2014/main" id="{9D3A490A-5385-4AFB-B110-BADE51B8942B}"/>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1" name="テキスト ボックス 760">
          <a:extLst>
            <a:ext uri="{FF2B5EF4-FFF2-40B4-BE49-F238E27FC236}">
              <a16:creationId xmlns:a16="http://schemas.microsoft.com/office/drawing/2014/main" id="{4716981A-7655-44D0-907C-9DF605FBEF4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2" name="直線コネクタ 761">
          <a:extLst>
            <a:ext uri="{FF2B5EF4-FFF2-40B4-BE49-F238E27FC236}">
              <a16:creationId xmlns:a16="http://schemas.microsoft.com/office/drawing/2014/main" id="{4C56D336-7D55-4469-93AB-0B98E63573B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63" name="直線コネクタ 762">
          <a:extLst>
            <a:ext uri="{FF2B5EF4-FFF2-40B4-BE49-F238E27FC236}">
              <a16:creationId xmlns:a16="http://schemas.microsoft.com/office/drawing/2014/main" id="{AE1F1348-FBAF-4A9C-A0D9-145612F092F3}"/>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64" name="テキスト ボックス 763">
          <a:extLst>
            <a:ext uri="{FF2B5EF4-FFF2-40B4-BE49-F238E27FC236}">
              <a16:creationId xmlns:a16="http://schemas.microsoft.com/office/drawing/2014/main" id="{D89890BC-4730-490F-A4E3-FED14FCBEE71}"/>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65" name="直線コネクタ 764">
          <a:extLst>
            <a:ext uri="{FF2B5EF4-FFF2-40B4-BE49-F238E27FC236}">
              <a16:creationId xmlns:a16="http://schemas.microsoft.com/office/drawing/2014/main" id="{9061C984-03C4-480D-9BE1-89204C3CC619}"/>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66" name="テキスト ボックス 765">
          <a:extLst>
            <a:ext uri="{FF2B5EF4-FFF2-40B4-BE49-F238E27FC236}">
              <a16:creationId xmlns:a16="http://schemas.microsoft.com/office/drawing/2014/main" id="{BB602AD3-6F0D-4AED-B8C9-822369731588}"/>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67" name="直線コネクタ 766">
          <a:extLst>
            <a:ext uri="{FF2B5EF4-FFF2-40B4-BE49-F238E27FC236}">
              <a16:creationId xmlns:a16="http://schemas.microsoft.com/office/drawing/2014/main" id="{431642F8-F1C1-43E8-93FE-ADFD42C11A3F}"/>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68" name="テキスト ボックス 767">
          <a:extLst>
            <a:ext uri="{FF2B5EF4-FFF2-40B4-BE49-F238E27FC236}">
              <a16:creationId xmlns:a16="http://schemas.microsoft.com/office/drawing/2014/main" id="{D3EB9962-D549-4008-81FD-1B84E1BC03DC}"/>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69" name="直線コネクタ 768">
          <a:extLst>
            <a:ext uri="{FF2B5EF4-FFF2-40B4-BE49-F238E27FC236}">
              <a16:creationId xmlns:a16="http://schemas.microsoft.com/office/drawing/2014/main" id="{765AB5A9-30CA-477C-8245-811D63491122}"/>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70" name="テキスト ボックス 769">
          <a:extLst>
            <a:ext uri="{FF2B5EF4-FFF2-40B4-BE49-F238E27FC236}">
              <a16:creationId xmlns:a16="http://schemas.microsoft.com/office/drawing/2014/main" id="{B6AE6975-612E-42F8-8E4F-CDF3F9A15C75}"/>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1" name="直線コネクタ 770">
          <a:extLst>
            <a:ext uri="{FF2B5EF4-FFF2-40B4-BE49-F238E27FC236}">
              <a16:creationId xmlns:a16="http://schemas.microsoft.com/office/drawing/2014/main" id="{FDF19D66-3EBB-48EE-83A0-33EABC91746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72" name="テキスト ボックス 771">
          <a:extLst>
            <a:ext uri="{FF2B5EF4-FFF2-40B4-BE49-F238E27FC236}">
              <a16:creationId xmlns:a16="http://schemas.microsoft.com/office/drawing/2014/main" id="{009DA3FC-979C-4406-B7E9-8F780BD68C6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73" name="【消防施設】&#10;一人当たり面積グラフ枠">
          <a:extLst>
            <a:ext uri="{FF2B5EF4-FFF2-40B4-BE49-F238E27FC236}">
              <a16:creationId xmlns:a16="http://schemas.microsoft.com/office/drawing/2014/main" id="{06ED86FF-D5D8-49C3-9556-B86AF85FB79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150113</xdr:rowOff>
    </xdr:from>
    <xdr:to>
      <xdr:col>116</xdr:col>
      <xdr:colOff>62864</xdr:colOff>
      <xdr:row>86</xdr:row>
      <xdr:rowOff>6096</xdr:rowOff>
    </xdr:to>
    <xdr:cxnSp macro="">
      <xdr:nvCxnSpPr>
        <xdr:cNvPr id="774" name="直線コネクタ 773">
          <a:extLst>
            <a:ext uri="{FF2B5EF4-FFF2-40B4-BE49-F238E27FC236}">
              <a16:creationId xmlns:a16="http://schemas.microsoft.com/office/drawing/2014/main" id="{0701908A-038B-4383-AF15-8606E6509D6F}"/>
            </a:ext>
          </a:extLst>
        </xdr:cNvPr>
        <xdr:cNvCxnSpPr/>
      </xdr:nvCxnSpPr>
      <xdr:spPr>
        <a:xfrm flipV="1">
          <a:off x="22160864" y="13694663"/>
          <a:ext cx="0" cy="1056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775" name="【消防施設】&#10;一人当たり面積最小値テキスト">
          <a:extLst>
            <a:ext uri="{FF2B5EF4-FFF2-40B4-BE49-F238E27FC236}">
              <a16:creationId xmlns:a16="http://schemas.microsoft.com/office/drawing/2014/main" id="{8780A0E8-E0AE-41D1-8EF2-670959323FD7}"/>
            </a:ext>
          </a:extLst>
        </xdr:cNvPr>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776" name="直線コネクタ 775">
          <a:extLst>
            <a:ext uri="{FF2B5EF4-FFF2-40B4-BE49-F238E27FC236}">
              <a16:creationId xmlns:a16="http://schemas.microsoft.com/office/drawing/2014/main" id="{7D02E7FF-92F5-4C0F-809B-A1F544AF0C04}"/>
            </a:ext>
          </a:extLst>
        </xdr:cNvPr>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96790</xdr:rowOff>
    </xdr:from>
    <xdr:ext cx="469744" cy="259045"/>
    <xdr:sp macro="" textlink="">
      <xdr:nvSpPr>
        <xdr:cNvPr id="777" name="【消防施設】&#10;一人当たり面積最大値テキスト">
          <a:extLst>
            <a:ext uri="{FF2B5EF4-FFF2-40B4-BE49-F238E27FC236}">
              <a16:creationId xmlns:a16="http://schemas.microsoft.com/office/drawing/2014/main" id="{D52853EA-159B-4031-9607-EC57D47C6ACC}"/>
            </a:ext>
          </a:extLst>
        </xdr:cNvPr>
        <xdr:cNvSpPr txBox="1"/>
      </xdr:nvSpPr>
      <xdr:spPr>
        <a:xfrm>
          <a:off x="22199600" y="1346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150113</xdr:rowOff>
    </xdr:from>
    <xdr:to>
      <xdr:col>116</xdr:col>
      <xdr:colOff>152400</xdr:colOff>
      <xdr:row>79</xdr:row>
      <xdr:rowOff>150113</xdr:rowOff>
    </xdr:to>
    <xdr:cxnSp macro="">
      <xdr:nvCxnSpPr>
        <xdr:cNvPr id="778" name="直線コネクタ 777">
          <a:extLst>
            <a:ext uri="{FF2B5EF4-FFF2-40B4-BE49-F238E27FC236}">
              <a16:creationId xmlns:a16="http://schemas.microsoft.com/office/drawing/2014/main" id="{E4D4A166-80F2-4F9A-AF3D-394B87FA9E45}"/>
            </a:ext>
          </a:extLst>
        </xdr:cNvPr>
        <xdr:cNvCxnSpPr/>
      </xdr:nvCxnSpPr>
      <xdr:spPr>
        <a:xfrm>
          <a:off x="22072600" y="13694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79" name="【消防施設】&#10;一人当たり面積平均値テキスト">
          <a:extLst>
            <a:ext uri="{FF2B5EF4-FFF2-40B4-BE49-F238E27FC236}">
              <a16:creationId xmlns:a16="http://schemas.microsoft.com/office/drawing/2014/main" id="{75945A7A-9E4D-4B8B-91E9-03B8E11D2FD4}"/>
            </a:ext>
          </a:extLst>
        </xdr:cNvPr>
        <xdr:cNvSpPr txBox="1"/>
      </xdr:nvSpPr>
      <xdr:spPr>
        <a:xfrm>
          <a:off x="22199600" y="1425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80" name="フローチャート: 判断 779">
          <a:extLst>
            <a:ext uri="{FF2B5EF4-FFF2-40B4-BE49-F238E27FC236}">
              <a16:creationId xmlns:a16="http://schemas.microsoft.com/office/drawing/2014/main" id="{F96278DD-6EE3-47CC-A22C-BC5450668573}"/>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49022</xdr:rowOff>
    </xdr:from>
    <xdr:to>
      <xdr:col>112</xdr:col>
      <xdr:colOff>38100</xdr:colOff>
      <xdr:row>83</xdr:row>
      <xdr:rowOff>150622</xdr:rowOff>
    </xdr:to>
    <xdr:sp macro="" textlink="">
      <xdr:nvSpPr>
        <xdr:cNvPr id="781" name="フローチャート: 判断 780">
          <a:extLst>
            <a:ext uri="{FF2B5EF4-FFF2-40B4-BE49-F238E27FC236}">
              <a16:creationId xmlns:a16="http://schemas.microsoft.com/office/drawing/2014/main" id="{84653171-5639-4D53-8362-9BAC3EA9BF26}"/>
            </a:ext>
          </a:extLst>
        </xdr:cNvPr>
        <xdr:cNvSpPr/>
      </xdr:nvSpPr>
      <xdr:spPr>
        <a:xfrm>
          <a:off x="21272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39878</xdr:rowOff>
    </xdr:from>
    <xdr:to>
      <xdr:col>107</xdr:col>
      <xdr:colOff>101600</xdr:colOff>
      <xdr:row>83</xdr:row>
      <xdr:rowOff>141478</xdr:rowOff>
    </xdr:to>
    <xdr:sp macro="" textlink="">
      <xdr:nvSpPr>
        <xdr:cNvPr id="782" name="フローチャート: 判断 781">
          <a:extLst>
            <a:ext uri="{FF2B5EF4-FFF2-40B4-BE49-F238E27FC236}">
              <a16:creationId xmlns:a16="http://schemas.microsoft.com/office/drawing/2014/main" id="{AC3C5069-289C-4BDD-81AF-0C781795D318}"/>
            </a:ext>
          </a:extLst>
        </xdr:cNvPr>
        <xdr:cNvSpPr/>
      </xdr:nvSpPr>
      <xdr:spPr>
        <a:xfrm>
          <a:off x="20383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58165</xdr:rowOff>
    </xdr:from>
    <xdr:to>
      <xdr:col>102</xdr:col>
      <xdr:colOff>165100</xdr:colOff>
      <xdr:row>83</xdr:row>
      <xdr:rowOff>159765</xdr:rowOff>
    </xdr:to>
    <xdr:sp macro="" textlink="">
      <xdr:nvSpPr>
        <xdr:cNvPr id="783" name="フローチャート: 判断 782">
          <a:extLst>
            <a:ext uri="{FF2B5EF4-FFF2-40B4-BE49-F238E27FC236}">
              <a16:creationId xmlns:a16="http://schemas.microsoft.com/office/drawing/2014/main" id="{0DD18B92-267D-47EC-8D2A-C91DC6F20CE0}"/>
            </a:ext>
          </a:extLst>
        </xdr:cNvPr>
        <xdr:cNvSpPr/>
      </xdr:nvSpPr>
      <xdr:spPr>
        <a:xfrm>
          <a:off x="19494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90170</xdr:rowOff>
    </xdr:from>
    <xdr:to>
      <xdr:col>98</xdr:col>
      <xdr:colOff>38100</xdr:colOff>
      <xdr:row>84</xdr:row>
      <xdr:rowOff>20320</xdr:rowOff>
    </xdr:to>
    <xdr:sp macro="" textlink="">
      <xdr:nvSpPr>
        <xdr:cNvPr id="784" name="フローチャート: 判断 783">
          <a:extLst>
            <a:ext uri="{FF2B5EF4-FFF2-40B4-BE49-F238E27FC236}">
              <a16:creationId xmlns:a16="http://schemas.microsoft.com/office/drawing/2014/main" id="{CC191F82-9824-413A-B593-A9C89982569A}"/>
            </a:ext>
          </a:extLst>
        </xdr:cNvPr>
        <xdr:cNvSpPr/>
      </xdr:nvSpPr>
      <xdr:spPr>
        <a:xfrm>
          <a:off x="18605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85" name="テキスト ボックス 784">
          <a:extLst>
            <a:ext uri="{FF2B5EF4-FFF2-40B4-BE49-F238E27FC236}">
              <a16:creationId xmlns:a16="http://schemas.microsoft.com/office/drawing/2014/main" id="{9BA3F814-EDE0-4324-AC8C-FB8FB5D1C4B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6" name="テキスト ボックス 785">
          <a:extLst>
            <a:ext uri="{FF2B5EF4-FFF2-40B4-BE49-F238E27FC236}">
              <a16:creationId xmlns:a16="http://schemas.microsoft.com/office/drawing/2014/main" id="{2A4209AA-7231-44D9-B945-25C3D0351DB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7" name="テキスト ボックス 786">
          <a:extLst>
            <a:ext uri="{FF2B5EF4-FFF2-40B4-BE49-F238E27FC236}">
              <a16:creationId xmlns:a16="http://schemas.microsoft.com/office/drawing/2014/main" id="{2924409F-0A0D-44AE-99CE-DD86999E913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8" name="テキスト ボックス 787">
          <a:extLst>
            <a:ext uri="{FF2B5EF4-FFF2-40B4-BE49-F238E27FC236}">
              <a16:creationId xmlns:a16="http://schemas.microsoft.com/office/drawing/2014/main" id="{08424370-6715-4592-B18F-2E6D5DD17E1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9" name="テキスト ボックス 788">
          <a:extLst>
            <a:ext uri="{FF2B5EF4-FFF2-40B4-BE49-F238E27FC236}">
              <a16:creationId xmlns:a16="http://schemas.microsoft.com/office/drawing/2014/main" id="{5335D6AE-C957-40E3-8FB6-7D37980BB98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87885</xdr:rowOff>
    </xdr:from>
    <xdr:to>
      <xdr:col>116</xdr:col>
      <xdr:colOff>114300</xdr:colOff>
      <xdr:row>83</xdr:row>
      <xdr:rowOff>18035</xdr:rowOff>
    </xdr:to>
    <xdr:sp macro="" textlink="">
      <xdr:nvSpPr>
        <xdr:cNvPr id="790" name="楕円 789">
          <a:extLst>
            <a:ext uri="{FF2B5EF4-FFF2-40B4-BE49-F238E27FC236}">
              <a16:creationId xmlns:a16="http://schemas.microsoft.com/office/drawing/2014/main" id="{0C81A781-2DC8-424C-B39C-5CF161035C28}"/>
            </a:ext>
          </a:extLst>
        </xdr:cNvPr>
        <xdr:cNvSpPr/>
      </xdr:nvSpPr>
      <xdr:spPr>
        <a:xfrm>
          <a:off x="22110700" y="1414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110762</xdr:rowOff>
    </xdr:from>
    <xdr:ext cx="469744" cy="259045"/>
    <xdr:sp macro="" textlink="">
      <xdr:nvSpPr>
        <xdr:cNvPr id="791" name="【消防施設】&#10;一人当たり面積該当値テキスト">
          <a:extLst>
            <a:ext uri="{FF2B5EF4-FFF2-40B4-BE49-F238E27FC236}">
              <a16:creationId xmlns:a16="http://schemas.microsoft.com/office/drawing/2014/main" id="{3B4E17E1-CF3F-4D76-8958-A7A56FC02F2A}"/>
            </a:ext>
          </a:extLst>
        </xdr:cNvPr>
        <xdr:cNvSpPr txBox="1"/>
      </xdr:nvSpPr>
      <xdr:spPr>
        <a:xfrm>
          <a:off x="22199600" y="13998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60452</xdr:rowOff>
    </xdr:from>
    <xdr:to>
      <xdr:col>112</xdr:col>
      <xdr:colOff>38100</xdr:colOff>
      <xdr:row>82</xdr:row>
      <xdr:rowOff>162052</xdr:rowOff>
    </xdr:to>
    <xdr:sp macro="" textlink="">
      <xdr:nvSpPr>
        <xdr:cNvPr id="792" name="楕円 791">
          <a:extLst>
            <a:ext uri="{FF2B5EF4-FFF2-40B4-BE49-F238E27FC236}">
              <a16:creationId xmlns:a16="http://schemas.microsoft.com/office/drawing/2014/main" id="{F4B7EDB4-D1F4-4C62-9D88-C3C0E9D4166E}"/>
            </a:ext>
          </a:extLst>
        </xdr:cNvPr>
        <xdr:cNvSpPr/>
      </xdr:nvSpPr>
      <xdr:spPr>
        <a:xfrm>
          <a:off x="21272500" y="1411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111252</xdr:rowOff>
    </xdr:from>
    <xdr:to>
      <xdr:col>116</xdr:col>
      <xdr:colOff>63500</xdr:colOff>
      <xdr:row>82</xdr:row>
      <xdr:rowOff>138685</xdr:rowOff>
    </xdr:to>
    <xdr:cxnSp macro="">
      <xdr:nvCxnSpPr>
        <xdr:cNvPr id="793" name="直線コネクタ 792">
          <a:extLst>
            <a:ext uri="{FF2B5EF4-FFF2-40B4-BE49-F238E27FC236}">
              <a16:creationId xmlns:a16="http://schemas.microsoft.com/office/drawing/2014/main" id="{56846F73-35BA-477E-93BB-C17B8B4D5240}"/>
            </a:ext>
          </a:extLst>
        </xdr:cNvPr>
        <xdr:cNvCxnSpPr/>
      </xdr:nvCxnSpPr>
      <xdr:spPr>
        <a:xfrm>
          <a:off x="21323300" y="14170152"/>
          <a:ext cx="8382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142748</xdr:rowOff>
    </xdr:from>
    <xdr:to>
      <xdr:col>107</xdr:col>
      <xdr:colOff>101600</xdr:colOff>
      <xdr:row>83</xdr:row>
      <xdr:rowOff>72898</xdr:rowOff>
    </xdr:to>
    <xdr:sp macro="" textlink="">
      <xdr:nvSpPr>
        <xdr:cNvPr id="794" name="楕円 793">
          <a:extLst>
            <a:ext uri="{FF2B5EF4-FFF2-40B4-BE49-F238E27FC236}">
              <a16:creationId xmlns:a16="http://schemas.microsoft.com/office/drawing/2014/main" id="{472F5A78-D123-43AD-81D2-0B1EDF869E6D}"/>
            </a:ext>
          </a:extLst>
        </xdr:cNvPr>
        <xdr:cNvSpPr/>
      </xdr:nvSpPr>
      <xdr:spPr>
        <a:xfrm>
          <a:off x="20383500" y="1420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111252</xdr:rowOff>
    </xdr:from>
    <xdr:to>
      <xdr:col>111</xdr:col>
      <xdr:colOff>177800</xdr:colOff>
      <xdr:row>83</xdr:row>
      <xdr:rowOff>22098</xdr:rowOff>
    </xdr:to>
    <xdr:cxnSp macro="">
      <xdr:nvCxnSpPr>
        <xdr:cNvPr id="795" name="直線コネクタ 794">
          <a:extLst>
            <a:ext uri="{FF2B5EF4-FFF2-40B4-BE49-F238E27FC236}">
              <a16:creationId xmlns:a16="http://schemas.microsoft.com/office/drawing/2014/main" id="{32507A0D-37D3-41DF-B32B-D48BA220832E}"/>
            </a:ext>
          </a:extLst>
        </xdr:cNvPr>
        <xdr:cNvCxnSpPr/>
      </xdr:nvCxnSpPr>
      <xdr:spPr>
        <a:xfrm flipV="1">
          <a:off x="20434300" y="1417015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151892</xdr:rowOff>
    </xdr:from>
    <xdr:to>
      <xdr:col>102</xdr:col>
      <xdr:colOff>165100</xdr:colOff>
      <xdr:row>83</xdr:row>
      <xdr:rowOff>82042</xdr:rowOff>
    </xdr:to>
    <xdr:sp macro="" textlink="">
      <xdr:nvSpPr>
        <xdr:cNvPr id="796" name="楕円 795">
          <a:extLst>
            <a:ext uri="{FF2B5EF4-FFF2-40B4-BE49-F238E27FC236}">
              <a16:creationId xmlns:a16="http://schemas.microsoft.com/office/drawing/2014/main" id="{13A6FB2B-7BC2-41AC-91D8-ADFCE692961A}"/>
            </a:ext>
          </a:extLst>
        </xdr:cNvPr>
        <xdr:cNvSpPr/>
      </xdr:nvSpPr>
      <xdr:spPr>
        <a:xfrm>
          <a:off x="19494500" y="1421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22098</xdr:rowOff>
    </xdr:from>
    <xdr:to>
      <xdr:col>107</xdr:col>
      <xdr:colOff>50800</xdr:colOff>
      <xdr:row>83</xdr:row>
      <xdr:rowOff>31242</xdr:rowOff>
    </xdr:to>
    <xdr:cxnSp macro="">
      <xdr:nvCxnSpPr>
        <xdr:cNvPr id="797" name="直線コネクタ 796">
          <a:extLst>
            <a:ext uri="{FF2B5EF4-FFF2-40B4-BE49-F238E27FC236}">
              <a16:creationId xmlns:a16="http://schemas.microsoft.com/office/drawing/2014/main" id="{936B918C-2EEA-4CFD-BE33-51E4A44A8A87}"/>
            </a:ext>
          </a:extLst>
        </xdr:cNvPr>
        <xdr:cNvCxnSpPr/>
      </xdr:nvCxnSpPr>
      <xdr:spPr>
        <a:xfrm flipV="1">
          <a:off x="19545300" y="142524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151892</xdr:rowOff>
    </xdr:from>
    <xdr:to>
      <xdr:col>98</xdr:col>
      <xdr:colOff>38100</xdr:colOff>
      <xdr:row>83</xdr:row>
      <xdr:rowOff>82042</xdr:rowOff>
    </xdr:to>
    <xdr:sp macro="" textlink="">
      <xdr:nvSpPr>
        <xdr:cNvPr id="798" name="楕円 797">
          <a:extLst>
            <a:ext uri="{FF2B5EF4-FFF2-40B4-BE49-F238E27FC236}">
              <a16:creationId xmlns:a16="http://schemas.microsoft.com/office/drawing/2014/main" id="{636501EB-2D6C-4730-A850-6F3AD0DF2B59}"/>
            </a:ext>
          </a:extLst>
        </xdr:cNvPr>
        <xdr:cNvSpPr/>
      </xdr:nvSpPr>
      <xdr:spPr>
        <a:xfrm>
          <a:off x="18605500" y="1421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31242</xdr:rowOff>
    </xdr:from>
    <xdr:to>
      <xdr:col>102</xdr:col>
      <xdr:colOff>114300</xdr:colOff>
      <xdr:row>83</xdr:row>
      <xdr:rowOff>31242</xdr:rowOff>
    </xdr:to>
    <xdr:cxnSp macro="">
      <xdr:nvCxnSpPr>
        <xdr:cNvPr id="799" name="直線コネクタ 798">
          <a:extLst>
            <a:ext uri="{FF2B5EF4-FFF2-40B4-BE49-F238E27FC236}">
              <a16:creationId xmlns:a16="http://schemas.microsoft.com/office/drawing/2014/main" id="{F2DFAEB8-A274-402E-859B-F6E1474875A3}"/>
            </a:ext>
          </a:extLst>
        </xdr:cNvPr>
        <xdr:cNvCxnSpPr/>
      </xdr:nvCxnSpPr>
      <xdr:spPr>
        <a:xfrm>
          <a:off x="18656300" y="142615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141749</xdr:rowOff>
    </xdr:from>
    <xdr:ext cx="469744" cy="259045"/>
    <xdr:sp macro="" textlink="">
      <xdr:nvSpPr>
        <xdr:cNvPr id="800" name="n_1aveValue【消防施設】&#10;一人当たり面積">
          <a:extLst>
            <a:ext uri="{FF2B5EF4-FFF2-40B4-BE49-F238E27FC236}">
              <a16:creationId xmlns:a16="http://schemas.microsoft.com/office/drawing/2014/main" id="{2E319FA6-FD99-42EA-A602-5D59643C4FA2}"/>
            </a:ext>
          </a:extLst>
        </xdr:cNvPr>
        <xdr:cNvSpPr txBox="1"/>
      </xdr:nvSpPr>
      <xdr:spPr>
        <a:xfrm>
          <a:off x="21075727" y="1437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132605</xdr:rowOff>
    </xdr:from>
    <xdr:ext cx="469744" cy="259045"/>
    <xdr:sp macro="" textlink="">
      <xdr:nvSpPr>
        <xdr:cNvPr id="801" name="n_2aveValue【消防施設】&#10;一人当たり面積">
          <a:extLst>
            <a:ext uri="{FF2B5EF4-FFF2-40B4-BE49-F238E27FC236}">
              <a16:creationId xmlns:a16="http://schemas.microsoft.com/office/drawing/2014/main" id="{E6E6F118-0DA1-475A-BEA9-7AA3CD28BA8F}"/>
            </a:ext>
          </a:extLst>
        </xdr:cNvPr>
        <xdr:cNvSpPr txBox="1"/>
      </xdr:nvSpPr>
      <xdr:spPr>
        <a:xfrm>
          <a:off x="20199427" y="1436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150892</xdr:rowOff>
    </xdr:from>
    <xdr:ext cx="469744" cy="259045"/>
    <xdr:sp macro="" textlink="">
      <xdr:nvSpPr>
        <xdr:cNvPr id="802" name="n_3aveValue【消防施設】&#10;一人当たり面積">
          <a:extLst>
            <a:ext uri="{FF2B5EF4-FFF2-40B4-BE49-F238E27FC236}">
              <a16:creationId xmlns:a16="http://schemas.microsoft.com/office/drawing/2014/main" id="{FDEFF9FC-24C5-4413-AF66-20F1242A6EE0}"/>
            </a:ext>
          </a:extLst>
        </xdr:cNvPr>
        <xdr:cNvSpPr txBox="1"/>
      </xdr:nvSpPr>
      <xdr:spPr>
        <a:xfrm>
          <a:off x="19310427" y="1438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11447</xdr:rowOff>
    </xdr:from>
    <xdr:ext cx="469744" cy="259045"/>
    <xdr:sp macro="" textlink="">
      <xdr:nvSpPr>
        <xdr:cNvPr id="803" name="n_4aveValue【消防施設】&#10;一人当たり面積">
          <a:extLst>
            <a:ext uri="{FF2B5EF4-FFF2-40B4-BE49-F238E27FC236}">
              <a16:creationId xmlns:a16="http://schemas.microsoft.com/office/drawing/2014/main" id="{E93EF703-E37F-423A-ADF9-BD28282192E0}"/>
            </a:ext>
          </a:extLst>
        </xdr:cNvPr>
        <xdr:cNvSpPr txBox="1"/>
      </xdr:nvSpPr>
      <xdr:spPr>
        <a:xfrm>
          <a:off x="18421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7129</xdr:rowOff>
    </xdr:from>
    <xdr:ext cx="469744" cy="259045"/>
    <xdr:sp macro="" textlink="">
      <xdr:nvSpPr>
        <xdr:cNvPr id="804" name="n_1mainValue【消防施設】&#10;一人当たり面積">
          <a:extLst>
            <a:ext uri="{FF2B5EF4-FFF2-40B4-BE49-F238E27FC236}">
              <a16:creationId xmlns:a16="http://schemas.microsoft.com/office/drawing/2014/main" id="{C6C26DAC-97B8-4F3F-8F72-1A5C231D39E8}"/>
            </a:ext>
          </a:extLst>
        </xdr:cNvPr>
        <xdr:cNvSpPr txBox="1"/>
      </xdr:nvSpPr>
      <xdr:spPr>
        <a:xfrm>
          <a:off x="21075727" y="1389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89425</xdr:rowOff>
    </xdr:from>
    <xdr:ext cx="469744" cy="259045"/>
    <xdr:sp macro="" textlink="">
      <xdr:nvSpPr>
        <xdr:cNvPr id="805" name="n_2mainValue【消防施設】&#10;一人当たり面積">
          <a:extLst>
            <a:ext uri="{FF2B5EF4-FFF2-40B4-BE49-F238E27FC236}">
              <a16:creationId xmlns:a16="http://schemas.microsoft.com/office/drawing/2014/main" id="{6CF32682-60BE-4C5C-B9A2-E2E0DF60FE1F}"/>
            </a:ext>
          </a:extLst>
        </xdr:cNvPr>
        <xdr:cNvSpPr txBox="1"/>
      </xdr:nvSpPr>
      <xdr:spPr>
        <a:xfrm>
          <a:off x="20199427" y="1397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98569</xdr:rowOff>
    </xdr:from>
    <xdr:ext cx="469744" cy="259045"/>
    <xdr:sp macro="" textlink="">
      <xdr:nvSpPr>
        <xdr:cNvPr id="806" name="n_3mainValue【消防施設】&#10;一人当たり面積">
          <a:extLst>
            <a:ext uri="{FF2B5EF4-FFF2-40B4-BE49-F238E27FC236}">
              <a16:creationId xmlns:a16="http://schemas.microsoft.com/office/drawing/2014/main" id="{D477772F-1D4E-4018-A021-9E0C379B4954}"/>
            </a:ext>
          </a:extLst>
        </xdr:cNvPr>
        <xdr:cNvSpPr txBox="1"/>
      </xdr:nvSpPr>
      <xdr:spPr>
        <a:xfrm>
          <a:off x="19310427" y="1398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98569</xdr:rowOff>
    </xdr:from>
    <xdr:ext cx="469744" cy="259045"/>
    <xdr:sp macro="" textlink="">
      <xdr:nvSpPr>
        <xdr:cNvPr id="807" name="n_4mainValue【消防施設】&#10;一人当たり面積">
          <a:extLst>
            <a:ext uri="{FF2B5EF4-FFF2-40B4-BE49-F238E27FC236}">
              <a16:creationId xmlns:a16="http://schemas.microsoft.com/office/drawing/2014/main" id="{D5661E94-D582-4829-9D2A-A40828FA8676}"/>
            </a:ext>
          </a:extLst>
        </xdr:cNvPr>
        <xdr:cNvSpPr txBox="1"/>
      </xdr:nvSpPr>
      <xdr:spPr>
        <a:xfrm>
          <a:off x="18421427" y="1398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08" name="正方形/長方形 807">
          <a:extLst>
            <a:ext uri="{FF2B5EF4-FFF2-40B4-BE49-F238E27FC236}">
              <a16:creationId xmlns:a16="http://schemas.microsoft.com/office/drawing/2014/main" id="{C7FA82CB-19C4-44D2-A77C-0B818D122D8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09" name="正方形/長方形 808">
          <a:extLst>
            <a:ext uri="{FF2B5EF4-FFF2-40B4-BE49-F238E27FC236}">
              <a16:creationId xmlns:a16="http://schemas.microsoft.com/office/drawing/2014/main" id="{802E8236-13E2-4B63-B923-D92C957962D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0" name="正方形/長方形 809">
          <a:extLst>
            <a:ext uri="{FF2B5EF4-FFF2-40B4-BE49-F238E27FC236}">
              <a16:creationId xmlns:a16="http://schemas.microsoft.com/office/drawing/2014/main" id="{AE5D6D4D-F1BA-4C1E-96DE-344B8A5F432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1" name="正方形/長方形 810">
          <a:extLst>
            <a:ext uri="{FF2B5EF4-FFF2-40B4-BE49-F238E27FC236}">
              <a16:creationId xmlns:a16="http://schemas.microsoft.com/office/drawing/2014/main" id="{BAD8EA9D-A967-421E-B58B-0990E1BCD9A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2" name="正方形/長方形 811">
          <a:extLst>
            <a:ext uri="{FF2B5EF4-FFF2-40B4-BE49-F238E27FC236}">
              <a16:creationId xmlns:a16="http://schemas.microsoft.com/office/drawing/2014/main" id="{4BF44B31-FE45-4D0D-8F6C-07370217329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3" name="正方形/長方形 812">
          <a:extLst>
            <a:ext uri="{FF2B5EF4-FFF2-40B4-BE49-F238E27FC236}">
              <a16:creationId xmlns:a16="http://schemas.microsoft.com/office/drawing/2014/main" id="{749CCAF4-D5A1-418E-B79E-AA9665D36AB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14" name="正方形/長方形 813">
          <a:extLst>
            <a:ext uri="{FF2B5EF4-FFF2-40B4-BE49-F238E27FC236}">
              <a16:creationId xmlns:a16="http://schemas.microsoft.com/office/drawing/2014/main" id="{A1C3DC1C-2179-40DA-AC12-02A8EE95261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5" name="正方形/長方形 814">
          <a:extLst>
            <a:ext uri="{FF2B5EF4-FFF2-40B4-BE49-F238E27FC236}">
              <a16:creationId xmlns:a16="http://schemas.microsoft.com/office/drawing/2014/main" id="{A82964FE-C7A7-4F73-9982-246560ECA35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6" name="テキスト ボックス 815">
          <a:extLst>
            <a:ext uri="{FF2B5EF4-FFF2-40B4-BE49-F238E27FC236}">
              <a16:creationId xmlns:a16="http://schemas.microsoft.com/office/drawing/2014/main" id="{E7EAEA67-695E-4702-ABE9-627937961C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17" name="直線コネクタ 816">
          <a:extLst>
            <a:ext uri="{FF2B5EF4-FFF2-40B4-BE49-F238E27FC236}">
              <a16:creationId xmlns:a16="http://schemas.microsoft.com/office/drawing/2014/main" id="{4717C6B3-F2C7-4B59-8F73-A43415D3F90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18" name="テキスト ボックス 817">
          <a:extLst>
            <a:ext uri="{FF2B5EF4-FFF2-40B4-BE49-F238E27FC236}">
              <a16:creationId xmlns:a16="http://schemas.microsoft.com/office/drawing/2014/main" id="{2EC59CDB-88AF-4C76-876A-959C522D9F7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19" name="直線コネクタ 818">
          <a:extLst>
            <a:ext uri="{FF2B5EF4-FFF2-40B4-BE49-F238E27FC236}">
              <a16:creationId xmlns:a16="http://schemas.microsoft.com/office/drawing/2014/main" id="{238E208A-D6EF-42A7-AA8B-4D921EDD755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20" name="テキスト ボックス 819">
          <a:extLst>
            <a:ext uri="{FF2B5EF4-FFF2-40B4-BE49-F238E27FC236}">
              <a16:creationId xmlns:a16="http://schemas.microsoft.com/office/drawing/2014/main" id="{EE2F2580-0A41-49B7-9BC4-23B5B218CF8C}"/>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21" name="直線コネクタ 820">
          <a:extLst>
            <a:ext uri="{FF2B5EF4-FFF2-40B4-BE49-F238E27FC236}">
              <a16:creationId xmlns:a16="http://schemas.microsoft.com/office/drawing/2014/main" id="{AFF7F628-7677-4F4B-95B7-2740872C9C3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22" name="テキスト ボックス 821">
          <a:extLst>
            <a:ext uri="{FF2B5EF4-FFF2-40B4-BE49-F238E27FC236}">
              <a16:creationId xmlns:a16="http://schemas.microsoft.com/office/drawing/2014/main" id="{90E84374-90B9-451E-9CD1-1E739441C11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23" name="直線コネクタ 822">
          <a:extLst>
            <a:ext uri="{FF2B5EF4-FFF2-40B4-BE49-F238E27FC236}">
              <a16:creationId xmlns:a16="http://schemas.microsoft.com/office/drawing/2014/main" id="{454B4D1E-8A93-42FF-BC3C-D20812F43C0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24" name="テキスト ボックス 823">
          <a:extLst>
            <a:ext uri="{FF2B5EF4-FFF2-40B4-BE49-F238E27FC236}">
              <a16:creationId xmlns:a16="http://schemas.microsoft.com/office/drawing/2014/main" id="{5E13943D-B48E-4127-80EF-6AC3914FFA6C}"/>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25" name="直線コネクタ 824">
          <a:extLst>
            <a:ext uri="{FF2B5EF4-FFF2-40B4-BE49-F238E27FC236}">
              <a16:creationId xmlns:a16="http://schemas.microsoft.com/office/drawing/2014/main" id="{0A6ECBE8-0B9D-4ECE-9377-FF2BD324040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26" name="テキスト ボックス 825">
          <a:extLst>
            <a:ext uri="{FF2B5EF4-FFF2-40B4-BE49-F238E27FC236}">
              <a16:creationId xmlns:a16="http://schemas.microsoft.com/office/drawing/2014/main" id="{F2C0C547-A71F-430F-B598-79ADDEE0A7B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27" name="直線コネクタ 826">
          <a:extLst>
            <a:ext uri="{FF2B5EF4-FFF2-40B4-BE49-F238E27FC236}">
              <a16:creationId xmlns:a16="http://schemas.microsoft.com/office/drawing/2014/main" id="{ADE11FF2-8A13-4AEC-BD69-A0C1192CC6D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28" name="テキスト ボックス 827">
          <a:extLst>
            <a:ext uri="{FF2B5EF4-FFF2-40B4-BE49-F238E27FC236}">
              <a16:creationId xmlns:a16="http://schemas.microsoft.com/office/drawing/2014/main" id="{0A91D0E0-D345-40FD-A3B8-6E1566719038}"/>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29" name="直線コネクタ 828">
          <a:extLst>
            <a:ext uri="{FF2B5EF4-FFF2-40B4-BE49-F238E27FC236}">
              <a16:creationId xmlns:a16="http://schemas.microsoft.com/office/drawing/2014/main" id="{6FE567AA-5F75-48BB-A81F-FE66D75DC42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30" name="テキスト ボックス 829">
          <a:extLst>
            <a:ext uri="{FF2B5EF4-FFF2-40B4-BE49-F238E27FC236}">
              <a16:creationId xmlns:a16="http://schemas.microsoft.com/office/drawing/2014/main" id="{FB397B7F-40E4-4F30-AF81-B9C7F9CFBE5B}"/>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1" name="直線コネクタ 830">
          <a:extLst>
            <a:ext uri="{FF2B5EF4-FFF2-40B4-BE49-F238E27FC236}">
              <a16:creationId xmlns:a16="http://schemas.microsoft.com/office/drawing/2014/main" id="{26880370-C88B-4B55-93C4-629C73662BE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2" name="【庁舎】&#10;有形固定資産減価償却率グラフ枠">
          <a:extLst>
            <a:ext uri="{FF2B5EF4-FFF2-40B4-BE49-F238E27FC236}">
              <a16:creationId xmlns:a16="http://schemas.microsoft.com/office/drawing/2014/main" id="{8ADB2DD1-CDA9-4BD0-9D20-26BB9B604DE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152944</xdr:rowOff>
    </xdr:from>
    <xdr:to>
      <xdr:col>85</xdr:col>
      <xdr:colOff>126364</xdr:colOff>
      <xdr:row>108</xdr:row>
      <xdr:rowOff>118655</xdr:rowOff>
    </xdr:to>
    <xdr:cxnSp macro="">
      <xdr:nvCxnSpPr>
        <xdr:cNvPr id="833" name="直線コネクタ 832">
          <a:extLst>
            <a:ext uri="{FF2B5EF4-FFF2-40B4-BE49-F238E27FC236}">
              <a16:creationId xmlns:a16="http://schemas.microsoft.com/office/drawing/2014/main" id="{40481BCB-4572-4A9D-B5AD-0827E9535417}"/>
            </a:ext>
          </a:extLst>
        </xdr:cNvPr>
        <xdr:cNvCxnSpPr/>
      </xdr:nvCxnSpPr>
      <xdr:spPr>
        <a:xfrm flipV="1">
          <a:off x="16318864" y="17126494"/>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122482</xdr:rowOff>
    </xdr:from>
    <xdr:ext cx="405111" cy="259045"/>
    <xdr:sp macro="" textlink="">
      <xdr:nvSpPr>
        <xdr:cNvPr id="834" name="【庁舎】&#10;有形固定資産減価償却率最小値テキスト">
          <a:extLst>
            <a:ext uri="{FF2B5EF4-FFF2-40B4-BE49-F238E27FC236}">
              <a16:creationId xmlns:a16="http://schemas.microsoft.com/office/drawing/2014/main" id="{1CB9AAF3-A48A-4D8B-8FAA-5816A6FC3850}"/>
            </a:ext>
          </a:extLst>
        </xdr:cNvPr>
        <xdr:cNvSpPr txBox="1"/>
      </xdr:nvSpPr>
      <xdr:spPr>
        <a:xfrm>
          <a:off x="16357600" y="18639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118655</xdr:rowOff>
    </xdr:from>
    <xdr:to>
      <xdr:col>86</xdr:col>
      <xdr:colOff>25400</xdr:colOff>
      <xdr:row>108</xdr:row>
      <xdr:rowOff>118655</xdr:rowOff>
    </xdr:to>
    <xdr:cxnSp macro="">
      <xdr:nvCxnSpPr>
        <xdr:cNvPr id="835" name="直線コネクタ 834">
          <a:extLst>
            <a:ext uri="{FF2B5EF4-FFF2-40B4-BE49-F238E27FC236}">
              <a16:creationId xmlns:a16="http://schemas.microsoft.com/office/drawing/2014/main" id="{CB482A1C-F509-48A7-B4DB-E53E3E204399}"/>
            </a:ext>
          </a:extLst>
        </xdr:cNvPr>
        <xdr:cNvCxnSpPr/>
      </xdr:nvCxnSpPr>
      <xdr:spPr>
        <a:xfrm>
          <a:off x="16230600" y="1863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99621</xdr:rowOff>
    </xdr:from>
    <xdr:ext cx="340478" cy="259045"/>
    <xdr:sp macro="" textlink="">
      <xdr:nvSpPr>
        <xdr:cNvPr id="836" name="【庁舎】&#10;有形固定資産減価償却率最大値テキスト">
          <a:extLst>
            <a:ext uri="{FF2B5EF4-FFF2-40B4-BE49-F238E27FC236}">
              <a16:creationId xmlns:a16="http://schemas.microsoft.com/office/drawing/2014/main" id="{7F4E3E9A-DDA4-496A-9760-4B71AA267F48}"/>
            </a:ext>
          </a:extLst>
        </xdr:cNvPr>
        <xdr:cNvSpPr txBox="1"/>
      </xdr:nvSpPr>
      <xdr:spPr>
        <a:xfrm>
          <a:off x="16357600" y="1690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152944</xdr:rowOff>
    </xdr:from>
    <xdr:to>
      <xdr:col>86</xdr:col>
      <xdr:colOff>25400</xdr:colOff>
      <xdr:row>99</xdr:row>
      <xdr:rowOff>152944</xdr:rowOff>
    </xdr:to>
    <xdr:cxnSp macro="">
      <xdr:nvCxnSpPr>
        <xdr:cNvPr id="837" name="直線コネクタ 836">
          <a:extLst>
            <a:ext uri="{FF2B5EF4-FFF2-40B4-BE49-F238E27FC236}">
              <a16:creationId xmlns:a16="http://schemas.microsoft.com/office/drawing/2014/main" id="{B1ED2E89-1375-41C1-8F88-88C5035DD973}"/>
            </a:ext>
          </a:extLst>
        </xdr:cNvPr>
        <xdr:cNvCxnSpPr/>
      </xdr:nvCxnSpPr>
      <xdr:spPr>
        <a:xfrm>
          <a:off x="16230600" y="1712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147882</xdr:rowOff>
    </xdr:from>
    <xdr:ext cx="405111" cy="259045"/>
    <xdr:sp macro="" textlink="">
      <xdr:nvSpPr>
        <xdr:cNvPr id="838" name="【庁舎】&#10;有形固定資産減価償却率平均値テキスト">
          <a:extLst>
            <a:ext uri="{FF2B5EF4-FFF2-40B4-BE49-F238E27FC236}">
              <a16:creationId xmlns:a16="http://schemas.microsoft.com/office/drawing/2014/main" id="{914D9145-FFB5-4E94-9150-D87A920C1D75}"/>
            </a:ext>
          </a:extLst>
        </xdr:cNvPr>
        <xdr:cNvSpPr txBox="1"/>
      </xdr:nvSpPr>
      <xdr:spPr>
        <a:xfrm>
          <a:off x="16357600" y="17635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125005</xdr:rowOff>
    </xdr:from>
    <xdr:to>
      <xdr:col>85</xdr:col>
      <xdr:colOff>177800</xdr:colOff>
      <xdr:row>104</xdr:row>
      <xdr:rowOff>55155</xdr:rowOff>
    </xdr:to>
    <xdr:sp macro="" textlink="">
      <xdr:nvSpPr>
        <xdr:cNvPr id="839" name="フローチャート: 判断 838">
          <a:extLst>
            <a:ext uri="{FF2B5EF4-FFF2-40B4-BE49-F238E27FC236}">
              <a16:creationId xmlns:a16="http://schemas.microsoft.com/office/drawing/2014/main" id="{B8C47A83-39B9-49A3-A3E4-90C90AFC6E85}"/>
            </a:ext>
          </a:extLst>
        </xdr:cNvPr>
        <xdr:cNvSpPr/>
      </xdr:nvSpPr>
      <xdr:spPr>
        <a:xfrm>
          <a:off x="162687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146231</xdr:rowOff>
    </xdr:from>
    <xdr:to>
      <xdr:col>81</xdr:col>
      <xdr:colOff>101600</xdr:colOff>
      <xdr:row>104</xdr:row>
      <xdr:rowOff>76381</xdr:rowOff>
    </xdr:to>
    <xdr:sp macro="" textlink="">
      <xdr:nvSpPr>
        <xdr:cNvPr id="840" name="フローチャート: 判断 839">
          <a:extLst>
            <a:ext uri="{FF2B5EF4-FFF2-40B4-BE49-F238E27FC236}">
              <a16:creationId xmlns:a16="http://schemas.microsoft.com/office/drawing/2014/main" id="{5626DC72-0B22-403D-8AB1-FCE82D00EDA1}"/>
            </a:ext>
          </a:extLst>
        </xdr:cNvPr>
        <xdr:cNvSpPr/>
      </xdr:nvSpPr>
      <xdr:spPr>
        <a:xfrm>
          <a:off x="15430500" y="1780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41" name="フローチャート: 判断 840">
          <a:extLst>
            <a:ext uri="{FF2B5EF4-FFF2-40B4-BE49-F238E27FC236}">
              <a16:creationId xmlns:a16="http://schemas.microsoft.com/office/drawing/2014/main" id="{52CC4DA9-8C1A-4614-9A6E-47BCB3936A9F}"/>
            </a:ext>
          </a:extLst>
        </xdr:cNvPr>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157662</xdr:rowOff>
    </xdr:from>
    <xdr:to>
      <xdr:col>72</xdr:col>
      <xdr:colOff>38100</xdr:colOff>
      <xdr:row>104</xdr:row>
      <xdr:rowOff>87812</xdr:rowOff>
    </xdr:to>
    <xdr:sp macro="" textlink="">
      <xdr:nvSpPr>
        <xdr:cNvPr id="842" name="フローチャート: 判断 841">
          <a:extLst>
            <a:ext uri="{FF2B5EF4-FFF2-40B4-BE49-F238E27FC236}">
              <a16:creationId xmlns:a16="http://schemas.microsoft.com/office/drawing/2014/main" id="{7EA1FED2-E28B-48F5-BDA9-47628B02517A}"/>
            </a:ext>
          </a:extLst>
        </xdr:cNvPr>
        <xdr:cNvSpPr/>
      </xdr:nvSpPr>
      <xdr:spPr>
        <a:xfrm>
          <a:off x="136525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51526</xdr:rowOff>
    </xdr:from>
    <xdr:to>
      <xdr:col>67</xdr:col>
      <xdr:colOff>101600</xdr:colOff>
      <xdr:row>104</xdr:row>
      <xdr:rowOff>153126</xdr:rowOff>
    </xdr:to>
    <xdr:sp macro="" textlink="">
      <xdr:nvSpPr>
        <xdr:cNvPr id="843" name="フローチャート: 判断 842">
          <a:extLst>
            <a:ext uri="{FF2B5EF4-FFF2-40B4-BE49-F238E27FC236}">
              <a16:creationId xmlns:a16="http://schemas.microsoft.com/office/drawing/2014/main" id="{BA218B24-146D-4F7F-AB20-6440CD0AD0A4}"/>
            </a:ext>
          </a:extLst>
        </xdr:cNvPr>
        <xdr:cNvSpPr/>
      </xdr:nvSpPr>
      <xdr:spPr>
        <a:xfrm>
          <a:off x="12763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44" name="テキスト ボックス 843">
          <a:extLst>
            <a:ext uri="{FF2B5EF4-FFF2-40B4-BE49-F238E27FC236}">
              <a16:creationId xmlns:a16="http://schemas.microsoft.com/office/drawing/2014/main" id="{ED562179-76BF-4580-A8D4-FB74B7C33079}"/>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5" name="テキスト ボックス 844">
          <a:extLst>
            <a:ext uri="{FF2B5EF4-FFF2-40B4-BE49-F238E27FC236}">
              <a16:creationId xmlns:a16="http://schemas.microsoft.com/office/drawing/2014/main" id="{25CAE464-1155-4E76-B547-6AA15426898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6" name="テキスト ボックス 845">
          <a:extLst>
            <a:ext uri="{FF2B5EF4-FFF2-40B4-BE49-F238E27FC236}">
              <a16:creationId xmlns:a16="http://schemas.microsoft.com/office/drawing/2014/main" id="{C65E9D46-3AD3-4A91-B971-7F448EBA41D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7" name="テキスト ボックス 846">
          <a:extLst>
            <a:ext uri="{FF2B5EF4-FFF2-40B4-BE49-F238E27FC236}">
              <a16:creationId xmlns:a16="http://schemas.microsoft.com/office/drawing/2014/main" id="{4E6D367C-FBB5-4A6C-A0DB-35A9D09449C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48" name="テキスト ボックス 847">
          <a:extLst>
            <a:ext uri="{FF2B5EF4-FFF2-40B4-BE49-F238E27FC236}">
              <a16:creationId xmlns:a16="http://schemas.microsoft.com/office/drawing/2014/main" id="{A100FB66-F18E-48AC-8AB6-C5C63EE3D6D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31931</xdr:rowOff>
    </xdr:from>
    <xdr:to>
      <xdr:col>85</xdr:col>
      <xdr:colOff>177800</xdr:colOff>
      <xdr:row>105</xdr:row>
      <xdr:rowOff>133531</xdr:rowOff>
    </xdr:to>
    <xdr:sp macro="" textlink="">
      <xdr:nvSpPr>
        <xdr:cNvPr id="849" name="楕円 848">
          <a:extLst>
            <a:ext uri="{FF2B5EF4-FFF2-40B4-BE49-F238E27FC236}">
              <a16:creationId xmlns:a16="http://schemas.microsoft.com/office/drawing/2014/main" id="{D677E8AB-2240-4675-8213-85A901F5258E}"/>
            </a:ext>
          </a:extLst>
        </xdr:cNvPr>
        <xdr:cNvSpPr/>
      </xdr:nvSpPr>
      <xdr:spPr>
        <a:xfrm>
          <a:off x="16268700" y="180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10358</xdr:rowOff>
    </xdr:from>
    <xdr:ext cx="405111" cy="259045"/>
    <xdr:sp macro="" textlink="">
      <xdr:nvSpPr>
        <xdr:cNvPr id="850" name="【庁舎】&#10;有形固定資産減価償却率該当値テキスト">
          <a:extLst>
            <a:ext uri="{FF2B5EF4-FFF2-40B4-BE49-F238E27FC236}">
              <a16:creationId xmlns:a16="http://schemas.microsoft.com/office/drawing/2014/main" id="{18884300-3AA1-4FDD-B636-3BF4EF29F35B}"/>
            </a:ext>
          </a:extLst>
        </xdr:cNvPr>
        <xdr:cNvSpPr txBox="1"/>
      </xdr:nvSpPr>
      <xdr:spPr>
        <a:xfrm>
          <a:off x="16357600"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10705</xdr:rowOff>
    </xdr:from>
    <xdr:to>
      <xdr:col>81</xdr:col>
      <xdr:colOff>101600</xdr:colOff>
      <xdr:row>105</xdr:row>
      <xdr:rowOff>112305</xdr:rowOff>
    </xdr:to>
    <xdr:sp macro="" textlink="">
      <xdr:nvSpPr>
        <xdr:cNvPr id="851" name="楕円 850">
          <a:extLst>
            <a:ext uri="{FF2B5EF4-FFF2-40B4-BE49-F238E27FC236}">
              <a16:creationId xmlns:a16="http://schemas.microsoft.com/office/drawing/2014/main" id="{AB0B5CF7-A3A9-413E-87CA-729BBA818257}"/>
            </a:ext>
          </a:extLst>
        </xdr:cNvPr>
        <xdr:cNvSpPr/>
      </xdr:nvSpPr>
      <xdr:spPr>
        <a:xfrm>
          <a:off x="15430500" y="1801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61505</xdr:rowOff>
    </xdr:from>
    <xdr:to>
      <xdr:col>85</xdr:col>
      <xdr:colOff>127000</xdr:colOff>
      <xdr:row>105</xdr:row>
      <xdr:rowOff>82731</xdr:rowOff>
    </xdr:to>
    <xdr:cxnSp macro="">
      <xdr:nvCxnSpPr>
        <xdr:cNvPr id="852" name="直線コネクタ 851">
          <a:extLst>
            <a:ext uri="{FF2B5EF4-FFF2-40B4-BE49-F238E27FC236}">
              <a16:creationId xmlns:a16="http://schemas.microsoft.com/office/drawing/2014/main" id="{31920122-69AE-4D79-B20B-E25BDF592C33}"/>
            </a:ext>
          </a:extLst>
        </xdr:cNvPr>
        <xdr:cNvCxnSpPr/>
      </xdr:nvCxnSpPr>
      <xdr:spPr>
        <a:xfrm>
          <a:off x="15481300" y="18063755"/>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156029</xdr:rowOff>
    </xdr:from>
    <xdr:to>
      <xdr:col>76</xdr:col>
      <xdr:colOff>165100</xdr:colOff>
      <xdr:row>105</xdr:row>
      <xdr:rowOff>86179</xdr:rowOff>
    </xdr:to>
    <xdr:sp macro="" textlink="">
      <xdr:nvSpPr>
        <xdr:cNvPr id="853" name="楕円 852">
          <a:extLst>
            <a:ext uri="{FF2B5EF4-FFF2-40B4-BE49-F238E27FC236}">
              <a16:creationId xmlns:a16="http://schemas.microsoft.com/office/drawing/2014/main" id="{BEC239DC-BBE9-4466-80FE-A5B653F232FB}"/>
            </a:ext>
          </a:extLst>
        </xdr:cNvPr>
        <xdr:cNvSpPr/>
      </xdr:nvSpPr>
      <xdr:spPr>
        <a:xfrm>
          <a:off x="14541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35379</xdr:rowOff>
    </xdr:from>
    <xdr:to>
      <xdr:col>81</xdr:col>
      <xdr:colOff>50800</xdr:colOff>
      <xdr:row>105</xdr:row>
      <xdr:rowOff>61505</xdr:rowOff>
    </xdr:to>
    <xdr:cxnSp macro="">
      <xdr:nvCxnSpPr>
        <xdr:cNvPr id="854" name="直線コネクタ 853">
          <a:extLst>
            <a:ext uri="{FF2B5EF4-FFF2-40B4-BE49-F238E27FC236}">
              <a16:creationId xmlns:a16="http://schemas.microsoft.com/office/drawing/2014/main" id="{67CD69A4-6553-427C-8D76-6F1258ACB02F}"/>
            </a:ext>
          </a:extLst>
        </xdr:cNvPr>
        <xdr:cNvCxnSpPr/>
      </xdr:nvCxnSpPr>
      <xdr:spPr>
        <a:xfrm>
          <a:off x="14592300" y="18037629"/>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2539</xdr:rowOff>
    </xdr:from>
    <xdr:to>
      <xdr:col>72</xdr:col>
      <xdr:colOff>38100</xdr:colOff>
      <xdr:row>105</xdr:row>
      <xdr:rowOff>104139</xdr:rowOff>
    </xdr:to>
    <xdr:sp macro="" textlink="">
      <xdr:nvSpPr>
        <xdr:cNvPr id="855" name="楕円 854">
          <a:extLst>
            <a:ext uri="{FF2B5EF4-FFF2-40B4-BE49-F238E27FC236}">
              <a16:creationId xmlns:a16="http://schemas.microsoft.com/office/drawing/2014/main" id="{E02BBB1C-080D-40A1-82C2-27331B1DE149}"/>
            </a:ext>
          </a:extLst>
        </xdr:cNvPr>
        <xdr:cNvSpPr/>
      </xdr:nvSpPr>
      <xdr:spPr>
        <a:xfrm>
          <a:off x="13652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35379</xdr:rowOff>
    </xdr:from>
    <xdr:to>
      <xdr:col>76</xdr:col>
      <xdr:colOff>114300</xdr:colOff>
      <xdr:row>105</xdr:row>
      <xdr:rowOff>53339</xdr:rowOff>
    </xdr:to>
    <xdr:cxnSp macro="">
      <xdr:nvCxnSpPr>
        <xdr:cNvPr id="856" name="直線コネクタ 855">
          <a:extLst>
            <a:ext uri="{FF2B5EF4-FFF2-40B4-BE49-F238E27FC236}">
              <a16:creationId xmlns:a16="http://schemas.microsoft.com/office/drawing/2014/main" id="{7D9CC4FE-D9F3-46D1-A09E-53F4CD3E9313}"/>
            </a:ext>
          </a:extLst>
        </xdr:cNvPr>
        <xdr:cNvCxnSpPr/>
      </xdr:nvCxnSpPr>
      <xdr:spPr>
        <a:xfrm flipV="1">
          <a:off x="13703300" y="18037629"/>
          <a:ext cx="88900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98879</xdr:rowOff>
    </xdr:from>
    <xdr:to>
      <xdr:col>67</xdr:col>
      <xdr:colOff>101600</xdr:colOff>
      <xdr:row>105</xdr:row>
      <xdr:rowOff>29029</xdr:rowOff>
    </xdr:to>
    <xdr:sp macro="" textlink="">
      <xdr:nvSpPr>
        <xdr:cNvPr id="857" name="楕円 856">
          <a:extLst>
            <a:ext uri="{FF2B5EF4-FFF2-40B4-BE49-F238E27FC236}">
              <a16:creationId xmlns:a16="http://schemas.microsoft.com/office/drawing/2014/main" id="{E0251446-5837-4201-86FB-BDE39E339F49}"/>
            </a:ext>
          </a:extLst>
        </xdr:cNvPr>
        <xdr:cNvSpPr/>
      </xdr:nvSpPr>
      <xdr:spPr>
        <a:xfrm>
          <a:off x="12763500" y="1792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149679</xdr:rowOff>
    </xdr:from>
    <xdr:to>
      <xdr:col>71</xdr:col>
      <xdr:colOff>177800</xdr:colOff>
      <xdr:row>105</xdr:row>
      <xdr:rowOff>53339</xdr:rowOff>
    </xdr:to>
    <xdr:cxnSp macro="">
      <xdr:nvCxnSpPr>
        <xdr:cNvPr id="858" name="直線コネクタ 857">
          <a:extLst>
            <a:ext uri="{FF2B5EF4-FFF2-40B4-BE49-F238E27FC236}">
              <a16:creationId xmlns:a16="http://schemas.microsoft.com/office/drawing/2014/main" id="{FEE9FA20-7627-4558-9DCC-FC72B68E3E66}"/>
            </a:ext>
          </a:extLst>
        </xdr:cNvPr>
        <xdr:cNvCxnSpPr/>
      </xdr:nvCxnSpPr>
      <xdr:spPr>
        <a:xfrm>
          <a:off x="12814300" y="17980479"/>
          <a:ext cx="889000" cy="7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92908</xdr:rowOff>
    </xdr:from>
    <xdr:ext cx="405111" cy="259045"/>
    <xdr:sp macro="" textlink="">
      <xdr:nvSpPr>
        <xdr:cNvPr id="859" name="n_1aveValue【庁舎】&#10;有形固定資産減価償却率">
          <a:extLst>
            <a:ext uri="{FF2B5EF4-FFF2-40B4-BE49-F238E27FC236}">
              <a16:creationId xmlns:a16="http://schemas.microsoft.com/office/drawing/2014/main" id="{5E151000-2105-4BF9-A0E3-2466FDF8A7BA}"/>
            </a:ext>
          </a:extLst>
        </xdr:cNvPr>
        <xdr:cNvSpPr txBox="1"/>
      </xdr:nvSpPr>
      <xdr:spPr>
        <a:xfrm>
          <a:off x="15266044" y="1758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123933</xdr:rowOff>
    </xdr:from>
    <xdr:ext cx="405111" cy="259045"/>
    <xdr:sp macro="" textlink="">
      <xdr:nvSpPr>
        <xdr:cNvPr id="860" name="n_2aveValue【庁舎】&#10;有形固定資産減価償却率">
          <a:extLst>
            <a:ext uri="{FF2B5EF4-FFF2-40B4-BE49-F238E27FC236}">
              <a16:creationId xmlns:a16="http://schemas.microsoft.com/office/drawing/2014/main" id="{46E037F2-CEB7-4D8C-9AA6-5EFA64B3701A}"/>
            </a:ext>
          </a:extLst>
        </xdr:cNvPr>
        <xdr:cNvSpPr txBox="1"/>
      </xdr:nvSpPr>
      <xdr:spPr>
        <a:xfrm>
          <a:off x="14389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104339</xdr:rowOff>
    </xdr:from>
    <xdr:ext cx="405111" cy="259045"/>
    <xdr:sp macro="" textlink="">
      <xdr:nvSpPr>
        <xdr:cNvPr id="861" name="n_3aveValue【庁舎】&#10;有形固定資産減価償却率">
          <a:extLst>
            <a:ext uri="{FF2B5EF4-FFF2-40B4-BE49-F238E27FC236}">
              <a16:creationId xmlns:a16="http://schemas.microsoft.com/office/drawing/2014/main" id="{149DC3EF-6552-4214-AFF9-A24DC7B44B2D}"/>
            </a:ext>
          </a:extLst>
        </xdr:cNvPr>
        <xdr:cNvSpPr txBox="1"/>
      </xdr:nvSpPr>
      <xdr:spPr>
        <a:xfrm>
          <a:off x="135007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169653</xdr:rowOff>
    </xdr:from>
    <xdr:ext cx="405111" cy="259045"/>
    <xdr:sp macro="" textlink="">
      <xdr:nvSpPr>
        <xdr:cNvPr id="862" name="n_4aveValue【庁舎】&#10;有形固定資産減価償却率">
          <a:extLst>
            <a:ext uri="{FF2B5EF4-FFF2-40B4-BE49-F238E27FC236}">
              <a16:creationId xmlns:a16="http://schemas.microsoft.com/office/drawing/2014/main" id="{8E359322-495D-40B8-8B77-42F05587A2C5}"/>
            </a:ext>
          </a:extLst>
        </xdr:cNvPr>
        <xdr:cNvSpPr txBox="1"/>
      </xdr:nvSpPr>
      <xdr:spPr>
        <a:xfrm>
          <a:off x="126117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103432</xdr:rowOff>
    </xdr:from>
    <xdr:ext cx="405111" cy="259045"/>
    <xdr:sp macro="" textlink="">
      <xdr:nvSpPr>
        <xdr:cNvPr id="863" name="n_1mainValue【庁舎】&#10;有形固定資産減価償却率">
          <a:extLst>
            <a:ext uri="{FF2B5EF4-FFF2-40B4-BE49-F238E27FC236}">
              <a16:creationId xmlns:a16="http://schemas.microsoft.com/office/drawing/2014/main" id="{230FE7F8-D6B8-48BF-8430-1D2AE6F247F0}"/>
            </a:ext>
          </a:extLst>
        </xdr:cNvPr>
        <xdr:cNvSpPr txBox="1"/>
      </xdr:nvSpPr>
      <xdr:spPr>
        <a:xfrm>
          <a:off x="152660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77306</xdr:rowOff>
    </xdr:from>
    <xdr:ext cx="405111" cy="259045"/>
    <xdr:sp macro="" textlink="">
      <xdr:nvSpPr>
        <xdr:cNvPr id="864" name="n_2mainValue【庁舎】&#10;有形固定資産減価償却率">
          <a:extLst>
            <a:ext uri="{FF2B5EF4-FFF2-40B4-BE49-F238E27FC236}">
              <a16:creationId xmlns:a16="http://schemas.microsoft.com/office/drawing/2014/main" id="{448BFF29-F349-4486-AECD-C938D226C0ED}"/>
            </a:ext>
          </a:extLst>
        </xdr:cNvPr>
        <xdr:cNvSpPr txBox="1"/>
      </xdr:nvSpPr>
      <xdr:spPr>
        <a:xfrm>
          <a:off x="143897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95266</xdr:rowOff>
    </xdr:from>
    <xdr:ext cx="405111" cy="259045"/>
    <xdr:sp macro="" textlink="">
      <xdr:nvSpPr>
        <xdr:cNvPr id="865" name="n_3mainValue【庁舎】&#10;有形固定資産減価償却率">
          <a:extLst>
            <a:ext uri="{FF2B5EF4-FFF2-40B4-BE49-F238E27FC236}">
              <a16:creationId xmlns:a16="http://schemas.microsoft.com/office/drawing/2014/main" id="{E5FB360B-27C0-4924-8244-2F0A1A27851B}"/>
            </a:ext>
          </a:extLst>
        </xdr:cNvPr>
        <xdr:cNvSpPr txBox="1"/>
      </xdr:nvSpPr>
      <xdr:spPr>
        <a:xfrm>
          <a:off x="13500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20156</xdr:rowOff>
    </xdr:from>
    <xdr:ext cx="405111" cy="259045"/>
    <xdr:sp macro="" textlink="">
      <xdr:nvSpPr>
        <xdr:cNvPr id="866" name="n_4mainValue【庁舎】&#10;有形固定資産減価償却率">
          <a:extLst>
            <a:ext uri="{FF2B5EF4-FFF2-40B4-BE49-F238E27FC236}">
              <a16:creationId xmlns:a16="http://schemas.microsoft.com/office/drawing/2014/main" id="{7AA34A27-5070-4BE3-9D51-7B0F1B003EAA}"/>
            </a:ext>
          </a:extLst>
        </xdr:cNvPr>
        <xdr:cNvSpPr txBox="1"/>
      </xdr:nvSpPr>
      <xdr:spPr>
        <a:xfrm>
          <a:off x="12611744" y="180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7" name="正方形/長方形 866">
          <a:extLst>
            <a:ext uri="{FF2B5EF4-FFF2-40B4-BE49-F238E27FC236}">
              <a16:creationId xmlns:a16="http://schemas.microsoft.com/office/drawing/2014/main" id="{D9EC1DFD-AFBB-4145-B36E-1CF41A0C2CC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68" name="正方形/長方形 867">
          <a:extLst>
            <a:ext uri="{FF2B5EF4-FFF2-40B4-BE49-F238E27FC236}">
              <a16:creationId xmlns:a16="http://schemas.microsoft.com/office/drawing/2014/main" id="{B460A585-73AF-434A-847E-3219A869F83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69" name="正方形/長方形 868">
          <a:extLst>
            <a:ext uri="{FF2B5EF4-FFF2-40B4-BE49-F238E27FC236}">
              <a16:creationId xmlns:a16="http://schemas.microsoft.com/office/drawing/2014/main" id="{A571C193-F931-400A-AE1D-AB13F146F5A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70" name="正方形/長方形 869">
          <a:extLst>
            <a:ext uri="{FF2B5EF4-FFF2-40B4-BE49-F238E27FC236}">
              <a16:creationId xmlns:a16="http://schemas.microsoft.com/office/drawing/2014/main" id="{CEFFDD42-E61D-49A0-A404-F87826B8774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71" name="正方形/長方形 870">
          <a:extLst>
            <a:ext uri="{FF2B5EF4-FFF2-40B4-BE49-F238E27FC236}">
              <a16:creationId xmlns:a16="http://schemas.microsoft.com/office/drawing/2014/main" id="{B7B4292F-CD3D-404A-9144-7916D2D9903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72" name="正方形/長方形 871">
          <a:extLst>
            <a:ext uri="{FF2B5EF4-FFF2-40B4-BE49-F238E27FC236}">
              <a16:creationId xmlns:a16="http://schemas.microsoft.com/office/drawing/2014/main" id="{9AA6F6D1-C883-4DD5-A466-4CC876020DF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73" name="正方形/長方形 872">
          <a:extLst>
            <a:ext uri="{FF2B5EF4-FFF2-40B4-BE49-F238E27FC236}">
              <a16:creationId xmlns:a16="http://schemas.microsoft.com/office/drawing/2014/main" id="{B189F06E-0C1D-4014-AE2E-92F9C446D25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74" name="正方形/長方形 873">
          <a:extLst>
            <a:ext uri="{FF2B5EF4-FFF2-40B4-BE49-F238E27FC236}">
              <a16:creationId xmlns:a16="http://schemas.microsoft.com/office/drawing/2014/main" id="{FDF6C2CD-05A3-45F7-A023-4DE99A9974C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75" name="テキスト ボックス 874">
          <a:extLst>
            <a:ext uri="{FF2B5EF4-FFF2-40B4-BE49-F238E27FC236}">
              <a16:creationId xmlns:a16="http://schemas.microsoft.com/office/drawing/2014/main" id="{4ACC2BE7-9C62-4925-95EF-7A6E67C4D95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6" name="直線コネクタ 875">
          <a:extLst>
            <a:ext uri="{FF2B5EF4-FFF2-40B4-BE49-F238E27FC236}">
              <a16:creationId xmlns:a16="http://schemas.microsoft.com/office/drawing/2014/main" id="{EF5D2B5B-A732-4AB5-930A-55AD31104DB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77" name="直線コネクタ 876">
          <a:extLst>
            <a:ext uri="{FF2B5EF4-FFF2-40B4-BE49-F238E27FC236}">
              <a16:creationId xmlns:a16="http://schemas.microsoft.com/office/drawing/2014/main" id="{2E9595CB-09C5-45CE-8CE2-930D5FF5D3E8}"/>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78" name="テキスト ボックス 877">
          <a:extLst>
            <a:ext uri="{FF2B5EF4-FFF2-40B4-BE49-F238E27FC236}">
              <a16:creationId xmlns:a16="http://schemas.microsoft.com/office/drawing/2014/main" id="{80219733-BEF1-4DB7-9617-00B435A395D8}"/>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79" name="直線コネクタ 878">
          <a:extLst>
            <a:ext uri="{FF2B5EF4-FFF2-40B4-BE49-F238E27FC236}">
              <a16:creationId xmlns:a16="http://schemas.microsoft.com/office/drawing/2014/main" id="{089A6928-0974-475B-B085-3DC3FE902CD5}"/>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80" name="テキスト ボックス 879">
          <a:extLst>
            <a:ext uri="{FF2B5EF4-FFF2-40B4-BE49-F238E27FC236}">
              <a16:creationId xmlns:a16="http://schemas.microsoft.com/office/drawing/2014/main" id="{0F351271-5FA7-4D04-9E0D-8B861EC616E5}"/>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81" name="直線コネクタ 880">
          <a:extLst>
            <a:ext uri="{FF2B5EF4-FFF2-40B4-BE49-F238E27FC236}">
              <a16:creationId xmlns:a16="http://schemas.microsoft.com/office/drawing/2014/main" id="{CC4C8F30-A90F-4088-856D-25EE824A3C76}"/>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82" name="テキスト ボックス 881">
          <a:extLst>
            <a:ext uri="{FF2B5EF4-FFF2-40B4-BE49-F238E27FC236}">
              <a16:creationId xmlns:a16="http://schemas.microsoft.com/office/drawing/2014/main" id="{D3278BDD-32D9-4401-8F7B-B709A2DD0B31}"/>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83" name="直線コネクタ 882">
          <a:extLst>
            <a:ext uri="{FF2B5EF4-FFF2-40B4-BE49-F238E27FC236}">
              <a16:creationId xmlns:a16="http://schemas.microsoft.com/office/drawing/2014/main" id="{77309190-4787-414B-9C4F-526A02DC6213}"/>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84" name="テキスト ボックス 883">
          <a:extLst>
            <a:ext uri="{FF2B5EF4-FFF2-40B4-BE49-F238E27FC236}">
              <a16:creationId xmlns:a16="http://schemas.microsoft.com/office/drawing/2014/main" id="{3233300A-098D-48EF-B153-77D9F0B86048}"/>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85" name="直線コネクタ 884">
          <a:extLst>
            <a:ext uri="{FF2B5EF4-FFF2-40B4-BE49-F238E27FC236}">
              <a16:creationId xmlns:a16="http://schemas.microsoft.com/office/drawing/2014/main" id="{F8CF1295-52D0-4071-93C9-0FF736802FAA}"/>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86" name="テキスト ボックス 885">
          <a:extLst>
            <a:ext uri="{FF2B5EF4-FFF2-40B4-BE49-F238E27FC236}">
              <a16:creationId xmlns:a16="http://schemas.microsoft.com/office/drawing/2014/main" id="{49A268B0-C255-4CE8-9389-CA518C16F08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87" name="直線コネクタ 886">
          <a:extLst>
            <a:ext uri="{FF2B5EF4-FFF2-40B4-BE49-F238E27FC236}">
              <a16:creationId xmlns:a16="http://schemas.microsoft.com/office/drawing/2014/main" id="{54530E44-7D75-47D1-9760-BD44FC5F0CB2}"/>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88" name="テキスト ボックス 887">
          <a:extLst>
            <a:ext uri="{FF2B5EF4-FFF2-40B4-BE49-F238E27FC236}">
              <a16:creationId xmlns:a16="http://schemas.microsoft.com/office/drawing/2014/main" id="{61D7754C-930E-4D9E-82E0-832DCFD1A0F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9" name="直線コネクタ 888">
          <a:extLst>
            <a:ext uri="{FF2B5EF4-FFF2-40B4-BE49-F238E27FC236}">
              <a16:creationId xmlns:a16="http://schemas.microsoft.com/office/drawing/2014/main" id="{6EE87A96-DC81-41A1-8A74-784F09E6227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90" name="テキスト ボックス 889">
          <a:extLst>
            <a:ext uri="{FF2B5EF4-FFF2-40B4-BE49-F238E27FC236}">
              <a16:creationId xmlns:a16="http://schemas.microsoft.com/office/drawing/2014/main" id="{F30DA637-A14E-4FDA-AC05-F32361A07FD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91" name="【庁舎】&#10;一人当たり面積グラフ枠">
          <a:extLst>
            <a:ext uri="{FF2B5EF4-FFF2-40B4-BE49-F238E27FC236}">
              <a16:creationId xmlns:a16="http://schemas.microsoft.com/office/drawing/2014/main" id="{49C6C315-4DF7-4919-87E8-68258BC34FA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63137</xdr:rowOff>
    </xdr:from>
    <xdr:to>
      <xdr:col>116</xdr:col>
      <xdr:colOff>62864</xdr:colOff>
      <xdr:row>108</xdr:row>
      <xdr:rowOff>105592</xdr:rowOff>
    </xdr:to>
    <xdr:cxnSp macro="">
      <xdr:nvCxnSpPr>
        <xdr:cNvPr id="892" name="直線コネクタ 891">
          <a:extLst>
            <a:ext uri="{FF2B5EF4-FFF2-40B4-BE49-F238E27FC236}">
              <a16:creationId xmlns:a16="http://schemas.microsoft.com/office/drawing/2014/main" id="{F4B85188-E04B-40A5-9476-A5E61756B4D9}"/>
            </a:ext>
          </a:extLst>
        </xdr:cNvPr>
        <xdr:cNvCxnSpPr/>
      </xdr:nvCxnSpPr>
      <xdr:spPr>
        <a:xfrm flipV="1">
          <a:off x="22160864" y="17208137"/>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109419</xdr:rowOff>
    </xdr:from>
    <xdr:ext cx="469744" cy="259045"/>
    <xdr:sp macro="" textlink="">
      <xdr:nvSpPr>
        <xdr:cNvPr id="893" name="【庁舎】&#10;一人当たり面積最小値テキスト">
          <a:extLst>
            <a:ext uri="{FF2B5EF4-FFF2-40B4-BE49-F238E27FC236}">
              <a16:creationId xmlns:a16="http://schemas.microsoft.com/office/drawing/2014/main" id="{64EA27C7-2E48-4E56-A8AC-2A829F3029E4}"/>
            </a:ext>
          </a:extLst>
        </xdr:cNvPr>
        <xdr:cNvSpPr txBox="1"/>
      </xdr:nvSpPr>
      <xdr:spPr>
        <a:xfrm>
          <a:off x="22199600" y="1862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105592</xdr:rowOff>
    </xdr:from>
    <xdr:to>
      <xdr:col>116</xdr:col>
      <xdr:colOff>152400</xdr:colOff>
      <xdr:row>108</xdr:row>
      <xdr:rowOff>105592</xdr:rowOff>
    </xdr:to>
    <xdr:cxnSp macro="">
      <xdr:nvCxnSpPr>
        <xdr:cNvPr id="894" name="直線コネクタ 893">
          <a:extLst>
            <a:ext uri="{FF2B5EF4-FFF2-40B4-BE49-F238E27FC236}">
              <a16:creationId xmlns:a16="http://schemas.microsoft.com/office/drawing/2014/main" id="{27E98CCF-ACDE-49E7-811A-110EF5947828}"/>
            </a:ext>
          </a:extLst>
        </xdr:cNvPr>
        <xdr:cNvCxnSpPr/>
      </xdr:nvCxnSpPr>
      <xdr:spPr>
        <a:xfrm>
          <a:off x="22072600" y="1862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9814</xdr:rowOff>
    </xdr:from>
    <xdr:ext cx="469744" cy="259045"/>
    <xdr:sp macro="" textlink="">
      <xdr:nvSpPr>
        <xdr:cNvPr id="895" name="【庁舎】&#10;一人当たり面積最大値テキスト">
          <a:extLst>
            <a:ext uri="{FF2B5EF4-FFF2-40B4-BE49-F238E27FC236}">
              <a16:creationId xmlns:a16="http://schemas.microsoft.com/office/drawing/2014/main" id="{F54687D4-C7DA-4128-B257-E336FD5D708F}"/>
            </a:ext>
          </a:extLst>
        </xdr:cNvPr>
        <xdr:cNvSpPr txBox="1"/>
      </xdr:nvSpPr>
      <xdr:spPr>
        <a:xfrm>
          <a:off x="22199600" y="1698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63137</xdr:rowOff>
    </xdr:from>
    <xdr:to>
      <xdr:col>116</xdr:col>
      <xdr:colOff>152400</xdr:colOff>
      <xdr:row>100</xdr:row>
      <xdr:rowOff>63137</xdr:rowOff>
    </xdr:to>
    <xdr:cxnSp macro="">
      <xdr:nvCxnSpPr>
        <xdr:cNvPr id="896" name="直線コネクタ 895">
          <a:extLst>
            <a:ext uri="{FF2B5EF4-FFF2-40B4-BE49-F238E27FC236}">
              <a16:creationId xmlns:a16="http://schemas.microsoft.com/office/drawing/2014/main" id="{29EE3CFE-C297-4F56-8C9A-F8F606A58D1B}"/>
            </a:ext>
          </a:extLst>
        </xdr:cNvPr>
        <xdr:cNvCxnSpPr/>
      </xdr:nvCxnSpPr>
      <xdr:spPr>
        <a:xfrm>
          <a:off x="22072600" y="1720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33219</xdr:rowOff>
    </xdr:from>
    <xdr:ext cx="469744" cy="259045"/>
    <xdr:sp macro="" textlink="">
      <xdr:nvSpPr>
        <xdr:cNvPr id="897" name="【庁舎】&#10;一人当たり面積平均値テキスト">
          <a:extLst>
            <a:ext uri="{FF2B5EF4-FFF2-40B4-BE49-F238E27FC236}">
              <a16:creationId xmlns:a16="http://schemas.microsoft.com/office/drawing/2014/main" id="{58FD8A6F-0AD9-4504-9A5A-12A32F52CFFC}"/>
            </a:ext>
          </a:extLst>
        </xdr:cNvPr>
        <xdr:cNvSpPr txBox="1"/>
      </xdr:nvSpPr>
      <xdr:spPr>
        <a:xfrm>
          <a:off x="22199600" y="18206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54792</xdr:rowOff>
    </xdr:from>
    <xdr:to>
      <xdr:col>116</xdr:col>
      <xdr:colOff>114300</xdr:colOff>
      <xdr:row>106</xdr:row>
      <xdr:rowOff>156392</xdr:rowOff>
    </xdr:to>
    <xdr:sp macro="" textlink="">
      <xdr:nvSpPr>
        <xdr:cNvPr id="898" name="フローチャート: 判断 897">
          <a:extLst>
            <a:ext uri="{FF2B5EF4-FFF2-40B4-BE49-F238E27FC236}">
              <a16:creationId xmlns:a16="http://schemas.microsoft.com/office/drawing/2014/main" id="{D48B6BF6-7F57-4E7A-9C64-C9B1D8A3C601}"/>
            </a:ext>
          </a:extLst>
        </xdr:cNvPr>
        <xdr:cNvSpPr/>
      </xdr:nvSpPr>
      <xdr:spPr>
        <a:xfrm>
          <a:off x="22110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62956</xdr:rowOff>
    </xdr:from>
    <xdr:to>
      <xdr:col>112</xdr:col>
      <xdr:colOff>38100</xdr:colOff>
      <xdr:row>106</xdr:row>
      <xdr:rowOff>164556</xdr:rowOff>
    </xdr:to>
    <xdr:sp macro="" textlink="">
      <xdr:nvSpPr>
        <xdr:cNvPr id="899" name="フローチャート: 判断 898">
          <a:extLst>
            <a:ext uri="{FF2B5EF4-FFF2-40B4-BE49-F238E27FC236}">
              <a16:creationId xmlns:a16="http://schemas.microsoft.com/office/drawing/2014/main" id="{C9ADFE56-56DD-4183-AD33-C54244BDC686}"/>
            </a:ext>
          </a:extLst>
        </xdr:cNvPr>
        <xdr:cNvSpPr/>
      </xdr:nvSpPr>
      <xdr:spPr>
        <a:xfrm>
          <a:off x="212725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66221</xdr:rowOff>
    </xdr:from>
    <xdr:to>
      <xdr:col>107</xdr:col>
      <xdr:colOff>101600</xdr:colOff>
      <xdr:row>106</xdr:row>
      <xdr:rowOff>167821</xdr:rowOff>
    </xdr:to>
    <xdr:sp macro="" textlink="">
      <xdr:nvSpPr>
        <xdr:cNvPr id="900" name="フローチャート: 判断 899">
          <a:extLst>
            <a:ext uri="{FF2B5EF4-FFF2-40B4-BE49-F238E27FC236}">
              <a16:creationId xmlns:a16="http://schemas.microsoft.com/office/drawing/2014/main" id="{1D16EB19-03DA-454E-B7BE-D3DE47A9212C}"/>
            </a:ext>
          </a:extLst>
        </xdr:cNvPr>
        <xdr:cNvSpPr/>
      </xdr:nvSpPr>
      <xdr:spPr>
        <a:xfrm>
          <a:off x="20383500" y="18239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7438</xdr:rowOff>
    </xdr:from>
    <xdr:to>
      <xdr:col>102</xdr:col>
      <xdr:colOff>165100</xdr:colOff>
      <xdr:row>106</xdr:row>
      <xdr:rowOff>109038</xdr:rowOff>
    </xdr:to>
    <xdr:sp macro="" textlink="">
      <xdr:nvSpPr>
        <xdr:cNvPr id="901" name="フローチャート: 判断 900">
          <a:extLst>
            <a:ext uri="{FF2B5EF4-FFF2-40B4-BE49-F238E27FC236}">
              <a16:creationId xmlns:a16="http://schemas.microsoft.com/office/drawing/2014/main" id="{4211725A-7851-49D0-9C78-166B2C4BF7D1}"/>
            </a:ext>
          </a:extLst>
        </xdr:cNvPr>
        <xdr:cNvSpPr/>
      </xdr:nvSpPr>
      <xdr:spPr>
        <a:xfrm>
          <a:off x="19494500" y="1818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123371</xdr:rowOff>
    </xdr:from>
    <xdr:to>
      <xdr:col>98</xdr:col>
      <xdr:colOff>38100</xdr:colOff>
      <xdr:row>107</xdr:row>
      <xdr:rowOff>53521</xdr:rowOff>
    </xdr:to>
    <xdr:sp macro="" textlink="">
      <xdr:nvSpPr>
        <xdr:cNvPr id="902" name="フローチャート: 判断 901">
          <a:extLst>
            <a:ext uri="{FF2B5EF4-FFF2-40B4-BE49-F238E27FC236}">
              <a16:creationId xmlns:a16="http://schemas.microsoft.com/office/drawing/2014/main" id="{7F997249-C5C7-4C94-90D3-D947EA72ACDC}"/>
            </a:ext>
          </a:extLst>
        </xdr:cNvPr>
        <xdr:cNvSpPr/>
      </xdr:nvSpPr>
      <xdr:spPr>
        <a:xfrm>
          <a:off x="18605500" y="1829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03" name="テキスト ボックス 902">
          <a:extLst>
            <a:ext uri="{FF2B5EF4-FFF2-40B4-BE49-F238E27FC236}">
              <a16:creationId xmlns:a16="http://schemas.microsoft.com/office/drawing/2014/main" id="{60813C1F-0FFC-4868-A763-95727F94926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04" name="テキスト ボックス 903">
          <a:extLst>
            <a:ext uri="{FF2B5EF4-FFF2-40B4-BE49-F238E27FC236}">
              <a16:creationId xmlns:a16="http://schemas.microsoft.com/office/drawing/2014/main" id="{B84DE322-C3EF-4E9E-9A3A-489A62BBD73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05" name="テキスト ボックス 904">
          <a:extLst>
            <a:ext uri="{FF2B5EF4-FFF2-40B4-BE49-F238E27FC236}">
              <a16:creationId xmlns:a16="http://schemas.microsoft.com/office/drawing/2014/main" id="{EEF55898-F445-4101-A740-C8E21A8FF138}"/>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06" name="テキスト ボックス 905">
          <a:extLst>
            <a:ext uri="{FF2B5EF4-FFF2-40B4-BE49-F238E27FC236}">
              <a16:creationId xmlns:a16="http://schemas.microsoft.com/office/drawing/2014/main" id="{9A95D865-C874-42B2-8100-6BC1495B71B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07" name="テキスト ボックス 906">
          <a:extLst>
            <a:ext uri="{FF2B5EF4-FFF2-40B4-BE49-F238E27FC236}">
              <a16:creationId xmlns:a16="http://schemas.microsoft.com/office/drawing/2014/main" id="{1FCBED2A-190B-4951-9262-D4B3446FDD4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108676</xdr:rowOff>
    </xdr:from>
    <xdr:to>
      <xdr:col>116</xdr:col>
      <xdr:colOff>114300</xdr:colOff>
      <xdr:row>105</xdr:row>
      <xdr:rowOff>38826</xdr:rowOff>
    </xdr:to>
    <xdr:sp macro="" textlink="">
      <xdr:nvSpPr>
        <xdr:cNvPr id="908" name="楕円 907">
          <a:extLst>
            <a:ext uri="{FF2B5EF4-FFF2-40B4-BE49-F238E27FC236}">
              <a16:creationId xmlns:a16="http://schemas.microsoft.com/office/drawing/2014/main" id="{003E52C2-403B-466B-90AC-7EC46FBCE94A}"/>
            </a:ext>
          </a:extLst>
        </xdr:cNvPr>
        <xdr:cNvSpPr/>
      </xdr:nvSpPr>
      <xdr:spPr>
        <a:xfrm>
          <a:off x="22110700" y="179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131553</xdr:rowOff>
    </xdr:from>
    <xdr:ext cx="469744" cy="259045"/>
    <xdr:sp macro="" textlink="">
      <xdr:nvSpPr>
        <xdr:cNvPr id="909" name="【庁舎】&#10;一人当たり面積該当値テキスト">
          <a:extLst>
            <a:ext uri="{FF2B5EF4-FFF2-40B4-BE49-F238E27FC236}">
              <a16:creationId xmlns:a16="http://schemas.microsoft.com/office/drawing/2014/main" id="{05E62D82-F7F0-4E35-86AB-AD85EBAD3754}"/>
            </a:ext>
          </a:extLst>
        </xdr:cNvPr>
        <xdr:cNvSpPr txBox="1"/>
      </xdr:nvSpPr>
      <xdr:spPr>
        <a:xfrm>
          <a:off x="22199600" y="1779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120106</xdr:rowOff>
    </xdr:from>
    <xdr:to>
      <xdr:col>112</xdr:col>
      <xdr:colOff>38100</xdr:colOff>
      <xdr:row>105</xdr:row>
      <xdr:rowOff>50256</xdr:rowOff>
    </xdr:to>
    <xdr:sp macro="" textlink="">
      <xdr:nvSpPr>
        <xdr:cNvPr id="910" name="楕円 909">
          <a:extLst>
            <a:ext uri="{FF2B5EF4-FFF2-40B4-BE49-F238E27FC236}">
              <a16:creationId xmlns:a16="http://schemas.microsoft.com/office/drawing/2014/main" id="{6A2299CC-3627-4EE2-8C97-D42E2CA5EBE4}"/>
            </a:ext>
          </a:extLst>
        </xdr:cNvPr>
        <xdr:cNvSpPr/>
      </xdr:nvSpPr>
      <xdr:spPr>
        <a:xfrm>
          <a:off x="21272500" y="179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159476</xdr:rowOff>
    </xdr:from>
    <xdr:to>
      <xdr:col>116</xdr:col>
      <xdr:colOff>63500</xdr:colOff>
      <xdr:row>104</xdr:row>
      <xdr:rowOff>170906</xdr:rowOff>
    </xdr:to>
    <xdr:cxnSp macro="">
      <xdr:nvCxnSpPr>
        <xdr:cNvPr id="911" name="直線コネクタ 910">
          <a:extLst>
            <a:ext uri="{FF2B5EF4-FFF2-40B4-BE49-F238E27FC236}">
              <a16:creationId xmlns:a16="http://schemas.microsoft.com/office/drawing/2014/main" id="{18C7646E-F299-43DB-AE78-618E580AF099}"/>
            </a:ext>
          </a:extLst>
        </xdr:cNvPr>
        <xdr:cNvCxnSpPr/>
      </xdr:nvCxnSpPr>
      <xdr:spPr>
        <a:xfrm flipV="1">
          <a:off x="21323300" y="17990276"/>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131536</xdr:rowOff>
    </xdr:from>
    <xdr:to>
      <xdr:col>107</xdr:col>
      <xdr:colOff>101600</xdr:colOff>
      <xdr:row>105</xdr:row>
      <xdr:rowOff>61686</xdr:rowOff>
    </xdr:to>
    <xdr:sp macro="" textlink="">
      <xdr:nvSpPr>
        <xdr:cNvPr id="912" name="楕円 911">
          <a:extLst>
            <a:ext uri="{FF2B5EF4-FFF2-40B4-BE49-F238E27FC236}">
              <a16:creationId xmlns:a16="http://schemas.microsoft.com/office/drawing/2014/main" id="{C4540604-44F0-4821-84F9-6CDA4E3B3BD7}"/>
            </a:ext>
          </a:extLst>
        </xdr:cNvPr>
        <xdr:cNvSpPr/>
      </xdr:nvSpPr>
      <xdr:spPr>
        <a:xfrm>
          <a:off x="20383500" y="1796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170906</xdr:rowOff>
    </xdr:from>
    <xdr:to>
      <xdr:col>111</xdr:col>
      <xdr:colOff>177800</xdr:colOff>
      <xdr:row>105</xdr:row>
      <xdr:rowOff>10886</xdr:rowOff>
    </xdr:to>
    <xdr:cxnSp macro="">
      <xdr:nvCxnSpPr>
        <xdr:cNvPr id="913" name="直線コネクタ 912">
          <a:extLst>
            <a:ext uri="{FF2B5EF4-FFF2-40B4-BE49-F238E27FC236}">
              <a16:creationId xmlns:a16="http://schemas.microsoft.com/office/drawing/2014/main" id="{84458DE4-589D-4327-A5FE-358ECA4D7B40}"/>
            </a:ext>
          </a:extLst>
        </xdr:cNvPr>
        <xdr:cNvCxnSpPr/>
      </xdr:nvCxnSpPr>
      <xdr:spPr>
        <a:xfrm flipV="1">
          <a:off x="20434300" y="1800170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141332</xdr:rowOff>
    </xdr:from>
    <xdr:to>
      <xdr:col>102</xdr:col>
      <xdr:colOff>165100</xdr:colOff>
      <xdr:row>105</xdr:row>
      <xdr:rowOff>71482</xdr:rowOff>
    </xdr:to>
    <xdr:sp macro="" textlink="">
      <xdr:nvSpPr>
        <xdr:cNvPr id="914" name="楕円 913">
          <a:extLst>
            <a:ext uri="{FF2B5EF4-FFF2-40B4-BE49-F238E27FC236}">
              <a16:creationId xmlns:a16="http://schemas.microsoft.com/office/drawing/2014/main" id="{8D73B3AC-5771-44ED-817A-3034FAC4D800}"/>
            </a:ext>
          </a:extLst>
        </xdr:cNvPr>
        <xdr:cNvSpPr/>
      </xdr:nvSpPr>
      <xdr:spPr>
        <a:xfrm>
          <a:off x="19494500" y="1797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10886</xdr:rowOff>
    </xdr:from>
    <xdr:to>
      <xdr:col>107</xdr:col>
      <xdr:colOff>50800</xdr:colOff>
      <xdr:row>105</xdr:row>
      <xdr:rowOff>20682</xdr:rowOff>
    </xdr:to>
    <xdr:cxnSp macro="">
      <xdr:nvCxnSpPr>
        <xdr:cNvPr id="915" name="直線コネクタ 914">
          <a:extLst>
            <a:ext uri="{FF2B5EF4-FFF2-40B4-BE49-F238E27FC236}">
              <a16:creationId xmlns:a16="http://schemas.microsoft.com/office/drawing/2014/main" id="{537309EB-2AFA-49AB-862B-495C8E1BD8EB}"/>
            </a:ext>
          </a:extLst>
        </xdr:cNvPr>
        <xdr:cNvCxnSpPr/>
      </xdr:nvCxnSpPr>
      <xdr:spPr>
        <a:xfrm flipV="1">
          <a:off x="19545300" y="18013136"/>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916" name="楕円 915">
          <a:extLst>
            <a:ext uri="{FF2B5EF4-FFF2-40B4-BE49-F238E27FC236}">
              <a16:creationId xmlns:a16="http://schemas.microsoft.com/office/drawing/2014/main" id="{44EAF655-70B1-4F66-8AE2-0F569B2AC782}"/>
            </a:ext>
          </a:extLst>
        </xdr:cNvPr>
        <xdr:cNvSpPr/>
      </xdr:nvSpPr>
      <xdr:spPr>
        <a:xfrm>
          <a:off x="18605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20682</xdr:rowOff>
    </xdr:from>
    <xdr:to>
      <xdr:col>102</xdr:col>
      <xdr:colOff>114300</xdr:colOff>
      <xdr:row>106</xdr:row>
      <xdr:rowOff>7620</xdr:rowOff>
    </xdr:to>
    <xdr:cxnSp macro="">
      <xdr:nvCxnSpPr>
        <xdr:cNvPr id="917" name="直線コネクタ 916">
          <a:extLst>
            <a:ext uri="{FF2B5EF4-FFF2-40B4-BE49-F238E27FC236}">
              <a16:creationId xmlns:a16="http://schemas.microsoft.com/office/drawing/2014/main" id="{B4B36AD2-6FC5-4A8E-B2D9-E6BF964CDB4A}"/>
            </a:ext>
          </a:extLst>
        </xdr:cNvPr>
        <xdr:cNvCxnSpPr/>
      </xdr:nvCxnSpPr>
      <xdr:spPr>
        <a:xfrm flipV="1">
          <a:off x="18656300" y="18022932"/>
          <a:ext cx="889000" cy="15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155683</xdr:rowOff>
    </xdr:from>
    <xdr:ext cx="469744" cy="259045"/>
    <xdr:sp macro="" textlink="">
      <xdr:nvSpPr>
        <xdr:cNvPr id="918" name="n_1aveValue【庁舎】&#10;一人当たり面積">
          <a:extLst>
            <a:ext uri="{FF2B5EF4-FFF2-40B4-BE49-F238E27FC236}">
              <a16:creationId xmlns:a16="http://schemas.microsoft.com/office/drawing/2014/main" id="{6D69335E-CECB-4727-B2BF-D1E0D9B46815}"/>
            </a:ext>
          </a:extLst>
        </xdr:cNvPr>
        <xdr:cNvSpPr txBox="1"/>
      </xdr:nvSpPr>
      <xdr:spPr>
        <a:xfrm>
          <a:off x="21075727" y="18329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158948</xdr:rowOff>
    </xdr:from>
    <xdr:ext cx="469744" cy="259045"/>
    <xdr:sp macro="" textlink="">
      <xdr:nvSpPr>
        <xdr:cNvPr id="919" name="n_2aveValue【庁舎】&#10;一人当たり面積">
          <a:extLst>
            <a:ext uri="{FF2B5EF4-FFF2-40B4-BE49-F238E27FC236}">
              <a16:creationId xmlns:a16="http://schemas.microsoft.com/office/drawing/2014/main" id="{A106DC34-07C5-45EB-8603-2BF94408191F}"/>
            </a:ext>
          </a:extLst>
        </xdr:cNvPr>
        <xdr:cNvSpPr txBox="1"/>
      </xdr:nvSpPr>
      <xdr:spPr>
        <a:xfrm>
          <a:off x="20199427" y="18332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100165</xdr:rowOff>
    </xdr:from>
    <xdr:ext cx="469744" cy="259045"/>
    <xdr:sp macro="" textlink="">
      <xdr:nvSpPr>
        <xdr:cNvPr id="920" name="n_3aveValue【庁舎】&#10;一人当たり面積">
          <a:extLst>
            <a:ext uri="{FF2B5EF4-FFF2-40B4-BE49-F238E27FC236}">
              <a16:creationId xmlns:a16="http://schemas.microsoft.com/office/drawing/2014/main" id="{69765FAF-9F2A-43FC-BD10-85623DF89C43}"/>
            </a:ext>
          </a:extLst>
        </xdr:cNvPr>
        <xdr:cNvSpPr txBox="1"/>
      </xdr:nvSpPr>
      <xdr:spPr>
        <a:xfrm>
          <a:off x="19310427" y="1827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44648</xdr:rowOff>
    </xdr:from>
    <xdr:ext cx="469744" cy="259045"/>
    <xdr:sp macro="" textlink="">
      <xdr:nvSpPr>
        <xdr:cNvPr id="921" name="n_4aveValue【庁舎】&#10;一人当たり面積">
          <a:extLst>
            <a:ext uri="{FF2B5EF4-FFF2-40B4-BE49-F238E27FC236}">
              <a16:creationId xmlns:a16="http://schemas.microsoft.com/office/drawing/2014/main" id="{B3BB3EB3-7A6B-4F62-BDE5-1D19255B2764}"/>
            </a:ext>
          </a:extLst>
        </xdr:cNvPr>
        <xdr:cNvSpPr txBox="1"/>
      </xdr:nvSpPr>
      <xdr:spPr>
        <a:xfrm>
          <a:off x="18421427" y="1838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66783</xdr:rowOff>
    </xdr:from>
    <xdr:ext cx="469744" cy="259045"/>
    <xdr:sp macro="" textlink="">
      <xdr:nvSpPr>
        <xdr:cNvPr id="922" name="n_1mainValue【庁舎】&#10;一人当たり面積">
          <a:extLst>
            <a:ext uri="{FF2B5EF4-FFF2-40B4-BE49-F238E27FC236}">
              <a16:creationId xmlns:a16="http://schemas.microsoft.com/office/drawing/2014/main" id="{15A6AD3B-75A7-4638-8DC7-15DB8AF96FCA}"/>
            </a:ext>
          </a:extLst>
        </xdr:cNvPr>
        <xdr:cNvSpPr txBox="1"/>
      </xdr:nvSpPr>
      <xdr:spPr>
        <a:xfrm>
          <a:off x="21075727" y="17726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78213</xdr:rowOff>
    </xdr:from>
    <xdr:ext cx="469744" cy="259045"/>
    <xdr:sp macro="" textlink="">
      <xdr:nvSpPr>
        <xdr:cNvPr id="923" name="n_2mainValue【庁舎】&#10;一人当たり面積">
          <a:extLst>
            <a:ext uri="{FF2B5EF4-FFF2-40B4-BE49-F238E27FC236}">
              <a16:creationId xmlns:a16="http://schemas.microsoft.com/office/drawing/2014/main" id="{F074C540-9DDE-4381-9D8F-04002F8D6FEB}"/>
            </a:ext>
          </a:extLst>
        </xdr:cNvPr>
        <xdr:cNvSpPr txBox="1"/>
      </xdr:nvSpPr>
      <xdr:spPr>
        <a:xfrm>
          <a:off x="20199427" y="17737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88009</xdr:rowOff>
    </xdr:from>
    <xdr:ext cx="469744" cy="259045"/>
    <xdr:sp macro="" textlink="">
      <xdr:nvSpPr>
        <xdr:cNvPr id="924" name="n_3mainValue【庁舎】&#10;一人当たり面積">
          <a:extLst>
            <a:ext uri="{FF2B5EF4-FFF2-40B4-BE49-F238E27FC236}">
              <a16:creationId xmlns:a16="http://schemas.microsoft.com/office/drawing/2014/main" id="{E8713B92-8ED7-4FDB-83D8-6E7302BAE986}"/>
            </a:ext>
          </a:extLst>
        </xdr:cNvPr>
        <xdr:cNvSpPr txBox="1"/>
      </xdr:nvSpPr>
      <xdr:spPr>
        <a:xfrm>
          <a:off x="19310427" y="1774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74947</xdr:rowOff>
    </xdr:from>
    <xdr:ext cx="469744" cy="259045"/>
    <xdr:sp macro="" textlink="">
      <xdr:nvSpPr>
        <xdr:cNvPr id="925" name="n_4mainValue【庁舎】&#10;一人当たり面積">
          <a:extLst>
            <a:ext uri="{FF2B5EF4-FFF2-40B4-BE49-F238E27FC236}">
              <a16:creationId xmlns:a16="http://schemas.microsoft.com/office/drawing/2014/main" id="{8486C80F-8D35-4288-8256-38AA9A089C94}"/>
            </a:ext>
          </a:extLst>
        </xdr:cNvPr>
        <xdr:cNvSpPr txBox="1"/>
      </xdr:nvSpPr>
      <xdr:spPr>
        <a:xfrm>
          <a:off x="18421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26" name="正方形/長方形 925">
          <a:extLst>
            <a:ext uri="{FF2B5EF4-FFF2-40B4-BE49-F238E27FC236}">
              <a16:creationId xmlns:a16="http://schemas.microsoft.com/office/drawing/2014/main" id="{24C727CF-95F9-4BC0-8C34-CE5F549898C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27" name="正方形/長方形 926">
          <a:extLst>
            <a:ext uri="{FF2B5EF4-FFF2-40B4-BE49-F238E27FC236}">
              <a16:creationId xmlns:a16="http://schemas.microsoft.com/office/drawing/2014/main" id="{242D7BC7-B02E-4FAB-AFAA-D368404065B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28" name="テキスト ボックス 927">
          <a:extLst>
            <a:ext uri="{FF2B5EF4-FFF2-40B4-BE49-F238E27FC236}">
              <a16:creationId xmlns:a16="http://schemas.microsoft.com/office/drawing/2014/main" id="{943B29C5-BE76-4760-8C4A-34BCECDFF9E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有形固定資産減価償却率については、「保健センター・保健所」</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25.8</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と「消防施設」</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38.9</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平均</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値</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を大きく下回っている。</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「保健センター・保健所」</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駅前再開発事業に伴い</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H27</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年度に保健センターが新築されたこと</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、協和保健センターが</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年度に廃止</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となったことにより</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元年度も類似団体平均値を下回っている。「消防施設」</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Ｈ</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に中仙地域で消防格納庫を改築したほか、消防本部を新築した</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ことにより</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R</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元年度も類似団体平均値を大幅に下回っている。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住民一人当たりの面積については</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「市民会館」、「庁舎」において類似団体</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平均値</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と比較して</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大幅に</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高くなっている。市民会館は４館、庁舎は市町村合併前の庁舎を全て引き継いでいるため大曲地域にある本庁舎のほか７地域に支所庁舎があり、人口減少が急速に進む当市においてはさらなる</a:t>
          </a:r>
          <a:r>
            <a:rPr kumimoji="1" lang="ja-JP" altLang="en-US" sz="1050"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数値</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の上昇が確実である。このようなことから、市民会館については類似施設の近接状況や市全体のバランス、稼動状況等も勘案しながら適正な配置を検討する。また、庁舎についてはいずれも引き続き必要であることから、本庁舎は築</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年を目処に建て替え、支所庁舎は公共施設等総合管理計画に基づき改修して長寿命化に努める。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「一般廃棄物処理施設」については、</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年度まで一般廃棄物処理事業を運営していた一部事務組合において統一した基準による財務諸表を作成していなかったため「該当数値なし」で報告していた。しかし、当該組合が</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H30</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年度で解散し、大曲仙北広域市町村圏組合に事業が引き継がれたため、令和元年度からは有形固定資産減却償却率を</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56.7%</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として算出されている。なお、類似団体平均値（</a:t>
          </a:r>
          <a:r>
            <a:rPr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58.9</a:t>
          </a:r>
          <a:r>
            <a:rPr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％）と比較してやや下回っている。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80,459
80,190
866.79
46,842,163
45,192,572
1,539,461
27,798,533
53,905,335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財政力指数は、類似団体平均を大きく下回る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これは、財政基盤の脆弱な財政力指数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での市町村が合併し、合併後においても人口減や市税収入の減などにより、指数の改善が図られていないためである。今後は、全事務事業について、費用対効果と市民サービス適正化を照らし合わせた総点検による歳出構造の抜本的な見直しを図るとともに、分担金・負担金の見直しや市有財産の売却など自主財源の一層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45</xdr:row>
      <xdr:rowOff>13758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135467</xdr:rowOff>
    </xdr:from>
    <xdr:to>
      <xdr:col>23</xdr:col>
      <xdr:colOff>133350</xdr:colOff>
      <xdr:row>43</xdr:row>
      <xdr:rowOff>135467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5078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135467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135467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135467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157285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84667</xdr:rowOff>
    </xdr:from>
    <xdr:to>
      <xdr:col>23</xdr:col>
      <xdr:colOff>184150</xdr:colOff>
      <xdr:row>44</xdr:row>
      <xdr:rowOff>14817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56744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84667</xdr:rowOff>
    </xdr:from>
    <xdr:to>
      <xdr:col>19</xdr:col>
      <xdr:colOff>184150</xdr:colOff>
      <xdr:row>44</xdr:row>
      <xdr:rowOff>14817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171044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84667</xdr:rowOff>
    </xdr:from>
    <xdr:to>
      <xdr:col>15</xdr:col>
      <xdr:colOff>133350</xdr:colOff>
      <xdr:row>44</xdr:row>
      <xdr:rowOff>14817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171044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84667</xdr:rowOff>
    </xdr:from>
    <xdr:to>
      <xdr:col>7</xdr:col>
      <xdr:colOff>31750</xdr:colOff>
      <xdr:row>44</xdr:row>
      <xdr:rowOff>14817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171044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比率は前年度から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ﾎﾟｲﾝﾄ上昇し、類似団体平均を</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ﾎﾟｲﾝﾄ上回った。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経常収支比率は、歳入では普通交付税が大幅に減少したため、比率算定分母となる経常一般財源が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389,659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千円の減となった。</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また歳出では、地方債発行額の抑制に伴う元利償還金の減などがあったものの、人件費のうち退職手当調整負担金が一時的な大幅増となったことなどにより、分子となる一般財源充当の経常的経費は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63,515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千円の減にとどまった。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人口減少に伴う普通交付税の減などにより、今後も分母が年々縮小するため、公共施設の管理手法の見直しなど一層の経費削減を図り、比率の改善に努める。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113212</xdr:rowOff>
    </xdr:from>
    <xdr:to>
      <xdr:col>23</xdr:col>
      <xdr:colOff>133350</xdr:colOff>
      <xdr:row>66</xdr:row>
      <xdr:rowOff>92891</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57312"/>
          <a:ext cx="0" cy="1351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64968</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380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92891</xdr:rowOff>
    </xdr:from>
    <xdr:to>
      <xdr:col>24</xdr:col>
      <xdr:colOff>12700</xdr:colOff>
      <xdr:row>66</xdr:row>
      <xdr:rowOff>92891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08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28139</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80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113212</xdr:rowOff>
    </xdr:from>
    <xdr:to>
      <xdr:col>24</xdr:col>
      <xdr:colOff>12700</xdr:colOff>
      <xdr:row>58</xdr:row>
      <xdr:rowOff>113212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5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54791</xdr:rowOff>
    </xdr:from>
    <xdr:to>
      <xdr:col>23</xdr:col>
      <xdr:colOff>133350</xdr:colOff>
      <xdr:row>63</xdr:row>
      <xdr:rowOff>21227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684691"/>
          <a:ext cx="8382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151510</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609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134983</xdr:rowOff>
    </xdr:from>
    <xdr:to>
      <xdr:col>23</xdr:col>
      <xdr:colOff>184150</xdr:colOff>
      <xdr:row>63</xdr:row>
      <xdr:rowOff>65133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6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54791</xdr:rowOff>
    </xdr:from>
    <xdr:to>
      <xdr:col>19</xdr:col>
      <xdr:colOff>133350</xdr:colOff>
      <xdr:row>62</xdr:row>
      <xdr:rowOff>137523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684691"/>
          <a:ext cx="8890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93617</xdr:rowOff>
    </xdr:from>
    <xdr:to>
      <xdr:col>19</xdr:col>
      <xdr:colOff>184150</xdr:colOff>
      <xdr:row>63</xdr:row>
      <xdr:rowOff>23767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72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8544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809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137523</xdr:rowOff>
    </xdr:from>
    <xdr:to>
      <xdr:col>15</xdr:col>
      <xdr:colOff>82550</xdr:colOff>
      <xdr:row>62</xdr:row>
      <xdr:rowOff>151312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767423"/>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45357</xdr:rowOff>
    </xdr:from>
    <xdr:to>
      <xdr:col>15</xdr:col>
      <xdr:colOff>133350</xdr:colOff>
      <xdr:row>62</xdr:row>
      <xdr:rowOff>146957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6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157134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44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122827</xdr:rowOff>
    </xdr:from>
    <xdr:to>
      <xdr:col>11</xdr:col>
      <xdr:colOff>31750</xdr:colOff>
      <xdr:row>62</xdr:row>
      <xdr:rowOff>151312</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581277"/>
          <a:ext cx="889000" cy="199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147865</xdr:rowOff>
    </xdr:from>
    <xdr:to>
      <xdr:col>11</xdr:col>
      <xdr:colOff>82550</xdr:colOff>
      <xdr:row>62</xdr:row>
      <xdr:rowOff>78015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88192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7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23767</xdr:rowOff>
    </xdr:from>
    <xdr:to>
      <xdr:col>7</xdr:col>
      <xdr:colOff>31750</xdr:colOff>
      <xdr:row>61</xdr:row>
      <xdr:rowOff>125367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135544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25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141877</xdr:rowOff>
    </xdr:from>
    <xdr:to>
      <xdr:col>23</xdr:col>
      <xdr:colOff>184150</xdr:colOff>
      <xdr:row>63</xdr:row>
      <xdr:rowOff>72027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7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113954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74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3991</xdr:rowOff>
    </xdr:from>
    <xdr:to>
      <xdr:col>19</xdr:col>
      <xdr:colOff>184150</xdr:colOff>
      <xdr:row>62</xdr:row>
      <xdr:rowOff>105591</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63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115768</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402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86723</xdr:rowOff>
    </xdr:from>
    <xdr:to>
      <xdr:col>15</xdr:col>
      <xdr:colOff>133350</xdr:colOff>
      <xdr:row>63</xdr:row>
      <xdr:rowOff>16873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80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100512</xdr:rowOff>
    </xdr:from>
    <xdr:to>
      <xdr:col>11</xdr:col>
      <xdr:colOff>82550</xdr:colOff>
      <xdr:row>63</xdr:row>
      <xdr:rowOff>30662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73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15439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816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72027</xdr:rowOff>
    </xdr:from>
    <xdr:to>
      <xdr:col>7</xdr:col>
      <xdr:colOff>31750</xdr:colOff>
      <xdr:row>62</xdr:row>
      <xdr:rowOff>2177</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53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158404</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61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[151,372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大仙市第二次定員適正化計画に基づく職員数の抑制により、職員数自体は減少しているものの、退職手当に係る退職手当組合調整負担金が一時的に増となったことから人件費が増加した。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また、物件費では、はなびアム開館準備経費、電算システム更新経費などの減により減少した。維持補修費においては降雪が少なかったことにより除雪経費が大きく減少するなど、全体では前年度より</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228,117</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千円減額となったものの、類似団体平均を上回って推移している。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再任用職員の増加や会計年度任用職員制度導入による経費増加が見込まれるため、これまでの嘱託及び臨時職員の必要性を充分に精査し、職員数の抑制を図るほか、大仙市公共施設等総合管理計画の指針に沿った公共施設の譲渡や統廃合などを進め、経費の削減を図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54257</xdr:rowOff>
    </xdr:from>
    <xdr:to>
      <xdr:col>23</xdr:col>
      <xdr:colOff>133350</xdr:colOff>
      <xdr:row>88</xdr:row>
      <xdr:rowOff>155967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70257"/>
          <a:ext cx="0" cy="1473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128044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15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155967</xdr:rowOff>
    </xdr:from>
    <xdr:to>
      <xdr:col>24</xdr:col>
      <xdr:colOff>12700</xdr:colOff>
      <xdr:row>88</xdr:row>
      <xdr:rowOff>155967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43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140634</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1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54257</xdr:rowOff>
    </xdr:from>
    <xdr:to>
      <xdr:col>24</xdr:col>
      <xdr:colOff>12700</xdr:colOff>
      <xdr:row>80</xdr:row>
      <xdr:rowOff>54257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7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146593</xdr:rowOff>
    </xdr:from>
    <xdr:to>
      <xdr:col>23</xdr:col>
      <xdr:colOff>133350</xdr:colOff>
      <xdr:row>84</xdr:row>
      <xdr:rowOff>7786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376943"/>
          <a:ext cx="838200" cy="32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30094</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889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13567</xdr:rowOff>
    </xdr:from>
    <xdr:to>
      <xdr:col>23</xdr:col>
      <xdr:colOff>184150</xdr:colOff>
      <xdr:row>83</xdr:row>
      <xdr:rowOff>115167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4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7786</xdr:rowOff>
    </xdr:from>
    <xdr:to>
      <xdr:col>19</xdr:col>
      <xdr:colOff>133350</xdr:colOff>
      <xdr:row>84</xdr:row>
      <xdr:rowOff>78322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409586"/>
          <a:ext cx="889000" cy="7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144044</xdr:rowOff>
    </xdr:from>
    <xdr:to>
      <xdr:col>19</xdr:col>
      <xdr:colOff>184150</xdr:colOff>
      <xdr:row>83</xdr:row>
      <xdr:rowOff>74194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84371</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971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146197</xdr:rowOff>
    </xdr:from>
    <xdr:to>
      <xdr:col>15</xdr:col>
      <xdr:colOff>82550</xdr:colOff>
      <xdr:row>84</xdr:row>
      <xdr:rowOff>78322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376547"/>
          <a:ext cx="889000" cy="103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138157</xdr:rowOff>
    </xdr:from>
    <xdr:to>
      <xdr:col>15</xdr:col>
      <xdr:colOff>133350</xdr:colOff>
      <xdr:row>83</xdr:row>
      <xdr:rowOff>68307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9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78484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96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98574</xdr:rowOff>
    </xdr:from>
    <xdr:to>
      <xdr:col>11</xdr:col>
      <xdr:colOff>31750</xdr:colOff>
      <xdr:row>83</xdr:row>
      <xdr:rowOff>146197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328924"/>
          <a:ext cx="889000" cy="4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96141</xdr:rowOff>
    </xdr:from>
    <xdr:to>
      <xdr:col>11</xdr:col>
      <xdr:colOff>82550</xdr:colOff>
      <xdr:row>83</xdr:row>
      <xdr:rowOff>26291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5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36468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23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34725</xdr:rowOff>
    </xdr:from>
    <xdr:to>
      <xdr:col>7</xdr:col>
      <xdr:colOff>31750</xdr:colOff>
      <xdr:row>83</xdr:row>
      <xdr:rowOff>136325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26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146502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3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95793</xdr:rowOff>
    </xdr:from>
    <xdr:to>
      <xdr:col>23</xdr:col>
      <xdr:colOff>184150</xdr:colOff>
      <xdr:row>84</xdr:row>
      <xdr:rowOff>25943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2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67870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29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128436</xdr:rowOff>
    </xdr:from>
    <xdr:to>
      <xdr:col>19</xdr:col>
      <xdr:colOff>184150</xdr:colOff>
      <xdr:row>84</xdr:row>
      <xdr:rowOff>58586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43363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445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27522</xdr:rowOff>
    </xdr:from>
    <xdr:to>
      <xdr:col>15</xdr:col>
      <xdr:colOff>133350</xdr:colOff>
      <xdr:row>84</xdr:row>
      <xdr:rowOff>129122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42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113899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51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95397</xdr:rowOff>
    </xdr:from>
    <xdr:to>
      <xdr:col>11</xdr:col>
      <xdr:colOff>82550</xdr:colOff>
      <xdr:row>84</xdr:row>
      <xdr:rowOff>25547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2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10324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12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47774</xdr:rowOff>
    </xdr:from>
    <xdr:to>
      <xdr:col>7</xdr:col>
      <xdr:colOff>31750</xdr:colOff>
      <xdr:row>83</xdr:row>
      <xdr:rowOff>149374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7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134151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364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ラスパイレス指数は、類似団体</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団体のうち</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番目の低水準にある。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これは国や類似団体と比較し、経験年数ごとの平均給与月額が低いことが要因であり、今後も人事院勧告等の制度改正を踏まえ、一層の給与の適正化に努める。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19050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151493</xdr:rowOff>
    </xdr:from>
    <xdr:to>
      <xdr:col>81</xdr:col>
      <xdr:colOff>44450</xdr:colOff>
      <xdr:row>85</xdr:row>
      <xdr:rowOff>14514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53293"/>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142620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7158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170543</xdr:rowOff>
    </xdr:from>
    <xdr:to>
      <xdr:col>81</xdr:col>
      <xdr:colOff>95250</xdr:colOff>
      <xdr:row>86</xdr:row>
      <xdr:rowOff>100693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117021</xdr:rowOff>
    </xdr:from>
    <xdr:to>
      <xdr:col>77</xdr:col>
      <xdr:colOff>44450</xdr:colOff>
      <xdr:row>84</xdr:row>
      <xdr:rowOff>151493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5188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30843</xdr:rowOff>
    </xdr:from>
    <xdr:to>
      <xdr:col>72</xdr:col>
      <xdr:colOff>203200</xdr:colOff>
      <xdr:row>84</xdr:row>
      <xdr:rowOff>117021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432643"/>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136071</xdr:rowOff>
    </xdr:from>
    <xdr:to>
      <xdr:col>73</xdr:col>
      <xdr:colOff>44450</xdr:colOff>
      <xdr:row>86</xdr:row>
      <xdr:rowOff>66221</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50998</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29936</xdr:rowOff>
    </xdr:from>
    <xdr:to>
      <xdr:col>68</xdr:col>
      <xdr:colOff>152400</xdr:colOff>
      <xdr:row>84</xdr:row>
      <xdr:rowOff>30843</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26028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33564</xdr:rowOff>
    </xdr:from>
    <xdr:to>
      <xdr:col>64</xdr:col>
      <xdr:colOff>152400</xdr:colOff>
      <xdr:row>86</xdr:row>
      <xdr:rowOff>135164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119941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6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151691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8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100693</xdr:rowOff>
    </xdr:from>
    <xdr:to>
      <xdr:col>77</xdr:col>
      <xdr:colOff>95250</xdr:colOff>
      <xdr:row>85</xdr:row>
      <xdr:rowOff>30843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41020</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7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66221</xdr:rowOff>
    </xdr:from>
    <xdr:to>
      <xdr:col>73</xdr:col>
      <xdr:colOff>44450</xdr:colOff>
      <xdr:row>84</xdr:row>
      <xdr:rowOff>167821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6548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36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151493</xdr:rowOff>
    </xdr:from>
    <xdr:to>
      <xdr:col>68</xdr:col>
      <xdr:colOff>203200</xdr:colOff>
      <xdr:row>84</xdr:row>
      <xdr:rowOff>81643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91820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150586</xdr:rowOff>
    </xdr:from>
    <xdr:to>
      <xdr:col>64</xdr:col>
      <xdr:colOff>152400</xdr:colOff>
      <xdr:row>83</xdr:row>
      <xdr:rowOff>80736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90913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397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年度以降、市直営の保育所や介護施設の法人化を進めると同時に、大仙市第二次定員適正化計画に基づき、当面の目標として人口千人当たりの職員数が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人未満となるよう組織改革及び行財政改革を進めてきた。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類似団体平均を上回って推移していることから、類似団体平均に近づくよう、民間委託や指定管理者制度を推進するほか、再任用職員（短時間勤務）・会計年度任用職員の適正配置に努める。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363</xdr:rowOff>
    </xdr:from>
    <xdr:to>
      <xdr:col>81</xdr:col>
      <xdr:colOff>44450</xdr:colOff>
      <xdr:row>66</xdr:row>
      <xdr:rowOff>122767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15913"/>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94844</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122767</xdr:rowOff>
    </xdr:from>
    <xdr:to>
      <xdr:col>81</xdr:col>
      <xdr:colOff>133350</xdr:colOff>
      <xdr:row>66</xdr:row>
      <xdr:rowOff>122767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86740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59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363</xdr:rowOff>
    </xdr:from>
    <xdr:to>
      <xdr:col>81</xdr:col>
      <xdr:colOff>133350</xdr:colOff>
      <xdr:row>59</xdr:row>
      <xdr:rowOff>363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15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163044</xdr:rowOff>
    </xdr:from>
    <xdr:to>
      <xdr:col>81</xdr:col>
      <xdr:colOff>44450</xdr:colOff>
      <xdr:row>61</xdr:row>
      <xdr:rowOff>169938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621494"/>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42592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3295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26065</xdr:rowOff>
    </xdr:from>
    <xdr:to>
      <xdr:col>81</xdr:col>
      <xdr:colOff>95250</xdr:colOff>
      <xdr:row>61</xdr:row>
      <xdr:rowOff>127665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143510</xdr:rowOff>
    </xdr:from>
    <xdr:to>
      <xdr:col>77</xdr:col>
      <xdr:colOff>44450</xdr:colOff>
      <xdr:row>61</xdr:row>
      <xdr:rowOff>163044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601960"/>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21469</xdr:rowOff>
    </xdr:from>
    <xdr:to>
      <xdr:col>77</xdr:col>
      <xdr:colOff>95250</xdr:colOff>
      <xdr:row>61</xdr:row>
      <xdr:rowOff>123069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133246</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24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143510</xdr:rowOff>
    </xdr:from>
    <xdr:to>
      <xdr:col>72</xdr:col>
      <xdr:colOff>203200</xdr:colOff>
      <xdr:row>62</xdr:row>
      <xdr:rowOff>31810</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601960"/>
          <a:ext cx="889000" cy="5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28363</xdr:rowOff>
    </xdr:from>
    <xdr:to>
      <xdr:col>73</xdr:col>
      <xdr:colOff>44450</xdr:colOff>
      <xdr:row>61</xdr:row>
      <xdr:rowOff>129963</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140140</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31810</xdr:rowOff>
    </xdr:from>
    <xdr:to>
      <xdr:col>68</xdr:col>
      <xdr:colOff>152400</xdr:colOff>
      <xdr:row>62</xdr:row>
      <xdr:rowOff>69729</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661710"/>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22618</xdr:rowOff>
    </xdr:from>
    <xdr:to>
      <xdr:col>68</xdr:col>
      <xdr:colOff>203200</xdr:colOff>
      <xdr:row>61</xdr:row>
      <xdr:rowOff>124218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134395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24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165342</xdr:rowOff>
    </xdr:from>
    <xdr:to>
      <xdr:col>64</xdr:col>
      <xdr:colOff>152400</xdr:colOff>
      <xdr:row>61</xdr:row>
      <xdr:rowOff>95492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105669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22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119138</xdr:rowOff>
    </xdr:from>
    <xdr:to>
      <xdr:col>81</xdr:col>
      <xdr:colOff>95250</xdr:colOff>
      <xdr:row>62</xdr:row>
      <xdr:rowOff>49288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7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91215</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54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112244</xdr:rowOff>
    </xdr:from>
    <xdr:to>
      <xdr:col>77</xdr:col>
      <xdr:colOff>95250</xdr:colOff>
      <xdr:row>62</xdr:row>
      <xdr:rowOff>42394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27171</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657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92710</xdr:rowOff>
    </xdr:from>
    <xdr:to>
      <xdr:col>73</xdr:col>
      <xdr:colOff>44450</xdr:colOff>
      <xdr:row>62</xdr:row>
      <xdr:rowOff>22860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7637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152460</xdr:rowOff>
    </xdr:from>
    <xdr:to>
      <xdr:col>68</xdr:col>
      <xdr:colOff>203200</xdr:colOff>
      <xdr:row>62</xdr:row>
      <xdr:rowOff>82610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6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67387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6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18929</xdr:rowOff>
    </xdr:from>
    <xdr:to>
      <xdr:col>64</xdr:col>
      <xdr:colOff>152400</xdr:colOff>
      <xdr:row>62</xdr:row>
      <xdr:rowOff>120529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64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105306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735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これまでの地方債発行額の抑制や繰上償還の実施等により、実質公債費比率は着実に改善し</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11.3%</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となったが、依然として全国類似団体平均を大きく上回っている。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今後、令和</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実施の国勢調査による人口減少の反映による普通交付税の縮減などにより、比率算定分母が年々縮小する見込みである。これにより、比率の大幅な改善は見込めないことから、各年度で財政状況を勘案しながら地方債の任意繰上償還を引き続き行うとともに、普通建設事業の精査や先送りにより、第</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期大仙市総合計画実施計画の期間内（</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H28</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R7</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）の地方債発行額を元金償還額の</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以内に抑制し、着実に比率改善に努める。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30988</xdr:rowOff>
    </xdr:from>
    <xdr:to>
      <xdr:col>81</xdr:col>
      <xdr:colOff>44450</xdr:colOff>
      <xdr:row>44</xdr:row>
      <xdr:rowOff>68580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203188"/>
          <a:ext cx="0" cy="14091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40657</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68580</xdr:rowOff>
    </xdr:from>
    <xdr:to>
      <xdr:col>81</xdr:col>
      <xdr:colOff>133350</xdr:colOff>
      <xdr:row>44</xdr:row>
      <xdr:rowOff>68580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117365</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94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30988</xdr:rowOff>
    </xdr:from>
    <xdr:to>
      <xdr:col>81</xdr:col>
      <xdr:colOff>133350</xdr:colOff>
      <xdr:row>36</xdr:row>
      <xdr:rowOff>30988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20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150876</xdr:rowOff>
    </xdr:from>
    <xdr:to>
      <xdr:col>81</xdr:col>
      <xdr:colOff>44450</xdr:colOff>
      <xdr:row>43</xdr:row>
      <xdr:rowOff>66294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6179800" y="735177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112031</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79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66294</xdr:rowOff>
    </xdr:from>
    <xdr:to>
      <xdr:col>77</xdr:col>
      <xdr:colOff>44450</xdr:colOff>
      <xdr:row>44</xdr:row>
      <xdr:rowOff>1016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5290800" y="743864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105156</xdr:rowOff>
    </xdr:from>
    <xdr:to>
      <xdr:col>77</xdr:col>
      <xdr:colOff>95250</xdr:colOff>
      <xdr:row>41</xdr:row>
      <xdr:rowOff>35306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963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45483</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732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1016</xdr:rowOff>
    </xdr:from>
    <xdr:to>
      <xdr:col>72</xdr:col>
      <xdr:colOff>203200</xdr:colOff>
      <xdr:row>44</xdr:row>
      <xdr:rowOff>68580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4401800" y="754481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68580</xdr:rowOff>
    </xdr:from>
    <xdr:to>
      <xdr:col>68</xdr:col>
      <xdr:colOff>152400</xdr:colOff>
      <xdr:row>45</xdr:row>
      <xdr:rowOff>3302</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612380"/>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143764</xdr:rowOff>
    </xdr:from>
    <xdr:to>
      <xdr:col>68</xdr:col>
      <xdr:colOff>203200</xdr:colOff>
      <xdr:row>41</xdr:row>
      <xdr:rowOff>73914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84091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77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100076</xdr:rowOff>
    </xdr:from>
    <xdr:to>
      <xdr:col>81</xdr:col>
      <xdr:colOff>95250</xdr:colOff>
      <xdr:row>43</xdr:row>
      <xdr:rowOff>30226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72153</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727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15494</xdr:rowOff>
    </xdr:from>
    <xdr:to>
      <xdr:col>77</xdr:col>
      <xdr:colOff>95250</xdr:colOff>
      <xdr:row>43</xdr:row>
      <xdr:rowOff>117094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101871</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474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121666</xdr:rowOff>
    </xdr:from>
    <xdr:to>
      <xdr:col>73</xdr:col>
      <xdr:colOff>44450</xdr:colOff>
      <xdr:row>44</xdr:row>
      <xdr:rowOff>51816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36593</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17780</xdr:rowOff>
    </xdr:from>
    <xdr:to>
      <xdr:col>68</xdr:col>
      <xdr:colOff>203200</xdr:colOff>
      <xdr:row>44</xdr:row>
      <xdr:rowOff>119380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104157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123952</xdr:rowOff>
    </xdr:from>
    <xdr:to>
      <xdr:col>64</xdr:col>
      <xdr:colOff>152400</xdr:colOff>
      <xdr:row>45</xdr:row>
      <xdr:rowOff>54102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6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38879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75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比率算定分子では全会計市債残高や一部事務組合償還負担額、退職手当負担見込額など全てが減少したことから、前年度比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千万円の減となった。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また、分母においても、普通交付税や臨時財政対策債の縮減による標準財政規模の縮小により、前年度比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千万円の減となったことから、将来負担比率は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127.5%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と前年度から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ポイントの改善にとどまり、類似団体平均を大きく上回っている。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普通交付税や臨時財政対策債の縮減が見込まれ、比率改善幅が縮小することから、引き続き地方債発行額の抑制と繰上償還を積極的に行い、地方債残高の圧縮に努めるほか、基金の積み増しを図るなど財政の健全化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125851</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13214"/>
          <a:ext cx="0" cy="15845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97928</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869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125851</xdr:rowOff>
    </xdr:from>
    <xdr:to>
      <xdr:col>81</xdr:col>
      <xdr:colOff>133350</xdr:colOff>
      <xdr:row>22</xdr:row>
      <xdr:rowOff>125851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89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22</xdr:row>
      <xdr:rowOff>6350</xdr:rowOff>
    </xdr:from>
    <xdr:to>
      <xdr:col>81</xdr:col>
      <xdr:colOff>44450</xdr:colOff>
      <xdr:row>22</xdr:row>
      <xdr:rowOff>13244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6179800" y="3778250"/>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141773</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3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125246</xdr:rowOff>
    </xdr:from>
    <xdr:to>
      <xdr:col>81</xdr:col>
      <xdr:colOff>95250</xdr:colOff>
      <xdr:row>15</xdr:row>
      <xdr:rowOff>55396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2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22</xdr:row>
      <xdr:rowOff>13244</xdr:rowOff>
    </xdr:from>
    <xdr:to>
      <xdr:col>77</xdr:col>
      <xdr:colOff>44450</xdr:colOff>
      <xdr:row>22</xdr:row>
      <xdr:rowOff>90231</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5290800" y="3785144"/>
          <a:ext cx="889000" cy="7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153972</xdr:rowOff>
    </xdr:from>
    <xdr:to>
      <xdr:col>77</xdr:col>
      <xdr:colOff>95250</xdr:colOff>
      <xdr:row>15</xdr:row>
      <xdr:rowOff>84122</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94299</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323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22</xdr:row>
      <xdr:rowOff>22437</xdr:rowOff>
    </xdr:from>
    <xdr:to>
      <xdr:col>72</xdr:col>
      <xdr:colOff>203200</xdr:colOff>
      <xdr:row>22</xdr:row>
      <xdr:rowOff>90231</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4401800" y="3794337"/>
          <a:ext cx="889000" cy="6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37677</xdr:rowOff>
    </xdr:from>
    <xdr:to>
      <xdr:col>73</xdr:col>
      <xdr:colOff>44450</xdr:colOff>
      <xdr:row>15</xdr:row>
      <xdr:rowOff>139277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149454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37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22437</xdr:rowOff>
    </xdr:from>
    <xdr:to>
      <xdr:col>68</xdr:col>
      <xdr:colOff>152400</xdr:colOff>
      <xdr:row>22</xdr:row>
      <xdr:rowOff>114360</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3512800" y="3794337"/>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64105</xdr:rowOff>
    </xdr:from>
    <xdr:to>
      <xdr:col>68</xdr:col>
      <xdr:colOff>203200</xdr:colOff>
      <xdr:row>15</xdr:row>
      <xdr:rowOff>165705</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4432</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138793</xdr:rowOff>
    </xdr:from>
    <xdr:to>
      <xdr:col>64</xdr:col>
      <xdr:colOff>152400</xdr:colOff>
      <xdr:row>16</xdr:row>
      <xdr:rowOff>68943</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71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79120</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47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21</xdr:row>
      <xdr:rowOff>127000</xdr:rowOff>
    </xdr:from>
    <xdr:to>
      <xdr:col>81</xdr:col>
      <xdr:colOff>95250</xdr:colOff>
      <xdr:row>22</xdr:row>
      <xdr:rowOff>57150</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967200" y="37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21</xdr:row>
      <xdr:rowOff>22877</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7106900" y="362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21</xdr:row>
      <xdr:rowOff>133894</xdr:rowOff>
    </xdr:from>
    <xdr:to>
      <xdr:col>77</xdr:col>
      <xdr:colOff>95250</xdr:colOff>
      <xdr:row>22</xdr:row>
      <xdr:rowOff>64044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129000" y="373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22</xdr:row>
      <xdr:rowOff>48821</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798800" y="382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22</xdr:row>
      <xdr:rowOff>39431</xdr:rowOff>
    </xdr:from>
    <xdr:to>
      <xdr:col>73</xdr:col>
      <xdr:colOff>44450</xdr:colOff>
      <xdr:row>22</xdr:row>
      <xdr:rowOff>141031</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5240000" y="381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125808</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909800" y="389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143087</xdr:rowOff>
    </xdr:from>
    <xdr:to>
      <xdr:col>68</xdr:col>
      <xdr:colOff>203200</xdr:colOff>
      <xdr:row>22</xdr:row>
      <xdr:rowOff>73237</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4351000" y="374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58014</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020800" y="382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63560</xdr:rowOff>
    </xdr:from>
    <xdr:to>
      <xdr:col>64</xdr:col>
      <xdr:colOff>152400</xdr:colOff>
      <xdr:row>22</xdr:row>
      <xdr:rowOff>165160</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3462000" y="383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149937</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3131800" y="392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80,459
80,190
866.79
46,842,163
45,192,572
1,539,461
27,798,533
53,905,335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正職員数は減少しているものの、退職手当に係る退職手当組合調整負担金が一時的に増となったことから、比率は前年度から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ポイント上昇した。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今後は会計年度任用職員制度導入による人件費の増が見込まれるため、引き続き大仙市第二次定員適正化計画に基づく定員管理の適正化に努め、人件費の抑制に努める。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46990</xdr:rowOff>
    </xdr:from>
    <xdr:to>
      <xdr:col>24</xdr:col>
      <xdr:colOff>25400</xdr:colOff>
      <xdr:row>35</xdr:row>
      <xdr:rowOff>138430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477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33037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60960</xdr:rowOff>
    </xdr:from>
    <xdr:to>
      <xdr:col>24</xdr:col>
      <xdr:colOff>76200</xdr:colOff>
      <xdr:row>36</xdr:row>
      <xdr:rowOff>162560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46990</xdr:rowOff>
    </xdr:from>
    <xdr:to>
      <xdr:col>19</xdr:col>
      <xdr:colOff>187325</xdr:colOff>
      <xdr:row>35</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47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68580</xdr:rowOff>
    </xdr:from>
    <xdr:to>
      <xdr:col>20</xdr:col>
      <xdr:colOff>38100</xdr:colOff>
      <xdr:row>36</xdr:row>
      <xdr:rowOff>170180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154957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2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69850</xdr:rowOff>
    </xdr:from>
    <xdr:to>
      <xdr:col>15</xdr:col>
      <xdr:colOff>98425</xdr:colOff>
      <xdr:row>35</xdr:row>
      <xdr:rowOff>130810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706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139717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100330</xdr:rowOff>
    </xdr:from>
    <xdr:to>
      <xdr:col>11</xdr:col>
      <xdr:colOff>9525</xdr:colOff>
      <xdr:row>35</xdr:row>
      <xdr:rowOff>130810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010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87630</xdr:rowOff>
    </xdr:from>
    <xdr:to>
      <xdr:col>24</xdr:col>
      <xdr:colOff>76200</xdr:colOff>
      <xdr:row>36</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104157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167640</xdr:rowOff>
    </xdr:from>
    <xdr:to>
      <xdr:col>20</xdr:col>
      <xdr:colOff>38100</xdr:colOff>
      <xdr:row>35</xdr:row>
      <xdr:rowOff>97790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107967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6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19050</xdr:rowOff>
    </xdr:from>
    <xdr:to>
      <xdr:col>15</xdr:col>
      <xdr:colOff>149225</xdr:colOff>
      <xdr:row>35</xdr:row>
      <xdr:rowOff>120650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130827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80010</xdr:rowOff>
    </xdr:from>
    <xdr:to>
      <xdr:col>11</xdr:col>
      <xdr:colOff>60325</xdr:colOff>
      <xdr:row>36</xdr:row>
      <xdr:rowOff>10160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20337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49530</xdr:rowOff>
    </xdr:from>
    <xdr:to>
      <xdr:col>6</xdr:col>
      <xdr:colOff>171450</xdr:colOff>
      <xdr:row>35</xdr:row>
      <xdr:rowOff>151130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161307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は、花火産業構想に基づく「はなび・アム」開館に伴う経費や、維持管理経費などが減となったものの、分母となる経常一般財源も減となったことにより、比率の大きな変動はなく、類似団体平均値を大きく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今後は、大仙市公共施設等総合管理計画に基づき、各地区に点在する公共施設の利用形態を勘案しながら、管理手法等を総合的に見直した上で施設の統廃合を推進し、物件費の抑制を図る。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また、令和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年度においては会計年度任用職員制度の導入により、大幅な減少を見込んでいる。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21</xdr:row>
      <xdr:rowOff>60706</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07260"/>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53848</xdr:rowOff>
    </xdr:from>
    <xdr:to>
      <xdr:col>82</xdr:col>
      <xdr:colOff>107950</xdr:colOff>
      <xdr:row>14</xdr:row>
      <xdr:rowOff>62992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45414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87139</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588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115062</xdr:rowOff>
    </xdr:from>
    <xdr:to>
      <xdr:col>82</xdr:col>
      <xdr:colOff>158750</xdr:colOff>
      <xdr:row>16</xdr:row>
      <xdr:rowOff>45212</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8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26416</xdr:rowOff>
    </xdr:from>
    <xdr:to>
      <xdr:col>78</xdr:col>
      <xdr:colOff>69850</xdr:colOff>
      <xdr:row>14</xdr:row>
      <xdr:rowOff>53848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4267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2557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106426</xdr:rowOff>
    </xdr:from>
    <xdr:to>
      <xdr:col>73</xdr:col>
      <xdr:colOff>180975</xdr:colOff>
      <xdr:row>14</xdr:row>
      <xdr:rowOff>26416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33527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60198</xdr:rowOff>
    </xdr:from>
    <xdr:to>
      <xdr:col>74</xdr:col>
      <xdr:colOff>31750</xdr:colOff>
      <xdr:row>15</xdr:row>
      <xdr:rowOff>161798</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146575</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69850</xdr:rowOff>
    </xdr:from>
    <xdr:to>
      <xdr:col>69</xdr:col>
      <xdr:colOff>92075</xdr:colOff>
      <xdr:row>13</xdr:row>
      <xdr:rowOff>106426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29870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32766</xdr:rowOff>
    </xdr:from>
    <xdr:to>
      <xdr:col>69</xdr:col>
      <xdr:colOff>142875</xdr:colOff>
      <xdr:row>15</xdr:row>
      <xdr:rowOff>134366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119143</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9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167640</xdr:rowOff>
    </xdr:from>
    <xdr:to>
      <xdr:col>65</xdr:col>
      <xdr:colOff>53975</xdr:colOff>
      <xdr:row>15</xdr:row>
      <xdr:rowOff>97790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82567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5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12192</xdr:rowOff>
    </xdr:from>
    <xdr:to>
      <xdr:col>82</xdr:col>
      <xdr:colOff>158750</xdr:colOff>
      <xdr:row>14</xdr:row>
      <xdr:rowOff>113792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41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28719</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25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3048</xdr:rowOff>
    </xdr:from>
    <xdr:to>
      <xdr:col>78</xdr:col>
      <xdr:colOff>120650</xdr:colOff>
      <xdr:row>14</xdr:row>
      <xdr:rowOff>104648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40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114825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172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147066</xdr:rowOff>
    </xdr:from>
    <xdr:to>
      <xdr:col>74</xdr:col>
      <xdr:colOff>31750</xdr:colOff>
      <xdr:row>14</xdr:row>
      <xdr:rowOff>77216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87393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55626</xdr:rowOff>
    </xdr:from>
    <xdr:to>
      <xdr:col>69</xdr:col>
      <xdr:colOff>142875</xdr:colOff>
      <xdr:row>13</xdr:row>
      <xdr:rowOff>157226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28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167403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05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19050</xdr:rowOff>
    </xdr:from>
    <xdr:to>
      <xdr:col>65</xdr:col>
      <xdr:colOff>53975</xdr:colOff>
      <xdr:row>13</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130827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扶助費については、これまでも類似団体平均値を下回って推移してきており、令和元年度においては、障害児デイサービス事業や保育所利用児童数の増に伴う保育料支援費が増となった事などにより、比率は前年度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ﾎﾟｲﾝﾄ上昇した。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人口減少に伴い児童手当や障害福祉サービス等の受給者の減少が見込まれるが、普通会計の決算規模も年々縮小することから、国の新たな扶助制度が構築されない限りは同水準で推移すると見込まれるが、市単独の扶助制度の見直しによる削減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123190</xdr:rowOff>
    </xdr:from>
    <xdr:to>
      <xdr:col>24</xdr:col>
      <xdr:colOff>25400</xdr:colOff>
      <xdr:row>60</xdr:row>
      <xdr:rowOff>142240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21004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114317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142240</xdr:rowOff>
    </xdr:from>
    <xdr:to>
      <xdr:col>24</xdr:col>
      <xdr:colOff>114300</xdr:colOff>
      <xdr:row>60</xdr:row>
      <xdr:rowOff>142240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38117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5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123190</xdr:rowOff>
    </xdr:from>
    <xdr:to>
      <xdr:col>24</xdr:col>
      <xdr:colOff>114300</xdr:colOff>
      <xdr:row>53</xdr:row>
      <xdr:rowOff>123190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21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100330</xdr:rowOff>
    </xdr:from>
    <xdr:to>
      <xdr:col>24</xdr:col>
      <xdr:colOff>25400</xdr:colOff>
      <xdr:row>53</xdr:row>
      <xdr:rowOff>123190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1871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36847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6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64770</xdr:rowOff>
    </xdr:from>
    <xdr:to>
      <xdr:col>24</xdr:col>
      <xdr:colOff>76200</xdr:colOff>
      <xdr:row>55</xdr:row>
      <xdr:rowOff>166370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39370</xdr:rowOff>
    </xdr:from>
    <xdr:to>
      <xdr:col>19</xdr:col>
      <xdr:colOff>187325</xdr:colOff>
      <xdr:row>53</xdr:row>
      <xdr:rowOff>100330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1262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26670</xdr:rowOff>
    </xdr:from>
    <xdr:to>
      <xdr:col>20</xdr:col>
      <xdr:colOff>38100</xdr:colOff>
      <xdr:row>55</xdr:row>
      <xdr:rowOff>128270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113047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4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39370</xdr:rowOff>
    </xdr:from>
    <xdr:to>
      <xdr:col>15</xdr:col>
      <xdr:colOff>98425</xdr:colOff>
      <xdr:row>53</xdr:row>
      <xdr:rowOff>92710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126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54610</xdr:rowOff>
    </xdr:from>
    <xdr:to>
      <xdr:col>11</xdr:col>
      <xdr:colOff>9525</xdr:colOff>
      <xdr:row>53</xdr:row>
      <xdr:rowOff>92710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1414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160020</xdr:rowOff>
    </xdr:from>
    <xdr:to>
      <xdr:col>11</xdr:col>
      <xdr:colOff>60325</xdr:colOff>
      <xdr:row>55</xdr:row>
      <xdr:rowOff>90170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74947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44467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72390</xdr:rowOff>
    </xdr:from>
    <xdr:to>
      <xdr:col>24</xdr:col>
      <xdr:colOff>76200</xdr:colOff>
      <xdr:row>54</xdr:row>
      <xdr:rowOff>2540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152417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49530</xdr:rowOff>
    </xdr:from>
    <xdr:to>
      <xdr:col>20</xdr:col>
      <xdr:colOff>38100</xdr:colOff>
      <xdr:row>53</xdr:row>
      <xdr:rowOff>151130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13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161307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0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160020</xdr:rowOff>
    </xdr:from>
    <xdr:to>
      <xdr:col>15</xdr:col>
      <xdr:colOff>149225</xdr:colOff>
      <xdr:row>53</xdr:row>
      <xdr:rowOff>90170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07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100347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84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41910</xdr:rowOff>
    </xdr:from>
    <xdr:to>
      <xdr:col>11</xdr:col>
      <xdr:colOff>60325</xdr:colOff>
      <xdr:row>53</xdr:row>
      <xdr:rowOff>143510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12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153687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89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3810</xdr:rowOff>
    </xdr:from>
    <xdr:to>
      <xdr:col>6</xdr:col>
      <xdr:colOff>171450</xdr:colOff>
      <xdr:row>53</xdr:row>
      <xdr:rowOff>105410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09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115587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85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維持補修費については、降雪が少なかったため除排雪対策費が前年度と比較し減少した。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その他全体での比率は前年度より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ポイント上昇した。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公共施設の老朽化対策に係る維持補修費が年々増加しているため、大仙市公共施設等総合管理計画に基づき、施設の統廃合を早期に進める。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109038</xdr:rowOff>
    </xdr:from>
    <xdr:to>
      <xdr:col>82</xdr:col>
      <xdr:colOff>107950</xdr:colOff>
      <xdr:row>60</xdr:row>
      <xdr:rowOff>136797</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95888"/>
          <a:ext cx="0" cy="1227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108874</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136797</xdr:rowOff>
    </xdr:from>
    <xdr:to>
      <xdr:col>82</xdr:col>
      <xdr:colOff>196850</xdr:colOff>
      <xdr:row>60</xdr:row>
      <xdr:rowOff>136797</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2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23965</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39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109038</xdr:rowOff>
    </xdr:from>
    <xdr:to>
      <xdr:col>82</xdr:col>
      <xdr:colOff>196850</xdr:colOff>
      <xdr:row>53</xdr:row>
      <xdr:rowOff>109038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95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144962</xdr:rowOff>
    </xdr:from>
    <xdr:to>
      <xdr:col>82</xdr:col>
      <xdr:colOff>107950</xdr:colOff>
      <xdr:row>55</xdr:row>
      <xdr:rowOff>171087</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574712"/>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164210</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93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20683</xdr:rowOff>
    </xdr:from>
    <xdr:to>
      <xdr:col>82</xdr:col>
      <xdr:colOff>158750</xdr:colOff>
      <xdr:row>56</xdr:row>
      <xdr:rowOff>122283</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144962</xdr:rowOff>
    </xdr:from>
    <xdr:to>
      <xdr:col>78</xdr:col>
      <xdr:colOff>69850</xdr:colOff>
      <xdr:row>58</xdr:row>
      <xdr:rowOff>68217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574712"/>
          <a:ext cx="889000" cy="43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55154</xdr:rowOff>
    </xdr:from>
    <xdr:to>
      <xdr:col>73</xdr:col>
      <xdr:colOff>180975</xdr:colOff>
      <xdr:row>58</xdr:row>
      <xdr:rowOff>68217</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9925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158586</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416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148227</xdr:rowOff>
    </xdr:from>
    <xdr:to>
      <xdr:col>69</xdr:col>
      <xdr:colOff>92075</xdr:colOff>
      <xdr:row>58</xdr:row>
      <xdr:rowOff>55154</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920877"/>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33746</xdr:rowOff>
    </xdr:from>
    <xdr:to>
      <xdr:col>69</xdr:col>
      <xdr:colOff>142875</xdr:colOff>
      <xdr:row>56</xdr:row>
      <xdr:rowOff>135346</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145523</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03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40277</xdr:rowOff>
    </xdr:from>
    <xdr:to>
      <xdr:col>65</xdr:col>
      <xdr:colOff>53975</xdr:colOff>
      <xdr:row>56</xdr:row>
      <xdr:rowOff>141877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152054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41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120287</xdr:rowOff>
    </xdr:from>
    <xdr:to>
      <xdr:col>82</xdr:col>
      <xdr:colOff>158750</xdr:colOff>
      <xdr:row>56</xdr:row>
      <xdr:rowOff>50437</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5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136814</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3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94162</xdr:rowOff>
    </xdr:from>
    <xdr:to>
      <xdr:col>78</xdr:col>
      <xdr:colOff>120650</xdr:colOff>
      <xdr:row>56</xdr:row>
      <xdr:rowOff>24312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34489</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292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17417</xdr:rowOff>
    </xdr:from>
    <xdr:to>
      <xdr:col>74</xdr:col>
      <xdr:colOff>31750</xdr:colOff>
      <xdr:row>58</xdr:row>
      <xdr:rowOff>119017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6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103794</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47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4354</xdr:rowOff>
    </xdr:from>
    <xdr:to>
      <xdr:col>69</xdr:col>
      <xdr:colOff>142875</xdr:colOff>
      <xdr:row>58</xdr:row>
      <xdr:rowOff>105954</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4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90731</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3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97427</xdr:rowOff>
    </xdr:from>
    <xdr:to>
      <xdr:col>65</xdr:col>
      <xdr:colOff>53975</xdr:colOff>
      <xdr:row>58</xdr:row>
      <xdr:rowOff>27577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7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12354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95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当市は、消防・斎場・介護・清掃等の広域運営費について、一部事務組合へ負担しているため、補助費等が類似団体を上回る傾向にある。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年度からは、下水道事業が法適用会計へ移行したことにより繰出金から補助費等へ性質区分変更されたため、比率が大きく上昇し、類似団体平均値との差が拡大した。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一部事務組合への負担金や保育所施設型給付費が経常経費の大部分を占めているが、農業及び商工業振興や地域活性化に係る各種市単独補助金が財政を逼迫する要因にもなっているため、今後は市単独補助金の目的・必要性・効果等を勘案し一層の縮減を図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129286</xdr:rowOff>
    </xdr:from>
    <xdr:to>
      <xdr:col>82</xdr:col>
      <xdr:colOff>107950</xdr:colOff>
      <xdr:row>39</xdr:row>
      <xdr:rowOff>97282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787136"/>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69359</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97282</xdr:rowOff>
    </xdr:from>
    <xdr:to>
      <xdr:col>82</xdr:col>
      <xdr:colOff>196850</xdr:colOff>
      <xdr:row>39</xdr:row>
      <xdr:rowOff>97282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44213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3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129286</xdr:rowOff>
    </xdr:from>
    <xdr:to>
      <xdr:col>82</xdr:col>
      <xdr:colOff>196850</xdr:colOff>
      <xdr:row>33</xdr:row>
      <xdr:rowOff>129286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787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145288</xdr:rowOff>
    </xdr:from>
    <xdr:to>
      <xdr:col>82</xdr:col>
      <xdr:colOff>107950</xdr:colOff>
      <xdr:row>38</xdr:row>
      <xdr:rowOff>154432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66038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1287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00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92710</xdr:rowOff>
    </xdr:from>
    <xdr:to>
      <xdr:col>78</xdr:col>
      <xdr:colOff>69850</xdr:colOff>
      <xdr:row>38</xdr:row>
      <xdr:rowOff>145288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436360"/>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137922</xdr:rowOff>
    </xdr:from>
    <xdr:to>
      <xdr:col>78</xdr:col>
      <xdr:colOff>120650</xdr:colOff>
      <xdr:row>36</xdr:row>
      <xdr:rowOff>68072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78249</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37</xdr:row>
      <xdr:rowOff>97282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4363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128778</xdr:rowOff>
    </xdr:from>
    <xdr:to>
      <xdr:col>74</xdr:col>
      <xdr:colOff>31750</xdr:colOff>
      <xdr:row>36</xdr:row>
      <xdr:rowOff>58928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37</xdr:row>
      <xdr:rowOff>97282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4363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124206</xdr:rowOff>
    </xdr:from>
    <xdr:to>
      <xdr:col>69</xdr:col>
      <xdr:colOff>142875</xdr:colOff>
      <xdr:row>36</xdr:row>
      <xdr:rowOff>54356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41673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103632</xdr:rowOff>
    </xdr:from>
    <xdr:to>
      <xdr:col>82</xdr:col>
      <xdr:colOff>158750</xdr:colOff>
      <xdr:row>39</xdr:row>
      <xdr:rowOff>33782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12209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52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94488</xdr:rowOff>
    </xdr:from>
    <xdr:to>
      <xdr:col>78</xdr:col>
      <xdr:colOff>120650</xdr:colOff>
      <xdr:row>39</xdr:row>
      <xdr:rowOff>24638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6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9415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695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41910</xdr:rowOff>
    </xdr:from>
    <xdr:to>
      <xdr:col>74</xdr:col>
      <xdr:colOff>31750</xdr:colOff>
      <xdr:row>37</xdr:row>
      <xdr:rowOff>143510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128287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46482</xdr:rowOff>
    </xdr:from>
    <xdr:to>
      <xdr:col>69</xdr:col>
      <xdr:colOff>142875</xdr:colOff>
      <xdr:row>37</xdr:row>
      <xdr:rowOff>148082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41910</xdr:rowOff>
    </xdr:from>
    <xdr:to>
      <xdr:col>65</xdr:col>
      <xdr:colOff>53975</xdr:colOff>
      <xdr:row>37</xdr:row>
      <xdr:rowOff>143510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128287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公債費については、分子となる経常経費充当一般財源等が前年度より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174,706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千円の減となったものの、分母となる経常一般財源も</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389,659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千円減となったことにより、比率の大きな変動はなく、前年度より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ポイントの低下にとどまった。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第</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次大仙市総合計画の実施計画の見直し等による地方債発行額の抑制や任意繰上償還を行っているが、市街地再開発事業などの大型事業の元金償還が開始するなど、今後も地方債償還額の大幅な減少は見込めないため、地方債発行額の抑制を図り、着実に公債費の縮減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63319</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35396</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22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63319</xdr:rowOff>
    </xdr:from>
    <xdr:to>
      <xdr:col>24</xdr:col>
      <xdr:colOff>114300</xdr:colOff>
      <xdr:row>81</xdr:row>
      <xdr:rowOff>63319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50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141695</xdr:rowOff>
    </xdr:from>
    <xdr:to>
      <xdr:col>24</xdr:col>
      <xdr:colOff>25400</xdr:colOff>
      <xdr:row>77</xdr:row>
      <xdr:rowOff>154758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343345"/>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154758</xdr:rowOff>
    </xdr:from>
    <xdr:to>
      <xdr:col>19</xdr:col>
      <xdr:colOff>187325</xdr:colOff>
      <xdr:row>77</xdr:row>
      <xdr:rowOff>167821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35640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71301</xdr:rowOff>
    </xdr:from>
    <xdr:to>
      <xdr:col>20</xdr:col>
      <xdr:colOff>38100</xdr:colOff>
      <xdr:row>78</xdr:row>
      <xdr:rowOff>1451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11628</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041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154758</xdr:rowOff>
    </xdr:from>
    <xdr:to>
      <xdr:col>15</xdr:col>
      <xdr:colOff>98425</xdr:colOff>
      <xdr:row>77</xdr:row>
      <xdr:rowOff>167821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35640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77832</xdr:rowOff>
    </xdr:from>
    <xdr:to>
      <xdr:col>15</xdr:col>
      <xdr:colOff>149225</xdr:colOff>
      <xdr:row>78</xdr:row>
      <xdr:rowOff>7982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18159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135164</xdr:rowOff>
    </xdr:from>
    <xdr:to>
      <xdr:col>11</xdr:col>
      <xdr:colOff>9525</xdr:colOff>
      <xdr:row>77</xdr:row>
      <xdr:rowOff>154758</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336814"/>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71301</xdr:rowOff>
    </xdr:from>
    <xdr:to>
      <xdr:col>11</xdr:col>
      <xdr:colOff>60325</xdr:colOff>
      <xdr:row>78</xdr:row>
      <xdr:rowOff>1451</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11628</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32113</xdr:rowOff>
    </xdr:from>
    <xdr:to>
      <xdr:col>6</xdr:col>
      <xdr:colOff>171450</xdr:colOff>
      <xdr:row>77</xdr:row>
      <xdr:rowOff>133713</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143890</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90895</xdr:rowOff>
    </xdr:from>
    <xdr:to>
      <xdr:col>24</xdr:col>
      <xdr:colOff>76200</xdr:colOff>
      <xdr:row>78</xdr:row>
      <xdr:rowOff>21045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62972</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26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103958</xdr:rowOff>
    </xdr:from>
    <xdr:to>
      <xdr:col>20</xdr:col>
      <xdr:colOff>38100</xdr:colOff>
      <xdr:row>78</xdr:row>
      <xdr:rowOff>34108</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18885</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391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117021</xdr:rowOff>
    </xdr:from>
    <xdr:to>
      <xdr:col>15</xdr:col>
      <xdr:colOff>149225</xdr:colOff>
      <xdr:row>78</xdr:row>
      <xdr:rowOff>47171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31948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103958</xdr:rowOff>
    </xdr:from>
    <xdr:to>
      <xdr:col>11</xdr:col>
      <xdr:colOff>60325</xdr:colOff>
      <xdr:row>78</xdr:row>
      <xdr:rowOff>34108</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18885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3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84364</xdr:rowOff>
    </xdr:from>
    <xdr:to>
      <xdr:col>6</xdr:col>
      <xdr:colOff>171450</xdr:colOff>
      <xdr:row>78</xdr:row>
      <xdr:rowOff>14514</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170741</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物件費・維持補修費・補助費等は前年度より減となったが、人件費・扶助費・繰出金に係る経常経費は前年度より増加したため、分子が前年度比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111,191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千円の増となった。また、分母は経常一般財源等の減少により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698,472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千円減少した。比率は前年度より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ﾎﾟｲﾝﾄ上昇したものの、類似団体平均値を下回った。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当市では、市単独補助金や公共施設の統廃合等による見直しが、経常経費削減の喫緊の課題であり、全事務事業の総点検による見直しや大仙市公共施設等総合管理計画に沿い、これら施設に係る経費の抜本的な見直しに努め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108712</xdr:rowOff>
    </xdr:from>
    <xdr:to>
      <xdr:col>82</xdr:col>
      <xdr:colOff>107950</xdr:colOff>
      <xdr:row>80</xdr:row>
      <xdr:rowOff>113285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796012"/>
          <a:ext cx="0" cy="1033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23639</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108712</xdr:rowOff>
    </xdr:from>
    <xdr:to>
      <xdr:col>82</xdr:col>
      <xdr:colOff>196850</xdr:colOff>
      <xdr:row>74</xdr:row>
      <xdr:rowOff>108712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108713</xdr:rowOff>
    </xdr:from>
    <xdr:to>
      <xdr:col>82</xdr:col>
      <xdr:colOff>107950</xdr:colOff>
      <xdr:row>77</xdr:row>
      <xdr:rowOff>37846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138913"/>
          <a:ext cx="8382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144290</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74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108713</xdr:rowOff>
    </xdr:from>
    <xdr:to>
      <xdr:col>78</xdr:col>
      <xdr:colOff>69850</xdr:colOff>
      <xdr:row>76</xdr:row>
      <xdr:rowOff>154432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138913"/>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140208</xdr:rowOff>
    </xdr:from>
    <xdr:to>
      <xdr:col>78</xdr:col>
      <xdr:colOff>120650</xdr:colOff>
      <xdr:row>77</xdr:row>
      <xdr:rowOff>70358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55135</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154432</xdr:rowOff>
    </xdr:from>
    <xdr:to>
      <xdr:col>73</xdr:col>
      <xdr:colOff>180975</xdr:colOff>
      <xdr:row>77</xdr:row>
      <xdr:rowOff>1270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1846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103632</xdr:rowOff>
    </xdr:from>
    <xdr:to>
      <xdr:col>74</xdr:col>
      <xdr:colOff>31750</xdr:colOff>
      <xdr:row>77</xdr:row>
      <xdr:rowOff>33782</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43959</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53848</xdr:rowOff>
    </xdr:from>
    <xdr:to>
      <xdr:col>69</xdr:col>
      <xdr:colOff>92075</xdr:colOff>
      <xdr:row>77</xdr:row>
      <xdr:rowOff>1270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08404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62485</xdr:rowOff>
    </xdr:from>
    <xdr:to>
      <xdr:col>69</xdr:col>
      <xdr:colOff>142875</xdr:colOff>
      <xdr:row>76</xdr:row>
      <xdr:rowOff>164085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2811</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xdr:rowOff>
    </xdr:from>
    <xdr:to>
      <xdr:col>65</xdr:col>
      <xdr:colOff>53975</xdr:colOff>
      <xdr:row>76</xdr:row>
      <xdr:rowOff>109220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93997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158496</xdr:rowOff>
    </xdr:from>
    <xdr:to>
      <xdr:col>82</xdr:col>
      <xdr:colOff>158750</xdr:colOff>
      <xdr:row>77</xdr:row>
      <xdr:rowOff>88646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3573</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03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57913</xdr:rowOff>
    </xdr:from>
    <xdr:to>
      <xdr:col>78</xdr:col>
      <xdr:colOff>120650</xdr:colOff>
      <xdr:row>76</xdr:row>
      <xdr:rowOff>159513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169689</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856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103632</xdr:rowOff>
    </xdr:from>
    <xdr:to>
      <xdr:col>74</xdr:col>
      <xdr:colOff>31750</xdr:colOff>
      <xdr:row>77</xdr:row>
      <xdr:rowOff>33782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18559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121920</xdr:rowOff>
    </xdr:from>
    <xdr:to>
      <xdr:col>69</xdr:col>
      <xdr:colOff>142875</xdr:colOff>
      <xdr:row>77</xdr:row>
      <xdr:rowOff>52070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36847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xdr:rowOff>
    </xdr:from>
    <xdr:to>
      <xdr:col>65</xdr:col>
      <xdr:colOff>53975</xdr:colOff>
      <xdr:row>76</xdr:row>
      <xdr:rowOff>104648</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114825</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80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68555</xdr:rowOff>
    </xdr:from>
    <xdr:to>
      <xdr:col>29</xdr:col>
      <xdr:colOff>127000</xdr:colOff>
      <xdr:row>19</xdr:row>
      <xdr:rowOff>121802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02130"/>
          <a:ext cx="0" cy="14248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93879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9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121802</xdr:rowOff>
    </xdr:from>
    <xdr:to>
      <xdr:col>30</xdr:col>
      <xdr:colOff>25400</xdr:colOff>
      <xdr:row>19</xdr:row>
      <xdr:rowOff>121802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269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154932</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4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68555</xdr:rowOff>
    </xdr:from>
    <xdr:to>
      <xdr:col>30</xdr:col>
      <xdr:colOff>25400</xdr:colOff>
      <xdr:row>11</xdr:row>
      <xdr:rowOff>68555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021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40012</xdr:rowOff>
    </xdr:from>
    <xdr:to>
      <xdr:col>29</xdr:col>
      <xdr:colOff>127000</xdr:colOff>
      <xdr:row>15</xdr:row>
      <xdr:rowOff>81111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659387"/>
          <a:ext cx="647700" cy="41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22652</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1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50575</xdr:rowOff>
    </xdr:from>
    <xdr:to>
      <xdr:col>29</xdr:col>
      <xdr:colOff>177800</xdr:colOff>
      <xdr:row>16</xdr:row>
      <xdr:rowOff>152175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841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81111</xdr:rowOff>
    </xdr:from>
    <xdr:to>
      <xdr:col>26</xdr:col>
      <xdr:colOff>50800</xdr:colOff>
      <xdr:row>15</xdr:row>
      <xdr:rowOff>94533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700486"/>
          <a:ext cx="698500" cy="134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69124</xdr:rowOff>
    </xdr:from>
    <xdr:to>
      <xdr:col>26</xdr:col>
      <xdr:colOff>101600</xdr:colOff>
      <xdr:row>16</xdr:row>
      <xdr:rowOff>170724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155501</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6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94533</xdr:rowOff>
    </xdr:from>
    <xdr:to>
      <xdr:col>22</xdr:col>
      <xdr:colOff>114300</xdr:colOff>
      <xdr:row>15</xdr:row>
      <xdr:rowOff>123239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713908"/>
          <a:ext cx="698500" cy="28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68373</xdr:rowOff>
    </xdr:from>
    <xdr:to>
      <xdr:col>22</xdr:col>
      <xdr:colOff>165100</xdr:colOff>
      <xdr:row>16</xdr:row>
      <xdr:rowOff>169973</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154750</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5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97391</xdr:rowOff>
    </xdr:from>
    <xdr:to>
      <xdr:col>18</xdr:col>
      <xdr:colOff>177800</xdr:colOff>
      <xdr:row>15</xdr:row>
      <xdr:rowOff>123239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2716766"/>
          <a:ext cx="698500" cy="258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84310</xdr:rowOff>
    </xdr:from>
    <xdr:to>
      <xdr:col>19</xdr:col>
      <xdr:colOff>38100</xdr:colOff>
      <xdr:row>17</xdr:row>
      <xdr:rowOff>14460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170687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61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89486</xdr:rowOff>
    </xdr:from>
    <xdr:to>
      <xdr:col>15</xdr:col>
      <xdr:colOff>101600</xdr:colOff>
      <xdr:row>17</xdr:row>
      <xdr:rowOff>19636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4413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160662</xdr:rowOff>
    </xdr:from>
    <xdr:to>
      <xdr:col>29</xdr:col>
      <xdr:colOff>177800</xdr:colOff>
      <xdr:row>15</xdr:row>
      <xdr:rowOff>90812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6085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5739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453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30311</xdr:rowOff>
    </xdr:from>
    <xdr:to>
      <xdr:col>26</xdr:col>
      <xdr:colOff>101600</xdr:colOff>
      <xdr:row>15</xdr:row>
      <xdr:rowOff>131911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6496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142088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41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43733</xdr:rowOff>
    </xdr:from>
    <xdr:to>
      <xdr:col>22</xdr:col>
      <xdr:colOff>165100</xdr:colOff>
      <xdr:row>15</xdr:row>
      <xdr:rowOff>145333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6631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155510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43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72439</xdr:rowOff>
    </xdr:from>
    <xdr:to>
      <xdr:col>19</xdr:col>
      <xdr:colOff>38100</xdr:colOff>
      <xdr:row>16</xdr:row>
      <xdr:rowOff>2589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691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12766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46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46591</xdr:rowOff>
    </xdr:from>
    <xdr:to>
      <xdr:col>15</xdr:col>
      <xdr:colOff>101600</xdr:colOff>
      <xdr:row>15</xdr:row>
      <xdr:rowOff>148191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665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158368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43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81737</xdr:rowOff>
    </xdr:from>
    <xdr:to>
      <xdr:col>29</xdr:col>
      <xdr:colOff>127000</xdr:colOff>
      <xdr:row>38</xdr:row>
      <xdr:rowOff>31034</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349187"/>
          <a:ext cx="0" cy="11494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3111</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70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31034</xdr:rowOff>
    </xdr:from>
    <xdr:to>
      <xdr:col>30</xdr:col>
      <xdr:colOff>25400</xdr:colOff>
      <xdr:row>38</xdr:row>
      <xdr:rowOff>31034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986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168114</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6092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81737</xdr:rowOff>
    </xdr:from>
    <xdr:to>
      <xdr:col>30</xdr:col>
      <xdr:colOff>25400</xdr:colOff>
      <xdr:row>34</xdr:row>
      <xdr:rowOff>81737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349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166982</xdr:rowOff>
    </xdr:from>
    <xdr:to>
      <xdr:col>29</xdr:col>
      <xdr:colOff>127000</xdr:colOff>
      <xdr:row>35</xdr:row>
      <xdr:rowOff>182161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777332"/>
          <a:ext cx="647700" cy="15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43545</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967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71468</xdr:rowOff>
    </xdr:from>
    <xdr:to>
      <xdr:col>29</xdr:col>
      <xdr:colOff>177800</xdr:colOff>
      <xdr:row>37</xdr:row>
      <xdr:rowOff>1618</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024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61049</xdr:rowOff>
    </xdr:from>
    <xdr:to>
      <xdr:col>26</xdr:col>
      <xdr:colOff>50800</xdr:colOff>
      <xdr:row>35</xdr:row>
      <xdr:rowOff>166982</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671399"/>
          <a:ext cx="698500" cy="105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82258</xdr:rowOff>
    </xdr:from>
    <xdr:to>
      <xdr:col>26</xdr:col>
      <xdr:colOff>101600</xdr:colOff>
      <xdr:row>37</xdr:row>
      <xdr:rowOff>12408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35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168635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12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3693</xdr:rowOff>
    </xdr:from>
    <xdr:to>
      <xdr:col>22</xdr:col>
      <xdr:colOff>114300</xdr:colOff>
      <xdr:row>35</xdr:row>
      <xdr:rowOff>61049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614043"/>
          <a:ext cx="698500" cy="57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58255</xdr:rowOff>
    </xdr:from>
    <xdr:to>
      <xdr:col>22</xdr:col>
      <xdr:colOff>165100</xdr:colOff>
      <xdr:row>36</xdr:row>
      <xdr:rowOff>159855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144632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97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263885</xdr:rowOff>
    </xdr:from>
    <xdr:to>
      <xdr:col>18</xdr:col>
      <xdr:colOff>177800</xdr:colOff>
      <xdr:row>35</xdr:row>
      <xdr:rowOff>3693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531335"/>
          <a:ext cx="698500" cy="82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54072</xdr:rowOff>
    </xdr:from>
    <xdr:to>
      <xdr:col>19</xdr:col>
      <xdr:colOff>38100</xdr:colOff>
      <xdr:row>36</xdr:row>
      <xdr:rowOff>155672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140449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9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34983</xdr:rowOff>
    </xdr:from>
    <xdr:to>
      <xdr:col>15</xdr:col>
      <xdr:colOff>101600</xdr:colOff>
      <xdr:row>36</xdr:row>
      <xdr:rowOff>136583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121360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74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131361</xdr:rowOff>
    </xdr:from>
    <xdr:to>
      <xdr:col>29</xdr:col>
      <xdr:colOff>177800</xdr:colOff>
      <xdr:row>35</xdr:row>
      <xdr:rowOff>232961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7417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319338</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586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116182</xdr:rowOff>
    </xdr:from>
    <xdr:to>
      <xdr:col>26</xdr:col>
      <xdr:colOff>101600</xdr:colOff>
      <xdr:row>35</xdr:row>
      <xdr:rowOff>217782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726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227959</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495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10249</xdr:rowOff>
    </xdr:from>
    <xdr:to>
      <xdr:col>22</xdr:col>
      <xdr:colOff>165100</xdr:colOff>
      <xdr:row>35</xdr:row>
      <xdr:rowOff>111849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620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122026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389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295793</xdr:rowOff>
    </xdr:from>
    <xdr:to>
      <xdr:col>19</xdr:col>
      <xdr:colOff>38100</xdr:colOff>
      <xdr:row>35</xdr:row>
      <xdr:rowOff>54493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563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64670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33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213086</xdr:rowOff>
    </xdr:from>
    <xdr:to>
      <xdr:col>15</xdr:col>
      <xdr:colOff>101600</xdr:colOff>
      <xdr:row>34</xdr:row>
      <xdr:rowOff>314686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480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324863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249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80,459
80,190
866.79
46,842,163
45,192,572
1,539,461
27,798,533
53,905,335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167997</xdr:rowOff>
    </xdr:from>
    <xdr:to>
      <xdr:col>24</xdr:col>
      <xdr:colOff>62865</xdr:colOff>
      <xdr:row>39</xdr:row>
      <xdr:rowOff>1479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11497"/>
          <a:ext cx="1270" cy="1376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5306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9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1479</xdr:rowOff>
    </xdr:from>
    <xdr:to>
      <xdr:col>24</xdr:col>
      <xdr:colOff>152400</xdr:colOff>
      <xdr:row>39</xdr:row>
      <xdr:rowOff>1479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114674</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86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167997</xdr:rowOff>
    </xdr:from>
    <xdr:to>
      <xdr:col>24</xdr:col>
      <xdr:colOff>152400</xdr:colOff>
      <xdr:row>30</xdr:row>
      <xdr:rowOff>167997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11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118816</xdr:rowOff>
    </xdr:from>
    <xdr:to>
      <xdr:col>24</xdr:col>
      <xdr:colOff>63500</xdr:colOff>
      <xdr:row>36</xdr:row>
      <xdr:rowOff>20779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19566"/>
          <a:ext cx="838200" cy="7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72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21675</xdr:rowOff>
    </xdr:from>
    <xdr:to>
      <xdr:col>24</xdr:col>
      <xdr:colOff>114300</xdr:colOff>
      <xdr:row>36</xdr:row>
      <xdr:rowOff>123275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169663</xdr:rowOff>
    </xdr:from>
    <xdr:to>
      <xdr:col>19</xdr:col>
      <xdr:colOff>177800</xdr:colOff>
      <xdr:row>36</xdr:row>
      <xdr:rowOff>20779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70413"/>
          <a:ext cx="889000" cy="2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26002</xdr:rowOff>
    </xdr:from>
    <xdr:to>
      <xdr:col>20</xdr:col>
      <xdr:colOff>38100</xdr:colOff>
      <xdr:row>36</xdr:row>
      <xdr:rowOff>127602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118729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9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117183</xdr:rowOff>
    </xdr:from>
    <xdr:to>
      <xdr:col>15</xdr:col>
      <xdr:colOff>50800</xdr:colOff>
      <xdr:row>35</xdr:row>
      <xdr:rowOff>169663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117933"/>
          <a:ext cx="889000" cy="5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26394</xdr:rowOff>
    </xdr:from>
    <xdr:to>
      <xdr:col>15</xdr:col>
      <xdr:colOff>101600</xdr:colOff>
      <xdr:row>36</xdr:row>
      <xdr:rowOff>127994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119121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9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92821</xdr:rowOff>
    </xdr:from>
    <xdr:to>
      <xdr:col>10</xdr:col>
      <xdr:colOff>114300</xdr:colOff>
      <xdr:row>35</xdr:row>
      <xdr:rowOff>117183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093571"/>
          <a:ext cx="889000" cy="24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32844</xdr:rowOff>
    </xdr:from>
    <xdr:to>
      <xdr:col>10</xdr:col>
      <xdr:colOff>165100</xdr:colOff>
      <xdr:row>36</xdr:row>
      <xdr:rowOff>134444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125571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35032</xdr:rowOff>
    </xdr:from>
    <xdr:to>
      <xdr:col>6</xdr:col>
      <xdr:colOff>38100</xdr:colOff>
      <xdr:row>36</xdr:row>
      <xdr:rowOff>136632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127759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68016</xdr:rowOff>
    </xdr:from>
    <xdr:to>
      <xdr:col>24</xdr:col>
      <xdr:colOff>114300</xdr:colOff>
      <xdr:row>35</xdr:row>
      <xdr:rowOff>169616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6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90893</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2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141429</xdr:rowOff>
    </xdr:from>
    <xdr:to>
      <xdr:col>20</xdr:col>
      <xdr:colOff>38100</xdr:colOff>
      <xdr:row>36</xdr:row>
      <xdr:rowOff>71579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4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88106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1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118863</xdr:rowOff>
    </xdr:from>
    <xdr:to>
      <xdr:col>15</xdr:col>
      <xdr:colOff>101600</xdr:colOff>
      <xdr:row>36</xdr:row>
      <xdr:rowOff>49013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1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65540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9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66383</xdr:rowOff>
    </xdr:from>
    <xdr:to>
      <xdr:col>10</xdr:col>
      <xdr:colOff>165100</xdr:colOff>
      <xdr:row>35</xdr:row>
      <xdr:rowOff>167983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6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13060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4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42021</xdr:rowOff>
    </xdr:from>
    <xdr:to>
      <xdr:col>6</xdr:col>
      <xdr:colOff>38100</xdr:colOff>
      <xdr:row>35</xdr:row>
      <xdr:rowOff>143621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4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160148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1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58041</xdr:rowOff>
    </xdr:from>
    <xdr:to>
      <xdr:col>24</xdr:col>
      <xdr:colOff>62865</xdr:colOff>
      <xdr:row>59</xdr:row>
      <xdr:rowOff>133283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801991"/>
          <a:ext cx="1270" cy="1446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137110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25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133283</xdr:rowOff>
    </xdr:from>
    <xdr:to>
      <xdr:col>24</xdr:col>
      <xdr:colOff>152400</xdr:colOff>
      <xdr:row>59</xdr:row>
      <xdr:rowOff>133283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24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4718</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577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58041</xdr:rowOff>
    </xdr:from>
    <xdr:to>
      <xdr:col>24</xdr:col>
      <xdr:colOff>152400</xdr:colOff>
      <xdr:row>51</xdr:row>
      <xdr:rowOff>58041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801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18966</xdr:rowOff>
    </xdr:from>
    <xdr:to>
      <xdr:col>24</xdr:col>
      <xdr:colOff>63500</xdr:colOff>
      <xdr:row>57</xdr:row>
      <xdr:rowOff>25253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791616"/>
          <a:ext cx="8382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119778</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49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96901</xdr:rowOff>
    </xdr:from>
    <xdr:to>
      <xdr:col>24</xdr:col>
      <xdr:colOff>114300</xdr:colOff>
      <xdr:row>57</xdr:row>
      <xdr:rowOff>27051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18966</xdr:rowOff>
    </xdr:from>
    <xdr:to>
      <xdr:col>19</xdr:col>
      <xdr:colOff>177800</xdr:colOff>
      <xdr:row>57</xdr:row>
      <xdr:rowOff>23963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791616"/>
          <a:ext cx="8890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171310</xdr:rowOff>
    </xdr:from>
    <xdr:to>
      <xdr:col>20</xdr:col>
      <xdr:colOff>38100</xdr:colOff>
      <xdr:row>57</xdr:row>
      <xdr:rowOff>101460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92587</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86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23963</xdr:rowOff>
    </xdr:from>
    <xdr:to>
      <xdr:col>15</xdr:col>
      <xdr:colOff>50800</xdr:colOff>
      <xdr:row>57</xdr:row>
      <xdr:rowOff>49321</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796613"/>
          <a:ext cx="889000" cy="2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25349</xdr:rowOff>
    </xdr:from>
    <xdr:to>
      <xdr:col>15</xdr:col>
      <xdr:colOff>101600</xdr:colOff>
      <xdr:row>57</xdr:row>
      <xdr:rowOff>126949</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118076</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49321</xdr:rowOff>
    </xdr:from>
    <xdr:to>
      <xdr:col>10</xdr:col>
      <xdr:colOff>114300</xdr:colOff>
      <xdr:row>57</xdr:row>
      <xdr:rowOff>120775</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21971"/>
          <a:ext cx="889000" cy="7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55573</xdr:rowOff>
    </xdr:from>
    <xdr:to>
      <xdr:col>10</xdr:col>
      <xdr:colOff>165100</xdr:colOff>
      <xdr:row>57</xdr:row>
      <xdr:rowOff>157173</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28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148300</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92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24174</xdr:rowOff>
    </xdr:from>
    <xdr:to>
      <xdr:col>6</xdr:col>
      <xdr:colOff>38100</xdr:colOff>
      <xdr:row>56</xdr:row>
      <xdr:rowOff>125774</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62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142301</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40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145903</xdr:rowOff>
    </xdr:from>
    <xdr:to>
      <xdr:col>24</xdr:col>
      <xdr:colOff>114300</xdr:colOff>
      <xdr:row>57</xdr:row>
      <xdr:rowOff>76053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4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124330</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25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139616</xdr:rowOff>
    </xdr:from>
    <xdr:to>
      <xdr:col>20</xdr:col>
      <xdr:colOff>38100</xdr:colOff>
      <xdr:row>57</xdr:row>
      <xdr:rowOff>69766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74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86293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51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144613</xdr:rowOff>
    </xdr:from>
    <xdr:to>
      <xdr:col>15</xdr:col>
      <xdr:colOff>101600</xdr:colOff>
      <xdr:row>57</xdr:row>
      <xdr:rowOff>74763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4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91290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52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169971</xdr:rowOff>
    </xdr:from>
    <xdr:to>
      <xdr:col>10</xdr:col>
      <xdr:colOff>165100</xdr:colOff>
      <xdr:row>57</xdr:row>
      <xdr:rowOff>100121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7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116648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54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69975</xdr:rowOff>
    </xdr:from>
    <xdr:to>
      <xdr:col>6</xdr:col>
      <xdr:colOff>38100</xdr:colOff>
      <xdr:row>58</xdr:row>
      <xdr:rowOff>125</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4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162702</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93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46386</xdr:rowOff>
    </xdr:from>
    <xdr:to>
      <xdr:col>24</xdr:col>
      <xdr:colOff>62865</xdr:colOff>
      <xdr:row>78</xdr:row>
      <xdr:rowOff>115514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19336"/>
          <a:ext cx="1270" cy="1269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119341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92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115514</xdr:rowOff>
    </xdr:from>
    <xdr:to>
      <xdr:col>24</xdr:col>
      <xdr:colOff>152400</xdr:colOff>
      <xdr:row>78</xdr:row>
      <xdr:rowOff>115514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88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164513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9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46386</xdr:rowOff>
    </xdr:from>
    <xdr:to>
      <xdr:col>24</xdr:col>
      <xdr:colOff>152400</xdr:colOff>
      <xdr:row>71</xdr:row>
      <xdr:rowOff>46386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19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141803</xdr:rowOff>
    </xdr:from>
    <xdr:to>
      <xdr:col>24</xdr:col>
      <xdr:colOff>63500</xdr:colOff>
      <xdr:row>74</xdr:row>
      <xdr:rowOff>170104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2657653"/>
          <a:ext cx="838200" cy="19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135724</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659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157297</xdr:rowOff>
    </xdr:from>
    <xdr:to>
      <xdr:col>24</xdr:col>
      <xdr:colOff>114300</xdr:colOff>
      <xdr:row>77</xdr:row>
      <xdr:rowOff>87447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155794</xdr:rowOff>
    </xdr:from>
    <xdr:to>
      <xdr:col>19</xdr:col>
      <xdr:colOff>177800</xdr:colOff>
      <xdr:row>73</xdr:row>
      <xdr:rowOff>141803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2328744"/>
          <a:ext cx="889000" cy="32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112491</xdr:rowOff>
    </xdr:from>
    <xdr:to>
      <xdr:col>20</xdr:col>
      <xdr:colOff>38100</xdr:colOff>
      <xdr:row>77</xdr:row>
      <xdr:rowOff>42641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33768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23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155794</xdr:rowOff>
    </xdr:from>
    <xdr:to>
      <xdr:col>15</xdr:col>
      <xdr:colOff>50800</xdr:colOff>
      <xdr:row>73</xdr:row>
      <xdr:rowOff>159588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2328744"/>
          <a:ext cx="889000" cy="34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65948</xdr:rowOff>
    </xdr:from>
    <xdr:to>
      <xdr:col>15</xdr:col>
      <xdr:colOff>101600</xdr:colOff>
      <xdr:row>76</xdr:row>
      <xdr:rowOff>167548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09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158675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8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159588</xdr:rowOff>
    </xdr:from>
    <xdr:to>
      <xdr:col>10</xdr:col>
      <xdr:colOff>114300</xdr:colOff>
      <xdr:row>74</xdr:row>
      <xdr:rowOff>91739</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2675438"/>
          <a:ext cx="889000" cy="103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124242</xdr:rowOff>
    </xdr:from>
    <xdr:to>
      <xdr:col>10</xdr:col>
      <xdr:colOff>165100</xdr:colOff>
      <xdr:row>77</xdr:row>
      <xdr:rowOff>54392</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15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45519</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247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4226</xdr:rowOff>
    </xdr:from>
    <xdr:to>
      <xdr:col>6</xdr:col>
      <xdr:colOff>38100</xdr:colOff>
      <xdr:row>77</xdr:row>
      <xdr:rowOff>105826</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96953</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29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119304</xdr:rowOff>
    </xdr:from>
    <xdr:to>
      <xdr:col>24</xdr:col>
      <xdr:colOff>114300</xdr:colOff>
      <xdr:row>75</xdr:row>
      <xdr:rowOff>49454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280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142181</xdr:rowOff>
    </xdr:from>
    <xdr:ext cx="534377"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265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91003</xdr:rowOff>
    </xdr:from>
    <xdr:to>
      <xdr:col>20</xdr:col>
      <xdr:colOff>38100</xdr:colOff>
      <xdr:row>74</xdr:row>
      <xdr:rowOff>21153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260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72</xdr:row>
      <xdr:rowOff>37680</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30111" y="1238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104994</xdr:rowOff>
    </xdr:from>
    <xdr:to>
      <xdr:col>15</xdr:col>
      <xdr:colOff>101600</xdr:colOff>
      <xdr:row>72</xdr:row>
      <xdr:rowOff>35144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227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70</xdr:row>
      <xdr:rowOff>51671</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41111" y="1205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108788</xdr:rowOff>
    </xdr:from>
    <xdr:to>
      <xdr:col>10</xdr:col>
      <xdr:colOff>165100</xdr:colOff>
      <xdr:row>74</xdr:row>
      <xdr:rowOff>38938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262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72</xdr:row>
      <xdr:rowOff>55465</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52111" y="1239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40939</xdr:rowOff>
    </xdr:from>
    <xdr:to>
      <xdr:col>6</xdr:col>
      <xdr:colOff>38100</xdr:colOff>
      <xdr:row>74</xdr:row>
      <xdr:rowOff>142539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272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72</xdr:row>
      <xdr:rowOff>159066</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63111" y="1250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42380</xdr:rowOff>
    </xdr:from>
    <xdr:to>
      <xdr:col>24</xdr:col>
      <xdr:colOff>62865</xdr:colOff>
      <xdr:row>99</xdr:row>
      <xdr:rowOff>56528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72880"/>
          <a:ext cx="1270" cy="1557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60355</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3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56528</xdr:rowOff>
    </xdr:from>
    <xdr:to>
      <xdr:col>24</xdr:col>
      <xdr:colOff>152400</xdr:colOff>
      <xdr:row>99</xdr:row>
      <xdr:rowOff>56528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160507</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48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42380</xdr:rowOff>
    </xdr:from>
    <xdr:to>
      <xdr:col>24</xdr:col>
      <xdr:colOff>152400</xdr:colOff>
      <xdr:row>90</xdr:row>
      <xdr:rowOff>42380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25781</xdr:rowOff>
    </xdr:from>
    <xdr:to>
      <xdr:col>24</xdr:col>
      <xdr:colOff>63500</xdr:colOff>
      <xdr:row>98</xdr:row>
      <xdr:rowOff>50915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827881"/>
          <a:ext cx="838200" cy="25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14177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01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162750</xdr:rowOff>
    </xdr:from>
    <xdr:to>
      <xdr:col>24</xdr:col>
      <xdr:colOff>114300</xdr:colOff>
      <xdr:row>96</xdr:row>
      <xdr:rowOff>92900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19241</xdr:rowOff>
    </xdr:from>
    <xdr:to>
      <xdr:col>19</xdr:col>
      <xdr:colOff>177800</xdr:colOff>
      <xdr:row>98</xdr:row>
      <xdr:rowOff>50915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821341"/>
          <a:ext cx="8890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41897</xdr:rowOff>
    </xdr:from>
    <xdr:to>
      <xdr:col>20</xdr:col>
      <xdr:colOff>38100</xdr:colOff>
      <xdr:row>96</xdr:row>
      <xdr:rowOff>143497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160024</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27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167703</xdr:rowOff>
    </xdr:from>
    <xdr:to>
      <xdr:col>15</xdr:col>
      <xdr:colOff>50800</xdr:colOff>
      <xdr:row>98</xdr:row>
      <xdr:rowOff>19241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798353"/>
          <a:ext cx="889000" cy="2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44069</xdr:rowOff>
    </xdr:from>
    <xdr:to>
      <xdr:col>15</xdr:col>
      <xdr:colOff>101600</xdr:colOff>
      <xdr:row>96</xdr:row>
      <xdr:rowOff>145669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162196</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27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167703</xdr:rowOff>
    </xdr:from>
    <xdr:to>
      <xdr:col>10</xdr:col>
      <xdr:colOff>114300</xdr:colOff>
      <xdr:row>98</xdr:row>
      <xdr:rowOff>41605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798353"/>
          <a:ext cx="889000" cy="4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78042</xdr:rowOff>
    </xdr:from>
    <xdr:to>
      <xdr:col>10</xdr:col>
      <xdr:colOff>165100</xdr:colOff>
      <xdr:row>97</xdr:row>
      <xdr:rowOff>8192</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24719</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631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156871</xdr:rowOff>
    </xdr:from>
    <xdr:to>
      <xdr:col>6</xdr:col>
      <xdr:colOff>38100</xdr:colOff>
      <xdr:row>97</xdr:row>
      <xdr:rowOff>87021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103548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39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146431</xdr:rowOff>
    </xdr:from>
    <xdr:to>
      <xdr:col>24</xdr:col>
      <xdr:colOff>114300</xdr:colOff>
      <xdr:row>98</xdr:row>
      <xdr:rowOff>76581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77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124858</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75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115</xdr:rowOff>
    </xdr:from>
    <xdr:to>
      <xdr:col>20</xdr:col>
      <xdr:colOff>38100</xdr:colOff>
      <xdr:row>98</xdr:row>
      <xdr:rowOff>101715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80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92842</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89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139891</xdr:rowOff>
    </xdr:from>
    <xdr:to>
      <xdr:col>15</xdr:col>
      <xdr:colOff>101600</xdr:colOff>
      <xdr:row>98</xdr:row>
      <xdr:rowOff>70041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77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61168</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86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116903</xdr:rowOff>
    </xdr:from>
    <xdr:to>
      <xdr:col>10</xdr:col>
      <xdr:colOff>165100</xdr:colOff>
      <xdr:row>98</xdr:row>
      <xdr:rowOff>47053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4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38180</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84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162255</xdr:rowOff>
    </xdr:from>
    <xdr:to>
      <xdr:col>6</xdr:col>
      <xdr:colOff>38100</xdr:colOff>
      <xdr:row>98</xdr:row>
      <xdr:rowOff>92405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9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83532</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885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77336</xdr:rowOff>
    </xdr:from>
    <xdr:to>
      <xdr:col>54</xdr:col>
      <xdr:colOff>189865</xdr:colOff>
      <xdr:row>38</xdr:row>
      <xdr:rowOff>51395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392286"/>
          <a:ext cx="1270" cy="1174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55222</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7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51395</xdr:rowOff>
    </xdr:from>
    <xdr:to>
      <xdr:col>55</xdr:col>
      <xdr:colOff>88900</xdr:colOff>
      <xdr:row>38</xdr:row>
      <xdr:rowOff>51395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6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24013</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167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77336</xdr:rowOff>
    </xdr:from>
    <xdr:to>
      <xdr:col>55</xdr:col>
      <xdr:colOff>88900</xdr:colOff>
      <xdr:row>31</xdr:row>
      <xdr:rowOff>77336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392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6045</xdr:rowOff>
    </xdr:from>
    <xdr:to>
      <xdr:col>55</xdr:col>
      <xdr:colOff>0</xdr:colOff>
      <xdr:row>31</xdr:row>
      <xdr:rowOff>77336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320995"/>
          <a:ext cx="838200" cy="71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118065</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18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139638</xdr:rowOff>
    </xdr:from>
    <xdr:to>
      <xdr:col>55</xdr:col>
      <xdr:colOff>50800</xdr:colOff>
      <xdr:row>36</xdr:row>
      <xdr:rowOff>69788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14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6045</xdr:rowOff>
    </xdr:from>
    <xdr:to>
      <xdr:col>50</xdr:col>
      <xdr:colOff>114300</xdr:colOff>
      <xdr:row>32</xdr:row>
      <xdr:rowOff>99738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320995"/>
          <a:ext cx="889000" cy="26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9434</xdr:rowOff>
    </xdr:from>
    <xdr:to>
      <xdr:col>50</xdr:col>
      <xdr:colOff>165100</xdr:colOff>
      <xdr:row>36</xdr:row>
      <xdr:rowOff>111034</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181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102161</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274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99738</xdr:rowOff>
    </xdr:from>
    <xdr:to>
      <xdr:col>45</xdr:col>
      <xdr:colOff>177800</xdr:colOff>
      <xdr:row>33</xdr:row>
      <xdr:rowOff>40847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5586138"/>
          <a:ext cx="889000" cy="11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19068</xdr:rowOff>
    </xdr:from>
    <xdr:to>
      <xdr:col>46</xdr:col>
      <xdr:colOff>38100</xdr:colOff>
      <xdr:row>36</xdr:row>
      <xdr:rowOff>120668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19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111795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28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158619</xdr:rowOff>
    </xdr:from>
    <xdr:to>
      <xdr:col>41</xdr:col>
      <xdr:colOff>50800</xdr:colOff>
      <xdr:row>33</xdr:row>
      <xdr:rowOff>40847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645019"/>
          <a:ext cx="889000" cy="5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23847</xdr:rowOff>
    </xdr:from>
    <xdr:to>
      <xdr:col>41</xdr:col>
      <xdr:colOff>101600</xdr:colOff>
      <xdr:row>36</xdr:row>
      <xdr:rowOff>125447</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19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116574</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28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20081</xdr:rowOff>
    </xdr:from>
    <xdr:to>
      <xdr:col>36</xdr:col>
      <xdr:colOff>165100</xdr:colOff>
      <xdr:row>36</xdr:row>
      <xdr:rowOff>121681</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19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112808</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28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26536</xdr:rowOff>
    </xdr:from>
    <xdr:to>
      <xdr:col>55</xdr:col>
      <xdr:colOff>50800</xdr:colOff>
      <xdr:row>31</xdr:row>
      <xdr:rowOff>128136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534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151013</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294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126695</xdr:rowOff>
    </xdr:from>
    <xdr:to>
      <xdr:col>50</xdr:col>
      <xdr:colOff>165100</xdr:colOff>
      <xdr:row>31</xdr:row>
      <xdr:rowOff>56845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27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73372</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04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48938</xdr:rowOff>
    </xdr:from>
    <xdr:to>
      <xdr:col>46</xdr:col>
      <xdr:colOff>38100</xdr:colOff>
      <xdr:row>32</xdr:row>
      <xdr:rowOff>150538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553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167065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50795" y="5310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161497</xdr:rowOff>
    </xdr:from>
    <xdr:to>
      <xdr:col>41</xdr:col>
      <xdr:colOff>101600</xdr:colOff>
      <xdr:row>33</xdr:row>
      <xdr:rowOff>91647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64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31</xdr:row>
      <xdr:rowOff>108174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542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107819</xdr:rowOff>
    </xdr:from>
    <xdr:to>
      <xdr:col>36</xdr:col>
      <xdr:colOff>165100</xdr:colOff>
      <xdr:row>33</xdr:row>
      <xdr:rowOff>37969</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59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54496</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369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111285</xdr:rowOff>
    </xdr:from>
    <xdr:to>
      <xdr:col>54</xdr:col>
      <xdr:colOff>189865</xdr:colOff>
      <xdr:row>57</xdr:row>
      <xdr:rowOff>110782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83785"/>
          <a:ext cx="1270" cy="1199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114609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88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110782</xdr:rowOff>
    </xdr:from>
    <xdr:to>
      <xdr:col>55</xdr:col>
      <xdr:colOff>88900</xdr:colOff>
      <xdr:row>57</xdr:row>
      <xdr:rowOff>110782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88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57962</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5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111285</xdr:rowOff>
    </xdr:from>
    <xdr:to>
      <xdr:col>55</xdr:col>
      <xdr:colOff>88900</xdr:colOff>
      <xdr:row>50</xdr:row>
      <xdr:rowOff>111285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8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46374</xdr:rowOff>
    </xdr:from>
    <xdr:to>
      <xdr:col>55</xdr:col>
      <xdr:colOff>0</xdr:colOff>
      <xdr:row>56</xdr:row>
      <xdr:rowOff>65394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647574"/>
          <a:ext cx="838200" cy="1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110828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3691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87951</xdr:rowOff>
    </xdr:from>
    <xdr:to>
      <xdr:col>55</xdr:col>
      <xdr:colOff>50800</xdr:colOff>
      <xdr:row>56</xdr:row>
      <xdr:rowOff>18101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1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46374</xdr:rowOff>
    </xdr:from>
    <xdr:to>
      <xdr:col>50</xdr:col>
      <xdr:colOff>114300</xdr:colOff>
      <xdr:row>56</xdr:row>
      <xdr:rowOff>52798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647574"/>
          <a:ext cx="889000" cy="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93558</xdr:rowOff>
    </xdr:from>
    <xdr:to>
      <xdr:col>50</xdr:col>
      <xdr:colOff>165100</xdr:colOff>
      <xdr:row>56</xdr:row>
      <xdr:rowOff>23708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23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40235</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29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52798</xdr:rowOff>
    </xdr:from>
    <xdr:to>
      <xdr:col>45</xdr:col>
      <xdr:colOff>177800</xdr:colOff>
      <xdr:row>56</xdr:row>
      <xdr:rowOff>99981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653998"/>
          <a:ext cx="889000" cy="4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85385</xdr:rowOff>
    </xdr:from>
    <xdr:to>
      <xdr:col>46</xdr:col>
      <xdr:colOff>38100</xdr:colOff>
      <xdr:row>56</xdr:row>
      <xdr:rowOff>15535</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51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32062</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29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146164</xdr:rowOff>
    </xdr:from>
    <xdr:to>
      <xdr:col>41</xdr:col>
      <xdr:colOff>50800</xdr:colOff>
      <xdr:row>56</xdr:row>
      <xdr:rowOff>99981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575914"/>
          <a:ext cx="889000" cy="12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104222</xdr:rowOff>
    </xdr:from>
    <xdr:to>
      <xdr:col>41</xdr:col>
      <xdr:colOff>101600</xdr:colOff>
      <xdr:row>56</xdr:row>
      <xdr:rowOff>34372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53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50899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30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133208</xdr:rowOff>
    </xdr:from>
    <xdr:to>
      <xdr:col>36</xdr:col>
      <xdr:colOff>165100</xdr:colOff>
      <xdr:row>55</xdr:row>
      <xdr:rowOff>63358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39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79885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16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14594</xdr:rowOff>
    </xdr:from>
    <xdr:to>
      <xdr:col>55</xdr:col>
      <xdr:colOff>50800</xdr:colOff>
      <xdr:row>56</xdr:row>
      <xdr:rowOff>116194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6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164471</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594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167024</xdr:rowOff>
    </xdr:from>
    <xdr:to>
      <xdr:col>50</xdr:col>
      <xdr:colOff>165100</xdr:colOff>
      <xdr:row>56</xdr:row>
      <xdr:rowOff>97174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59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88301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68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1998</xdr:rowOff>
    </xdr:from>
    <xdr:to>
      <xdr:col>46</xdr:col>
      <xdr:colOff>38100</xdr:colOff>
      <xdr:row>56</xdr:row>
      <xdr:rowOff>103598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0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94725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69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49181</xdr:rowOff>
    </xdr:from>
    <xdr:to>
      <xdr:col>41</xdr:col>
      <xdr:colOff>101600</xdr:colOff>
      <xdr:row>56</xdr:row>
      <xdr:rowOff>150781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65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141908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74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95364</xdr:rowOff>
    </xdr:from>
    <xdr:to>
      <xdr:col>36</xdr:col>
      <xdr:colOff>165100</xdr:colOff>
      <xdr:row>56</xdr:row>
      <xdr:rowOff>25514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52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16641</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61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52133</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053633"/>
          <a:ext cx="1270" cy="1535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170260</xdr:rowOff>
    </xdr:from>
    <xdr:ext cx="599010"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828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52133</xdr:rowOff>
    </xdr:from>
    <xdr:to>
      <xdr:col>55</xdr:col>
      <xdr:colOff>88900</xdr:colOff>
      <xdr:row>70</xdr:row>
      <xdr:rowOff>52133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05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26530</xdr:rowOff>
    </xdr:from>
    <xdr:to>
      <xdr:col>55</xdr:col>
      <xdr:colOff>0</xdr:colOff>
      <xdr:row>79</xdr:row>
      <xdr:rowOff>30429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9639300" y="13571080"/>
          <a:ext cx="838200" cy="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144823</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75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121946</xdr:rowOff>
    </xdr:from>
    <xdr:to>
      <xdr:col>55</xdr:col>
      <xdr:colOff>50800</xdr:colOff>
      <xdr:row>78</xdr:row>
      <xdr:rowOff>52096</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3136</xdr:rowOff>
    </xdr:from>
    <xdr:to>
      <xdr:col>50</xdr:col>
      <xdr:colOff>114300</xdr:colOff>
      <xdr:row>79</xdr:row>
      <xdr:rowOff>26530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547686"/>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76112</xdr:rowOff>
    </xdr:from>
    <xdr:to>
      <xdr:col>50</xdr:col>
      <xdr:colOff>165100</xdr:colOff>
      <xdr:row>78</xdr:row>
      <xdr:rowOff>6262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22789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5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2742</xdr:rowOff>
    </xdr:from>
    <xdr:to>
      <xdr:col>45</xdr:col>
      <xdr:colOff>177800</xdr:colOff>
      <xdr:row>79</xdr:row>
      <xdr:rowOff>3136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547292"/>
          <a:ext cx="8890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108610</xdr:rowOff>
    </xdr:from>
    <xdr:to>
      <xdr:col>46</xdr:col>
      <xdr:colOff>38100</xdr:colOff>
      <xdr:row>78</xdr:row>
      <xdr:rowOff>38760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1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55287</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08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147752</xdr:rowOff>
    </xdr:from>
    <xdr:to>
      <xdr:col>41</xdr:col>
      <xdr:colOff>50800</xdr:colOff>
      <xdr:row>79</xdr:row>
      <xdr:rowOff>2742</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349402"/>
          <a:ext cx="889000" cy="19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74016</xdr:rowOff>
    </xdr:from>
    <xdr:to>
      <xdr:col>41</xdr:col>
      <xdr:colOff>101600</xdr:colOff>
      <xdr:row>78</xdr:row>
      <xdr:rowOff>4166</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7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20693</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05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87402</xdr:rowOff>
    </xdr:from>
    <xdr:to>
      <xdr:col>36</xdr:col>
      <xdr:colOff>165100</xdr:colOff>
      <xdr:row>76</xdr:row>
      <xdr:rowOff>17552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294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34079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272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151079</xdr:rowOff>
    </xdr:from>
    <xdr:to>
      <xdr:col>55</xdr:col>
      <xdr:colOff>50800</xdr:colOff>
      <xdr:row>79</xdr:row>
      <xdr:rowOff>81229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52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66006</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43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147180</xdr:rowOff>
    </xdr:from>
    <xdr:to>
      <xdr:col>50</xdr:col>
      <xdr:colOff>165100</xdr:colOff>
      <xdr:row>79</xdr:row>
      <xdr:rowOff>77330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5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68457</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613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123786</xdr:rowOff>
    </xdr:from>
    <xdr:to>
      <xdr:col>46</xdr:col>
      <xdr:colOff>38100</xdr:colOff>
      <xdr:row>79</xdr:row>
      <xdr:rowOff>53936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9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45063</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89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123392</xdr:rowOff>
    </xdr:from>
    <xdr:to>
      <xdr:col>41</xdr:col>
      <xdr:colOff>101600</xdr:colOff>
      <xdr:row>79</xdr:row>
      <xdr:rowOff>53542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9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44669</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58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96952</xdr:rowOff>
    </xdr:from>
    <xdr:to>
      <xdr:col>36</xdr:col>
      <xdr:colOff>165100</xdr:colOff>
      <xdr:row>78</xdr:row>
      <xdr:rowOff>27102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29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18229</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5111" y="1339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1070</xdr:rowOff>
    </xdr:from>
    <xdr:to>
      <xdr:col>54</xdr:col>
      <xdr:colOff>189865</xdr:colOff>
      <xdr:row>99</xdr:row>
      <xdr:rowOff>49915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603020"/>
          <a:ext cx="1270" cy="1420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53742</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7027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49915</xdr:rowOff>
    </xdr:from>
    <xdr:to>
      <xdr:col>55</xdr:col>
      <xdr:colOff>88900</xdr:colOff>
      <xdr:row>99</xdr:row>
      <xdr:rowOff>49915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7023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119197</xdr:rowOff>
    </xdr:from>
    <xdr:ext cx="599010"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378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1070</xdr:rowOff>
    </xdr:from>
    <xdr:to>
      <xdr:col>55</xdr:col>
      <xdr:colOff>88900</xdr:colOff>
      <xdr:row>91</xdr:row>
      <xdr:rowOff>1070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6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31485</xdr:rowOff>
    </xdr:from>
    <xdr:to>
      <xdr:col>55</xdr:col>
      <xdr:colOff>0</xdr:colOff>
      <xdr:row>97</xdr:row>
      <xdr:rowOff>93501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639300" y="16662135"/>
          <a:ext cx="838200" cy="6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147145</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434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124268</xdr:rowOff>
    </xdr:from>
    <xdr:to>
      <xdr:col>55</xdr:col>
      <xdr:colOff>50800</xdr:colOff>
      <xdr:row>97</xdr:row>
      <xdr:rowOff>54418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58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93501</xdr:rowOff>
    </xdr:from>
    <xdr:to>
      <xdr:col>50</xdr:col>
      <xdr:colOff>114300</xdr:colOff>
      <xdr:row>97</xdr:row>
      <xdr:rowOff>124405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724151"/>
          <a:ext cx="889000" cy="30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161356</xdr:rowOff>
    </xdr:from>
    <xdr:to>
      <xdr:col>50</xdr:col>
      <xdr:colOff>165100</xdr:colOff>
      <xdr:row>97</xdr:row>
      <xdr:rowOff>91506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62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108033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39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124405</xdr:rowOff>
    </xdr:from>
    <xdr:to>
      <xdr:col>45</xdr:col>
      <xdr:colOff>177800</xdr:colOff>
      <xdr:row>97</xdr:row>
      <xdr:rowOff>168275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7861300" y="16755055"/>
          <a:ext cx="889000" cy="4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138712</xdr:rowOff>
    </xdr:from>
    <xdr:to>
      <xdr:col>46</xdr:col>
      <xdr:colOff>38100</xdr:colOff>
      <xdr:row>97</xdr:row>
      <xdr:rowOff>68862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59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85389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37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168275</xdr:rowOff>
    </xdr:from>
    <xdr:to>
      <xdr:col>41</xdr:col>
      <xdr:colOff>50800</xdr:colOff>
      <xdr:row>98</xdr:row>
      <xdr:rowOff>83051</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6972300" y="16798925"/>
          <a:ext cx="889000" cy="86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11579</xdr:rowOff>
    </xdr:from>
    <xdr:to>
      <xdr:col>41</xdr:col>
      <xdr:colOff>101600</xdr:colOff>
      <xdr:row>97</xdr:row>
      <xdr:rowOff>113179</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64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129706</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41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94931</xdr:rowOff>
    </xdr:from>
    <xdr:to>
      <xdr:col>36</xdr:col>
      <xdr:colOff>165100</xdr:colOff>
      <xdr:row>98</xdr:row>
      <xdr:rowOff>25081</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72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41608</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50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152135</xdr:rowOff>
    </xdr:from>
    <xdr:to>
      <xdr:col>55</xdr:col>
      <xdr:colOff>50800</xdr:colOff>
      <xdr:row>97</xdr:row>
      <xdr:rowOff>82285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61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130562</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58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42701</xdr:rowOff>
    </xdr:from>
    <xdr:to>
      <xdr:col>50</xdr:col>
      <xdr:colOff>165100</xdr:colOff>
      <xdr:row>97</xdr:row>
      <xdr:rowOff>144301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67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135428</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76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73605</xdr:rowOff>
    </xdr:from>
    <xdr:to>
      <xdr:col>46</xdr:col>
      <xdr:colOff>38100</xdr:colOff>
      <xdr:row>98</xdr:row>
      <xdr:rowOff>3755</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7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166332</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79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117475</xdr:rowOff>
    </xdr:from>
    <xdr:to>
      <xdr:col>41</xdr:col>
      <xdr:colOff>101600</xdr:colOff>
      <xdr:row>98</xdr:row>
      <xdr:rowOff>47625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74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38752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84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32251</xdr:rowOff>
    </xdr:from>
    <xdr:to>
      <xdr:col>36</xdr:col>
      <xdr:colOff>165100</xdr:colOff>
      <xdr:row>98</xdr:row>
      <xdr:rowOff>133851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83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124978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92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104245</xdr:rowOff>
    </xdr:from>
    <xdr:to>
      <xdr:col>85</xdr:col>
      <xdr:colOff>126364</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247745"/>
          <a:ext cx="1269" cy="153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50922</xdr:rowOff>
    </xdr:from>
    <xdr:ext cx="599010"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02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104245</xdr:rowOff>
    </xdr:from>
    <xdr:to>
      <xdr:col>86</xdr:col>
      <xdr:colOff>25400</xdr:colOff>
      <xdr:row>30</xdr:row>
      <xdr:rowOff>104245</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24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150020</xdr:rowOff>
    </xdr:from>
    <xdr:to>
      <xdr:col>85</xdr:col>
      <xdr:colOff>127000</xdr:colOff>
      <xdr:row>39</xdr:row>
      <xdr:rowOff>40248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493670"/>
          <a:ext cx="838200" cy="233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157943</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501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135066</xdr:rowOff>
    </xdr:from>
    <xdr:to>
      <xdr:col>85</xdr:col>
      <xdr:colOff>177800</xdr:colOff>
      <xdr:row>39</xdr:row>
      <xdr:rowOff>65216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650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150020</xdr:rowOff>
    </xdr:from>
    <xdr:to>
      <xdr:col>81</xdr:col>
      <xdr:colOff>50800</xdr:colOff>
      <xdr:row>38</xdr:row>
      <xdr:rowOff>120280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493670"/>
          <a:ext cx="889000" cy="141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155433</xdr:rowOff>
    </xdr:from>
    <xdr:to>
      <xdr:col>81</xdr:col>
      <xdr:colOff>101600</xdr:colOff>
      <xdr:row>39</xdr:row>
      <xdr:rowOff>85583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67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76710</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763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120280</xdr:rowOff>
    </xdr:from>
    <xdr:to>
      <xdr:col>76</xdr:col>
      <xdr:colOff>114300</xdr:colOff>
      <xdr:row>39</xdr:row>
      <xdr:rowOff>86698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3703300" y="6635380"/>
          <a:ext cx="889000" cy="13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7921</xdr:rowOff>
    </xdr:from>
    <xdr:to>
      <xdr:col>76</xdr:col>
      <xdr:colOff>165100</xdr:colOff>
      <xdr:row>39</xdr:row>
      <xdr:rowOff>109521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100648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787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86698</xdr:rowOff>
    </xdr:from>
    <xdr:to>
      <xdr:col>71</xdr:col>
      <xdr:colOff>177800</xdr:colOff>
      <xdr:row>39</xdr:row>
      <xdr:rowOff>87329</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2814300" y="6773248"/>
          <a:ext cx="889000" cy="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20603</xdr:rowOff>
    </xdr:from>
    <xdr:to>
      <xdr:col>72</xdr:col>
      <xdr:colOff>38100</xdr:colOff>
      <xdr:row>39</xdr:row>
      <xdr:rowOff>122203</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70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138730</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482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152516</xdr:rowOff>
    </xdr:from>
    <xdr:to>
      <xdr:col>67</xdr:col>
      <xdr:colOff>101600</xdr:colOff>
      <xdr:row>39</xdr:row>
      <xdr:rowOff>82666</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66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99193</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442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160898</xdr:rowOff>
    </xdr:from>
    <xdr:to>
      <xdr:col>85</xdr:col>
      <xdr:colOff>177800</xdr:colOff>
      <xdr:row>39</xdr:row>
      <xdr:rowOff>91048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7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113493</xdr:rowOff>
    </xdr:from>
    <xdr:ext cx="469744"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628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99220</xdr:rowOff>
    </xdr:from>
    <xdr:to>
      <xdr:col>81</xdr:col>
      <xdr:colOff>101600</xdr:colOff>
      <xdr:row>38</xdr:row>
      <xdr:rowOff>29370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44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45897</xdr:rowOff>
    </xdr:from>
    <xdr:ext cx="534377"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14111" y="621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69480</xdr:rowOff>
    </xdr:from>
    <xdr:to>
      <xdr:col>76</xdr:col>
      <xdr:colOff>165100</xdr:colOff>
      <xdr:row>38</xdr:row>
      <xdr:rowOff>171080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58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16157</xdr:rowOff>
    </xdr:from>
    <xdr:ext cx="534377"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325111" y="635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35898</xdr:rowOff>
    </xdr:from>
    <xdr:to>
      <xdr:col>72</xdr:col>
      <xdr:colOff>38100</xdr:colOff>
      <xdr:row>39</xdr:row>
      <xdr:rowOff>137498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72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128625</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68428" y="6815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36529</xdr:rowOff>
    </xdr:from>
    <xdr:to>
      <xdr:col>67</xdr:col>
      <xdr:colOff>101600</xdr:colOff>
      <xdr:row>39</xdr:row>
      <xdr:rowOff>138129</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72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129256</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79428" y="6815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67119</xdr:rowOff>
    </xdr:from>
    <xdr:to>
      <xdr:col>85</xdr:col>
      <xdr:colOff>126364</xdr:colOff>
      <xdr:row>77</xdr:row>
      <xdr:rowOff>169063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068619"/>
          <a:ext cx="1269" cy="130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1440</xdr:rowOff>
    </xdr:from>
    <xdr:ext cx="534377"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37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169063</xdr:rowOff>
    </xdr:from>
    <xdr:to>
      <xdr:col>86</xdr:col>
      <xdr:colOff>25400</xdr:colOff>
      <xdr:row>77</xdr:row>
      <xdr:rowOff>169063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37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13796</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843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67119</xdr:rowOff>
    </xdr:from>
    <xdr:to>
      <xdr:col>86</xdr:col>
      <xdr:colOff>25400</xdr:colOff>
      <xdr:row>70</xdr:row>
      <xdr:rowOff>67119</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06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27394</xdr:rowOff>
    </xdr:from>
    <xdr:to>
      <xdr:col>85</xdr:col>
      <xdr:colOff>127000</xdr:colOff>
      <xdr:row>74</xdr:row>
      <xdr:rowOff>43929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2714694"/>
          <a:ext cx="838200" cy="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136517</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23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158090</xdr:rowOff>
    </xdr:from>
    <xdr:to>
      <xdr:col>85</xdr:col>
      <xdr:colOff>177800</xdr:colOff>
      <xdr:row>75</xdr:row>
      <xdr:rowOff>88240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4064</xdr:rowOff>
    </xdr:from>
    <xdr:to>
      <xdr:col>81</xdr:col>
      <xdr:colOff>50800</xdr:colOff>
      <xdr:row>74</xdr:row>
      <xdr:rowOff>43929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2691364"/>
          <a:ext cx="889000" cy="39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162344</xdr:rowOff>
    </xdr:from>
    <xdr:to>
      <xdr:col>81</xdr:col>
      <xdr:colOff>101600</xdr:colOff>
      <xdr:row>75</xdr:row>
      <xdr:rowOff>92494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83621</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94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4064</xdr:rowOff>
    </xdr:from>
    <xdr:to>
      <xdr:col>76</xdr:col>
      <xdr:colOff>114300</xdr:colOff>
      <xdr:row>74</xdr:row>
      <xdr:rowOff>11113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2691364"/>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149860</xdr:rowOff>
    </xdr:from>
    <xdr:to>
      <xdr:col>76</xdr:col>
      <xdr:colOff>165100</xdr:colOff>
      <xdr:row>75</xdr:row>
      <xdr:rowOff>80010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71137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11113</xdr:rowOff>
    </xdr:from>
    <xdr:to>
      <xdr:col>71</xdr:col>
      <xdr:colOff>177800</xdr:colOff>
      <xdr:row>74</xdr:row>
      <xdr:rowOff>30962</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2698413"/>
          <a:ext cx="889000" cy="1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147434</xdr:rowOff>
    </xdr:from>
    <xdr:to>
      <xdr:col>72</xdr:col>
      <xdr:colOff>38100</xdr:colOff>
      <xdr:row>75</xdr:row>
      <xdr:rowOff>77584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68711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14377</xdr:rowOff>
    </xdr:from>
    <xdr:to>
      <xdr:col>67</xdr:col>
      <xdr:colOff>101600</xdr:colOff>
      <xdr:row>75</xdr:row>
      <xdr:rowOff>115977</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107104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96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148044</xdr:rowOff>
    </xdr:from>
    <xdr:to>
      <xdr:col>85</xdr:col>
      <xdr:colOff>177800</xdr:colOff>
      <xdr:row>74</xdr:row>
      <xdr:rowOff>78194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66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170921</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51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164579</xdr:rowOff>
    </xdr:from>
    <xdr:to>
      <xdr:col>81</xdr:col>
      <xdr:colOff>101600</xdr:colOff>
      <xdr:row>74</xdr:row>
      <xdr:rowOff>94729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6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111256</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245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124714</xdr:rowOff>
    </xdr:from>
    <xdr:to>
      <xdr:col>76</xdr:col>
      <xdr:colOff>165100</xdr:colOff>
      <xdr:row>74</xdr:row>
      <xdr:rowOff>54864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26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71391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241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131763</xdr:rowOff>
    </xdr:from>
    <xdr:to>
      <xdr:col>72</xdr:col>
      <xdr:colOff>38100</xdr:colOff>
      <xdr:row>74</xdr:row>
      <xdr:rowOff>61913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264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78440</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242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151612</xdr:rowOff>
    </xdr:from>
    <xdr:to>
      <xdr:col>67</xdr:col>
      <xdr:colOff>101600</xdr:colOff>
      <xdr:row>74</xdr:row>
      <xdr:rowOff>81762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266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98289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24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63165</xdr:rowOff>
    </xdr:from>
    <xdr:to>
      <xdr:col>85</xdr:col>
      <xdr:colOff>126364</xdr:colOff>
      <xdr:row>98</xdr:row>
      <xdr:rowOff>132042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665115"/>
          <a:ext cx="1269" cy="1269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135869</xdr:rowOff>
    </xdr:from>
    <xdr:ext cx="378565"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937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132042</xdr:rowOff>
    </xdr:from>
    <xdr:to>
      <xdr:col>86</xdr:col>
      <xdr:colOff>25400</xdr:colOff>
      <xdr:row>98</xdr:row>
      <xdr:rowOff>132042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934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9842</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44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63165</xdr:rowOff>
    </xdr:from>
    <xdr:to>
      <xdr:col>86</xdr:col>
      <xdr:colOff>25400</xdr:colOff>
      <xdr:row>91</xdr:row>
      <xdr:rowOff>63165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6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118028</xdr:rowOff>
    </xdr:from>
    <xdr:to>
      <xdr:col>85</xdr:col>
      <xdr:colOff>127000</xdr:colOff>
      <xdr:row>96</xdr:row>
      <xdr:rowOff>124887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577228"/>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77866</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5370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99439</xdr:rowOff>
    </xdr:from>
    <xdr:to>
      <xdr:col>85</xdr:col>
      <xdr:colOff>177800</xdr:colOff>
      <xdr:row>97</xdr:row>
      <xdr:rowOff>29589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55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124887</xdr:rowOff>
    </xdr:from>
    <xdr:to>
      <xdr:col>81</xdr:col>
      <xdr:colOff>50800</xdr:colOff>
      <xdr:row>97</xdr:row>
      <xdr:rowOff>71096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4592300" y="16584087"/>
          <a:ext cx="889000" cy="11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92123</xdr:rowOff>
    </xdr:from>
    <xdr:to>
      <xdr:col>81</xdr:col>
      <xdr:colOff>101600</xdr:colOff>
      <xdr:row>97</xdr:row>
      <xdr:rowOff>22273</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13400</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64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71096</xdr:rowOff>
    </xdr:from>
    <xdr:to>
      <xdr:col>76</xdr:col>
      <xdr:colOff>114300</xdr:colOff>
      <xdr:row>97</xdr:row>
      <xdr:rowOff>123058</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701746"/>
          <a:ext cx="889000" cy="5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56485</xdr:rowOff>
    </xdr:from>
    <xdr:to>
      <xdr:col>76</xdr:col>
      <xdr:colOff>165100</xdr:colOff>
      <xdr:row>96</xdr:row>
      <xdr:rowOff>158085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3162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103398</xdr:rowOff>
    </xdr:from>
    <xdr:to>
      <xdr:col>71</xdr:col>
      <xdr:colOff>177800</xdr:colOff>
      <xdr:row>97</xdr:row>
      <xdr:rowOff>123058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2814300" y="16734048"/>
          <a:ext cx="889000" cy="1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82224</xdr:rowOff>
    </xdr:from>
    <xdr:to>
      <xdr:col>72</xdr:col>
      <xdr:colOff>38100</xdr:colOff>
      <xdr:row>97</xdr:row>
      <xdr:rowOff>12374</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28901</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88991</xdr:rowOff>
    </xdr:from>
    <xdr:to>
      <xdr:col>67</xdr:col>
      <xdr:colOff>101600</xdr:colOff>
      <xdr:row>96</xdr:row>
      <xdr:rowOff>19141</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35668</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67228</xdr:rowOff>
    </xdr:from>
    <xdr:to>
      <xdr:col>85</xdr:col>
      <xdr:colOff>177800</xdr:colOff>
      <xdr:row>96</xdr:row>
      <xdr:rowOff>168828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52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90105</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37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74087</xdr:rowOff>
    </xdr:from>
    <xdr:to>
      <xdr:col>81</xdr:col>
      <xdr:colOff>101600</xdr:colOff>
      <xdr:row>97</xdr:row>
      <xdr:rowOff>4237</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53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20764</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14111" y="1630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20296</xdr:rowOff>
    </xdr:from>
    <xdr:to>
      <xdr:col>76</xdr:col>
      <xdr:colOff>165100</xdr:colOff>
      <xdr:row>97</xdr:row>
      <xdr:rowOff>121896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65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113023</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74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72258</xdr:rowOff>
    </xdr:from>
    <xdr:to>
      <xdr:col>72</xdr:col>
      <xdr:colOff>38100</xdr:colOff>
      <xdr:row>98</xdr:row>
      <xdr:rowOff>2408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70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164985</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68428" y="1679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52598</xdr:rowOff>
    </xdr:from>
    <xdr:to>
      <xdr:col>67</xdr:col>
      <xdr:colOff>101600</xdr:colOff>
      <xdr:row>97</xdr:row>
      <xdr:rowOff>154198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68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145325</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6775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57731</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201231"/>
          <a:ext cx="1269" cy="1584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4408</xdr:rowOff>
    </xdr:from>
    <xdr:ext cx="534377"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497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57731</xdr:rowOff>
    </xdr:from>
    <xdr:to>
      <xdr:col>116</xdr:col>
      <xdr:colOff>152400</xdr:colOff>
      <xdr:row>30</xdr:row>
      <xdr:rowOff>57731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20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155320</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327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132443</xdr:rowOff>
    </xdr:from>
    <xdr:to>
      <xdr:col>116</xdr:col>
      <xdr:colOff>114300</xdr:colOff>
      <xdr:row>38</xdr:row>
      <xdr:rowOff>62593</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7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166842</xdr:rowOff>
    </xdr:from>
    <xdr:to>
      <xdr:col>112</xdr:col>
      <xdr:colOff>38100</xdr:colOff>
      <xdr:row>38</xdr:row>
      <xdr:rowOff>96992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51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113519</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285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23041</xdr:rowOff>
    </xdr:from>
    <xdr:to>
      <xdr:col>107</xdr:col>
      <xdr:colOff>101600</xdr:colOff>
      <xdr:row>38</xdr:row>
      <xdr:rowOff>124641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53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141169</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31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32294</xdr:rowOff>
    </xdr:from>
    <xdr:to>
      <xdr:col>102</xdr:col>
      <xdr:colOff>165100</xdr:colOff>
      <xdr:row>38</xdr:row>
      <xdr:rowOff>133894</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547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150421</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322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19558</xdr:rowOff>
    </xdr:from>
    <xdr:to>
      <xdr:col>98</xdr:col>
      <xdr:colOff>38100</xdr:colOff>
      <xdr:row>38</xdr:row>
      <xdr:rowOff>121158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53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137685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309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a:extLst>
            <a:ext uri="{FF2B5EF4-FFF2-40B4-BE49-F238E27FC236}">
              <a16:creationId xmlns:a16="http://schemas.microsoft.com/office/drawing/2014/main" id="{00000000-0008-0000-06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161989</xdr:rowOff>
    </xdr:from>
    <xdr:to>
      <xdr:col>116</xdr:col>
      <xdr:colOff>62864</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2159595" y="8734489"/>
          <a:ext cx="1269" cy="142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a:extLst>
            <a:ext uri="{FF2B5EF4-FFF2-40B4-BE49-F238E27FC236}">
              <a16:creationId xmlns:a16="http://schemas.microsoft.com/office/drawing/2014/main" id="{00000000-0008-0000-0600-00001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108666</xdr:rowOff>
    </xdr:from>
    <xdr:ext cx="534377" cy="259045"/>
    <xdr:sp macro="" textlink="">
      <xdr:nvSpPr>
        <xdr:cNvPr id="798" name="貸付金最大値テキスト">
          <a:extLst>
            <a:ext uri="{FF2B5EF4-FFF2-40B4-BE49-F238E27FC236}">
              <a16:creationId xmlns:a16="http://schemas.microsoft.com/office/drawing/2014/main" id="{00000000-0008-0000-0600-00001E030000}"/>
            </a:ext>
          </a:extLst>
        </xdr:cNvPr>
        <xdr:cNvSpPr txBox="1"/>
      </xdr:nvSpPr>
      <xdr:spPr>
        <a:xfrm>
          <a:off x="22212300" y="850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161989</xdr:rowOff>
    </xdr:from>
    <xdr:to>
      <xdr:col>116</xdr:col>
      <xdr:colOff>152400</xdr:colOff>
      <xdr:row>50</xdr:row>
      <xdr:rowOff>161989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8734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75082</xdr:rowOff>
    </xdr:from>
    <xdr:to>
      <xdr:col>116</xdr:col>
      <xdr:colOff>63500</xdr:colOff>
      <xdr:row>57</xdr:row>
      <xdr:rowOff>77330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1323300" y="9847732"/>
          <a:ext cx="8382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112475</xdr:rowOff>
    </xdr:from>
    <xdr:ext cx="469744" cy="259045"/>
    <xdr:sp macro="" textlink="">
      <xdr:nvSpPr>
        <xdr:cNvPr id="801" name="貸付金平均値テキスト">
          <a:extLst>
            <a:ext uri="{FF2B5EF4-FFF2-40B4-BE49-F238E27FC236}">
              <a16:creationId xmlns:a16="http://schemas.microsoft.com/office/drawing/2014/main" id="{00000000-0008-0000-0600-000021030000}"/>
            </a:ext>
          </a:extLst>
        </xdr:cNvPr>
        <xdr:cNvSpPr txBox="1"/>
      </xdr:nvSpPr>
      <xdr:spPr>
        <a:xfrm>
          <a:off x="22212300" y="98851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134048</xdr:rowOff>
    </xdr:from>
    <xdr:to>
      <xdr:col>116</xdr:col>
      <xdr:colOff>114300</xdr:colOff>
      <xdr:row>58</xdr:row>
      <xdr:rowOff>64198</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21107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155702</xdr:rowOff>
    </xdr:from>
    <xdr:to>
      <xdr:col>111</xdr:col>
      <xdr:colOff>177800</xdr:colOff>
      <xdr:row>57</xdr:row>
      <xdr:rowOff>75082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0434300" y="9756902"/>
          <a:ext cx="889000" cy="90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128943</xdr:rowOff>
    </xdr:from>
    <xdr:to>
      <xdr:col>112</xdr:col>
      <xdr:colOff>38100</xdr:colOff>
      <xdr:row>58</xdr:row>
      <xdr:rowOff>59093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1272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50220</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999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155702</xdr:rowOff>
    </xdr:from>
    <xdr:to>
      <xdr:col>107</xdr:col>
      <xdr:colOff>50800</xdr:colOff>
      <xdr:row>56</xdr:row>
      <xdr:rowOff>163017</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9545300" y="9756902"/>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121018</xdr:rowOff>
    </xdr:from>
    <xdr:to>
      <xdr:col>107</xdr:col>
      <xdr:colOff>101600</xdr:colOff>
      <xdr:row>58</xdr:row>
      <xdr:rowOff>51168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0383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42295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98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105372</xdr:rowOff>
    </xdr:from>
    <xdr:to>
      <xdr:col>102</xdr:col>
      <xdr:colOff>114300</xdr:colOff>
      <xdr:row>56</xdr:row>
      <xdr:rowOff>163017</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8656300" y="9706572"/>
          <a:ext cx="889000" cy="57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108369</xdr:rowOff>
    </xdr:from>
    <xdr:to>
      <xdr:col>102</xdr:col>
      <xdr:colOff>165100</xdr:colOff>
      <xdr:row>58</xdr:row>
      <xdr:rowOff>38519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9494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29646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10428" y="9973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87490</xdr:rowOff>
    </xdr:from>
    <xdr:to>
      <xdr:col>98</xdr:col>
      <xdr:colOff>38100</xdr:colOff>
      <xdr:row>58</xdr:row>
      <xdr:rowOff>17640</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8605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8767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995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26530</xdr:rowOff>
    </xdr:from>
    <xdr:to>
      <xdr:col>116</xdr:col>
      <xdr:colOff>114300</xdr:colOff>
      <xdr:row>57</xdr:row>
      <xdr:rowOff>128130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2110700" y="979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49407</xdr:rowOff>
    </xdr:from>
    <xdr:ext cx="469744" cy="259045"/>
    <xdr:sp macro="" textlink="">
      <xdr:nvSpPr>
        <xdr:cNvPr id="820" name="貸付金該当値テキスト">
          <a:extLst>
            <a:ext uri="{FF2B5EF4-FFF2-40B4-BE49-F238E27FC236}">
              <a16:creationId xmlns:a16="http://schemas.microsoft.com/office/drawing/2014/main" id="{00000000-0008-0000-0600-000034030000}"/>
            </a:ext>
          </a:extLst>
        </xdr:cNvPr>
        <xdr:cNvSpPr txBox="1"/>
      </xdr:nvSpPr>
      <xdr:spPr>
        <a:xfrm>
          <a:off x="22212300" y="9650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24282</xdr:rowOff>
    </xdr:from>
    <xdr:to>
      <xdr:col>112</xdr:col>
      <xdr:colOff>38100</xdr:colOff>
      <xdr:row>57</xdr:row>
      <xdr:rowOff>125882</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1272500" y="979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142409</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088428" y="957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104902</xdr:rowOff>
    </xdr:from>
    <xdr:to>
      <xdr:col>107</xdr:col>
      <xdr:colOff>101600</xdr:colOff>
      <xdr:row>57</xdr:row>
      <xdr:rowOff>35052</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0383500" y="970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51579</xdr:rowOff>
    </xdr:from>
    <xdr:ext cx="534377"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167111" y="948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112217</xdr:rowOff>
    </xdr:from>
    <xdr:to>
      <xdr:col>102</xdr:col>
      <xdr:colOff>165100</xdr:colOff>
      <xdr:row>57</xdr:row>
      <xdr:rowOff>42367</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9494500" y="971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58894</xdr:rowOff>
    </xdr:from>
    <xdr:ext cx="534377"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9278111" y="948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54572</xdr:rowOff>
    </xdr:from>
    <xdr:to>
      <xdr:col>98</xdr:col>
      <xdr:colOff>38100</xdr:colOff>
      <xdr:row>56</xdr:row>
      <xdr:rowOff>156172</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8605500" y="965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1249</xdr:rowOff>
    </xdr:from>
    <xdr:ext cx="534377"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389111" y="943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71634</xdr:rowOff>
    </xdr:from>
    <xdr:to>
      <xdr:col>116</xdr:col>
      <xdr:colOff>62864</xdr:colOff>
      <xdr:row>78</xdr:row>
      <xdr:rowOff>142576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073134"/>
          <a:ext cx="1269" cy="1442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146403</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1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142576</xdr:rowOff>
    </xdr:from>
    <xdr:to>
      <xdr:col>116</xdr:col>
      <xdr:colOff>152400</xdr:colOff>
      <xdr:row>78</xdr:row>
      <xdr:rowOff>142576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15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18311</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84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71634</xdr:rowOff>
    </xdr:from>
    <xdr:to>
      <xdr:col>116</xdr:col>
      <xdr:colOff>152400</xdr:colOff>
      <xdr:row>70</xdr:row>
      <xdr:rowOff>71634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073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48337</xdr:rowOff>
    </xdr:from>
    <xdr:to>
      <xdr:col>116</xdr:col>
      <xdr:colOff>63500</xdr:colOff>
      <xdr:row>76</xdr:row>
      <xdr:rowOff>83998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3078537"/>
          <a:ext cx="8382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158259</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845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135382</xdr:rowOff>
    </xdr:from>
    <xdr:to>
      <xdr:col>116</xdr:col>
      <xdr:colOff>114300</xdr:colOff>
      <xdr:row>76</xdr:row>
      <xdr:rowOff>65531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29941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90646</xdr:rowOff>
    </xdr:from>
    <xdr:to>
      <xdr:col>111</xdr:col>
      <xdr:colOff>177800</xdr:colOff>
      <xdr:row>76</xdr:row>
      <xdr:rowOff>83998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0434300" y="12606496"/>
          <a:ext cx="889000" cy="50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132982</xdr:rowOff>
    </xdr:from>
    <xdr:to>
      <xdr:col>112</xdr:col>
      <xdr:colOff>38100</xdr:colOff>
      <xdr:row>76</xdr:row>
      <xdr:rowOff>63131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2991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79659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76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20733</xdr:rowOff>
    </xdr:from>
    <xdr:to>
      <xdr:col>107</xdr:col>
      <xdr:colOff>50800</xdr:colOff>
      <xdr:row>73</xdr:row>
      <xdr:rowOff>90646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9545300" y="12536583"/>
          <a:ext cx="889000" cy="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105169</xdr:rowOff>
    </xdr:from>
    <xdr:to>
      <xdr:col>107</xdr:col>
      <xdr:colOff>101600</xdr:colOff>
      <xdr:row>76</xdr:row>
      <xdr:rowOff>35319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26446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305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20733</xdr:rowOff>
    </xdr:from>
    <xdr:to>
      <xdr:col>102</xdr:col>
      <xdr:colOff>114300</xdr:colOff>
      <xdr:row>73</xdr:row>
      <xdr:rowOff>36640</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2536583"/>
          <a:ext cx="889000" cy="1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94729</xdr:rowOff>
    </xdr:from>
    <xdr:to>
      <xdr:col>102</xdr:col>
      <xdr:colOff>165100</xdr:colOff>
      <xdr:row>76</xdr:row>
      <xdr:rowOff>24879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16006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04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78289</xdr:rowOff>
    </xdr:from>
    <xdr:to>
      <xdr:col>98</xdr:col>
      <xdr:colOff>38100</xdr:colOff>
      <xdr:row>76</xdr:row>
      <xdr:rowOff>8440</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171017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168987</xdr:rowOff>
    </xdr:from>
    <xdr:to>
      <xdr:col>116</xdr:col>
      <xdr:colOff>114300</xdr:colOff>
      <xdr:row>76</xdr:row>
      <xdr:rowOff>99137</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02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147414</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00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33198</xdr:rowOff>
    </xdr:from>
    <xdr:to>
      <xdr:col>112</xdr:col>
      <xdr:colOff>38100</xdr:colOff>
      <xdr:row>76</xdr:row>
      <xdr:rowOff>134798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06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125925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15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39846</xdr:rowOff>
    </xdr:from>
    <xdr:to>
      <xdr:col>107</xdr:col>
      <xdr:colOff>101600</xdr:colOff>
      <xdr:row>73</xdr:row>
      <xdr:rowOff>141446</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255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157973</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233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141383</xdr:rowOff>
    </xdr:from>
    <xdr:to>
      <xdr:col>102</xdr:col>
      <xdr:colOff>165100</xdr:colOff>
      <xdr:row>73</xdr:row>
      <xdr:rowOff>71533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248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88060</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26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157290</xdr:rowOff>
    </xdr:from>
    <xdr:to>
      <xdr:col>98</xdr:col>
      <xdr:colOff>38100</xdr:colOff>
      <xdr:row>73</xdr:row>
      <xdr:rowOff>87440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250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103967</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227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・住民一人当たりのコストは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561,680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ついては、大仙市第二次定員適正化計画に沿い職員数の削減を図ってきたものの、再任用職員の増加や、退職手当に係る調整負担金が一時的に増となったことから、住民一人当たりの人件費は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4,496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円増加し、類似団体平均値との乖離も拡大した。</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・維持補修費については、除排雪経費が降雪量によって大きく変動することから、類似団体との単純比較は難しい。除排雪経費（</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727,830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千円）を除いた住民一人当たりの維持補修費は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5,288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円と前年度に比べ、</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・補助費等については、消防・清掃等の広域運営分を一部事務組合へ負担（</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2,595,162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千円）していることから、類似団体中</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位となっているが、この分を除いても住民一人当たりの補助費等は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95,724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円と高い。財政圧迫の要因となっている市単独補助金について、目的と効果を照らし合わせ見直しを図る。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・普通建設事業費については、障害者支援施設改築に対する補助金や生涯学習施設の建設が終了したことなどにより、住民一人当たりのコストは前年度に比べ</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3,328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円減少し、類似団体平均値よりは低い水準にある。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・公債費については、前年度比で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1,302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加しており、類似団体平均を上回る状況が続いている。改善には地方債残高を縮減する方策しかなく、今後は事業の見直しによる地方債発行額の抑制を基本に、交付税算入率の高い地方債選択や繰上償還の実施により着実に公債費の縮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80,459
80,190
866.79
46,842,163
45,192,572
1,539,461
27,798,533
53,905,335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127.5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37287</xdr:rowOff>
    </xdr:from>
    <xdr:to>
      <xdr:col>24</xdr:col>
      <xdr:colOff>62865</xdr:colOff>
      <xdr:row>37</xdr:row>
      <xdr:rowOff>95809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80787"/>
          <a:ext cx="1270" cy="1258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99636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4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95809</xdr:rowOff>
    </xdr:from>
    <xdr:to>
      <xdr:col>24</xdr:col>
      <xdr:colOff>152400</xdr:colOff>
      <xdr:row>37</xdr:row>
      <xdr:rowOff>95809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3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56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37287</xdr:rowOff>
    </xdr:from>
    <xdr:to>
      <xdr:col>24</xdr:col>
      <xdr:colOff>152400</xdr:colOff>
      <xdr:row>30</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8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72492</xdr:rowOff>
    </xdr:from>
    <xdr:to>
      <xdr:col>24</xdr:col>
      <xdr:colOff>63500</xdr:colOff>
      <xdr:row>33</xdr:row>
      <xdr:rowOff>103581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30342"/>
          <a:ext cx="8382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72813</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02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94386</xdr:rowOff>
    </xdr:from>
    <xdr:to>
      <xdr:col>24</xdr:col>
      <xdr:colOff>114300</xdr:colOff>
      <xdr:row>35</xdr:row>
      <xdr:rowOff>24536</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72492</xdr:rowOff>
    </xdr:from>
    <xdr:to>
      <xdr:col>19</xdr:col>
      <xdr:colOff>177800</xdr:colOff>
      <xdr:row>33</xdr:row>
      <xdr:rowOff>135585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730342"/>
          <a:ext cx="889000" cy="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83871</xdr:rowOff>
    </xdr:from>
    <xdr:to>
      <xdr:col>20</xdr:col>
      <xdr:colOff>38100</xdr:colOff>
      <xdr:row>35</xdr:row>
      <xdr:rowOff>14021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5148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135585</xdr:rowOff>
    </xdr:from>
    <xdr:to>
      <xdr:col>15</xdr:col>
      <xdr:colOff>50800</xdr:colOff>
      <xdr:row>33</xdr:row>
      <xdr:rowOff>148844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93435"/>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71984</xdr:rowOff>
    </xdr:from>
    <xdr:to>
      <xdr:col>15</xdr:col>
      <xdr:colOff>101600</xdr:colOff>
      <xdr:row>35</xdr:row>
      <xdr:rowOff>2134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164711</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123698</xdr:rowOff>
    </xdr:from>
    <xdr:to>
      <xdr:col>10</xdr:col>
      <xdr:colOff>114300</xdr:colOff>
      <xdr:row>33</xdr:row>
      <xdr:rowOff>148844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610098"/>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86157</xdr:rowOff>
    </xdr:from>
    <xdr:to>
      <xdr:col>10</xdr:col>
      <xdr:colOff>165100</xdr:colOff>
      <xdr:row>35</xdr:row>
      <xdr:rowOff>16307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7434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93015</xdr:rowOff>
    </xdr:from>
    <xdr:to>
      <xdr:col>6</xdr:col>
      <xdr:colOff>38100</xdr:colOff>
      <xdr:row>34</xdr:row>
      <xdr:rowOff>23165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14292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52781</xdr:rowOff>
    </xdr:from>
    <xdr:to>
      <xdr:col>24</xdr:col>
      <xdr:colOff>114300</xdr:colOff>
      <xdr:row>33</xdr:row>
      <xdr:rowOff>154381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1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75658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62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21692</xdr:rowOff>
    </xdr:from>
    <xdr:to>
      <xdr:col>20</xdr:col>
      <xdr:colOff>38100</xdr:colOff>
      <xdr:row>33</xdr:row>
      <xdr:rowOff>123292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7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139819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5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84785</xdr:rowOff>
    </xdr:from>
    <xdr:to>
      <xdr:col>15</xdr:col>
      <xdr:colOff>101600</xdr:colOff>
      <xdr:row>34</xdr:row>
      <xdr:rowOff>14935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31462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98044</xdr:rowOff>
    </xdr:from>
    <xdr:to>
      <xdr:col>10</xdr:col>
      <xdr:colOff>165100</xdr:colOff>
      <xdr:row>34</xdr:row>
      <xdr:rowOff>28194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5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44721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31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72898</xdr:rowOff>
    </xdr:from>
    <xdr:to>
      <xdr:col>6</xdr:col>
      <xdr:colOff>38100</xdr:colOff>
      <xdr:row>33</xdr:row>
      <xdr:rowOff>3048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5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19575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33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39863</xdr:rowOff>
    </xdr:from>
    <xdr:to>
      <xdr:col>24</xdr:col>
      <xdr:colOff>62865</xdr:colOff>
      <xdr:row>57</xdr:row>
      <xdr:rowOff>163833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83813"/>
          <a:ext cx="1270" cy="115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167660</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40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163833</xdr:rowOff>
    </xdr:from>
    <xdr:to>
      <xdr:col>24</xdr:col>
      <xdr:colOff>152400</xdr:colOff>
      <xdr:row>57</xdr:row>
      <xdr:rowOff>163833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157990</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5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180,602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39863</xdr:rowOff>
    </xdr:from>
    <xdr:to>
      <xdr:col>24</xdr:col>
      <xdr:colOff>152400</xdr:colOff>
      <xdr:row>51</xdr:row>
      <xdr:rowOff>39863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83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66228</xdr:rowOff>
    </xdr:from>
    <xdr:to>
      <xdr:col>24</xdr:col>
      <xdr:colOff>63500</xdr:colOff>
      <xdr:row>56</xdr:row>
      <xdr:rowOff>98948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67428"/>
          <a:ext cx="838200" cy="3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3298</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330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151871</xdr:rowOff>
    </xdr:from>
    <xdr:to>
      <xdr:col>24</xdr:col>
      <xdr:colOff>114300</xdr:colOff>
      <xdr:row>56</xdr:row>
      <xdr:rowOff>82021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98948</xdr:rowOff>
    </xdr:from>
    <xdr:to>
      <xdr:col>19</xdr:col>
      <xdr:colOff>177800</xdr:colOff>
      <xdr:row>56</xdr:row>
      <xdr:rowOff>110713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700148"/>
          <a:ext cx="889000" cy="1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4882</xdr:rowOff>
    </xdr:from>
    <xdr:to>
      <xdr:col>20</xdr:col>
      <xdr:colOff>38100</xdr:colOff>
      <xdr:row>56</xdr:row>
      <xdr:rowOff>106482</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123009</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79890</xdr:rowOff>
    </xdr:from>
    <xdr:to>
      <xdr:col>15</xdr:col>
      <xdr:colOff>50800</xdr:colOff>
      <xdr:row>56</xdr:row>
      <xdr:rowOff>110713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681090"/>
          <a:ext cx="889000" cy="3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3571</xdr:rowOff>
    </xdr:from>
    <xdr:to>
      <xdr:col>15</xdr:col>
      <xdr:colOff>101600</xdr:colOff>
      <xdr:row>56</xdr:row>
      <xdr:rowOff>105171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0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121698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79890</xdr:rowOff>
    </xdr:from>
    <xdr:to>
      <xdr:col>10</xdr:col>
      <xdr:colOff>114300</xdr:colOff>
      <xdr:row>56</xdr:row>
      <xdr:rowOff>102545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681090"/>
          <a:ext cx="889000" cy="22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165176</xdr:rowOff>
    </xdr:from>
    <xdr:to>
      <xdr:col>10</xdr:col>
      <xdr:colOff>165100</xdr:colOff>
      <xdr:row>56</xdr:row>
      <xdr:rowOff>95326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9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111853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7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124851</xdr:rowOff>
    </xdr:from>
    <xdr:to>
      <xdr:col>6</xdr:col>
      <xdr:colOff>38100</xdr:colOff>
      <xdr:row>56</xdr:row>
      <xdr:rowOff>55001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5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71528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32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15428</xdr:rowOff>
    </xdr:from>
    <xdr:to>
      <xdr:col>24</xdr:col>
      <xdr:colOff>114300</xdr:colOff>
      <xdr:row>56</xdr:row>
      <xdr:rowOff>117028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1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165305</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9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48148</xdr:rowOff>
    </xdr:from>
    <xdr:to>
      <xdr:col>20</xdr:col>
      <xdr:colOff>38100</xdr:colOff>
      <xdr:row>56</xdr:row>
      <xdr:rowOff>149748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4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140875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4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59913</xdr:rowOff>
    </xdr:from>
    <xdr:to>
      <xdr:col>15</xdr:col>
      <xdr:colOff>101600</xdr:colOff>
      <xdr:row>56</xdr:row>
      <xdr:rowOff>161513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152640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5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29090</xdr:rowOff>
    </xdr:from>
    <xdr:to>
      <xdr:col>10</xdr:col>
      <xdr:colOff>165100</xdr:colOff>
      <xdr:row>56</xdr:row>
      <xdr:rowOff>130690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3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121817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2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51745</xdr:rowOff>
    </xdr:from>
    <xdr:to>
      <xdr:col>6</xdr:col>
      <xdr:colOff>38100</xdr:colOff>
      <xdr:row>56</xdr:row>
      <xdr:rowOff>153345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65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144472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74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99161</xdr:rowOff>
    </xdr:from>
    <xdr:to>
      <xdr:col>24</xdr:col>
      <xdr:colOff>62865</xdr:colOff>
      <xdr:row>78</xdr:row>
      <xdr:rowOff>81738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00661"/>
          <a:ext cx="1270" cy="1354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85565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5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81738</xdr:rowOff>
    </xdr:from>
    <xdr:to>
      <xdr:col>24</xdr:col>
      <xdr:colOff>152400</xdr:colOff>
      <xdr:row>78</xdr:row>
      <xdr:rowOff>81738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5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45838</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75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237,192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99161</xdr:rowOff>
    </xdr:from>
    <xdr:to>
      <xdr:col>24</xdr:col>
      <xdr:colOff>152400</xdr:colOff>
      <xdr:row>70</xdr:row>
      <xdr:rowOff>99161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00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166180</xdr:rowOff>
    </xdr:from>
    <xdr:to>
      <xdr:col>24</xdr:col>
      <xdr:colOff>63500</xdr:colOff>
      <xdr:row>75</xdr:row>
      <xdr:rowOff>23164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853480"/>
          <a:ext cx="838200" cy="28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19664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784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41237</xdr:rowOff>
    </xdr:from>
    <xdr:to>
      <xdr:col>24</xdr:col>
      <xdr:colOff>114300</xdr:colOff>
      <xdr:row>75</xdr:row>
      <xdr:rowOff>142837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166180</xdr:rowOff>
    </xdr:from>
    <xdr:to>
      <xdr:col>19</xdr:col>
      <xdr:colOff>177800</xdr:colOff>
      <xdr:row>75</xdr:row>
      <xdr:rowOff>81305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853480"/>
          <a:ext cx="889000" cy="8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111366</xdr:rowOff>
    </xdr:from>
    <xdr:to>
      <xdr:col>20</xdr:col>
      <xdr:colOff>38100</xdr:colOff>
      <xdr:row>76</xdr:row>
      <xdr:rowOff>41517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32644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0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41135</xdr:rowOff>
    </xdr:from>
    <xdr:to>
      <xdr:col>15</xdr:col>
      <xdr:colOff>50800</xdr:colOff>
      <xdr:row>75</xdr:row>
      <xdr:rowOff>81305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899885"/>
          <a:ext cx="889000" cy="4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110224</xdr:rowOff>
    </xdr:from>
    <xdr:to>
      <xdr:col>15</xdr:col>
      <xdr:colOff>101600</xdr:colOff>
      <xdr:row>76</xdr:row>
      <xdr:rowOff>40373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31500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41135</xdr:rowOff>
    </xdr:from>
    <xdr:to>
      <xdr:col>10</xdr:col>
      <xdr:colOff>114300</xdr:colOff>
      <xdr:row>75</xdr:row>
      <xdr:rowOff>80531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899885"/>
          <a:ext cx="889000" cy="3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154851</xdr:rowOff>
    </xdr:from>
    <xdr:to>
      <xdr:col>10</xdr:col>
      <xdr:colOff>165100</xdr:colOff>
      <xdr:row>76</xdr:row>
      <xdr:rowOff>85001</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76128</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69202</xdr:rowOff>
    </xdr:from>
    <xdr:to>
      <xdr:col>6</xdr:col>
      <xdr:colOff>38100</xdr:colOff>
      <xdr:row>75</xdr:row>
      <xdr:rowOff>170802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161929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143814</xdr:rowOff>
    </xdr:from>
    <xdr:to>
      <xdr:col>24</xdr:col>
      <xdr:colOff>114300</xdr:colOff>
      <xdr:row>75</xdr:row>
      <xdr:rowOff>73964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3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166691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82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115380</xdr:rowOff>
    </xdr:from>
    <xdr:to>
      <xdr:col>20</xdr:col>
      <xdr:colOff>38100</xdr:colOff>
      <xdr:row>75</xdr:row>
      <xdr:rowOff>45530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62057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57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30505</xdr:rowOff>
    </xdr:from>
    <xdr:to>
      <xdr:col>15</xdr:col>
      <xdr:colOff>101600</xdr:colOff>
      <xdr:row>75</xdr:row>
      <xdr:rowOff>132105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8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148632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66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161785</xdr:rowOff>
    </xdr:from>
    <xdr:to>
      <xdr:col>10</xdr:col>
      <xdr:colOff>165100</xdr:colOff>
      <xdr:row>75</xdr:row>
      <xdr:rowOff>91935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4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108462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24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29731</xdr:rowOff>
    </xdr:from>
    <xdr:to>
      <xdr:col>6</xdr:col>
      <xdr:colOff>38100</xdr:colOff>
      <xdr:row>75</xdr:row>
      <xdr:rowOff>131331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8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147858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6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45771</xdr:rowOff>
    </xdr:from>
    <xdr:to>
      <xdr:col>24</xdr:col>
      <xdr:colOff>62865</xdr:colOff>
      <xdr:row>97</xdr:row>
      <xdr:rowOff>138125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76271"/>
          <a:ext cx="1270" cy="129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141952</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77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138125</xdr:rowOff>
    </xdr:from>
    <xdr:to>
      <xdr:col>24</xdr:col>
      <xdr:colOff>152400</xdr:colOff>
      <xdr:row>97</xdr:row>
      <xdr:rowOff>138125</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76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163898</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25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121,396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45771</xdr:rowOff>
    </xdr:from>
    <xdr:to>
      <xdr:col>24</xdr:col>
      <xdr:colOff>152400</xdr:colOff>
      <xdr:row>90</xdr:row>
      <xdr:rowOff>45771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76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101803</xdr:rowOff>
    </xdr:from>
    <xdr:to>
      <xdr:col>24</xdr:col>
      <xdr:colOff>63500</xdr:colOff>
      <xdr:row>96</xdr:row>
      <xdr:rowOff>122238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561003"/>
          <a:ext cx="838200" cy="2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158196</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274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135319</xdr:rowOff>
    </xdr:from>
    <xdr:to>
      <xdr:col>24</xdr:col>
      <xdr:colOff>114300</xdr:colOff>
      <xdr:row>96</xdr:row>
      <xdr:rowOff>65469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42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101803</xdr:rowOff>
    </xdr:from>
    <xdr:to>
      <xdr:col>19</xdr:col>
      <xdr:colOff>177800</xdr:colOff>
      <xdr:row>96</xdr:row>
      <xdr:rowOff>102578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561003"/>
          <a:ext cx="889000" cy="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160680</xdr:rowOff>
    </xdr:from>
    <xdr:to>
      <xdr:col>20</xdr:col>
      <xdr:colOff>38100</xdr:colOff>
      <xdr:row>96</xdr:row>
      <xdr:rowOff>90830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44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107357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22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38736</xdr:rowOff>
    </xdr:from>
    <xdr:to>
      <xdr:col>15</xdr:col>
      <xdr:colOff>50800</xdr:colOff>
      <xdr:row>96</xdr:row>
      <xdr:rowOff>102578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497936"/>
          <a:ext cx="889000" cy="63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11227</xdr:rowOff>
    </xdr:from>
    <xdr:to>
      <xdr:col>15</xdr:col>
      <xdr:colOff>101600</xdr:colOff>
      <xdr:row>96</xdr:row>
      <xdr:rowOff>112827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4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129354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24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123647</xdr:rowOff>
    </xdr:from>
    <xdr:to>
      <xdr:col>10</xdr:col>
      <xdr:colOff>114300</xdr:colOff>
      <xdr:row>96</xdr:row>
      <xdr:rowOff>38736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411397"/>
          <a:ext cx="889000" cy="86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10744</xdr:rowOff>
    </xdr:from>
    <xdr:to>
      <xdr:col>10</xdr:col>
      <xdr:colOff>165100</xdr:colOff>
      <xdr:row>96</xdr:row>
      <xdr:rowOff>112344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46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103471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6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143917</xdr:rowOff>
    </xdr:from>
    <xdr:to>
      <xdr:col>6</xdr:col>
      <xdr:colOff>38100</xdr:colOff>
      <xdr:row>96</xdr:row>
      <xdr:rowOff>74067</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4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65194</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52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71438</xdr:rowOff>
    </xdr:from>
    <xdr:to>
      <xdr:col>24</xdr:col>
      <xdr:colOff>114300</xdr:colOff>
      <xdr:row>97</xdr:row>
      <xdr:rowOff>1588</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530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49865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09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51003</xdr:rowOff>
    </xdr:from>
    <xdr:to>
      <xdr:col>20</xdr:col>
      <xdr:colOff>38100</xdr:colOff>
      <xdr:row>96</xdr:row>
      <xdr:rowOff>152603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51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143730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60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51778</xdr:rowOff>
    </xdr:from>
    <xdr:to>
      <xdr:col>15</xdr:col>
      <xdr:colOff>101600</xdr:colOff>
      <xdr:row>96</xdr:row>
      <xdr:rowOff>153378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51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144505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60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159386</xdr:rowOff>
    </xdr:from>
    <xdr:to>
      <xdr:col>10</xdr:col>
      <xdr:colOff>165100</xdr:colOff>
      <xdr:row>96</xdr:row>
      <xdr:rowOff>89536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44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106063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22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72847</xdr:rowOff>
    </xdr:from>
    <xdr:to>
      <xdr:col>6</xdr:col>
      <xdr:colOff>38100</xdr:colOff>
      <xdr:row>96</xdr:row>
      <xdr:rowOff>2997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36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19524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13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116078</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59578"/>
          <a:ext cx="1270"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62755</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3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116078</xdr:rowOff>
    </xdr:from>
    <xdr:to>
      <xdr:col>55</xdr:col>
      <xdr:colOff>88900</xdr:colOff>
      <xdr:row>30</xdr:row>
      <xdr:rowOff>116078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5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141224</xdr:rowOff>
    </xdr:from>
    <xdr:to>
      <xdr:col>55</xdr:col>
      <xdr:colOff>0</xdr:colOff>
      <xdr:row>37</xdr:row>
      <xdr:rowOff>10541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5799074"/>
          <a:ext cx="838200" cy="555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44848</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3884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66421</xdr:rowOff>
    </xdr:from>
    <xdr:to>
      <xdr:col>55</xdr:col>
      <xdr:colOff>50800</xdr:colOff>
      <xdr:row>37</xdr:row>
      <xdr:rowOff>168021</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141224</xdr:rowOff>
    </xdr:from>
    <xdr:to>
      <xdr:col>50</xdr:col>
      <xdr:colOff>114300</xdr:colOff>
      <xdr:row>36</xdr:row>
      <xdr:rowOff>95504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5799074"/>
          <a:ext cx="889000" cy="46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77089</xdr:rowOff>
    </xdr:from>
    <xdr:to>
      <xdr:col>50</xdr:col>
      <xdr:colOff>165100</xdr:colOff>
      <xdr:row>38</xdr:row>
      <xdr:rowOff>7239</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169816</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5134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29591</xdr:rowOff>
    </xdr:from>
    <xdr:to>
      <xdr:col>45</xdr:col>
      <xdr:colOff>177800</xdr:colOff>
      <xdr:row>36</xdr:row>
      <xdr:rowOff>95504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201791"/>
          <a:ext cx="889000" cy="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67183</xdr:rowOff>
    </xdr:from>
    <xdr:to>
      <xdr:col>46</xdr:col>
      <xdr:colOff>38100</xdr:colOff>
      <xdr:row>37</xdr:row>
      <xdr:rowOff>168783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159910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151892</xdr:rowOff>
    </xdr:from>
    <xdr:to>
      <xdr:col>41</xdr:col>
      <xdr:colOff>50800</xdr:colOff>
      <xdr:row>36</xdr:row>
      <xdr:rowOff>29591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152642"/>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55753</xdr:rowOff>
    </xdr:from>
    <xdr:to>
      <xdr:col>41</xdr:col>
      <xdr:colOff>101600</xdr:colOff>
      <xdr:row>37</xdr:row>
      <xdr:rowOff>157353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39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148480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492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40132</xdr:rowOff>
    </xdr:from>
    <xdr:to>
      <xdr:col>36</xdr:col>
      <xdr:colOff>165100</xdr:colOff>
      <xdr:row>36</xdr:row>
      <xdr:rowOff>141732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132859</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37428" y="630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131191</xdr:rowOff>
    </xdr:from>
    <xdr:to>
      <xdr:col>55</xdr:col>
      <xdr:colOff>50800</xdr:colOff>
      <xdr:row>37</xdr:row>
      <xdr:rowOff>61341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30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154068</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154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90424</xdr:rowOff>
    </xdr:from>
    <xdr:to>
      <xdr:col>50</xdr:col>
      <xdr:colOff>165100</xdr:colOff>
      <xdr:row>34</xdr:row>
      <xdr:rowOff>20574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574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37101</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552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44704</xdr:rowOff>
    </xdr:from>
    <xdr:to>
      <xdr:col>46</xdr:col>
      <xdr:colOff>38100</xdr:colOff>
      <xdr:row>36</xdr:row>
      <xdr:rowOff>146304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21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162831</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599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150241</xdr:rowOff>
    </xdr:from>
    <xdr:to>
      <xdr:col>41</xdr:col>
      <xdr:colOff>101600</xdr:colOff>
      <xdr:row>36</xdr:row>
      <xdr:rowOff>80391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15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96918</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926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101092</xdr:rowOff>
    </xdr:from>
    <xdr:to>
      <xdr:col>36</xdr:col>
      <xdr:colOff>165100</xdr:colOff>
      <xdr:row>36</xdr:row>
      <xdr:rowOff>31242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10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47769</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5877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69444</xdr:rowOff>
    </xdr:from>
    <xdr:to>
      <xdr:col>54</xdr:col>
      <xdr:colOff>189865</xdr:colOff>
      <xdr:row>59</xdr:row>
      <xdr:rowOff>42564</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41944"/>
          <a:ext cx="1270" cy="1516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46391</xdr:rowOff>
    </xdr:from>
    <xdr:ext cx="313932"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61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42564</xdr:rowOff>
    </xdr:from>
    <xdr:to>
      <xdr:col>55</xdr:col>
      <xdr:colOff>88900</xdr:colOff>
      <xdr:row>59</xdr:row>
      <xdr:rowOff>42564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16121</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1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69444</xdr:rowOff>
    </xdr:from>
    <xdr:to>
      <xdr:col>55</xdr:col>
      <xdr:colOff>88900</xdr:colOff>
      <xdr:row>50</xdr:row>
      <xdr:rowOff>69444</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4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20733</xdr:rowOff>
    </xdr:from>
    <xdr:to>
      <xdr:col>55</xdr:col>
      <xdr:colOff>0</xdr:colOff>
      <xdr:row>54</xdr:row>
      <xdr:rowOff>71768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279033"/>
          <a:ext cx="838200" cy="5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42162</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433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63735</xdr:rowOff>
    </xdr:from>
    <xdr:to>
      <xdr:col>55</xdr:col>
      <xdr:colOff>50800</xdr:colOff>
      <xdr:row>56</xdr:row>
      <xdr:rowOff>165335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27133</xdr:rowOff>
    </xdr:from>
    <xdr:to>
      <xdr:col>50</xdr:col>
      <xdr:colOff>114300</xdr:colOff>
      <xdr:row>54</xdr:row>
      <xdr:rowOff>20733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113983"/>
          <a:ext cx="889000" cy="16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59792</xdr:rowOff>
    </xdr:from>
    <xdr:to>
      <xdr:col>50</xdr:col>
      <xdr:colOff>165100</xdr:colOff>
      <xdr:row>56</xdr:row>
      <xdr:rowOff>161392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152519</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27133</xdr:rowOff>
    </xdr:from>
    <xdr:to>
      <xdr:col>45</xdr:col>
      <xdr:colOff>177800</xdr:colOff>
      <xdr:row>53</xdr:row>
      <xdr:rowOff>130213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113983"/>
          <a:ext cx="889000" cy="10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36341</xdr:rowOff>
    </xdr:from>
    <xdr:to>
      <xdr:col>46</xdr:col>
      <xdr:colOff>38100</xdr:colOff>
      <xdr:row>56</xdr:row>
      <xdr:rowOff>137941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129068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81407</xdr:rowOff>
    </xdr:from>
    <xdr:to>
      <xdr:col>41</xdr:col>
      <xdr:colOff>50800</xdr:colOff>
      <xdr:row>53</xdr:row>
      <xdr:rowOff>130213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168257"/>
          <a:ext cx="889000" cy="4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75336</xdr:rowOff>
    </xdr:from>
    <xdr:to>
      <xdr:col>41</xdr:col>
      <xdr:colOff>101600</xdr:colOff>
      <xdr:row>57</xdr:row>
      <xdr:rowOff>5486</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168063</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138525</xdr:rowOff>
    </xdr:from>
    <xdr:to>
      <xdr:col>36</xdr:col>
      <xdr:colOff>165100</xdr:colOff>
      <xdr:row>56</xdr:row>
      <xdr:rowOff>68675</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59802</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66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20968</xdr:rowOff>
    </xdr:from>
    <xdr:to>
      <xdr:col>55</xdr:col>
      <xdr:colOff>50800</xdr:colOff>
      <xdr:row>54</xdr:row>
      <xdr:rowOff>122568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27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43845</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13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141383</xdr:rowOff>
    </xdr:from>
    <xdr:to>
      <xdr:col>50</xdr:col>
      <xdr:colOff>165100</xdr:colOff>
      <xdr:row>54</xdr:row>
      <xdr:rowOff>71533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22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88060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003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147783</xdr:rowOff>
    </xdr:from>
    <xdr:to>
      <xdr:col>46</xdr:col>
      <xdr:colOff>38100</xdr:colOff>
      <xdr:row>53</xdr:row>
      <xdr:rowOff>77933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06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94460</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883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79413</xdr:rowOff>
    </xdr:from>
    <xdr:to>
      <xdr:col>41</xdr:col>
      <xdr:colOff>101600</xdr:colOff>
      <xdr:row>54</xdr:row>
      <xdr:rowOff>9563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16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26090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894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30607</xdr:rowOff>
    </xdr:from>
    <xdr:to>
      <xdr:col>36</xdr:col>
      <xdr:colOff>165100</xdr:colOff>
      <xdr:row>53</xdr:row>
      <xdr:rowOff>132207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148734</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889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5550</xdr:rowOff>
    </xdr:from>
    <xdr:to>
      <xdr:col>54</xdr:col>
      <xdr:colOff>189865</xdr:colOff>
      <xdr:row>78</xdr:row>
      <xdr:rowOff>151664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78500"/>
          <a:ext cx="1270" cy="1346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155491</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2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151664</xdr:rowOff>
    </xdr:from>
    <xdr:to>
      <xdr:col>55</xdr:col>
      <xdr:colOff>88900</xdr:colOff>
      <xdr:row>78</xdr:row>
      <xdr:rowOff>151664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24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123677</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5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5550</xdr:rowOff>
    </xdr:from>
    <xdr:to>
      <xdr:col>55</xdr:col>
      <xdr:colOff>88900</xdr:colOff>
      <xdr:row>71</xdr:row>
      <xdr:rowOff>5550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58242</xdr:rowOff>
    </xdr:from>
    <xdr:to>
      <xdr:col>55</xdr:col>
      <xdr:colOff>0</xdr:colOff>
      <xdr:row>75</xdr:row>
      <xdr:rowOff>60871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2916992"/>
          <a:ext cx="8382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652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308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22225</xdr:rowOff>
    </xdr:from>
    <xdr:to>
      <xdr:col>55</xdr:col>
      <xdr:colOff>50800</xdr:colOff>
      <xdr:row>76</xdr:row>
      <xdr:rowOff>123825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5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123203</xdr:rowOff>
    </xdr:from>
    <xdr:to>
      <xdr:col>50</xdr:col>
      <xdr:colOff>114300</xdr:colOff>
      <xdr:row>75</xdr:row>
      <xdr:rowOff>60871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810503"/>
          <a:ext cx="889000" cy="10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18986</xdr:rowOff>
    </xdr:from>
    <xdr:to>
      <xdr:col>50</xdr:col>
      <xdr:colOff>165100</xdr:colOff>
      <xdr:row>76</xdr:row>
      <xdr:rowOff>120586</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04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111713</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14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84036</xdr:rowOff>
    </xdr:from>
    <xdr:to>
      <xdr:col>45</xdr:col>
      <xdr:colOff>177800</xdr:colOff>
      <xdr:row>74</xdr:row>
      <xdr:rowOff>123203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2771336"/>
          <a:ext cx="889000" cy="3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4890</xdr:rowOff>
    </xdr:from>
    <xdr:to>
      <xdr:col>46</xdr:col>
      <xdr:colOff>38100</xdr:colOff>
      <xdr:row>76</xdr:row>
      <xdr:rowOff>106490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0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97617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12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79349</xdr:rowOff>
    </xdr:from>
    <xdr:to>
      <xdr:col>41</xdr:col>
      <xdr:colOff>50800</xdr:colOff>
      <xdr:row>74</xdr:row>
      <xdr:rowOff>84036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2766649"/>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24967</xdr:rowOff>
    </xdr:from>
    <xdr:to>
      <xdr:col>41</xdr:col>
      <xdr:colOff>101600</xdr:colOff>
      <xdr:row>76</xdr:row>
      <xdr:rowOff>126567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055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117694</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14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154927</xdr:rowOff>
    </xdr:from>
    <xdr:to>
      <xdr:col>36</xdr:col>
      <xdr:colOff>165100</xdr:colOff>
      <xdr:row>76</xdr:row>
      <xdr:rowOff>85077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13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76204</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10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7442</xdr:rowOff>
    </xdr:from>
    <xdr:to>
      <xdr:col>55</xdr:col>
      <xdr:colOff>50800</xdr:colOff>
      <xdr:row>75</xdr:row>
      <xdr:rowOff>109042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86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30319</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71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10071</xdr:rowOff>
    </xdr:from>
    <xdr:to>
      <xdr:col>50</xdr:col>
      <xdr:colOff>165100</xdr:colOff>
      <xdr:row>75</xdr:row>
      <xdr:rowOff>111671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86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128198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64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72403</xdr:rowOff>
    </xdr:from>
    <xdr:to>
      <xdr:col>46</xdr:col>
      <xdr:colOff>38100</xdr:colOff>
      <xdr:row>75</xdr:row>
      <xdr:rowOff>2553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75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19080</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534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33236</xdr:rowOff>
    </xdr:from>
    <xdr:to>
      <xdr:col>41</xdr:col>
      <xdr:colOff>101600</xdr:colOff>
      <xdr:row>74</xdr:row>
      <xdr:rowOff>134836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72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151363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49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28549</xdr:rowOff>
    </xdr:from>
    <xdr:to>
      <xdr:col>36</xdr:col>
      <xdr:colOff>165100</xdr:colOff>
      <xdr:row>74</xdr:row>
      <xdr:rowOff>130149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271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146676</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49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28411</xdr:rowOff>
    </xdr:from>
    <xdr:to>
      <xdr:col>54</xdr:col>
      <xdr:colOff>189865</xdr:colOff>
      <xdr:row>99</xdr:row>
      <xdr:rowOff>100115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58911"/>
          <a:ext cx="1270" cy="1614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103942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7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100115</xdr:rowOff>
    </xdr:from>
    <xdr:to>
      <xdr:col>55</xdr:col>
      <xdr:colOff>88900</xdr:colOff>
      <xdr:row>99</xdr:row>
      <xdr:rowOff>100115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146538</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3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28411</xdr:rowOff>
    </xdr:from>
    <xdr:to>
      <xdr:col>55</xdr:col>
      <xdr:colOff>88900</xdr:colOff>
      <xdr:row>90</xdr:row>
      <xdr:rowOff>28411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5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100400</xdr:rowOff>
    </xdr:from>
    <xdr:to>
      <xdr:col>55</xdr:col>
      <xdr:colOff>0</xdr:colOff>
      <xdr:row>95</xdr:row>
      <xdr:rowOff>129490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388150"/>
          <a:ext cx="838200" cy="2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118667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06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140240</xdr:rowOff>
    </xdr:from>
    <xdr:to>
      <xdr:col>55</xdr:col>
      <xdr:colOff>50800</xdr:colOff>
      <xdr:row>96</xdr:row>
      <xdr:rowOff>70390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67196</xdr:rowOff>
    </xdr:from>
    <xdr:to>
      <xdr:col>50</xdr:col>
      <xdr:colOff>114300</xdr:colOff>
      <xdr:row>95</xdr:row>
      <xdr:rowOff>100400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183496"/>
          <a:ext cx="889000" cy="20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133096</xdr:rowOff>
    </xdr:from>
    <xdr:to>
      <xdr:col>50</xdr:col>
      <xdr:colOff>165100</xdr:colOff>
      <xdr:row>96</xdr:row>
      <xdr:rowOff>63246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2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54373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51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67196</xdr:rowOff>
    </xdr:from>
    <xdr:to>
      <xdr:col>45</xdr:col>
      <xdr:colOff>177800</xdr:colOff>
      <xdr:row>95</xdr:row>
      <xdr:rowOff>102876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183496"/>
          <a:ext cx="889000" cy="207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106826</xdr:rowOff>
    </xdr:from>
    <xdr:to>
      <xdr:col>46</xdr:col>
      <xdr:colOff>38100</xdr:colOff>
      <xdr:row>96</xdr:row>
      <xdr:rowOff>36976</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39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28103</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48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132671</xdr:rowOff>
    </xdr:from>
    <xdr:to>
      <xdr:col>41</xdr:col>
      <xdr:colOff>50800</xdr:colOff>
      <xdr:row>95</xdr:row>
      <xdr:rowOff>102876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077521"/>
          <a:ext cx="889000" cy="313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134925</xdr:rowOff>
    </xdr:from>
    <xdr:to>
      <xdr:col>41</xdr:col>
      <xdr:colOff>101600</xdr:colOff>
      <xdr:row>96</xdr:row>
      <xdr:rowOff>65075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2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56202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51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56305</xdr:rowOff>
    </xdr:from>
    <xdr:to>
      <xdr:col>36</xdr:col>
      <xdr:colOff>165100</xdr:colOff>
      <xdr:row>94</xdr:row>
      <xdr:rowOff>157905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17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149032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78690</xdr:rowOff>
    </xdr:from>
    <xdr:to>
      <xdr:col>55</xdr:col>
      <xdr:colOff>50800</xdr:colOff>
      <xdr:row>96</xdr:row>
      <xdr:rowOff>8840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6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101567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1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49600</xdr:rowOff>
    </xdr:from>
    <xdr:to>
      <xdr:col>50</xdr:col>
      <xdr:colOff>165100</xdr:colOff>
      <xdr:row>95</xdr:row>
      <xdr:rowOff>151200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3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167727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11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16396</xdr:rowOff>
    </xdr:from>
    <xdr:to>
      <xdr:col>46</xdr:col>
      <xdr:colOff>38100</xdr:colOff>
      <xdr:row>94</xdr:row>
      <xdr:rowOff>117996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13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134523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590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52076</xdr:rowOff>
    </xdr:from>
    <xdr:to>
      <xdr:col>41</xdr:col>
      <xdr:colOff>101600</xdr:colOff>
      <xdr:row>95</xdr:row>
      <xdr:rowOff>153676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3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170203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11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81871</xdr:rowOff>
    </xdr:from>
    <xdr:to>
      <xdr:col>36</xdr:col>
      <xdr:colOff>165100</xdr:colOff>
      <xdr:row>94</xdr:row>
      <xdr:rowOff>12021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02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28548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580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20600</xdr:rowOff>
    </xdr:from>
    <xdr:to>
      <xdr:col>85</xdr:col>
      <xdr:colOff>126364</xdr:colOff>
      <xdr:row>39</xdr:row>
      <xdr:rowOff>47300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164100"/>
          <a:ext cx="1269" cy="1569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51127</xdr:rowOff>
    </xdr:from>
    <xdr:ext cx="469744"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73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47300</xdr:rowOff>
    </xdr:from>
    <xdr:to>
      <xdr:col>86</xdr:col>
      <xdr:colOff>25400</xdr:colOff>
      <xdr:row>39</xdr:row>
      <xdr:rowOff>47300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73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138727</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493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42,605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20600</xdr:rowOff>
    </xdr:from>
    <xdr:to>
      <xdr:col>86</xdr:col>
      <xdr:colOff>25400</xdr:colOff>
      <xdr:row>30</xdr:row>
      <xdr:rowOff>20600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16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125938</xdr:rowOff>
    </xdr:from>
    <xdr:to>
      <xdr:col>85</xdr:col>
      <xdr:colOff>127000</xdr:colOff>
      <xdr:row>34</xdr:row>
      <xdr:rowOff>149941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5481300" y="5783788"/>
          <a:ext cx="838200" cy="19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155750</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156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5873</xdr:rowOff>
    </xdr:from>
    <xdr:to>
      <xdr:col>85</xdr:col>
      <xdr:colOff>177800</xdr:colOff>
      <xdr:row>36</xdr:row>
      <xdr:rowOff>107473</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127447</xdr:rowOff>
    </xdr:from>
    <xdr:to>
      <xdr:col>81</xdr:col>
      <xdr:colOff>50800</xdr:colOff>
      <xdr:row>33</xdr:row>
      <xdr:rowOff>125938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592300" y="5613847"/>
          <a:ext cx="889000" cy="169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19771</xdr:rowOff>
    </xdr:from>
    <xdr:to>
      <xdr:col>81</xdr:col>
      <xdr:colOff>101600</xdr:colOff>
      <xdr:row>36</xdr:row>
      <xdr:rowOff>121371</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112498</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8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127447</xdr:rowOff>
    </xdr:from>
    <xdr:to>
      <xdr:col>76</xdr:col>
      <xdr:colOff>114300</xdr:colOff>
      <xdr:row>35</xdr:row>
      <xdr:rowOff>49540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5613847"/>
          <a:ext cx="889000" cy="43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31430</xdr:rowOff>
    </xdr:from>
    <xdr:to>
      <xdr:col>76</xdr:col>
      <xdr:colOff>165100</xdr:colOff>
      <xdr:row>36</xdr:row>
      <xdr:rowOff>133030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124157</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29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49540</xdr:rowOff>
    </xdr:from>
    <xdr:to>
      <xdr:col>71</xdr:col>
      <xdr:colOff>177800</xdr:colOff>
      <xdr:row>36</xdr:row>
      <xdr:rowOff>52649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050290"/>
          <a:ext cx="889000" cy="17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47706</xdr:rowOff>
    </xdr:from>
    <xdr:to>
      <xdr:col>72</xdr:col>
      <xdr:colOff>38100</xdr:colOff>
      <xdr:row>36</xdr:row>
      <xdr:rowOff>149306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140433</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31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147787</xdr:rowOff>
    </xdr:from>
    <xdr:to>
      <xdr:col>67</xdr:col>
      <xdr:colOff>101600</xdr:colOff>
      <xdr:row>36</xdr:row>
      <xdr:rowOff>77937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94464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99141</xdr:rowOff>
    </xdr:from>
    <xdr:to>
      <xdr:col>85</xdr:col>
      <xdr:colOff>177800</xdr:colOff>
      <xdr:row>35</xdr:row>
      <xdr:rowOff>29291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592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122018</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577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75138</xdr:rowOff>
    </xdr:from>
    <xdr:to>
      <xdr:col>81</xdr:col>
      <xdr:colOff>101600</xdr:colOff>
      <xdr:row>34</xdr:row>
      <xdr:rowOff>5288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573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21815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550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76647</xdr:rowOff>
    </xdr:from>
    <xdr:to>
      <xdr:col>76</xdr:col>
      <xdr:colOff>165100</xdr:colOff>
      <xdr:row>33</xdr:row>
      <xdr:rowOff>6797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556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23324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53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170190</xdr:rowOff>
    </xdr:from>
    <xdr:to>
      <xdr:col>72</xdr:col>
      <xdr:colOff>38100</xdr:colOff>
      <xdr:row>35</xdr:row>
      <xdr:rowOff>100340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599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116867</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577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1849</xdr:rowOff>
    </xdr:from>
    <xdr:to>
      <xdr:col>67</xdr:col>
      <xdr:colOff>101600</xdr:colOff>
      <xdr:row>36</xdr:row>
      <xdr:rowOff>103449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17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94576</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26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159033</xdr:rowOff>
    </xdr:from>
    <xdr:to>
      <xdr:col>85</xdr:col>
      <xdr:colOff>126364</xdr:colOff>
      <xdr:row>58</xdr:row>
      <xdr:rowOff>148616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31533"/>
          <a:ext cx="1269" cy="1361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152443</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148616</xdr:rowOff>
    </xdr:from>
    <xdr:to>
      <xdr:col>86</xdr:col>
      <xdr:colOff>25400</xdr:colOff>
      <xdr:row>58</xdr:row>
      <xdr:rowOff>148616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9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105710</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506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110,816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159033</xdr:rowOff>
    </xdr:from>
    <xdr:to>
      <xdr:col>86</xdr:col>
      <xdr:colOff>25400</xdr:colOff>
      <xdr:row>50</xdr:row>
      <xdr:rowOff>159033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3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134720</xdr:rowOff>
    </xdr:from>
    <xdr:to>
      <xdr:col>85</xdr:col>
      <xdr:colOff>127000</xdr:colOff>
      <xdr:row>55</xdr:row>
      <xdr:rowOff>19734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393020"/>
          <a:ext cx="838200" cy="5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165592</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59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15715</xdr:rowOff>
    </xdr:from>
    <xdr:to>
      <xdr:col>85</xdr:col>
      <xdr:colOff>177800</xdr:colOff>
      <xdr:row>56</xdr:row>
      <xdr:rowOff>117315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19734</xdr:rowOff>
    </xdr:from>
    <xdr:to>
      <xdr:col>81</xdr:col>
      <xdr:colOff>50800</xdr:colOff>
      <xdr:row>55</xdr:row>
      <xdr:rowOff>134328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449484"/>
          <a:ext cx="889000" cy="11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46903</xdr:rowOff>
    </xdr:from>
    <xdr:to>
      <xdr:col>81</xdr:col>
      <xdr:colOff>101600</xdr:colOff>
      <xdr:row>56</xdr:row>
      <xdr:rowOff>148503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139630</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4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134328</xdr:rowOff>
    </xdr:from>
    <xdr:to>
      <xdr:col>76</xdr:col>
      <xdr:colOff>114300</xdr:colOff>
      <xdr:row>56</xdr:row>
      <xdr:rowOff>111190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564078"/>
          <a:ext cx="889000" cy="148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24533</xdr:rowOff>
    </xdr:from>
    <xdr:to>
      <xdr:col>76</xdr:col>
      <xdr:colOff>165100</xdr:colOff>
      <xdr:row>56</xdr:row>
      <xdr:rowOff>126133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117260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61127</xdr:rowOff>
    </xdr:from>
    <xdr:to>
      <xdr:col>71</xdr:col>
      <xdr:colOff>177800</xdr:colOff>
      <xdr:row>56</xdr:row>
      <xdr:rowOff>111190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662327"/>
          <a:ext cx="889000" cy="50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84361</xdr:rowOff>
    </xdr:from>
    <xdr:to>
      <xdr:col>72</xdr:col>
      <xdr:colOff>38100</xdr:colOff>
      <xdr:row>57</xdr:row>
      <xdr:rowOff>14511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68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5638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77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56700</xdr:rowOff>
    </xdr:from>
    <xdr:to>
      <xdr:col>67</xdr:col>
      <xdr:colOff>101600</xdr:colOff>
      <xdr:row>56</xdr:row>
      <xdr:rowOff>158300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149427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5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83920</xdr:rowOff>
    </xdr:from>
    <xdr:to>
      <xdr:col>85</xdr:col>
      <xdr:colOff>177800</xdr:colOff>
      <xdr:row>55</xdr:row>
      <xdr:rowOff>14070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3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106797</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193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140384</xdr:rowOff>
    </xdr:from>
    <xdr:to>
      <xdr:col>81</xdr:col>
      <xdr:colOff>101600</xdr:colOff>
      <xdr:row>55</xdr:row>
      <xdr:rowOff>70534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39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87061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173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83528</xdr:rowOff>
    </xdr:from>
    <xdr:to>
      <xdr:col>76</xdr:col>
      <xdr:colOff>165100</xdr:colOff>
      <xdr:row>56</xdr:row>
      <xdr:rowOff>13678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51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30205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28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60390</xdr:rowOff>
    </xdr:from>
    <xdr:to>
      <xdr:col>72</xdr:col>
      <xdr:colOff>38100</xdr:colOff>
      <xdr:row>56</xdr:row>
      <xdr:rowOff>161990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66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7067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43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10327</xdr:rowOff>
    </xdr:from>
    <xdr:to>
      <xdr:col>67</xdr:col>
      <xdr:colOff>101600</xdr:colOff>
      <xdr:row>56</xdr:row>
      <xdr:rowOff>111927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61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128454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38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104246</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05746"/>
          <a:ext cx="1269" cy="153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50923</xdr:rowOff>
    </xdr:from>
    <xdr:ext cx="599010"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8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141,257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104246</xdr:rowOff>
    </xdr:from>
    <xdr:to>
      <xdr:col>86</xdr:col>
      <xdr:colOff>25400</xdr:colOff>
      <xdr:row>70</xdr:row>
      <xdr:rowOff>104246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05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150020</xdr:rowOff>
    </xdr:from>
    <xdr:to>
      <xdr:col>85</xdr:col>
      <xdr:colOff>127000</xdr:colOff>
      <xdr:row>79</xdr:row>
      <xdr:rowOff>40249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351670"/>
          <a:ext cx="838200" cy="23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157943</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59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135066</xdr:rowOff>
    </xdr:from>
    <xdr:to>
      <xdr:col>85</xdr:col>
      <xdr:colOff>177800</xdr:colOff>
      <xdr:row>79</xdr:row>
      <xdr:rowOff>65216</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8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150020</xdr:rowOff>
    </xdr:from>
    <xdr:to>
      <xdr:col>81</xdr:col>
      <xdr:colOff>50800</xdr:colOff>
      <xdr:row>78</xdr:row>
      <xdr:rowOff>120279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351670"/>
          <a:ext cx="889000" cy="14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155434</xdr:rowOff>
    </xdr:from>
    <xdr:to>
      <xdr:col>81</xdr:col>
      <xdr:colOff>101600</xdr:colOff>
      <xdr:row>79</xdr:row>
      <xdr:rowOff>85584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28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76711</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62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120279</xdr:rowOff>
    </xdr:from>
    <xdr:to>
      <xdr:col>76</xdr:col>
      <xdr:colOff>114300</xdr:colOff>
      <xdr:row>79</xdr:row>
      <xdr:rowOff>86697</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493379"/>
          <a:ext cx="889000" cy="13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7920</xdr:rowOff>
    </xdr:from>
    <xdr:to>
      <xdr:col>76</xdr:col>
      <xdr:colOff>165100</xdr:colOff>
      <xdr:row>79</xdr:row>
      <xdr:rowOff>109520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5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100647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64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86697</xdr:rowOff>
    </xdr:from>
    <xdr:to>
      <xdr:col>71</xdr:col>
      <xdr:colOff>177800</xdr:colOff>
      <xdr:row>79</xdr:row>
      <xdr:rowOff>87330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631247"/>
          <a:ext cx="889000" cy="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20603</xdr:rowOff>
    </xdr:from>
    <xdr:to>
      <xdr:col>72</xdr:col>
      <xdr:colOff>38100</xdr:colOff>
      <xdr:row>79</xdr:row>
      <xdr:rowOff>122203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6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138730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340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152516</xdr:rowOff>
    </xdr:from>
    <xdr:to>
      <xdr:col>67</xdr:col>
      <xdr:colOff>101600</xdr:colOff>
      <xdr:row>79</xdr:row>
      <xdr:rowOff>82666</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2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99193</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30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160899</xdr:rowOff>
    </xdr:from>
    <xdr:to>
      <xdr:col>85</xdr:col>
      <xdr:colOff>177800</xdr:colOff>
      <xdr:row>79</xdr:row>
      <xdr:rowOff>91049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113494</xdr:rowOff>
    </xdr:from>
    <xdr:ext cx="469744"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86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99220</xdr:rowOff>
    </xdr:from>
    <xdr:to>
      <xdr:col>81</xdr:col>
      <xdr:colOff>101600</xdr:colOff>
      <xdr:row>78</xdr:row>
      <xdr:rowOff>29370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30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45897</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14111" y="13076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69479</xdr:rowOff>
    </xdr:from>
    <xdr:to>
      <xdr:col>76</xdr:col>
      <xdr:colOff>165100</xdr:colOff>
      <xdr:row>78</xdr:row>
      <xdr:rowOff>171079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4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16156</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25111" y="1321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35897</xdr:rowOff>
    </xdr:from>
    <xdr:to>
      <xdr:col>72</xdr:col>
      <xdr:colOff>38100</xdr:colOff>
      <xdr:row>79</xdr:row>
      <xdr:rowOff>137497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8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128624</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68428" y="13673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36530</xdr:rowOff>
    </xdr:from>
    <xdr:to>
      <xdr:col>67</xdr:col>
      <xdr:colOff>101600</xdr:colOff>
      <xdr:row>79</xdr:row>
      <xdr:rowOff>138130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8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129257</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67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67120</xdr:rowOff>
    </xdr:from>
    <xdr:to>
      <xdr:col>85</xdr:col>
      <xdr:colOff>126364</xdr:colOff>
      <xdr:row>97</xdr:row>
      <xdr:rowOff>169063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497620"/>
          <a:ext cx="1269" cy="1302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1440</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80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169063</xdr:rowOff>
    </xdr:from>
    <xdr:to>
      <xdr:col>86</xdr:col>
      <xdr:colOff>25400</xdr:colOff>
      <xdr:row>97</xdr:row>
      <xdr:rowOff>169063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9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13797</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272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119,715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67120</xdr:rowOff>
    </xdr:from>
    <xdr:to>
      <xdr:col>86</xdr:col>
      <xdr:colOff>25400</xdr:colOff>
      <xdr:row>90</xdr:row>
      <xdr:rowOff>67120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49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27394</xdr:rowOff>
    </xdr:from>
    <xdr:to>
      <xdr:col>85</xdr:col>
      <xdr:colOff>127000</xdr:colOff>
      <xdr:row>94</xdr:row>
      <xdr:rowOff>43841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143694"/>
          <a:ext cx="838200" cy="1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136453</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2527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158026</xdr:rowOff>
    </xdr:from>
    <xdr:to>
      <xdr:col>85</xdr:col>
      <xdr:colOff>177800</xdr:colOff>
      <xdr:row>95</xdr:row>
      <xdr:rowOff>88176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4063</xdr:rowOff>
    </xdr:from>
    <xdr:to>
      <xdr:col>81</xdr:col>
      <xdr:colOff>50800</xdr:colOff>
      <xdr:row>94</xdr:row>
      <xdr:rowOff>43841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120363"/>
          <a:ext cx="889000" cy="39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162280</xdr:rowOff>
    </xdr:from>
    <xdr:to>
      <xdr:col>81</xdr:col>
      <xdr:colOff>101600</xdr:colOff>
      <xdr:row>95</xdr:row>
      <xdr:rowOff>92430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83557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37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4063</xdr:rowOff>
    </xdr:from>
    <xdr:to>
      <xdr:col>76</xdr:col>
      <xdr:colOff>114300</xdr:colOff>
      <xdr:row>94</xdr:row>
      <xdr:rowOff>11088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120363"/>
          <a:ext cx="889000" cy="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149783</xdr:rowOff>
    </xdr:from>
    <xdr:to>
      <xdr:col>76</xdr:col>
      <xdr:colOff>165100</xdr:colOff>
      <xdr:row>95</xdr:row>
      <xdr:rowOff>79933</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71060</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11088</xdr:rowOff>
    </xdr:from>
    <xdr:to>
      <xdr:col>71</xdr:col>
      <xdr:colOff>177800</xdr:colOff>
      <xdr:row>94</xdr:row>
      <xdr:rowOff>30938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127388"/>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147434</xdr:rowOff>
    </xdr:from>
    <xdr:to>
      <xdr:col>72</xdr:col>
      <xdr:colOff>38100</xdr:colOff>
      <xdr:row>95</xdr:row>
      <xdr:rowOff>77584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68711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14351</xdr:rowOff>
    </xdr:from>
    <xdr:to>
      <xdr:col>67</xdr:col>
      <xdr:colOff>101600</xdr:colOff>
      <xdr:row>95</xdr:row>
      <xdr:rowOff>115951</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107078</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3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148044</xdr:rowOff>
    </xdr:from>
    <xdr:to>
      <xdr:col>85</xdr:col>
      <xdr:colOff>177800</xdr:colOff>
      <xdr:row>94</xdr:row>
      <xdr:rowOff>78194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09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170921</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594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164491</xdr:rowOff>
    </xdr:from>
    <xdr:to>
      <xdr:col>81</xdr:col>
      <xdr:colOff>101600</xdr:colOff>
      <xdr:row>94</xdr:row>
      <xdr:rowOff>94641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10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111168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88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124713</xdr:rowOff>
    </xdr:from>
    <xdr:to>
      <xdr:col>76</xdr:col>
      <xdr:colOff>165100</xdr:colOff>
      <xdr:row>94</xdr:row>
      <xdr:rowOff>54863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06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71390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584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131738</xdr:rowOff>
    </xdr:from>
    <xdr:to>
      <xdr:col>72</xdr:col>
      <xdr:colOff>38100</xdr:colOff>
      <xdr:row>94</xdr:row>
      <xdr:rowOff>61888</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07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78415</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585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151588</xdr:rowOff>
    </xdr:from>
    <xdr:to>
      <xdr:col>67</xdr:col>
      <xdr:colOff>101600</xdr:colOff>
      <xdr:row>94</xdr:row>
      <xdr:rowOff>81738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09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98265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587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64453</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07953"/>
          <a:ext cx="1269" cy="152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70693</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72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11130</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8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64453</xdr:rowOff>
    </xdr:from>
    <xdr:to>
      <xdr:col>116</xdr:col>
      <xdr:colOff>152400</xdr:colOff>
      <xdr:row>30</xdr:row>
      <xdr:rowOff>64453</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07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159593</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50324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136716</xdr:rowOff>
    </xdr:from>
    <xdr:to>
      <xdr:col>116</xdr:col>
      <xdr:colOff>114300</xdr:colOff>
      <xdr:row>39</xdr:row>
      <xdr:rowOff>66866</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5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146241</xdr:rowOff>
    </xdr:from>
    <xdr:to>
      <xdr:col>112</xdr:col>
      <xdr:colOff>38100</xdr:colOff>
      <xdr:row>39</xdr:row>
      <xdr:rowOff>76391</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6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92918</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66333" y="6436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126809</xdr:rowOff>
    </xdr:from>
    <xdr:to>
      <xdr:col>107</xdr:col>
      <xdr:colOff>101600</xdr:colOff>
      <xdr:row>39</xdr:row>
      <xdr:rowOff>56959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4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73486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17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127571</xdr:rowOff>
    </xdr:from>
    <xdr:to>
      <xdr:col>102</xdr:col>
      <xdr:colOff>165100</xdr:colOff>
      <xdr:row>39</xdr:row>
      <xdr:rowOff>57721</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4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74249</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4178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144907</xdr:rowOff>
    </xdr:from>
    <xdr:to>
      <xdr:col>98</xdr:col>
      <xdr:colOff>38100</xdr:colOff>
      <xdr:row>39</xdr:row>
      <xdr:rowOff>75057</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91584</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7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115143</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302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・労働費については、平成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年度に実施した基金の積み増しがなかった事により、前年度より減少し、類似団体平均値程度となった。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・農林水産業費については、担い手への農地集積推進などの補助金が大幅に減となったことなどにより、住民一人当たりの費用が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2,679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円減少した。農業は当市の基幹産業であるため、大きく縮減することはない。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・土木費については、基幹道路の整備事業等が増となったものの、降雪が少なかったことにより除雪対策費が大幅に減となったことにより、住民一人当たりの費用は前年度より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1,527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・消防費については、広域消防庁舎の建設事業終了に伴う負担金が大きく減となり、住民一人当たりの費用が前年度より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4,275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円減少したものの、類似団体平均値との差が依然として大きい。</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・教育費については、大曲武道館や大綱交流館などの大型建設事業の他、市内小中学校の設備改修工事の実施により、住民一人当たりの費用は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3,458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円上昇し、類似団体平均値を大きく上回った。令和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年度以降も学校施設へのエアコン設置事業を控えているため、大きく低下することはない。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・災害復旧費については、平成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年の豪雨災害の復旧事業が令和元年度にすべて終了したため、住民一人当たりの費用は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21,416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円の大幅な減少となった。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財政調整基金については、災害等の不測の事態の備えとして標準財政規模の約</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10%</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にあたる</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30</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億円を積み立てることを目標に積み増しを図っており、令和元年度においては、一般財源不足により</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4</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5</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千万円を取り崩したものの、年度末に</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5</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千万円を積み増ししたことで、</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33</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億円の残高を確保している。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実質単年度収支は、実質収支額が増加したことに加え、任意の繰上償還を行ったことや財政調整基金の積み増しにより、前年度から</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229,423</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千円増加し、</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年連続の黒字決算となった。</a:t>
          </a:r>
          <a:endPar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今後は、令和</a:t>
          </a:r>
          <a:r>
            <a:rPr kumimoji="1" lang="en-US" altLang="ja-JP"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a:t>
          </a:r>
          <a:r>
            <a:rPr kumimoji="1" lang="ja-JP" altLang="en-US" sz="105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実施の国勢調査の人口減少による普通交付税の縮減が想定され、財源不足を補うために基金取り崩しが見込まれるが、各年度の財政運営を勘案しながら、できる限りの積み増しを図り、安定した財源の確保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平成</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21</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年度以降、全会計で赤字が発生していない。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上水道事業及び市立大曲病院事業以外の会計については、一般会計からの基準外繰出により、黒字を保っている現状にある。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簡易水道事業会計及び下水道事業は平成</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30</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年度までに法適用会計へ移行しており、独立採算性方式により、経営・資産等の正確な把握による経営管理の向上に努めている。</a:t>
          </a:r>
          <a:endPar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一般会計の財政健全化の推進には、公営企業への基準外繰出の縮減が不可欠であるが、流動資産の少ない当市の公営企業会計においては、一般会計からの基準外繰出を安易に縮減すると公営企業が赤字となる可能性が高く、公営企業の経営収支を勘案した基準外繰出が重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基準外繰出については、その大部分が建設改良に係る公債費繰出であり、今後も水道事業における給水区域の拡張を図るための取水水源の確保や、老朽化した配水管の更新及び未普及地域の解消のための拡張改良等の施設整備のほか、下水道事業では、市街地、周辺地区及び農業振興地区の集落の生活環境の改善を図る事業や処理場や浄化センターなど施設長寿命化工事などが予定されていることから、建設事業の精査や施設の統廃合、県流域施設への接続などを進め、公営企業債の発行を抑制することで、基準外繰出の縮減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今後は加入率の向上による利用料金収入のほか、使用料・受益者負担金の徴収強化による自主財源の確保に努め、経営改善等を積極的に進める。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79</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81</v>
      </c>
      <c r="C3" s="650"/>
      <c r="D3" s="650"/>
      <c r="E3" s="651"/>
      <c r="F3" s="651"/>
      <c r="G3" s="651"/>
      <c r="H3" s="651"/>
      <c r="I3" s="651"/>
      <c r="J3" s="651"/>
      <c r="K3" s="651"/>
      <c r="L3" s="651" t="s">
        <v>82</v>
      </c>
      <c r="M3" s="651"/>
      <c r="N3" s="651"/>
      <c r="O3" s="651"/>
      <c r="P3" s="651"/>
      <c r="Q3" s="651"/>
      <c r="R3" s="654"/>
      <c r="S3" s="654"/>
      <c r="T3" s="654"/>
      <c r="U3" s="654"/>
      <c r="V3" s="655"/>
      <c r="W3" s="545" t="s">
        <v>83</v>
      </c>
      <c r="X3" s="546"/>
      <c r="Y3" s="546"/>
      <c r="Z3" s="546"/>
      <c r="AA3" s="546"/>
      <c r="AB3" s="650"/>
      <c r="AC3" s="654" t="s">
        <v>84</v>
      </c>
      <c r="AD3" s="546"/>
      <c r="AE3" s="546"/>
      <c r="AF3" s="546"/>
      <c r="AG3" s="546"/>
      <c r="AH3" s="546"/>
      <c r="AI3" s="546"/>
      <c r="AJ3" s="546"/>
      <c r="AK3" s="546"/>
      <c r="AL3" s="616"/>
      <c r="AM3" s="545" t="s">
        <v>85</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86</v>
      </c>
      <c r="BO3" s="546"/>
      <c r="BP3" s="546"/>
      <c r="BQ3" s="546"/>
      <c r="BR3" s="546"/>
      <c r="BS3" s="546"/>
      <c r="BT3" s="546"/>
      <c r="BU3" s="616"/>
      <c r="BV3" s="545" t="s">
        <v>87</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88</v>
      </c>
      <c r="CU3" s="546"/>
      <c r="CV3" s="546"/>
      <c r="CW3" s="546"/>
      <c r="CX3" s="546"/>
      <c r="CY3" s="546"/>
      <c r="CZ3" s="546"/>
      <c r="DA3" s="616"/>
      <c r="DB3" s="545" t="s">
        <v>89</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90</v>
      </c>
      <c r="AZ4" s="459"/>
      <c r="BA4" s="459"/>
      <c r="BB4" s="459"/>
      <c r="BC4" s="459"/>
      <c r="BD4" s="459"/>
      <c r="BE4" s="459"/>
      <c r="BF4" s="459"/>
      <c r="BG4" s="459"/>
      <c r="BH4" s="459"/>
      <c r="BI4" s="459"/>
      <c r="BJ4" s="459"/>
      <c r="BK4" s="459"/>
      <c r="BL4" s="459"/>
      <c r="BM4" s="460"/>
      <c r="BN4" s="461">
        <v>46842163</v>
      </c>
      <c r="BO4" s="462"/>
      <c r="BP4" s="462"/>
      <c r="BQ4" s="462"/>
      <c r="BR4" s="462"/>
      <c r="BS4" s="462"/>
      <c r="BT4" s="462"/>
      <c r="BU4" s="463"/>
      <c r="BV4" s="461">
        <v>49436737</v>
      </c>
      <c r="BW4" s="462"/>
      <c r="BX4" s="462"/>
      <c r="BY4" s="462"/>
      <c r="BZ4" s="462"/>
      <c r="CA4" s="462"/>
      <c r="CB4" s="462"/>
      <c r="CC4" s="463"/>
      <c r="CD4" s="642" t="s">
        <v>91</v>
      </c>
      <c r="CE4" s="643"/>
      <c r="CF4" s="643"/>
      <c r="CG4" s="643"/>
      <c r="CH4" s="643"/>
      <c r="CI4" s="643"/>
      <c r="CJ4" s="643"/>
      <c r="CK4" s="643"/>
      <c r="CL4" s="643"/>
      <c r="CM4" s="643"/>
      <c r="CN4" s="643"/>
      <c r="CO4" s="643"/>
      <c r="CP4" s="643"/>
      <c r="CQ4" s="643"/>
      <c r="CR4" s="643"/>
      <c r="CS4" s="644"/>
      <c r="CT4" s="645">
        <v>5.5</v>
      </c>
      <c r="CU4" s="646"/>
      <c r="CV4" s="646"/>
      <c r="CW4" s="646"/>
      <c r="CX4" s="646"/>
      <c r="CY4" s="646"/>
      <c r="CZ4" s="646"/>
      <c r="DA4" s="647"/>
      <c r="DB4" s="645">
        <v>4.5</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92</v>
      </c>
      <c r="AN5" s="440"/>
      <c r="AO5" s="440"/>
      <c r="AP5" s="440"/>
      <c r="AQ5" s="440"/>
      <c r="AR5" s="440"/>
      <c r="AS5" s="440"/>
      <c r="AT5" s="441"/>
      <c r="AU5" s="523" t="s">
        <v>93</v>
      </c>
      <c r="AV5" s="524"/>
      <c r="AW5" s="524"/>
      <c r="AX5" s="524"/>
      <c r="AY5" s="446" t="s">
        <v>94</v>
      </c>
      <c r="AZ5" s="447"/>
      <c r="BA5" s="447"/>
      <c r="BB5" s="447"/>
      <c r="BC5" s="447"/>
      <c r="BD5" s="447"/>
      <c r="BE5" s="447"/>
      <c r="BF5" s="447"/>
      <c r="BG5" s="447"/>
      <c r="BH5" s="447"/>
      <c r="BI5" s="447"/>
      <c r="BJ5" s="447"/>
      <c r="BK5" s="447"/>
      <c r="BL5" s="447"/>
      <c r="BM5" s="448"/>
      <c r="BN5" s="466">
        <v>45192572</v>
      </c>
      <c r="BO5" s="467"/>
      <c r="BP5" s="467"/>
      <c r="BQ5" s="467"/>
      <c r="BR5" s="467"/>
      <c r="BS5" s="467"/>
      <c r="BT5" s="467"/>
      <c r="BU5" s="468"/>
      <c r="BV5" s="466">
        <v>48054733</v>
      </c>
      <c r="BW5" s="467"/>
      <c r="BX5" s="467"/>
      <c r="BY5" s="467"/>
      <c r="BZ5" s="467"/>
      <c r="CA5" s="467"/>
      <c r="CB5" s="467"/>
      <c r="CC5" s="468"/>
      <c r="CD5" s="475" t="s">
        <v>95</v>
      </c>
      <c r="CE5" s="476"/>
      <c r="CF5" s="476"/>
      <c r="CG5" s="476"/>
      <c r="CH5" s="476"/>
      <c r="CI5" s="476"/>
      <c r="CJ5" s="476"/>
      <c r="CK5" s="476"/>
      <c r="CL5" s="476"/>
      <c r="CM5" s="476"/>
      <c r="CN5" s="476"/>
      <c r="CO5" s="476"/>
      <c r="CP5" s="476"/>
      <c r="CQ5" s="476"/>
      <c r="CR5" s="476"/>
      <c r="CS5" s="477"/>
      <c r="CT5" s="436">
        <v>92.9</v>
      </c>
      <c r="CU5" s="437"/>
      <c r="CV5" s="437"/>
      <c r="CW5" s="437"/>
      <c r="CX5" s="437"/>
      <c r="CY5" s="437"/>
      <c r="CZ5" s="437"/>
      <c r="DA5" s="438"/>
      <c r="DB5" s="436">
        <v>90.9</v>
      </c>
      <c r="DC5" s="437"/>
      <c r="DD5" s="437"/>
      <c r="DE5" s="437"/>
      <c r="DF5" s="437"/>
      <c r="DG5" s="437"/>
      <c r="DH5" s="437"/>
      <c r="DI5" s="438"/>
      <c r="DJ5" s="186"/>
      <c r="DK5" s="186"/>
      <c r="DL5" s="186"/>
      <c r="DM5" s="186"/>
      <c r="DN5" s="186"/>
      <c r="DO5" s="186"/>
    </row>
    <row r="6" spans="1:119" ht="18.75" customHeight="1" x14ac:dyDescent="0.15">
      <c r="A6" s="187"/>
      <c r="B6" s="622" t="s">
        <v>96</v>
      </c>
      <c r="C6" s="480"/>
      <c r="D6" s="480"/>
      <c r="E6" s="623"/>
      <c r="F6" s="623"/>
      <c r="G6" s="623"/>
      <c r="H6" s="623"/>
      <c r="I6" s="623"/>
      <c r="J6" s="623"/>
      <c r="K6" s="623"/>
      <c r="L6" s="623" t="s">
        <v>97</v>
      </c>
      <c r="M6" s="623"/>
      <c r="N6" s="623"/>
      <c r="O6" s="623"/>
      <c r="P6" s="623"/>
      <c r="Q6" s="623"/>
      <c r="R6" s="504"/>
      <c r="S6" s="504"/>
      <c r="T6" s="504"/>
      <c r="U6" s="504"/>
      <c r="V6" s="629"/>
      <c r="W6" s="557" t="s">
        <v>98</v>
      </c>
      <c r="X6" s="479"/>
      <c r="Y6" s="479"/>
      <c r="Z6" s="479"/>
      <c r="AA6" s="479"/>
      <c r="AB6" s="480"/>
      <c r="AC6" s="634" t="s">
        <v>99</v>
      </c>
      <c r="AD6" s="635"/>
      <c r="AE6" s="635"/>
      <c r="AF6" s="635"/>
      <c r="AG6" s="635"/>
      <c r="AH6" s="635"/>
      <c r="AI6" s="635"/>
      <c r="AJ6" s="635"/>
      <c r="AK6" s="635"/>
      <c r="AL6" s="636"/>
      <c r="AM6" s="535" t="s">
        <v>100</v>
      </c>
      <c r="AN6" s="440"/>
      <c r="AO6" s="440"/>
      <c r="AP6" s="440"/>
      <c r="AQ6" s="440"/>
      <c r="AR6" s="440"/>
      <c r="AS6" s="440"/>
      <c r="AT6" s="441"/>
      <c r="AU6" s="523" t="s">
        <v>101</v>
      </c>
      <c r="AV6" s="524"/>
      <c r="AW6" s="524"/>
      <c r="AX6" s="524"/>
      <c r="AY6" s="446" t="s">
        <v>102</v>
      </c>
      <c r="AZ6" s="447"/>
      <c r="BA6" s="447"/>
      <c r="BB6" s="447"/>
      <c r="BC6" s="447"/>
      <c r="BD6" s="447"/>
      <c r="BE6" s="447"/>
      <c r="BF6" s="447"/>
      <c r="BG6" s="447"/>
      <c r="BH6" s="447"/>
      <c r="BI6" s="447"/>
      <c r="BJ6" s="447"/>
      <c r="BK6" s="447"/>
      <c r="BL6" s="447"/>
      <c r="BM6" s="448"/>
      <c r="BN6" s="466">
        <v>1649591</v>
      </c>
      <c r="BO6" s="467"/>
      <c r="BP6" s="467"/>
      <c r="BQ6" s="467"/>
      <c r="BR6" s="467"/>
      <c r="BS6" s="467"/>
      <c r="BT6" s="467"/>
      <c r="BU6" s="468"/>
      <c r="BV6" s="466">
        <v>1382004</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96.1</v>
      </c>
      <c r="CU6" s="620"/>
      <c r="CV6" s="620"/>
      <c r="CW6" s="620"/>
      <c r="CX6" s="620"/>
      <c r="CY6" s="620"/>
      <c r="CZ6" s="620"/>
      <c r="DA6" s="621"/>
      <c r="DB6" s="619">
        <v>94.9</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105</v>
      </c>
      <c r="AV7" s="524"/>
      <c r="AW7" s="524"/>
      <c r="AX7" s="524"/>
      <c r="AY7" s="446" t="s">
        <v>106</v>
      </c>
      <c r="AZ7" s="447"/>
      <c r="BA7" s="447"/>
      <c r="BB7" s="447"/>
      <c r="BC7" s="447"/>
      <c r="BD7" s="447"/>
      <c r="BE7" s="447"/>
      <c r="BF7" s="447"/>
      <c r="BG7" s="447"/>
      <c r="BH7" s="447"/>
      <c r="BI7" s="447"/>
      <c r="BJ7" s="447"/>
      <c r="BK7" s="447"/>
      <c r="BL7" s="447"/>
      <c r="BM7" s="448"/>
      <c r="BN7" s="466">
        <v>110130</v>
      </c>
      <c r="BO7" s="467"/>
      <c r="BP7" s="467"/>
      <c r="BQ7" s="467"/>
      <c r="BR7" s="467"/>
      <c r="BS7" s="467"/>
      <c r="BT7" s="467"/>
      <c r="BU7" s="468"/>
      <c r="BV7" s="466">
        <v>112559</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27798533</v>
      </c>
      <c r="CU7" s="467"/>
      <c r="CV7" s="467"/>
      <c r="CW7" s="467"/>
      <c r="CX7" s="467"/>
      <c r="CY7" s="467"/>
      <c r="CZ7" s="467"/>
      <c r="DA7" s="468"/>
      <c r="DB7" s="466">
        <v>28346381</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1539461</v>
      </c>
      <c r="BO8" s="467"/>
      <c r="BP8" s="467"/>
      <c r="BQ8" s="467"/>
      <c r="BR8" s="467"/>
      <c r="BS8" s="467"/>
      <c r="BT8" s="467"/>
      <c r="BU8" s="468"/>
      <c r="BV8" s="466">
        <v>1269445</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0.34</v>
      </c>
      <c r="CU8" s="580"/>
      <c r="CV8" s="580"/>
      <c r="CW8" s="580"/>
      <c r="CX8" s="580"/>
      <c r="CY8" s="580"/>
      <c r="CZ8" s="580"/>
      <c r="DA8" s="581"/>
      <c r="DB8" s="579">
        <v>0.34</v>
      </c>
      <c r="DC8" s="580"/>
      <c r="DD8" s="580"/>
      <c r="DE8" s="580"/>
      <c r="DF8" s="580"/>
      <c r="DG8" s="580"/>
      <c r="DH8" s="580"/>
      <c r="DI8" s="581"/>
      <c r="DJ8" s="186"/>
      <c r="DK8" s="186"/>
      <c r="DL8" s="186"/>
      <c r="DM8" s="186"/>
      <c r="DN8" s="186"/>
      <c r="DO8" s="186"/>
    </row>
    <row r="9" spans="1:119" ht="18.75" customHeight="1" thickBot="1" x14ac:dyDescent="0.2">
      <c r="A9" s="187"/>
      <c r="B9" s="608" t="s">
        <v>112</v>
      </c>
      <c r="C9" s="609"/>
      <c r="D9" s="609"/>
      <c r="E9" s="609"/>
      <c r="F9" s="609"/>
      <c r="G9" s="609"/>
      <c r="H9" s="609"/>
      <c r="I9" s="609"/>
      <c r="J9" s="609"/>
      <c r="K9" s="529"/>
      <c r="L9" s="610" t="s">
        <v>113</v>
      </c>
      <c r="M9" s="611"/>
      <c r="N9" s="611"/>
      <c r="O9" s="611"/>
      <c r="P9" s="611"/>
      <c r="Q9" s="612"/>
      <c r="R9" s="613">
        <v>82783</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116</v>
      </c>
      <c r="AV9" s="524"/>
      <c r="AW9" s="524"/>
      <c r="AX9" s="524"/>
      <c r="AY9" s="446" t="s">
        <v>117</v>
      </c>
      <c r="AZ9" s="447"/>
      <c r="BA9" s="447"/>
      <c r="BB9" s="447"/>
      <c r="BC9" s="447"/>
      <c r="BD9" s="447"/>
      <c r="BE9" s="447"/>
      <c r="BF9" s="447"/>
      <c r="BG9" s="447"/>
      <c r="BH9" s="447"/>
      <c r="BI9" s="447"/>
      <c r="BJ9" s="447"/>
      <c r="BK9" s="447"/>
      <c r="BL9" s="447"/>
      <c r="BM9" s="448"/>
      <c r="BN9" s="466">
        <v>270016</v>
      </c>
      <c r="BO9" s="467"/>
      <c r="BP9" s="467"/>
      <c r="BQ9" s="467"/>
      <c r="BR9" s="467"/>
      <c r="BS9" s="467"/>
      <c r="BT9" s="467"/>
      <c r="BU9" s="468"/>
      <c r="BV9" s="466">
        <v>184207</v>
      </c>
      <c r="BW9" s="467"/>
      <c r="BX9" s="467"/>
      <c r="BY9" s="467"/>
      <c r="BZ9" s="467"/>
      <c r="CA9" s="467"/>
      <c r="CB9" s="467"/>
      <c r="CC9" s="468"/>
      <c r="CD9" s="475" t="s">
        <v>118</v>
      </c>
      <c r="CE9" s="476"/>
      <c r="CF9" s="476"/>
      <c r="CG9" s="476"/>
      <c r="CH9" s="476"/>
      <c r="CI9" s="476"/>
      <c r="CJ9" s="476"/>
      <c r="CK9" s="476"/>
      <c r="CL9" s="476"/>
      <c r="CM9" s="476"/>
      <c r="CN9" s="476"/>
      <c r="CO9" s="476"/>
      <c r="CP9" s="476"/>
      <c r="CQ9" s="476"/>
      <c r="CR9" s="476"/>
      <c r="CS9" s="477"/>
      <c r="CT9" s="436">
        <v>16.8</v>
      </c>
      <c r="CU9" s="437"/>
      <c r="CV9" s="437"/>
      <c r="CW9" s="437"/>
      <c r="CX9" s="437"/>
      <c r="CY9" s="437"/>
      <c r="CZ9" s="437"/>
      <c r="DA9" s="438"/>
      <c r="DB9" s="436">
        <v>16.399999999999999</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119</v>
      </c>
      <c r="M10" s="440"/>
      <c r="N10" s="440"/>
      <c r="O10" s="440"/>
      <c r="P10" s="440"/>
      <c r="Q10" s="441"/>
      <c r="R10" s="442">
        <v>88301</v>
      </c>
      <c r="S10" s="443"/>
      <c r="T10" s="443"/>
      <c r="U10" s="443"/>
      <c r="V10" s="445"/>
      <c r="W10" s="617"/>
      <c r="X10" s="428"/>
      <c r="Y10" s="428"/>
      <c r="Z10" s="428"/>
      <c r="AA10" s="428"/>
      <c r="AB10" s="428"/>
      <c r="AC10" s="428"/>
      <c r="AD10" s="428"/>
      <c r="AE10" s="428"/>
      <c r="AF10" s="428"/>
      <c r="AG10" s="428"/>
      <c r="AH10" s="428"/>
      <c r="AI10" s="428"/>
      <c r="AJ10" s="428"/>
      <c r="AK10" s="428"/>
      <c r="AL10" s="618"/>
      <c r="AM10" s="535" t="s">
        <v>120</v>
      </c>
      <c r="AN10" s="440"/>
      <c r="AO10" s="440"/>
      <c r="AP10" s="440"/>
      <c r="AQ10" s="440"/>
      <c r="AR10" s="440"/>
      <c r="AS10" s="440"/>
      <c r="AT10" s="441"/>
      <c r="AU10" s="523" t="s">
        <v>121</v>
      </c>
      <c r="AV10" s="524"/>
      <c r="AW10" s="524"/>
      <c r="AX10" s="524"/>
      <c r="AY10" s="446" t="s">
        <v>122</v>
      </c>
      <c r="AZ10" s="447"/>
      <c r="BA10" s="447"/>
      <c r="BB10" s="447"/>
      <c r="BC10" s="447"/>
      <c r="BD10" s="447"/>
      <c r="BE10" s="447"/>
      <c r="BF10" s="447"/>
      <c r="BG10" s="447"/>
      <c r="BH10" s="447"/>
      <c r="BI10" s="447"/>
      <c r="BJ10" s="447"/>
      <c r="BK10" s="447"/>
      <c r="BL10" s="447"/>
      <c r="BM10" s="448"/>
      <c r="BN10" s="466">
        <v>650337</v>
      </c>
      <c r="BO10" s="467"/>
      <c r="BP10" s="467"/>
      <c r="BQ10" s="467"/>
      <c r="BR10" s="467"/>
      <c r="BS10" s="467"/>
      <c r="BT10" s="467"/>
      <c r="BU10" s="468"/>
      <c r="BV10" s="466">
        <v>850259</v>
      </c>
      <c r="BW10" s="467"/>
      <c r="BX10" s="467"/>
      <c r="BY10" s="467"/>
      <c r="BZ10" s="467"/>
      <c r="CA10" s="467"/>
      <c r="CB10" s="467"/>
      <c r="CC10" s="468"/>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124</v>
      </c>
      <c r="M11" s="513"/>
      <c r="N11" s="513"/>
      <c r="O11" s="513"/>
      <c r="P11" s="513"/>
      <c r="Q11" s="514"/>
      <c r="R11" s="605" t="s">
        <v>125</v>
      </c>
      <c r="S11" s="606"/>
      <c r="T11" s="606"/>
      <c r="U11" s="606"/>
      <c r="V11" s="607"/>
      <c r="W11" s="617"/>
      <c r="X11" s="428"/>
      <c r="Y11" s="428"/>
      <c r="Z11" s="428"/>
      <c r="AA11" s="428"/>
      <c r="AB11" s="428"/>
      <c r="AC11" s="428"/>
      <c r="AD11" s="428"/>
      <c r="AE11" s="428"/>
      <c r="AF11" s="428"/>
      <c r="AG11" s="428"/>
      <c r="AH11" s="428"/>
      <c r="AI11" s="428"/>
      <c r="AJ11" s="428"/>
      <c r="AK11" s="428"/>
      <c r="AL11" s="618"/>
      <c r="AM11" s="535" t="s">
        <v>126</v>
      </c>
      <c r="AN11" s="440"/>
      <c r="AO11" s="440"/>
      <c r="AP11" s="440"/>
      <c r="AQ11" s="440"/>
      <c r="AR11" s="440"/>
      <c r="AS11" s="440"/>
      <c r="AT11" s="441"/>
      <c r="AU11" s="523" t="s">
        <v>127</v>
      </c>
      <c r="AV11" s="524"/>
      <c r="AW11" s="524"/>
      <c r="AX11" s="524"/>
      <c r="AY11" s="446" t="s">
        <v>128</v>
      </c>
      <c r="AZ11" s="447"/>
      <c r="BA11" s="447"/>
      <c r="BB11" s="447"/>
      <c r="BC11" s="447"/>
      <c r="BD11" s="447"/>
      <c r="BE11" s="447"/>
      <c r="BF11" s="447"/>
      <c r="BG11" s="447"/>
      <c r="BH11" s="447"/>
      <c r="BI11" s="447"/>
      <c r="BJ11" s="447"/>
      <c r="BK11" s="447"/>
      <c r="BL11" s="447"/>
      <c r="BM11" s="448"/>
      <c r="BN11" s="466">
        <v>193636</v>
      </c>
      <c r="BO11" s="467"/>
      <c r="BP11" s="467"/>
      <c r="BQ11" s="467"/>
      <c r="BR11" s="467"/>
      <c r="BS11" s="467"/>
      <c r="BT11" s="467"/>
      <c r="BU11" s="468"/>
      <c r="BV11" s="466">
        <v>100</v>
      </c>
      <c r="BW11" s="467"/>
      <c r="BX11" s="467"/>
      <c r="BY11" s="467"/>
      <c r="BZ11" s="467"/>
      <c r="CA11" s="467"/>
      <c r="CB11" s="467"/>
      <c r="CC11" s="468"/>
      <c r="CD11" s="475" t="s">
        <v>129</v>
      </c>
      <c r="CE11" s="476"/>
      <c r="CF11" s="476"/>
      <c r="CG11" s="476"/>
      <c r="CH11" s="476"/>
      <c r="CI11" s="476"/>
      <c r="CJ11" s="476"/>
      <c r="CK11" s="476"/>
      <c r="CL11" s="476"/>
      <c r="CM11" s="476"/>
      <c r="CN11" s="476"/>
      <c r="CO11" s="476"/>
      <c r="CP11" s="476"/>
      <c r="CQ11" s="476"/>
      <c r="CR11" s="476"/>
      <c r="CS11" s="477"/>
      <c r="CT11" s="579" t="s">
        <v>130</v>
      </c>
      <c r="CU11" s="580"/>
      <c r="CV11" s="580"/>
      <c r="CW11" s="580"/>
      <c r="CX11" s="580"/>
      <c r="CY11" s="580"/>
      <c r="CZ11" s="580"/>
      <c r="DA11" s="581"/>
      <c r="DB11" s="579" t="s">
        <v>131</v>
      </c>
      <c r="DC11" s="580"/>
      <c r="DD11" s="580"/>
      <c r="DE11" s="580"/>
      <c r="DF11" s="580"/>
      <c r="DG11" s="580"/>
      <c r="DH11" s="580"/>
      <c r="DI11" s="581"/>
      <c r="DJ11" s="186"/>
      <c r="DK11" s="186"/>
      <c r="DL11" s="186"/>
      <c r="DM11" s="186"/>
      <c r="DN11" s="186"/>
      <c r="DO11" s="186"/>
    </row>
    <row r="12" spans="1:119" ht="18.75" customHeight="1" x14ac:dyDescent="0.15">
      <c r="A12" s="187"/>
      <c r="B12" s="582" t="s">
        <v>132</v>
      </c>
      <c r="C12" s="583"/>
      <c r="D12" s="583"/>
      <c r="E12" s="583"/>
      <c r="F12" s="583"/>
      <c r="G12" s="583"/>
      <c r="H12" s="583"/>
      <c r="I12" s="583"/>
      <c r="J12" s="583"/>
      <c r="K12" s="584"/>
      <c r="L12" s="591" t="s">
        <v>133</v>
      </c>
      <c r="M12" s="592"/>
      <c r="N12" s="592"/>
      <c r="O12" s="592"/>
      <c r="P12" s="592"/>
      <c r="Q12" s="593"/>
      <c r="R12" s="594">
        <v>80459</v>
      </c>
      <c r="S12" s="595"/>
      <c r="T12" s="595"/>
      <c r="U12" s="595"/>
      <c r="V12" s="596"/>
      <c r="W12" s="597" t="s">
        <v>1</v>
      </c>
      <c r="X12" s="524"/>
      <c r="Y12" s="524"/>
      <c r="Z12" s="524"/>
      <c r="AA12" s="524"/>
      <c r="AB12" s="598"/>
      <c r="AC12" s="599" t="s">
        <v>134</v>
      </c>
      <c r="AD12" s="600"/>
      <c r="AE12" s="600"/>
      <c r="AF12" s="600"/>
      <c r="AG12" s="601"/>
      <c r="AH12" s="599" t="s">
        <v>135</v>
      </c>
      <c r="AI12" s="600"/>
      <c r="AJ12" s="600"/>
      <c r="AK12" s="600"/>
      <c r="AL12" s="602"/>
      <c r="AM12" s="535" t="s">
        <v>136</v>
      </c>
      <c r="AN12" s="440"/>
      <c r="AO12" s="440"/>
      <c r="AP12" s="440"/>
      <c r="AQ12" s="440"/>
      <c r="AR12" s="440"/>
      <c r="AS12" s="440"/>
      <c r="AT12" s="441"/>
      <c r="AU12" s="523" t="s">
        <v>93</v>
      </c>
      <c r="AV12" s="524"/>
      <c r="AW12" s="524"/>
      <c r="AX12" s="524"/>
      <c r="AY12" s="446" t="s">
        <v>137</v>
      </c>
      <c r="AZ12" s="447"/>
      <c r="BA12" s="447"/>
      <c r="BB12" s="447"/>
      <c r="BC12" s="447"/>
      <c r="BD12" s="447"/>
      <c r="BE12" s="447"/>
      <c r="BF12" s="447"/>
      <c r="BG12" s="447"/>
      <c r="BH12" s="447"/>
      <c r="BI12" s="447"/>
      <c r="BJ12" s="447"/>
      <c r="BK12" s="447"/>
      <c r="BL12" s="447"/>
      <c r="BM12" s="448"/>
      <c r="BN12" s="466">
        <v>450000</v>
      </c>
      <c r="BO12" s="467"/>
      <c r="BP12" s="467"/>
      <c r="BQ12" s="467"/>
      <c r="BR12" s="467"/>
      <c r="BS12" s="467"/>
      <c r="BT12" s="467"/>
      <c r="BU12" s="468"/>
      <c r="BV12" s="466">
        <v>600000</v>
      </c>
      <c r="BW12" s="467"/>
      <c r="BX12" s="467"/>
      <c r="BY12" s="467"/>
      <c r="BZ12" s="467"/>
      <c r="CA12" s="467"/>
      <c r="CB12" s="467"/>
      <c r="CC12" s="468"/>
      <c r="CD12" s="475" t="s">
        <v>138</v>
      </c>
      <c r="CE12" s="476"/>
      <c r="CF12" s="476"/>
      <c r="CG12" s="476"/>
      <c r="CH12" s="476"/>
      <c r="CI12" s="476"/>
      <c r="CJ12" s="476"/>
      <c r="CK12" s="476"/>
      <c r="CL12" s="476"/>
      <c r="CM12" s="476"/>
      <c r="CN12" s="476"/>
      <c r="CO12" s="476"/>
      <c r="CP12" s="476"/>
      <c r="CQ12" s="476"/>
      <c r="CR12" s="476"/>
      <c r="CS12" s="477"/>
      <c r="CT12" s="579" t="s">
        <v>139</v>
      </c>
      <c r="CU12" s="580"/>
      <c r="CV12" s="580"/>
      <c r="CW12" s="580"/>
      <c r="CX12" s="580"/>
      <c r="CY12" s="580"/>
      <c r="CZ12" s="580"/>
      <c r="DA12" s="581"/>
      <c r="DB12" s="579" t="s">
        <v>140</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141</v>
      </c>
      <c r="N13" s="567"/>
      <c r="O13" s="567"/>
      <c r="P13" s="567"/>
      <c r="Q13" s="568"/>
      <c r="R13" s="569">
        <v>80190</v>
      </c>
      <c r="S13" s="570"/>
      <c r="T13" s="570"/>
      <c r="U13" s="570"/>
      <c r="V13" s="571"/>
      <c r="W13" s="557" t="s">
        <v>142</v>
      </c>
      <c r="X13" s="479"/>
      <c r="Y13" s="479"/>
      <c r="Z13" s="479"/>
      <c r="AA13" s="479"/>
      <c r="AB13" s="480"/>
      <c r="AC13" s="442">
        <v>5713</v>
      </c>
      <c r="AD13" s="443"/>
      <c r="AE13" s="443"/>
      <c r="AF13" s="443"/>
      <c r="AG13" s="444"/>
      <c r="AH13" s="442">
        <v>6142</v>
      </c>
      <c r="AI13" s="443"/>
      <c r="AJ13" s="443"/>
      <c r="AK13" s="443"/>
      <c r="AL13" s="445"/>
      <c r="AM13" s="535" t="s">
        <v>143</v>
      </c>
      <c r="AN13" s="440"/>
      <c r="AO13" s="440"/>
      <c r="AP13" s="440"/>
      <c r="AQ13" s="440"/>
      <c r="AR13" s="440"/>
      <c r="AS13" s="440"/>
      <c r="AT13" s="441"/>
      <c r="AU13" s="523" t="s">
        <v>144</v>
      </c>
      <c r="AV13" s="524"/>
      <c r="AW13" s="524"/>
      <c r="AX13" s="524"/>
      <c r="AY13" s="446" t="s">
        <v>145</v>
      </c>
      <c r="AZ13" s="447"/>
      <c r="BA13" s="447"/>
      <c r="BB13" s="447"/>
      <c r="BC13" s="447"/>
      <c r="BD13" s="447"/>
      <c r="BE13" s="447"/>
      <c r="BF13" s="447"/>
      <c r="BG13" s="447"/>
      <c r="BH13" s="447"/>
      <c r="BI13" s="447"/>
      <c r="BJ13" s="447"/>
      <c r="BK13" s="447"/>
      <c r="BL13" s="447"/>
      <c r="BM13" s="448"/>
      <c r="BN13" s="466">
        <v>663989</v>
      </c>
      <c r="BO13" s="467"/>
      <c r="BP13" s="467"/>
      <c r="BQ13" s="467"/>
      <c r="BR13" s="467"/>
      <c r="BS13" s="467"/>
      <c r="BT13" s="467"/>
      <c r="BU13" s="468"/>
      <c r="BV13" s="466">
        <v>434566</v>
      </c>
      <c r="BW13" s="467"/>
      <c r="BX13" s="467"/>
      <c r="BY13" s="467"/>
      <c r="BZ13" s="467"/>
      <c r="CA13" s="467"/>
      <c r="CB13" s="467"/>
      <c r="CC13" s="468"/>
      <c r="CD13" s="475" t="s">
        <v>146</v>
      </c>
      <c r="CE13" s="476"/>
      <c r="CF13" s="476"/>
      <c r="CG13" s="476"/>
      <c r="CH13" s="476"/>
      <c r="CI13" s="476"/>
      <c r="CJ13" s="476"/>
      <c r="CK13" s="476"/>
      <c r="CL13" s="476"/>
      <c r="CM13" s="476"/>
      <c r="CN13" s="476"/>
      <c r="CO13" s="476"/>
      <c r="CP13" s="476"/>
      <c r="CQ13" s="476"/>
      <c r="CR13" s="476"/>
      <c r="CS13" s="477"/>
      <c r="CT13" s="436">
        <v>11.3</v>
      </c>
      <c r="CU13" s="437"/>
      <c r="CV13" s="437"/>
      <c r="CW13" s="437"/>
      <c r="CX13" s="437"/>
      <c r="CY13" s="437"/>
      <c r="CZ13" s="437"/>
      <c r="DA13" s="438"/>
      <c r="DB13" s="436">
        <v>12.2</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147</v>
      </c>
      <c r="M14" s="603"/>
      <c r="N14" s="603"/>
      <c r="O14" s="603"/>
      <c r="P14" s="603"/>
      <c r="Q14" s="604"/>
      <c r="R14" s="569">
        <v>81748</v>
      </c>
      <c r="S14" s="570"/>
      <c r="T14" s="570"/>
      <c r="U14" s="570"/>
      <c r="V14" s="571"/>
      <c r="W14" s="572"/>
      <c r="X14" s="482"/>
      <c r="Y14" s="482"/>
      <c r="Z14" s="482"/>
      <c r="AA14" s="482"/>
      <c r="AB14" s="483"/>
      <c r="AC14" s="562">
        <v>13.9</v>
      </c>
      <c r="AD14" s="563"/>
      <c r="AE14" s="563"/>
      <c r="AF14" s="563"/>
      <c r="AG14" s="564"/>
      <c r="AH14" s="562">
        <v>14.5</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148</v>
      </c>
      <c r="CE14" s="473"/>
      <c r="CF14" s="473"/>
      <c r="CG14" s="473"/>
      <c r="CH14" s="473"/>
      <c r="CI14" s="473"/>
      <c r="CJ14" s="473"/>
      <c r="CK14" s="473"/>
      <c r="CL14" s="473"/>
      <c r="CM14" s="473"/>
      <c r="CN14" s="473"/>
      <c r="CO14" s="473"/>
      <c r="CP14" s="473"/>
      <c r="CQ14" s="473"/>
      <c r="CR14" s="473"/>
      <c r="CS14" s="474"/>
      <c r="CT14" s="573">
        <v>127.5</v>
      </c>
      <c r="CU14" s="574"/>
      <c r="CV14" s="574"/>
      <c r="CW14" s="574"/>
      <c r="CX14" s="574"/>
      <c r="CY14" s="574"/>
      <c r="CZ14" s="574"/>
      <c r="DA14" s="575"/>
      <c r="DB14" s="573">
        <v>128.1</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141</v>
      </c>
      <c r="N15" s="567"/>
      <c r="O15" s="567"/>
      <c r="P15" s="567"/>
      <c r="Q15" s="568"/>
      <c r="R15" s="569">
        <v>81493</v>
      </c>
      <c r="S15" s="570"/>
      <c r="T15" s="570"/>
      <c r="U15" s="570"/>
      <c r="V15" s="571"/>
      <c r="W15" s="557" t="s">
        <v>149</v>
      </c>
      <c r="X15" s="479"/>
      <c r="Y15" s="479"/>
      <c r="Z15" s="479"/>
      <c r="AA15" s="479"/>
      <c r="AB15" s="480"/>
      <c r="AC15" s="442">
        <v>10617</v>
      </c>
      <c r="AD15" s="443"/>
      <c r="AE15" s="443"/>
      <c r="AF15" s="443"/>
      <c r="AG15" s="444"/>
      <c r="AH15" s="442">
        <v>11226</v>
      </c>
      <c r="AI15" s="443"/>
      <c r="AJ15" s="443"/>
      <c r="AK15" s="443"/>
      <c r="AL15" s="445"/>
      <c r="AM15" s="535"/>
      <c r="AN15" s="440"/>
      <c r="AO15" s="440"/>
      <c r="AP15" s="440"/>
      <c r="AQ15" s="440"/>
      <c r="AR15" s="440"/>
      <c r="AS15" s="440"/>
      <c r="AT15" s="441"/>
      <c r="AU15" s="523"/>
      <c r="AV15" s="524"/>
      <c r="AW15" s="524"/>
      <c r="AX15" s="524"/>
      <c r="AY15" s="458" t="s">
        <v>150</v>
      </c>
      <c r="AZ15" s="459"/>
      <c r="BA15" s="459"/>
      <c r="BB15" s="459"/>
      <c r="BC15" s="459"/>
      <c r="BD15" s="459"/>
      <c r="BE15" s="459"/>
      <c r="BF15" s="459"/>
      <c r="BG15" s="459"/>
      <c r="BH15" s="459"/>
      <c r="BI15" s="459"/>
      <c r="BJ15" s="459"/>
      <c r="BK15" s="459"/>
      <c r="BL15" s="459"/>
      <c r="BM15" s="460"/>
      <c r="BN15" s="461">
        <v>8400427</v>
      </c>
      <c r="BO15" s="462"/>
      <c r="BP15" s="462"/>
      <c r="BQ15" s="462"/>
      <c r="BR15" s="462"/>
      <c r="BS15" s="462"/>
      <c r="BT15" s="462"/>
      <c r="BU15" s="463"/>
      <c r="BV15" s="461">
        <v>8322432</v>
      </c>
      <c r="BW15" s="462"/>
      <c r="BX15" s="462"/>
      <c r="BY15" s="462"/>
      <c r="BZ15" s="462"/>
      <c r="CA15" s="462"/>
      <c r="CB15" s="462"/>
      <c r="CC15" s="463"/>
      <c r="CD15" s="576" t="s">
        <v>151</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152</v>
      </c>
      <c r="M16" s="560"/>
      <c r="N16" s="560"/>
      <c r="O16" s="560"/>
      <c r="P16" s="560"/>
      <c r="Q16" s="561"/>
      <c r="R16" s="554" t="s">
        <v>153</v>
      </c>
      <c r="S16" s="555"/>
      <c r="T16" s="555"/>
      <c r="U16" s="555"/>
      <c r="V16" s="556"/>
      <c r="W16" s="572"/>
      <c r="X16" s="482"/>
      <c r="Y16" s="482"/>
      <c r="Z16" s="482"/>
      <c r="AA16" s="482"/>
      <c r="AB16" s="483"/>
      <c r="AC16" s="562">
        <v>25.8</v>
      </c>
      <c r="AD16" s="563"/>
      <c r="AE16" s="563"/>
      <c r="AF16" s="563"/>
      <c r="AG16" s="564"/>
      <c r="AH16" s="562">
        <v>26.6</v>
      </c>
      <c r="AI16" s="563"/>
      <c r="AJ16" s="563"/>
      <c r="AK16" s="563"/>
      <c r="AL16" s="565"/>
      <c r="AM16" s="535"/>
      <c r="AN16" s="440"/>
      <c r="AO16" s="440"/>
      <c r="AP16" s="440"/>
      <c r="AQ16" s="440"/>
      <c r="AR16" s="440"/>
      <c r="AS16" s="440"/>
      <c r="AT16" s="441"/>
      <c r="AU16" s="523"/>
      <c r="AV16" s="524"/>
      <c r="AW16" s="524"/>
      <c r="AX16" s="524"/>
      <c r="AY16" s="446" t="s">
        <v>154</v>
      </c>
      <c r="AZ16" s="447"/>
      <c r="BA16" s="447"/>
      <c r="BB16" s="447"/>
      <c r="BC16" s="447"/>
      <c r="BD16" s="447"/>
      <c r="BE16" s="447"/>
      <c r="BF16" s="447"/>
      <c r="BG16" s="447"/>
      <c r="BH16" s="447"/>
      <c r="BI16" s="447"/>
      <c r="BJ16" s="447"/>
      <c r="BK16" s="447"/>
      <c r="BL16" s="447"/>
      <c r="BM16" s="448"/>
      <c r="BN16" s="466">
        <v>24465759</v>
      </c>
      <c r="BO16" s="467"/>
      <c r="BP16" s="467"/>
      <c r="BQ16" s="467"/>
      <c r="BR16" s="467"/>
      <c r="BS16" s="467"/>
      <c r="BT16" s="467"/>
      <c r="BU16" s="468"/>
      <c r="BV16" s="466">
        <v>24225447</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155</v>
      </c>
      <c r="N17" s="552"/>
      <c r="O17" s="552"/>
      <c r="P17" s="552"/>
      <c r="Q17" s="553"/>
      <c r="R17" s="554" t="s">
        <v>153</v>
      </c>
      <c r="S17" s="555"/>
      <c r="T17" s="555"/>
      <c r="U17" s="555"/>
      <c r="V17" s="556"/>
      <c r="W17" s="557" t="s">
        <v>156</v>
      </c>
      <c r="X17" s="479"/>
      <c r="Y17" s="479"/>
      <c r="Z17" s="479"/>
      <c r="AA17" s="479"/>
      <c r="AB17" s="480"/>
      <c r="AC17" s="442">
        <v>24805</v>
      </c>
      <c r="AD17" s="443"/>
      <c r="AE17" s="443"/>
      <c r="AF17" s="443"/>
      <c r="AG17" s="444"/>
      <c r="AH17" s="442">
        <v>24856</v>
      </c>
      <c r="AI17" s="443"/>
      <c r="AJ17" s="443"/>
      <c r="AK17" s="443"/>
      <c r="AL17" s="445"/>
      <c r="AM17" s="535"/>
      <c r="AN17" s="440"/>
      <c r="AO17" s="440"/>
      <c r="AP17" s="440"/>
      <c r="AQ17" s="440"/>
      <c r="AR17" s="440"/>
      <c r="AS17" s="440"/>
      <c r="AT17" s="441"/>
      <c r="AU17" s="523"/>
      <c r="AV17" s="524"/>
      <c r="AW17" s="524"/>
      <c r="AX17" s="524"/>
      <c r="AY17" s="446" t="s">
        <v>157</v>
      </c>
      <c r="AZ17" s="447"/>
      <c r="BA17" s="447"/>
      <c r="BB17" s="447"/>
      <c r="BC17" s="447"/>
      <c r="BD17" s="447"/>
      <c r="BE17" s="447"/>
      <c r="BF17" s="447"/>
      <c r="BG17" s="447"/>
      <c r="BH17" s="447"/>
      <c r="BI17" s="447"/>
      <c r="BJ17" s="447"/>
      <c r="BK17" s="447"/>
      <c r="BL17" s="447"/>
      <c r="BM17" s="448"/>
      <c r="BN17" s="466">
        <v>10531834</v>
      </c>
      <c r="BO17" s="467"/>
      <c r="BP17" s="467"/>
      <c r="BQ17" s="467"/>
      <c r="BR17" s="467"/>
      <c r="BS17" s="467"/>
      <c r="BT17" s="467"/>
      <c r="BU17" s="468"/>
      <c r="BV17" s="466">
        <v>10428295</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158</v>
      </c>
      <c r="C18" s="529"/>
      <c r="D18" s="529"/>
      <c r="E18" s="530"/>
      <c r="F18" s="530"/>
      <c r="G18" s="530"/>
      <c r="H18" s="530"/>
      <c r="I18" s="530"/>
      <c r="J18" s="530"/>
      <c r="K18" s="530"/>
      <c r="L18" s="531">
        <v>866.79</v>
      </c>
      <c r="M18" s="531"/>
      <c r="N18" s="531"/>
      <c r="O18" s="531"/>
      <c r="P18" s="531"/>
      <c r="Q18" s="531"/>
      <c r="R18" s="532"/>
      <c r="S18" s="532"/>
      <c r="T18" s="532"/>
      <c r="U18" s="532"/>
      <c r="V18" s="533"/>
      <c r="W18" s="547"/>
      <c r="X18" s="548"/>
      <c r="Y18" s="548"/>
      <c r="Z18" s="548"/>
      <c r="AA18" s="548"/>
      <c r="AB18" s="558"/>
      <c r="AC18" s="430">
        <v>60.3</v>
      </c>
      <c r="AD18" s="431"/>
      <c r="AE18" s="431"/>
      <c r="AF18" s="431"/>
      <c r="AG18" s="534"/>
      <c r="AH18" s="430">
        <v>58.9</v>
      </c>
      <c r="AI18" s="431"/>
      <c r="AJ18" s="431"/>
      <c r="AK18" s="431"/>
      <c r="AL18" s="432"/>
      <c r="AM18" s="535"/>
      <c r="AN18" s="440"/>
      <c r="AO18" s="440"/>
      <c r="AP18" s="440"/>
      <c r="AQ18" s="440"/>
      <c r="AR18" s="440"/>
      <c r="AS18" s="440"/>
      <c r="AT18" s="441"/>
      <c r="AU18" s="523"/>
      <c r="AV18" s="524"/>
      <c r="AW18" s="524"/>
      <c r="AX18" s="524"/>
      <c r="AY18" s="446" t="s">
        <v>159</v>
      </c>
      <c r="AZ18" s="447"/>
      <c r="BA18" s="447"/>
      <c r="BB18" s="447"/>
      <c r="BC18" s="447"/>
      <c r="BD18" s="447"/>
      <c r="BE18" s="447"/>
      <c r="BF18" s="447"/>
      <c r="BG18" s="447"/>
      <c r="BH18" s="447"/>
      <c r="BI18" s="447"/>
      <c r="BJ18" s="447"/>
      <c r="BK18" s="447"/>
      <c r="BL18" s="447"/>
      <c r="BM18" s="448"/>
      <c r="BN18" s="466">
        <v>26005963</v>
      </c>
      <c r="BO18" s="467"/>
      <c r="BP18" s="467"/>
      <c r="BQ18" s="467"/>
      <c r="BR18" s="467"/>
      <c r="BS18" s="467"/>
      <c r="BT18" s="467"/>
      <c r="BU18" s="468"/>
      <c r="BV18" s="466">
        <v>26069478</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160</v>
      </c>
      <c r="C19" s="529"/>
      <c r="D19" s="529"/>
      <c r="E19" s="530"/>
      <c r="F19" s="530"/>
      <c r="G19" s="530"/>
      <c r="H19" s="530"/>
      <c r="I19" s="530"/>
      <c r="J19" s="530"/>
      <c r="K19" s="530"/>
      <c r="L19" s="536">
        <v>96</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161</v>
      </c>
      <c r="AZ19" s="447"/>
      <c r="BA19" s="447"/>
      <c r="BB19" s="447"/>
      <c r="BC19" s="447"/>
      <c r="BD19" s="447"/>
      <c r="BE19" s="447"/>
      <c r="BF19" s="447"/>
      <c r="BG19" s="447"/>
      <c r="BH19" s="447"/>
      <c r="BI19" s="447"/>
      <c r="BJ19" s="447"/>
      <c r="BK19" s="447"/>
      <c r="BL19" s="447"/>
      <c r="BM19" s="448"/>
      <c r="BN19" s="466">
        <v>32040871</v>
      </c>
      <c r="BO19" s="467"/>
      <c r="BP19" s="467"/>
      <c r="BQ19" s="467"/>
      <c r="BR19" s="467"/>
      <c r="BS19" s="467"/>
      <c r="BT19" s="467"/>
      <c r="BU19" s="468"/>
      <c r="BV19" s="466">
        <v>32804411</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162</v>
      </c>
      <c r="C20" s="529"/>
      <c r="D20" s="529"/>
      <c r="E20" s="530"/>
      <c r="F20" s="530"/>
      <c r="G20" s="530"/>
      <c r="H20" s="530"/>
      <c r="I20" s="530"/>
      <c r="J20" s="530"/>
      <c r="K20" s="530"/>
      <c r="L20" s="536">
        <v>28198</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163</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164</v>
      </c>
      <c r="C22" s="496"/>
      <c r="D22" s="497"/>
      <c r="E22" s="504" t="s">
        <v>1</v>
      </c>
      <c r="F22" s="479"/>
      <c r="G22" s="479"/>
      <c r="H22" s="479"/>
      <c r="I22" s="479"/>
      <c r="J22" s="479"/>
      <c r="K22" s="480"/>
      <c r="L22" s="504" t="s">
        <v>165</v>
      </c>
      <c r="M22" s="479"/>
      <c r="N22" s="479"/>
      <c r="O22" s="479"/>
      <c r="P22" s="480"/>
      <c r="Q22" s="489" t="s">
        <v>166</v>
      </c>
      <c r="R22" s="490"/>
      <c r="S22" s="490"/>
      <c r="T22" s="490"/>
      <c r="U22" s="490"/>
      <c r="V22" s="505"/>
      <c r="W22" s="507" t="s">
        <v>167</v>
      </c>
      <c r="X22" s="496"/>
      <c r="Y22" s="497"/>
      <c r="Z22" s="504" t="s">
        <v>1</v>
      </c>
      <c r="AA22" s="479"/>
      <c r="AB22" s="479"/>
      <c r="AC22" s="479"/>
      <c r="AD22" s="479"/>
      <c r="AE22" s="479"/>
      <c r="AF22" s="479"/>
      <c r="AG22" s="480"/>
      <c r="AH22" s="478" t="s">
        <v>168</v>
      </c>
      <c r="AI22" s="479"/>
      <c r="AJ22" s="479"/>
      <c r="AK22" s="479"/>
      <c r="AL22" s="480"/>
      <c r="AM22" s="478" t="s">
        <v>169</v>
      </c>
      <c r="AN22" s="484"/>
      <c r="AO22" s="484"/>
      <c r="AP22" s="484"/>
      <c r="AQ22" s="484"/>
      <c r="AR22" s="485"/>
      <c r="AS22" s="489" t="s">
        <v>166</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170</v>
      </c>
      <c r="AZ23" s="459"/>
      <c r="BA23" s="459"/>
      <c r="BB23" s="459"/>
      <c r="BC23" s="459"/>
      <c r="BD23" s="459"/>
      <c r="BE23" s="459"/>
      <c r="BF23" s="459"/>
      <c r="BG23" s="459"/>
      <c r="BH23" s="459"/>
      <c r="BI23" s="459"/>
      <c r="BJ23" s="459"/>
      <c r="BK23" s="459"/>
      <c r="BL23" s="459"/>
      <c r="BM23" s="460"/>
      <c r="BN23" s="466">
        <v>53905335</v>
      </c>
      <c r="BO23" s="467"/>
      <c r="BP23" s="467"/>
      <c r="BQ23" s="467"/>
      <c r="BR23" s="467"/>
      <c r="BS23" s="467"/>
      <c r="BT23" s="467"/>
      <c r="BU23" s="468"/>
      <c r="BV23" s="466">
        <v>55242489</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171</v>
      </c>
      <c r="F24" s="440"/>
      <c r="G24" s="440"/>
      <c r="H24" s="440"/>
      <c r="I24" s="440"/>
      <c r="J24" s="440"/>
      <c r="K24" s="441"/>
      <c r="L24" s="442">
        <v>1</v>
      </c>
      <c r="M24" s="443"/>
      <c r="N24" s="443"/>
      <c r="O24" s="443"/>
      <c r="P24" s="444"/>
      <c r="Q24" s="442">
        <v>8450</v>
      </c>
      <c r="R24" s="443"/>
      <c r="S24" s="443"/>
      <c r="T24" s="443"/>
      <c r="U24" s="443"/>
      <c r="V24" s="444"/>
      <c r="W24" s="508"/>
      <c r="X24" s="499"/>
      <c r="Y24" s="500"/>
      <c r="Z24" s="439" t="s">
        <v>172</v>
      </c>
      <c r="AA24" s="440"/>
      <c r="AB24" s="440"/>
      <c r="AC24" s="440"/>
      <c r="AD24" s="440"/>
      <c r="AE24" s="440"/>
      <c r="AF24" s="440"/>
      <c r="AG24" s="441"/>
      <c r="AH24" s="442">
        <v>727</v>
      </c>
      <c r="AI24" s="443"/>
      <c r="AJ24" s="443"/>
      <c r="AK24" s="443"/>
      <c r="AL24" s="444"/>
      <c r="AM24" s="442">
        <v>2231163</v>
      </c>
      <c r="AN24" s="443"/>
      <c r="AO24" s="443"/>
      <c r="AP24" s="443"/>
      <c r="AQ24" s="443"/>
      <c r="AR24" s="444"/>
      <c r="AS24" s="442">
        <v>3069</v>
      </c>
      <c r="AT24" s="443"/>
      <c r="AU24" s="443"/>
      <c r="AV24" s="443"/>
      <c r="AW24" s="443"/>
      <c r="AX24" s="445"/>
      <c r="AY24" s="433" t="s">
        <v>173</v>
      </c>
      <c r="AZ24" s="434"/>
      <c r="BA24" s="434"/>
      <c r="BB24" s="434"/>
      <c r="BC24" s="434"/>
      <c r="BD24" s="434"/>
      <c r="BE24" s="434"/>
      <c r="BF24" s="434"/>
      <c r="BG24" s="434"/>
      <c r="BH24" s="434"/>
      <c r="BI24" s="434"/>
      <c r="BJ24" s="434"/>
      <c r="BK24" s="434"/>
      <c r="BL24" s="434"/>
      <c r="BM24" s="435"/>
      <c r="BN24" s="466">
        <v>20930253</v>
      </c>
      <c r="BO24" s="467"/>
      <c r="BP24" s="467"/>
      <c r="BQ24" s="467"/>
      <c r="BR24" s="467"/>
      <c r="BS24" s="467"/>
      <c r="BT24" s="467"/>
      <c r="BU24" s="468"/>
      <c r="BV24" s="466">
        <v>21976015</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174</v>
      </c>
      <c r="F25" s="440"/>
      <c r="G25" s="440"/>
      <c r="H25" s="440"/>
      <c r="I25" s="440"/>
      <c r="J25" s="440"/>
      <c r="K25" s="441"/>
      <c r="L25" s="442">
        <v>2</v>
      </c>
      <c r="M25" s="443"/>
      <c r="N25" s="443"/>
      <c r="O25" s="443"/>
      <c r="P25" s="444"/>
      <c r="Q25" s="442">
        <v>6820</v>
      </c>
      <c r="R25" s="443"/>
      <c r="S25" s="443"/>
      <c r="T25" s="443"/>
      <c r="U25" s="443"/>
      <c r="V25" s="444"/>
      <c r="W25" s="508"/>
      <c r="X25" s="499"/>
      <c r="Y25" s="500"/>
      <c r="Z25" s="439" t="s">
        <v>175</v>
      </c>
      <c r="AA25" s="440"/>
      <c r="AB25" s="440"/>
      <c r="AC25" s="440"/>
      <c r="AD25" s="440"/>
      <c r="AE25" s="440"/>
      <c r="AF25" s="440"/>
      <c r="AG25" s="441"/>
      <c r="AH25" s="442" t="s">
        <v>176</v>
      </c>
      <c r="AI25" s="443"/>
      <c r="AJ25" s="443"/>
      <c r="AK25" s="443"/>
      <c r="AL25" s="444"/>
      <c r="AM25" s="442" t="s">
        <v>176</v>
      </c>
      <c r="AN25" s="443"/>
      <c r="AO25" s="443"/>
      <c r="AP25" s="443"/>
      <c r="AQ25" s="443"/>
      <c r="AR25" s="444"/>
      <c r="AS25" s="442" t="s">
        <v>176</v>
      </c>
      <c r="AT25" s="443"/>
      <c r="AU25" s="443"/>
      <c r="AV25" s="443"/>
      <c r="AW25" s="443"/>
      <c r="AX25" s="445"/>
      <c r="AY25" s="458" t="s">
        <v>177</v>
      </c>
      <c r="AZ25" s="459"/>
      <c r="BA25" s="459"/>
      <c r="BB25" s="459"/>
      <c r="BC25" s="459"/>
      <c r="BD25" s="459"/>
      <c r="BE25" s="459"/>
      <c r="BF25" s="459"/>
      <c r="BG25" s="459"/>
      <c r="BH25" s="459"/>
      <c r="BI25" s="459"/>
      <c r="BJ25" s="459"/>
      <c r="BK25" s="459"/>
      <c r="BL25" s="459"/>
      <c r="BM25" s="460"/>
      <c r="BN25" s="461">
        <v>1421958</v>
      </c>
      <c r="BO25" s="462"/>
      <c r="BP25" s="462"/>
      <c r="BQ25" s="462"/>
      <c r="BR25" s="462"/>
      <c r="BS25" s="462"/>
      <c r="BT25" s="462"/>
      <c r="BU25" s="463"/>
      <c r="BV25" s="461">
        <v>1482608</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178</v>
      </c>
      <c r="F26" s="440"/>
      <c r="G26" s="440"/>
      <c r="H26" s="440"/>
      <c r="I26" s="440"/>
      <c r="J26" s="440"/>
      <c r="K26" s="441"/>
      <c r="L26" s="442">
        <v>1</v>
      </c>
      <c r="M26" s="443"/>
      <c r="N26" s="443"/>
      <c r="O26" s="443"/>
      <c r="P26" s="444"/>
      <c r="Q26" s="442">
        <v>6350</v>
      </c>
      <c r="R26" s="443"/>
      <c r="S26" s="443"/>
      <c r="T26" s="443"/>
      <c r="U26" s="443"/>
      <c r="V26" s="444"/>
      <c r="W26" s="508"/>
      <c r="X26" s="499"/>
      <c r="Y26" s="500"/>
      <c r="Z26" s="439" t="s">
        <v>179</v>
      </c>
      <c r="AA26" s="521"/>
      <c r="AB26" s="521"/>
      <c r="AC26" s="521"/>
      <c r="AD26" s="521"/>
      <c r="AE26" s="521"/>
      <c r="AF26" s="521"/>
      <c r="AG26" s="522"/>
      <c r="AH26" s="442">
        <v>29</v>
      </c>
      <c r="AI26" s="443"/>
      <c r="AJ26" s="443"/>
      <c r="AK26" s="443"/>
      <c r="AL26" s="444"/>
      <c r="AM26" s="442">
        <v>77894</v>
      </c>
      <c r="AN26" s="443"/>
      <c r="AO26" s="443"/>
      <c r="AP26" s="443"/>
      <c r="AQ26" s="443"/>
      <c r="AR26" s="444"/>
      <c r="AS26" s="442">
        <v>2686</v>
      </c>
      <c r="AT26" s="443"/>
      <c r="AU26" s="443"/>
      <c r="AV26" s="443"/>
      <c r="AW26" s="443"/>
      <c r="AX26" s="445"/>
      <c r="AY26" s="475" t="s">
        <v>180</v>
      </c>
      <c r="AZ26" s="476"/>
      <c r="BA26" s="476"/>
      <c r="BB26" s="476"/>
      <c r="BC26" s="476"/>
      <c r="BD26" s="476"/>
      <c r="BE26" s="476"/>
      <c r="BF26" s="476"/>
      <c r="BG26" s="476"/>
      <c r="BH26" s="476"/>
      <c r="BI26" s="476"/>
      <c r="BJ26" s="476"/>
      <c r="BK26" s="476"/>
      <c r="BL26" s="476"/>
      <c r="BM26" s="477"/>
      <c r="BN26" s="466" t="s">
        <v>140</v>
      </c>
      <c r="BO26" s="467"/>
      <c r="BP26" s="467"/>
      <c r="BQ26" s="467"/>
      <c r="BR26" s="467"/>
      <c r="BS26" s="467"/>
      <c r="BT26" s="467"/>
      <c r="BU26" s="468"/>
      <c r="BV26" s="466" t="s">
        <v>140</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181</v>
      </c>
      <c r="F27" s="440"/>
      <c r="G27" s="440"/>
      <c r="H27" s="440"/>
      <c r="I27" s="440"/>
      <c r="J27" s="440"/>
      <c r="K27" s="441"/>
      <c r="L27" s="442">
        <v>1</v>
      </c>
      <c r="M27" s="443"/>
      <c r="N27" s="443"/>
      <c r="O27" s="443"/>
      <c r="P27" s="444"/>
      <c r="Q27" s="442">
        <v>5100</v>
      </c>
      <c r="R27" s="443"/>
      <c r="S27" s="443"/>
      <c r="T27" s="443"/>
      <c r="U27" s="443"/>
      <c r="V27" s="444"/>
      <c r="W27" s="508"/>
      <c r="X27" s="499"/>
      <c r="Y27" s="500"/>
      <c r="Z27" s="439" t="s">
        <v>182</v>
      </c>
      <c r="AA27" s="440"/>
      <c r="AB27" s="440"/>
      <c r="AC27" s="440"/>
      <c r="AD27" s="440"/>
      <c r="AE27" s="440"/>
      <c r="AF27" s="440"/>
      <c r="AG27" s="441"/>
      <c r="AH27" s="442" t="s">
        <v>176</v>
      </c>
      <c r="AI27" s="443"/>
      <c r="AJ27" s="443"/>
      <c r="AK27" s="443"/>
      <c r="AL27" s="444"/>
      <c r="AM27" s="442" t="s">
        <v>140</v>
      </c>
      <c r="AN27" s="443"/>
      <c r="AO27" s="443"/>
      <c r="AP27" s="443"/>
      <c r="AQ27" s="443"/>
      <c r="AR27" s="444"/>
      <c r="AS27" s="442" t="s">
        <v>176</v>
      </c>
      <c r="AT27" s="443"/>
      <c r="AU27" s="443"/>
      <c r="AV27" s="443"/>
      <c r="AW27" s="443"/>
      <c r="AX27" s="445"/>
      <c r="AY27" s="472" t="s">
        <v>183</v>
      </c>
      <c r="AZ27" s="473"/>
      <c r="BA27" s="473"/>
      <c r="BB27" s="473"/>
      <c r="BC27" s="473"/>
      <c r="BD27" s="473"/>
      <c r="BE27" s="473"/>
      <c r="BF27" s="473"/>
      <c r="BG27" s="473"/>
      <c r="BH27" s="473"/>
      <c r="BI27" s="473"/>
      <c r="BJ27" s="473"/>
      <c r="BK27" s="473"/>
      <c r="BL27" s="473"/>
      <c r="BM27" s="474"/>
      <c r="BN27" s="469" t="s">
        <v>140</v>
      </c>
      <c r="BO27" s="470"/>
      <c r="BP27" s="470"/>
      <c r="BQ27" s="470"/>
      <c r="BR27" s="470"/>
      <c r="BS27" s="470"/>
      <c r="BT27" s="470"/>
      <c r="BU27" s="471"/>
      <c r="BV27" s="469" t="s">
        <v>176</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184</v>
      </c>
      <c r="F28" s="440"/>
      <c r="G28" s="440"/>
      <c r="H28" s="440"/>
      <c r="I28" s="440"/>
      <c r="J28" s="440"/>
      <c r="K28" s="441"/>
      <c r="L28" s="442">
        <v>1</v>
      </c>
      <c r="M28" s="443"/>
      <c r="N28" s="443"/>
      <c r="O28" s="443"/>
      <c r="P28" s="444"/>
      <c r="Q28" s="442">
        <v>4660</v>
      </c>
      <c r="R28" s="443"/>
      <c r="S28" s="443"/>
      <c r="T28" s="443"/>
      <c r="U28" s="443"/>
      <c r="V28" s="444"/>
      <c r="W28" s="508"/>
      <c r="X28" s="499"/>
      <c r="Y28" s="500"/>
      <c r="Z28" s="439" t="s">
        <v>185</v>
      </c>
      <c r="AA28" s="440"/>
      <c r="AB28" s="440"/>
      <c r="AC28" s="440"/>
      <c r="AD28" s="440"/>
      <c r="AE28" s="440"/>
      <c r="AF28" s="440"/>
      <c r="AG28" s="441"/>
      <c r="AH28" s="442">
        <v>1</v>
      </c>
      <c r="AI28" s="443"/>
      <c r="AJ28" s="443"/>
      <c r="AK28" s="443"/>
      <c r="AL28" s="444"/>
      <c r="AM28" s="442" t="s">
        <v>186</v>
      </c>
      <c r="AN28" s="443"/>
      <c r="AO28" s="443"/>
      <c r="AP28" s="443"/>
      <c r="AQ28" s="443"/>
      <c r="AR28" s="444"/>
      <c r="AS28" s="442" t="s">
        <v>186</v>
      </c>
      <c r="AT28" s="443"/>
      <c r="AU28" s="443"/>
      <c r="AV28" s="443"/>
      <c r="AW28" s="443"/>
      <c r="AX28" s="445"/>
      <c r="AY28" s="449" t="s">
        <v>187</v>
      </c>
      <c r="AZ28" s="450"/>
      <c r="BA28" s="450"/>
      <c r="BB28" s="451"/>
      <c r="BC28" s="458" t="s">
        <v>47</v>
      </c>
      <c r="BD28" s="459"/>
      <c r="BE28" s="459"/>
      <c r="BF28" s="459"/>
      <c r="BG28" s="459"/>
      <c r="BH28" s="459"/>
      <c r="BI28" s="459"/>
      <c r="BJ28" s="459"/>
      <c r="BK28" s="459"/>
      <c r="BL28" s="459"/>
      <c r="BM28" s="460"/>
      <c r="BN28" s="461">
        <v>3308969</v>
      </c>
      <c r="BO28" s="462"/>
      <c r="BP28" s="462"/>
      <c r="BQ28" s="462"/>
      <c r="BR28" s="462"/>
      <c r="BS28" s="462"/>
      <c r="BT28" s="462"/>
      <c r="BU28" s="463"/>
      <c r="BV28" s="461">
        <v>3108632</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188</v>
      </c>
      <c r="F29" s="440"/>
      <c r="G29" s="440"/>
      <c r="H29" s="440"/>
      <c r="I29" s="440"/>
      <c r="J29" s="440"/>
      <c r="K29" s="441"/>
      <c r="L29" s="442">
        <v>26</v>
      </c>
      <c r="M29" s="443"/>
      <c r="N29" s="443"/>
      <c r="O29" s="443"/>
      <c r="P29" s="444"/>
      <c r="Q29" s="442">
        <v>4320</v>
      </c>
      <c r="R29" s="443"/>
      <c r="S29" s="443"/>
      <c r="T29" s="443"/>
      <c r="U29" s="443"/>
      <c r="V29" s="444"/>
      <c r="W29" s="509"/>
      <c r="X29" s="510"/>
      <c r="Y29" s="511"/>
      <c r="Z29" s="439" t="s">
        <v>189</v>
      </c>
      <c r="AA29" s="440"/>
      <c r="AB29" s="440"/>
      <c r="AC29" s="440"/>
      <c r="AD29" s="440"/>
      <c r="AE29" s="440"/>
      <c r="AF29" s="440"/>
      <c r="AG29" s="441"/>
      <c r="AH29" s="442">
        <v>728</v>
      </c>
      <c r="AI29" s="443"/>
      <c r="AJ29" s="443"/>
      <c r="AK29" s="443"/>
      <c r="AL29" s="444"/>
      <c r="AM29" s="442">
        <v>2232669</v>
      </c>
      <c r="AN29" s="443"/>
      <c r="AO29" s="443"/>
      <c r="AP29" s="443"/>
      <c r="AQ29" s="443"/>
      <c r="AR29" s="444"/>
      <c r="AS29" s="442">
        <v>3067</v>
      </c>
      <c r="AT29" s="443"/>
      <c r="AU29" s="443"/>
      <c r="AV29" s="443"/>
      <c r="AW29" s="443"/>
      <c r="AX29" s="445"/>
      <c r="AY29" s="452"/>
      <c r="AZ29" s="453"/>
      <c r="BA29" s="453"/>
      <c r="BB29" s="454"/>
      <c r="BC29" s="446" t="s">
        <v>190</v>
      </c>
      <c r="BD29" s="447"/>
      <c r="BE29" s="447"/>
      <c r="BF29" s="447"/>
      <c r="BG29" s="447"/>
      <c r="BH29" s="447"/>
      <c r="BI29" s="447"/>
      <c r="BJ29" s="447"/>
      <c r="BK29" s="447"/>
      <c r="BL29" s="447"/>
      <c r="BM29" s="448"/>
      <c r="BN29" s="466">
        <v>54755</v>
      </c>
      <c r="BO29" s="467"/>
      <c r="BP29" s="467"/>
      <c r="BQ29" s="467"/>
      <c r="BR29" s="467"/>
      <c r="BS29" s="467"/>
      <c r="BT29" s="467"/>
      <c r="BU29" s="468"/>
      <c r="BV29" s="466">
        <v>54750</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191</v>
      </c>
      <c r="X30" s="519"/>
      <c r="Y30" s="519"/>
      <c r="Z30" s="519"/>
      <c r="AA30" s="519"/>
      <c r="AB30" s="519"/>
      <c r="AC30" s="519"/>
      <c r="AD30" s="519"/>
      <c r="AE30" s="519"/>
      <c r="AF30" s="519"/>
      <c r="AG30" s="520"/>
      <c r="AH30" s="430">
        <v>96.9</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49</v>
      </c>
      <c r="BD30" s="434"/>
      <c r="BE30" s="434"/>
      <c r="BF30" s="434"/>
      <c r="BG30" s="434"/>
      <c r="BH30" s="434"/>
      <c r="BI30" s="434"/>
      <c r="BJ30" s="434"/>
      <c r="BK30" s="434"/>
      <c r="BL30" s="434"/>
      <c r="BM30" s="435"/>
      <c r="BN30" s="469">
        <v>4547981</v>
      </c>
      <c r="BO30" s="470"/>
      <c r="BP30" s="470"/>
      <c r="BQ30" s="470"/>
      <c r="BR30" s="470"/>
      <c r="BS30" s="470"/>
      <c r="BT30" s="470"/>
      <c r="BU30" s="471"/>
      <c r="BV30" s="469">
        <v>4402556</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198</v>
      </c>
      <c r="D33" s="429"/>
      <c r="E33" s="428" t="s">
        <v>199</v>
      </c>
      <c r="F33" s="428"/>
      <c r="G33" s="428"/>
      <c r="H33" s="428"/>
      <c r="I33" s="428"/>
      <c r="J33" s="428"/>
      <c r="K33" s="428"/>
      <c r="L33" s="428"/>
      <c r="M33" s="428"/>
      <c r="N33" s="428"/>
      <c r="O33" s="428"/>
      <c r="P33" s="428"/>
      <c r="Q33" s="428"/>
      <c r="R33" s="428"/>
      <c r="S33" s="428"/>
      <c r="T33" s="216"/>
      <c r="U33" s="429" t="s">
        <v>200</v>
      </c>
      <c r="V33" s="429"/>
      <c r="W33" s="428" t="s">
        <v>199</v>
      </c>
      <c r="X33" s="428"/>
      <c r="Y33" s="428"/>
      <c r="Z33" s="428"/>
      <c r="AA33" s="428"/>
      <c r="AB33" s="428"/>
      <c r="AC33" s="428"/>
      <c r="AD33" s="428"/>
      <c r="AE33" s="428"/>
      <c r="AF33" s="428"/>
      <c r="AG33" s="428"/>
      <c r="AH33" s="428"/>
      <c r="AI33" s="428"/>
      <c r="AJ33" s="428"/>
      <c r="AK33" s="428"/>
      <c r="AL33" s="216"/>
      <c r="AM33" s="429" t="s">
        <v>201</v>
      </c>
      <c r="AN33" s="429"/>
      <c r="AO33" s="428" t="s">
        <v>202</v>
      </c>
      <c r="AP33" s="428"/>
      <c r="AQ33" s="428"/>
      <c r="AR33" s="428"/>
      <c r="AS33" s="428"/>
      <c r="AT33" s="428"/>
      <c r="AU33" s="428"/>
      <c r="AV33" s="428"/>
      <c r="AW33" s="428"/>
      <c r="AX33" s="428"/>
      <c r="AY33" s="428"/>
      <c r="AZ33" s="428"/>
      <c r="BA33" s="428"/>
      <c r="BB33" s="428"/>
      <c r="BC33" s="428"/>
      <c r="BD33" s="217"/>
      <c r="BE33" s="428" t="s">
        <v>203</v>
      </c>
      <c r="BF33" s="428"/>
      <c r="BG33" s="428" t="s">
        <v>204</v>
      </c>
      <c r="BH33" s="428"/>
      <c r="BI33" s="428"/>
      <c r="BJ33" s="428"/>
      <c r="BK33" s="428"/>
      <c r="BL33" s="428"/>
      <c r="BM33" s="428"/>
      <c r="BN33" s="428"/>
      <c r="BO33" s="428"/>
      <c r="BP33" s="428"/>
      <c r="BQ33" s="428"/>
      <c r="BR33" s="428"/>
      <c r="BS33" s="428"/>
      <c r="BT33" s="428"/>
      <c r="BU33" s="428"/>
      <c r="BV33" s="217"/>
      <c r="BW33" s="429" t="s">
        <v>203</v>
      </c>
      <c r="BX33" s="429"/>
      <c r="BY33" s="428" t="s">
        <v>205</v>
      </c>
      <c r="BZ33" s="428"/>
      <c r="CA33" s="428"/>
      <c r="CB33" s="428"/>
      <c r="CC33" s="428"/>
      <c r="CD33" s="428"/>
      <c r="CE33" s="428"/>
      <c r="CF33" s="428"/>
      <c r="CG33" s="428"/>
      <c r="CH33" s="428"/>
      <c r="CI33" s="428"/>
      <c r="CJ33" s="428"/>
      <c r="CK33" s="428"/>
      <c r="CL33" s="428"/>
      <c r="CM33" s="428"/>
      <c r="CN33" s="216"/>
      <c r="CO33" s="429" t="s">
        <v>201</v>
      </c>
      <c r="CP33" s="429"/>
      <c r="CQ33" s="428" t="s">
        <v>206</v>
      </c>
      <c r="CR33" s="428"/>
      <c r="CS33" s="428"/>
      <c r="CT33" s="428"/>
      <c r="CU33" s="428"/>
      <c r="CV33" s="428"/>
      <c r="CW33" s="428"/>
      <c r="CX33" s="428"/>
      <c r="CY33" s="428"/>
      <c r="CZ33" s="428"/>
      <c r="DA33" s="428"/>
      <c r="DB33" s="428"/>
      <c r="DC33" s="428"/>
      <c r="DD33" s="428"/>
      <c r="DE33" s="428"/>
      <c r="DF33" s="216"/>
      <c r="DG33" s="427" t="s">
        <v>207</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4</v>
      </c>
      <c r="V34" s="425"/>
      <c r="W34" s="424" t="str">
        <f>IF('各会計、関係団体の財政状況及び健全化判断比率'!B28="","",'各会計、関係団体の財政状況及び健全化判断比率'!B28)</f>
        <v>国民健康保険事業特別会計</v>
      </c>
      <c r="X34" s="424"/>
      <c r="Y34" s="424"/>
      <c r="Z34" s="424"/>
      <c r="AA34" s="424"/>
      <c r="AB34" s="424"/>
      <c r="AC34" s="424"/>
      <c r="AD34" s="424"/>
      <c r="AE34" s="424"/>
      <c r="AF34" s="424"/>
      <c r="AG34" s="424"/>
      <c r="AH34" s="424"/>
      <c r="AI34" s="424"/>
      <c r="AJ34" s="424"/>
      <c r="AK34" s="424"/>
      <c r="AL34" s="214"/>
      <c r="AM34" s="425">
        <f>IF(AO34="","",MAX(C34:D43,U34:V43)+1)</f>
        <v>6</v>
      </c>
      <c r="AN34" s="425"/>
      <c r="AO34" s="424" t="str">
        <f>IF('各会計、関係団体の財政状況及び健全化判断比率'!B30="","",'各会計、関係団体の財政状況及び健全化判断比率'!B30)</f>
        <v>市立大曲病院事業会計</v>
      </c>
      <c r="AP34" s="424"/>
      <c r="AQ34" s="424"/>
      <c r="AR34" s="424"/>
      <c r="AS34" s="424"/>
      <c r="AT34" s="424"/>
      <c r="AU34" s="424"/>
      <c r="AV34" s="424"/>
      <c r="AW34" s="424"/>
      <c r="AX34" s="424"/>
      <c r="AY34" s="424"/>
      <c r="AZ34" s="424"/>
      <c r="BA34" s="424"/>
      <c r="BB34" s="424"/>
      <c r="BC34" s="424"/>
      <c r="BD34" s="214"/>
      <c r="BE34" s="425">
        <f>IF(BG34="","",MAX(C34:D43,U34:V43,AM34:AN43)+1)</f>
        <v>10</v>
      </c>
      <c r="BF34" s="425"/>
      <c r="BG34" s="424" t="str">
        <f>IF('各会計、関係団体の財政状況及び健全化判断比率'!B34="","",'各会計、関係団体の財政状況及び健全化判断比率'!B34)</f>
        <v>大仙市スキー場事業特別会計</v>
      </c>
      <c r="BH34" s="424"/>
      <c r="BI34" s="424"/>
      <c r="BJ34" s="424"/>
      <c r="BK34" s="424"/>
      <c r="BL34" s="424"/>
      <c r="BM34" s="424"/>
      <c r="BN34" s="424"/>
      <c r="BO34" s="424"/>
      <c r="BP34" s="424"/>
      <c r="BQ34" s="424"/>
      <c r="BR34" s="424"/>
      <c r="BS34" s="424"/>
      <c r="BT34" s="424"/>
      <c r="BU34" s="424"/>
      <c r="BV34" s="214"/>
      <c r="BW34" s="425">
        <f>IF(BY34="","",MAX(C34:D43,U34:V43,AM34:AN43,BE34:BF43)+1)</f>
        <v>14</v>
      </c>
      <c r="BX34" s="425"/>
      <c r="BY34" s="424" t="str">
        <f>IF('各会計、関係団体の財政状況及び健全化判断比率'!B68="","",'各会計、関係団体の財政状況及び健全化判断比率'!B68)</f>
        <v>大曲仙北広域市町村圏組合（一般会計）</v>
      </c>
      <c r="BZ34" s="424"/>
      <c r="CA34" s="424"/>
      <c r="CB34" s="424"/>
      <c r="CC34" s="424"/>
      <c r="CD34" s="424"/>
      <c r="CE34" s="424"/>
      <c r="CF34" s="424"/>
      <c r="CG34" s="424"/>
      <c r="CH34" s="424"/>
      <c r="CI34" s="424"/>
      <c r="CJ34" s="424"/>
      <c r="CK34" s="424"/>
      <c r="CL34" s="424"/>
      <c r="CM34" s="424"/>
      <c r="CN34" s="214"/>
      <c r="CO34" s="425">
        <f>IF(CQ34="","",MAX(C34:D43,U34:V43,AM34:AN43,BE34:BF43,BW34:BX43)+1)</f>
        <v>23</v>
      </c>
      <c r="CP34" s="425"/>
      <c r="CQ34" s="424" t="str">
        <f>IF('各会計、関係団体の財政状況及び健全化判断比率'!BS7="","",'各会計、関係団体の財政状況及び健全化判断比率'!BS7)</f>
        <v>県南環境保全センター</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15">
      <c r="A35" s="187"/>
      <c r="B35" s="213"/>
      <c r="C35" s="425">
        <f>IF(E35="","",C34+1)</f>
        <v>2</v>
      </c>
      <c r="D35" s="425"/>
      <c r="E35" s="424" t="str">
        <f>IF('各会計、関係団体の財政状況及び健全化判断比率'!B8="","",'各会計、関係団体の財政状況及び健全化判断比率'!B8)</f>
        <v>学校給食事業特別会計</v>
      </c>
      <c r="F35" s="424"/>
      <c r="G35" s="424"/>
      <c r="H35" s="424"/>
      <c r="I35" s="424"/>
      <c r="J35" s="424"/>
      <c r="K35" s="424"/>
      <c r="L35" s="424"/>
      <c r="M35" s="424"/>
      <c r="N35" s="424"/>
      <c r="O35" s="424"/>
      <c r="P35" s="424"/>
      <c r="Q35" s="424"/>
      <c r="R35" s="424"/>
      <c r="S35" s="424"/>
      <c r="T35" s="214"/>
      <c r="U35" s="425">
        <f>IF(W35="","",U34+1)</f>
        <v>5</v>
      </c>
      <c r="V35" s="425"/>
      <c r="W35" s="424" t="str">
        <f>IF('各会計、関係団体の財政状況及び健全化判断比率'!B29="","",'各会計、関係団体の財政状況及び健全化判断比率'!B29)</f>
        <v>後期高齢者医療特別会計</v>
      </c>
      <c r="X35" s="424"/>
      <c r="Y35" s="424"/>
      <c r="Z35" s="424"/>
      <c r="AA35" s="424"/>
      <c r="AB35" s="424"/>
      <c r="AC35" s="424"/>
      <c r="AD35" s="424"/>
      <c r="AE35" s="424"/>
      <c r="AF35" s="424"/>
      <c r="AG35" s="424"/>
      <c r="AH35" s="424"/>
      <c r="AI35" s="424"/>
      <c r="AJ35" s="424"/>
      <c r="AK35" s="424"/>
      <c r="AL35" s="214"/>
      <c r="AM35" s="425">
        <f t="shared" ref="AM35:AM43" si="0">IF(AO35="","",AM34+1)</f>
        <v>7</v>
      </c>
      <c r="AN35" s="425"/>
      <c r="AO35" s="424" t="str">
        <f>IF('各会計、関係団体の財政状況及び健全化判断比率'!B31="","",'各会計、関係団体の財政状況及び健全化判断比率'!B31)</f>
        <v>大仙市上水道事業会計</v>
      </c>
      <c r="AP35" s="424"/>
      <c r="AQ35" s="424"/>
      <c r="AR35" s="424"/>
      <c r="AS35" s="424"/>
      <c r="AT35" s="424"/>
      <c r="AU35" s="424"/>
      <c r="AV35" s="424"/>
      <c r="AW35" s="424"/>
      <c r="AX35" s="424"/>
      <c r="AY35" s="424"/>
      <c r="AZ35" s="424"/>
      <c r="BA35" s="424"/>
      <c r="BB35" s="424"/>
      <c r="BC35" s="424"/>
      <c r="BD35" s="214"/>
      <c r="BE35" s="425">
        <f t="shared" ref="BE35:BE43" si="1">IF(BG35="","",BE34+1)</f>
        <v>11</v>
      </c>
      <c r="BF35" s="425"/>
      <c r="BG35" s="424" t="str">
        <f>IF('各会計、関係団体の財政状況及び健全化判断比率'!B35="","",'各会計、関係団体の財政状況及び健全化判断比率'!B35)</f>
        <v>大仙市太陽光発電事業特別会計</v>
      </c>
      <c r="BH35" s="424"/>
      <c r="BI35" s="424"/>
      <c r="BJ35" s="424"/>
      <c r="BK35" s="424"/>
      <c r="BL35" s="424"/>
      <c r="BM35" s="424"/>
      <c r="BN35" s="424"/>
      <c r="BO35" s="424"/>
      <c r="BP35" s="424"/>
      <c r="BQ35" s="424"/>
      <c r="BR35" s="424"/>
      <c r="BS35" s="424"/>
      <c r="BT35" s="424"/>
      <c r="BU35" s="424"/>
      <c r="BV35" s="214"/>
      <c r="BW35" s="425">
        <f t="shared" ref="BW35:BW43" si="2">IF(BY35="","",BW34+1)</f>
        <v>15</v>
      </c>
      <c r="BX35" s="425"/>
      <c r="BY35" s="424" t="str">
        <f>IF('各会計、関係団体の財政状況及び健全化判断比率'!B69="","",'各会計、関係団体の財政状況及び健全化判断比率'!B69)</f>
        <v>大曲仙北広域市町村圏組合（介護保険特別会計）</v>
      </c>
      <c r="BZ35" s="424"/>
      <c r="CA35" s="424"/>
      <c r="CB35" s="424"/>
      <c r="CC35" s="424"/>
      <c r="CD35" s="424"/>
      <c r="CE35" s="424"/>
      <c r="CF35" s="424"/>
      <c r="CG35" s="424"/>
      <c r="CH35" s="424"/>
      <c r="CI35" s="424"/>
      <c r="CJ35" s="424"/>
      <c r="CK35" s="424"/>
      <c r="CL35" s="424"/>
      <c r="CM35" s="424"/>
      <c r="CN35" s="214"/>
      <c r="CO35" s="425">
        <f t="shared" ref="CO35:CO43" si="3">IF(CQ35="","",CO34+1)</f>
        <v>24</v>
      </c>
      <c r="CP35" s="425"/>
      <c r="CQ35" s="424" t="str">
        <f>IF('各会計、関係団体の財政状況及び健全化判断比率'!BS8="","",'各会計、関係団体の財政状況及び健全化判断比率'!BS8)</f>
        <v>大曲駅前開発</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f>IF(E36="","",C35+1)</f>
        <v>3</v>
      </c>
      <c r="D36" s="425"/>
      <c r="E36" s="424" t="str">
        <f>IF('各会計、関係団体の財政状況及び健全化判断比率'!B9="","",'各会計、関係団体の財政状況及び健全化判断比率'!B9)</f>
        <v>奨学資金特別会計</v>
      </c>
      <c r="F36" s="424"/>
      <c r="G36" s="424"/>
      <c r="H36" s="424"/>
      <c r="I36" s="424"/>
      <c r="J36" s="424"/>
      <c r="K36" s="424"/>
      <c r="L36" s="424"/>
      <c r="M36" s="424"/>
      <c r="N36" s="424"/>
      <c r="O36" s="424"/>
      <c r="P36" s="424"/>
      <c r="Q36" s="424"/>
      <c r="R36" s="424"/>
      <c r="S36" s="424"/>
      <c r="T36" s="214"/>
      <c r="U36" s="425" t="str">
        <f t="shared" ref="U36:U43" si="4">IF(W36="","",U35+1)</f>
        <v/>
      </c>
      <c r="V36" s="425"/>
      <c r="W36" s="424"/>
      <c r="X36" s="424"/>
      <c r="Y36" s="424"/>
      <c r="Z36" s="424"/>
      <c r="AA36" s="424"/>
      <c r="AB36" s="424"/>
      <c r="AC36" s="424"/>
      <c r="AD36" s="424"/>
      <c r="AE36" s="424"/>
      <c r="AF36" s="424"/>
      <c r="AG36" s="424"/>
      <c r="AH36" s="424"/>
      <c r="AI36" s="424"/>
      <c r="AJ36" s="424"/>
      <c r="AK36" s="424"/>
      <c r="AL36" s="214"/>
      <c r="AM36" s="425">
        <f t="shared" si="0"/>
        <v>8</v>
      </c>
      <c r="AN36" s="425"/>
      <c r="AO36" s="424" t="str">
        <f>IF('各会計、関係団体の財政状況及び健全化判断比率'!B32="","",'各会計、関係団体の財政状況及び健全化判断比率'!B32)</f>
        <v>大仙市簡易水道事業会計</v>
      </c>
      <c r="AP36" s="424"/>
      <c r="AQ36" s="424"/>
      <c r="AR36" s="424"/>
      <c r="AS36" s="424"/>
      <c r="AT36" s="424"/>
      <c r="AU36" s="424"/>
      <c r="AV36" s="424"/>
      <c r="AW36" s="424"/>
      <c r="AX36" s="424"/>
      <c r="AY36" s="424"/>
      <c r="AZ36" s="424"/>
      <c r="BA36" s="424"/>
      <c r="BB36" s="424"/>
      <c r="BC36" s="424"/>
      <c r="BD36" s="214"/>
      <c r="BE36" s="425">
        <f t="shared" si="1"/>
        <v>12</v>
      </c>
      <c r="BF36" s="425"/>
      <c r="BG36" s="424" t="str">
        <f>IF('各会計、関係団体の財政状況及び健全化判断比率'!B36="","",'各会計、関係団体の財政状況及び健全化判断比率'!B36)</f>
        <v>大仙市小水力発電事業特別会計</v>
      </c>
      <c r="BH36" s="424"/>
      <c r="BI36" s="424"/>
      <c r="BJ36" s="424"/>
      <c r="BK36" s="424"/>
      <c r="BL36" s="424"/>
      <c r="BM36" s="424"/>
      <c r="BN36" s="424"/>
      <c r="BO36" s="424"/>
      <c r="BP36" s="424"/>
      <c r="BQ36" s="424"/>
      <c r="BR36" s="424"/>
      <c r="BS36" s="424"/>
      <c r="BT36" s="424"/>
      <c r="BU36" s="424"/>
      <c r="BV36" s="214"/>
      <c r="BW36" s="425">
        <f t="shared" si="2"/>
        <v>16</v>
      </c>
      <c r="BX36" s="425"/>
      <c r="BY36" s="424" t="str">
        <f>IF('各会計、関係団体の財政状況及び健全化判断比率'!B70="","",'各会計、関係団体の財政状況及び健全化判断比率'!B70)</f>
        <v>大仙美郷介護福祉組合（一般会計）</v>
      </c>
      <c r="BZ36" s="424"/>
      <c r="CA36" s="424"/>
      <c r="CB36" s="424"/>
      <c r="CC36" s="424"/>
      <c r="CD36" s="424"/>
      <c r="CE36" s="424"/>
      <c r="CF36" s="424"/>
      <c r="CG36" s="424"/>
      <c r="CH36" s="424"/>
      <c r="CI36" s="424"/>
      <c r="CJ36" s="424"/>
      <c r="CK36" s="424"/>
      <c r="CL36" s="424"/>
      <c r="CM36" s="424"/>
      <c r="CN36" s="214"/>
      <c r="CO36" s="425">
        <f t="shared" si="3"/>
        <v>25</v>
      </c>
      <c r="CP36" s="425"/>
      <c r="CQ36" s="424" t="str">
        <f>IF('各会計、関係団体の財政状況及び健全化判断比率'!BS9="","",'各会計、関係団体の財政状況及び健全化判断比率'!BS9)</f>
        <v>TMO大曲</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f t="shared" si="0"/>
        <v>9</v>
      </c>
      <c r="AN37" s="425"/>
      <c r="AO37" s="424" t="str">
        <f>IF('各会計、関係団体の財政状況及び健全化判断比率'!B33="","",'各会計、関係団体の財政状況及び健全化判断比率'!B33)</f>
        <v>大仙市下水道事業会計</v>
      </c>
      <c r="AP37" s="424"/>
      <c r="AQ37" s="424"/>
      <c r="AR37" s="424"/>
      <c r="AS37" s="424"/>
      <c r="AT37" s="424"/>
      <c r="AU37" s="424"/>
      <c r="AV37" s="424"/>
      <c r="AW37" s="424"/>
      <c r="AX37" s="424"/>
      <c r="AY37" s="424"/>
      <c r="AZ37" s="424"/>
      <c r="BA37" s="424"/>
      <c r="BB37" s="424"/>
      <c r="BC37" s="424"/>
      <c r="BD37" s="214"/>
      <c r="BE37" s="425">
        <f t="shared" si="1"/>
        <v>13</v>
      </c>
      <c r="BF37" s="425"/>
      <c r="BG37" s="424" t="str">
        <f>IF('各会計、関係団体の財政状況及び健全化判断比率'!B37="","",'各会計、関係団体の財政状況及び健全化判断比率'!B37)</f>
        <v>大仙市企業団地造成事業特別会計</v>
      </c>
      <c r="BH37" s="424"/>
      <c r="BI37" s="424"/>
      <c r="BJ37" s="424"/>
      <c r="BK37" s="424"/>
      <c r="BL37" s="424"/>
      <c r="BM37" s="424"/>
      <c r="BN37" s="424"/>
      <c r="BO37" s="424"/>
      <c r="BP37" s="424"/>
      <c r="BQ37" s="424"/>
      <c r="BR37" s="424"/>
      <c r="BS37" s="424"/>
      <c r="BT37" s="424"/>
      <c r="BU37" s="424"/>
      <c r="BV37" s="214"/>
      <c r="BW37" s="425">
        <f t="shared" si="2"/>
        <v>17</v>
      </c>
      <c r="BX37" s="425"/>
      <c r="BY37" s="424" t="str">
        <f>IF('各会計、関係団体の財政状況及び健全化判断比率'!B71="","",'各会計、関係団体の財政状況及び健全化判断比率'!B71)</f>
        <v>大仙美郷介護福祉組合（特別会計）</v>
      </c>
      <c r="BZ37" s="424"/>
      <c r="CA37" s="424"/>
      <c r="CB37" s="424"/>
      <c r="CC37" s="424"/>
      <c r="CD37" s="424"/>
      <c r="CE37" s="424"/>
      <c r="CF37" s="424"/>
      <c r="CG37" s="424"/>
      <c r="CH37" s="424"/>
      <c r="CI37" s="424"/>
      <c r="CJ37" s="424"/>
      <c r="CK37" s="424"/>
      <c r="CL37" s="424"/>
      <c r="CM37" s="424"/>
      <c r="CN37" s="214"/>
      <c r="CO37" s="425">
        <f t="shared" si="3"/>
        <v>26</v>
      </c>
      <c r="CP37" s="425"/>
      <c r="CQ37" s="424" t="str">
        <f>IF('各会計、関係団体の財政状況及び健全化判断比率'!BS10="","",'各会計、関係団体の財政状況及び健全化判断比率'!BS10)</f>
        <v>神岡ふるさと振興公社</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18</v>
      </c>
      <c r="BX38" s="425"/>
      <c r="BY38" s="424" t="str">
        <f>IF('各会計、関係団体の財政状況及び健全化判断比率'!B72="","",'各会計、関係団体の財政状況及び健全化判断比率'!B72)</f>
        <v>秋田県市町村総合事務組合（一般会計）</v>
      </c>
      <c r="BZ38" s="424"/>
      <c r="CA38" s="424"/>
      <c r="CB38" s="424"/>
      <c r="CC38" s="424"/>
      <c r="CD38" s="424"/>
      <c r="CE38" s="424"/>
      <c r="CF38" s="424"/>
      <c r="CG38" s="424"/>
      <c r="CH38" s="424"/>
      <c r="CI38" s="424"/>
      <c r="CJ38" s="424"/>
      <c r="CK38" s="424"/>
      <c r="CL38" s="424"/>
      <c r="CM38" s="424"/>
      <c r="CN38" s="214"/>
      <c r="CO38" s="425">
        <f t="shared" si="3"/>
        <v>27</v>
      </c>
      <c r="CP38" s="425"/>
      <c r="CQ38" s="424" t="str">
        <f>IF('各会計、関係団体の財政状況及び健全化判断比率'!BS11="","",'各会計、関係団体の財政状況及び健全化判断比率'!BS11)</f>
        <v>物産中仙</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19</v>
      </c>
      <c r="BX39" s="425"/>
      <c r="BY39" s="424" t="str">
        <f>IF('各会計、関係団体の財政状況及び健全化判断比率'!B73="","",'各会計、関係団体の財政状況及び健全化判断比率'!B73)</f>
        <v>秋田県市町村総合事務組合（交通災害共済事業等特別会計）</v>
      </c>
      <c r="BZ39" s="424"/>
      <c r="CA39" s="424"/>
      <c r="CB39" s="424"/>
      <c r="CC39" s="424"/>
      <c r="CD39" s="424"/>
      <c r="CE39" s="424"/>
      <c r="CF39" s="424"/>
      <c r="CG39" s="424"/>
      <c r="CH39" s="424"/>
      <c r="CI39" s="424"/>
      <c r="CJ39" s="424"/>
      <c r="CK39" s="424"/>
      <c r="CL39" s="424"/>
      <c r="CM39" s="424"/>
      <c r="CN39" s="214"/>
      <c r="CO39" s="425">
        <f t="shared" si="3"/>
        <v>28</v>
      </c>
      <c r="CP39" s="425"/>
      <c r="CQ39" s="424" t="str">
        <f>IF('各会計、関係団体の財政状況及び健全化判断比率'!BS12="","",'各会計、関係団体の財政状況及び健全化判断比率'!BS12)</f>
        <v>協和振興開発公社</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20</v>
      </c>
      <c r="BX40" s="425"/>
      <c r="BY40" s="424" t="str">
        <f>IF('各会計、関係団体の財政状況及び健全化判断比率'!B74="","",'各会計、関係団体の財政状況及び健全化判断比率'!B74)</f>
        <v>秋田県市町村会館管理組合（一般会計）</v>
      </c>
      <c r="BZ40" s="424"/>
      <c r="CA40" s="424"/>
      <c r="CB40" s="424"/>
      <c r="CC40" s="424"/>
      <c r="CD40" s="424"/>
      <c r="CE40" s="424"/>
      <c r="CF40" s="424"/>
      <c r="CG40" s="424"/>
      <c r="CH40" s="424"/>
      <c r="CI40" s="424"/>
      <c r="CJ40" s="424"/>
      <c r="CK40" s="424"/>
      <c r="CL40" s="424"/>
      <c r="CM40" s="424"/>
      <c r="CN40" s="214"/>
      <c r="CO40" s="425">
        <f t="shared" si="3"/>
        <v>29</v>
      </c>
      <c r="CP40" s="425"/>
      <c r="CQ40" s="424" t="str">
        <f>IF('各会計、関係団体の財政状況及び健全化判断比率'!BS13="","",'各会計、関係団体の財政状況及び健全化判断比率'!BS13)</f>
        <v>太田町生活リゾート</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21</v>
      </c>
      <c r="BX41" s="425"/>
      <c r="BY41" s="424" t="str">
        <f>IF('各会計、関係団体の財政状況及び健全化判断比率'!B75="","",'各会計、関係団体の財政状況及び健全化判断比率'!B75)</f>
        <v>秋田県後期高齢者医療広域連合（一般会計）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22</v>
      </c>
      <c r="BX42" s="425"/>
      <c r="BY42" s="424" t="str">
        <f>IF('各会計、関係団体の財政状況及び健全化判断比率'!B76="","",'各会計、関係団体の財政状況及び健全化判断比率'!B76)</f>
        <v>秋田県後期高齢者医療広域連合（後期高齢者医療特別会計）</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208</v>
      </c>
      <c r="C46" s="186"/>
      <c r="D46" s="186"/>
      <c r="E46" s="186" t="s">
        <v>209</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210</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212</v>
      </c>
    </row>
    <row r="50" spans="5:5" x14ac:dyDescent="0.15">
      <c r="E50" s="188" t="s">
        <v>213</v>
      </c>
    </row>
    <row r="51" spans="5:5" x14ac:dyDescent="0.15">
      <c r="E51" s="188" t="s">
        <v>214</v>
      </c>
    </row>
    <row r="52" spans="5:5" x14ac:dyDescent="0.15">
      <c r="E52" s="188" t="s">
        <v>215</v>
      </c>
    </row>
    <row r="53" spans="5:5" x14ac:dyDescent="0.15"/>
    <row r="54" spans="5:5" x14ac:dyDescent="0.15"/>
    <row r="55" spans="5:5" x14ac:dyDescent="0.15"/>
    <row r="56" spans="5:5" x14ac:dyDescent="0.15"/>
  </sheetData>
  <sheetProtection algorithmName="SHA-512" hashValue="cBRWyK2c7TRiCtEVFi4z+biFYRflKOvG4oOc/ihZ99F9s9l/GCiJ060+5js86LNsy0x0nYr3I4PdP2ulrnk+dQ==" saltValue="VZkezOZO4UN9AErTD6jl4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248" t="s">
        <v>569</v>
      </c>
      <c r="D34" s="1248"/>
      <c r="E34" s="1249"/>
      <c r="F34" s="32">
        <v>5.32</v>
      </c>
      <c r="G34" s="33">
        <v>3.64</v>
      </c>
      <c r="H34" s="33">
        <v>3.73</v>
      </c>
      <c r="I34" s="33">
        <v>4.4400000000000004</v>
      </c>
      <c r="J34" s="34">
        <v>5.49</v>
      </c>
      <c r="K34" s="22"/>
      <c r="L34" s="22"/>
      <c r="M34" s="22"/>
      <c r="N34" s="22"/>
      <c r="O34" s="22"/>
      <c r="P34" s="22"/>
    </row>
    <row r="35" spans="1:16" ht="39" customHeight="1" x14ac:dyDescent="0.15">
      <c r="A35" s="22"/>
      <c r="B35" s="35"/>
      <c r="C35" s="1242" t="s">
        <v>570</v>
      </c>
      <c r="D35" s="1243"/>
      <c r="E35" s="1244"/>
      <c r="F35" s="36">
        <v>5.79</v>
      </c>
      <c r="G35" s="37">
        <v>6.45</v>
      </c>
      <c r="H35" s="37">
        <v>6.41</v>
      </c>
      <c r="I35" s="37">
        <v>5.66</v>
      </c>
      <c r="J35" s="38">
        <v>2.54</v>
      </c>
      <c r="K35" s="22"/>
      <c r="L35" s="22"/>
      <c r="M35" s="22"/>
      <c r="N35" s="22"/>
      <c r="O35" s="22"/>
      <c r="P35" s="22"/>
    </row>
    <row r="36" spans="1:16" ht="39" customHeight="1" x14ac:dyDescent="0.15">
      <c r="A36" s="22"/>
      <c r="B36" s="35"/>
      <c r="C36" s="1242" t="s">
        <v>571</v>
      </c>
      <c r="D36" s="1243"/>
      <c r="E36" s="1244"/>
      <c r="F36" s="36">
        <v>0.7</v>
      </c>
      <c r="G36" s="37">
        <v>0.41</v>
      </c>
      <c r="H36" s="37">
        <v>1.01</v>
      </c>
      <c r="I36" s="37">
        <v>1.74</v>
      </c>
      <c r="J36" s="38">
        <v>1.98</v>
      </c>
      <c r="K36" s="22"/>
      <c r="L36" s="22"/>
      <c r="M36" s="22"/>
      <c r="N36" s="22"/>
      <c r="O36" s="22"/>
      <c r="P36" s="22"/>
    </row>
    <row r="37" spans="1:16" ht="39" customHeight="1" x14ac:dyDescent="0.15">
      <c r="A37" s="22"/>
      <c r="B37" s="35"/>
      <c r="C37" s="1242" t="s">
        <v>572</v>
      </c>
      <c r="D37" s="1243"/>
      <c r="E37" s="1244"/>
      <c r="F37" s="36" t="s">
        <v>521</v>
      </c>
      <c r="G37" s="37" t="s">
        <v>521</v>
      </c>
      <c r="H37" s="37" t="s">
        <v>521</v>
      </c>
      <c r="I37" s="37">
        <v>0.86</v>
      </c>
      <c r="J37" s="38">
        <v>1.2</v>
      </c>
      <c r="K37" s="22"/>
      <c r="L37" s="22"/>
      <c r="M37" s="22"/>
      <c r="N37" s="22"/>
      <c r="O37" s="22"/>
      <c r="P37" s="22"/>
    </row>
    <row r="38" spans="1:16" ht="39" customHeight="1" x14ac:dyDescent="0.15">
      <c r="A38" s="22"/>
      <c r="B38" s="35"/>
      <c r="C38" s="1242" t="s">
        <v>573</v>
      </c>
      <c r="D38" s="1243"/>
      <c r="E38" s="1244"/>
      <c r="F38" s="36" t="s">
        <v>521</v>
      </c>
      <c r="G38" s="37" t="s">
        <v>521</v>
      </c>
      <c r="H38" s="37">
        <v>0.44</v>
      </c>
      <c r="I38" s="37">
        <v>0.68</v>
      </c>
      <c r="J38" s="38">
        <v>0.9</v>
      </c>
      <c r="K38" s="22"/>
      <c r="L38" s="22"/>
      <c r="M38" s="22"/>
      <c r="N38" s="22"/>
      <c r="O38" s="22"/>
      <c r="P38" s="22"/>
    </row>
    <row r="39" spans="1:16" ht="39" customHeight="1" x14ac:dyDescent="0.15">
      <c r="A39" s="22"/>
      <c r="B39" s="35"/>
      <c r="C39" s="1242" t="s">
        <v>574</v>
      </c>
      <c r="D39" s="1243"/>
      <c r="E39" s="1244"/>
      <c r="F39" s="36">
        <v>0.79</v>
      </c>
      <c r="G39" s="37">
        <v>0.88</v>
      </c>
      <c r="H39" s="37">
        <v>0.79</v>
      </c>
      <c r="I39" s="37">
        <v>0.81</v>
      </c>
      <c r="J39" s="38">
        <v>0.79</v>
      </c>
      <c r="K39" s="22"/>
      <c r="L39" s="22"/>
      <c r="M39" s="22"/>
      <c r="N39" s="22"/>
      <c r="O39" s="22"/>
      <c r="P39" s="22"/>
    </row>
    <row r="40" spans="1:16" ht="39" customHeight="1" x14ac:dyDescent="0.15">
      <c r="A40" s="22"/>
      <c r="B40" s="35"/>
      <c r="C40" s="1242" t="s">
        <v>575</v>
      </c>
      <c r="D40" s="1243"/>
      <c r="E40" s="1244"/>
      <c r="F40" s="36">
        <v>0</v>
      </c>
      <c r="G40" s="37">
        <v>0.04</v>
      </c>
      <c r="H40" s="37">
        <v>0.01</v>
      </c>
      <c r="I40" s="37">
        <v>0.06</v>
      </c>
      <c r="J40" s="38">
        <v>0.11</v>
      </c>
      <c r="K40" s="22"/>
      <c r="L40" s="22"/>
      <c r="M40" s="22"/>
      <c r="N40" s="22"/>
      <c r="O40" s="22"/>
      <c r="P40" s="22"/>
    </row>
    <row r="41" spans="1:16" ht="39" customHeight="1" x14ac:dyDescent="0.15">
      <c r="A41" s="22"/>
      <c r="B41" s="35"/>
      <c r="C41" s="1242" t="s">
        <v>576</v>
      </c>
      <c r="D41" s="1243"/>
      <c r="E41" s="1244"/>
      <c r="F41" s="36">
        <v>0.02</v>
      </c>
      <c r="G41" s="37">
        <v>0.03</v>
      </c>
      <c r="H41" s="37">
        <v>0.02</v>
      </c>
      <c r="I41" s="37">
        <v>0.03</v>
      </c>
      <c r="J41" s="38">
        <v>0.04</v>
      </c>
      <c r="K41" s="22"/>
      <c r="L41" s="22"/>
      <c r="M41" s="22"/>
      <c r="N41" s="22"/>
      <c r="O41" s="22"/>
      <c r="P41" s="22"/>
    </row>
    <row r="42" spans="1:16" ht="39" customHeight="1" x14ac:dyDescent="0.15">
      <c r="A42" s="22"/>
      <c r="B42" s="39"/>
      <c r="C42" s="1242" t="s">
        <v>577</v>
      </c>
      <c r="D42" s="1243"/>
      <c r="E42" s="1244"/>
      <c r="F42" s="36" t="s">
        <v>521</v>
      </c>
      <c r="G42" s="37" t="s">
        <v>521</v>
      </c>
      <c r="H42" s="37" t="s">
        <v>521</v>
      </c>
      <c r="I42" s="37" t="s">
        <v>521</v>
      </c>
      <c r="J42" s="38" t="s">
        <v>521</v>
      </c>
      <c r="K42" s="22"/>
      <c r="L42" s="22"/>
      <c r="M42" s="22"/>
      <c r="N42" s="22"/>
      <c r="O42" s="22"/>
      <c r="P42" s="22"/>
    </row>
    <row r="43" spans="1:16" ht="39" customHeight="1" thickBot="1" x14ac:dyDescent="0.2">
      <c r="A43" s="22"/>
      <c r="B43" s="40"/>
      <c r="C43" s="1245" t="s">
        <v>578</v>
      </c>
      <c r="D43" s="1246"/>
      <c r="E43" s="1247"/>
      <c r="F43" s="41">
        <v>0.01</v>
      </c>
      <c r="G43" s="42">
        <v>0.12</v>
      </c>
      <c r="H43" s="42">
        <v>0.97</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KFKyMf4k8qM9sNihiL0Mpt/w5dzXObQWO0RiQnjTdZ6tb4aJyDPEiiGMhrBnsAZS08bE4M82uX0pJ/pg5KBC9Q==" saltValue="jjpgTowhQlF76Kd2svH8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68" t="s">
        <v>10</v>
      </c>
      <c r="C45" s="1269"/>
      <c r="D45" s="58"/>
      <c r="E45" s="1274" t="s">
        <v>11</v>
      </c>
      <c r="F45" s="1274"/>
      <c r="G45" s="1274"/>
      <c r="H45" s="1274"/>
      <c r="I45" s="1274"/>
      <c r="J45" s="1275"/>
      <c r="K45" s="59">
        <v>5920</v>
      </c>
      <c r="L45" s="60">
        <v>5807</v>
      </c>
      <c r="M45" s="60">
        <v>5719</v>
      </c>
      <c r="N45" s="60">
        <v>5554</v>
      </c>
      <c r="O45" s="61">
        <v>5388</v>
      </c>
      <c r="P45" s="48"/>
      <c r="Q45" s="48"/>
      <c r="R45" s="48"/>
      <c r="S45" s="48"/>
      <c r="T45" s="48"/>
      <c r="U45" s="48"/>
    </row>
    <row r="46" spans="1:21" ht="30.75" customHeight="1" x14ac:dyDescent="0.15">
      <c r="A46" s="48"/>
      <c r="B46" s="1270"/>
      <c r="C46" s="1271"/>
      <c r="D46" s="62"/>
      <c r="E46" s="1252" t="s">
        <v>12</v>
      </c>
      <c r="F46" s="1252"/>
      <c r="G46" s="1252"/>
      <c r="H46" s="1252"/>
      <c r="I46" s="1252"/>
      <c r="J46" s="1253"/>
      <c r="K46" s="63" t="s">
        <v>521</v>
      </c>
      <c r="L46" s="64" t="s">
        <v>521</v>
      </c>
      <c r="M46" s="64" t="s">
        <v>521</v>
      </c>
      <c r="N46" s="64" t="s">
        <v>521</v>
      </c>
      <c r="O46" s="65" t="s">
        <v>521</v>
      </c>
      <c r="P46" s="48"/>
      <c r="Q46" s="48"/>
      <c r="R46" s="48"/>
      <c r="S46" s="48"/>
      <c r="T46" s="48"/>
      <c r="U46" s="48"/>
    </row>
    <row r="47" spans="1:21" ht="30.75" customHeight="1" x14ac:dyDescent="0.15">
      <c r="A47" s="48"/>
      <c r="B47" s="1270"/>
      <c r="C47" s="1271"/>
      <c r="D47" s="62"/>
      <c r="E47" s="1252" t="s">
        <v>13</v>
      </c>
      <c r="F47" s="1252"/>
      <c r="G47" s="1252"/>
      <c r="H47" s="1252"/>
      <c r="I47" s="1252"/>
      <c r="J47" s="1253"/>
      <c r="K47" s="63">
        <v>17</v>
      </c>
      <c r="L47" s="64">
        <v>17</v>
      </c>
      <c r="M47" s="64">
        <v>17</v>
      </c>
      <c r="N47" s="64">
        <v>17</v>
      </c>
      <c r="O47" s="65" t="s">
        <v>521</v>
      </c>
      <c r="P47" s="48"/>
      <c r="Q47" s="48"/>
      <c r="R47" s="48"/>
      <c r="S47" s="48"/>
      <c r="T47" s="48"/>
      <c r="U47" s="48"/>
    </row>
    <row r="48" spans="1:21" ht="30.75" customHeight="1" x14ac:dyDescent="0.15">
      <c r="A48" s="48"/>
      <c r="B48" s="1270"/>
      <c r="C48" s="1271"/>
      <c r="D48" s="62"/>
      <c r="E48" s="1252" t="s">
        <v>14</v>
      </c>
      <c r="F48" s="1252"/>
      <c r="G48" s="1252"/>
      <c r="H48" s="1252"/>
      <c r="I48" s="1252"/>
      <c r="J48" s="1253"/>
      <c r="K48" s="63">
        <v>2308</v>
      </c>
      <c r="L48" s="64">
        <v>2299</v>
      </c>
      <c r="M48" s="64">
        <v>2485</v>
      </c>
      <c r="N48" s="64">
        <v>2208</v>
      </c>
      <c r="O48" s="65">
        <v>2194</v>
      </c>
      <c r="P48" s="48"/>
      <c r="Q48" s="48"/>
      <c r="R48" s="48"/>
      <c r="S48" s="48"/>
      <c r="T48" s="48"/>
      <c r="U48" s="48"/>
    </row>
    <row r="49" spans="1:21" ht="30.75" customHeight="1" x14ac:dyDescent="0.15">
      <c r="A49" s="48"/>
      <c r="B49" s="1270"/>
      <c r="C49" s="1271"/>
      <c r="D49" s="62"/>
      <c r="E49" s="1252" t="s">
        <v>15</v>
      </c>
      <c r="F49" s="1252"/>
      <c r="G49" s="1252"/>
      <c r="H49" s="1252"/>
      <c r="I49" s="1252"/>
      <c r="J49" s="1253"/>
      <c r="K49" s="63">
        <v>1031</v>
      </c>
      <c r="L49" s="64">
        <v>665</v>
      </c>
      <c r="M49" s="64">
        <v>192</v>
      </c>
      <c r="N49" s="64">
        <v>178</v>
      </c>
      <c r="O49" s="65">
        <v>174</v>
      </c>
      <c r="P49" s="48"/>
      <c r="Q49" s="48"/>
      <c r="R49" s="48"/>
      <c r="S49" s="48"/>
      <c r="T49" s="48"/>
      <c r="U49" s="48"/>
    </row>
    <row r="50" spans="1:21" ht="30.75" customHeight="1" x14ac:dyDescent="0.15">
      <c r="A50" s="48"/>
      <c r="B50" s="1270"/>
      <c r="C50" s="1271"/>
      <c r="D50" s="62"/>
      <c r="E50" s="1252" t="s">
        <v>16</v>
      </c>
      <c r="F50" s="1252"/>
      <c r="G50" s="1252"/>
      <c r="H50" s="1252"/>
      <c r="I50" s="1252"/>
      <c r="J50" s="1253"/>
      <c r="K50" s="63">
        <v>78</v>
      </c>
      <c r="L50" s="64">
        <v>71</v>
      </c>
      <c r="M50" s="64">
        <v>62</v>
      </c>
      <c r="N50" s="64">
        <v>49</v>
      </c>
      <c r="O50" s="65">
        <v>10</v>
      </c>
      <c r="P50" s="48"/>
      <c r="Q50" s="48"/>
      <c r="R50" s="48"/>
      <c r="S50" s="48"/>
      <c r="T50" s="48"/>
      <c r="U50" s="48"/>
    </row>
    <row r="51" spans="1:21" ht="30.75" customHeight="1" x14ac:dyDescent="0.15">
      <c r="A51" s="48"/>
      <c r="B51" s="1272"/>
      <c r="C51" s="1273"/>
      <c r="D51" s="66"/>
      <c r="E51" s="1252" t="s">
        <v>17</v>
      </c>
      <c r="F51" s="1252"/>
      <c r="G51" s="1252"/>
      <c r="H51" s="1252"/>
      <c r="I51" s="1252"/>
      <c r="J51" s="1253"/>
      <c r="K51" s="63" t="s">
        <v>521</v>
      </c>
      <c r="L51" s="64" t="s">
        <v>521</v>
      </c>
      <c r="M51" s="64" t="s">
        <v>521</v>
      </c>
      <c r="N51" s="64">
        <v>0</v>
      </c>
      <c r="O51" s="65" t="s">
        <v>521</v>
      </c>
      <c r="P51" s="48"/>
      <c r="Q51" s="48"/>
      <c r="R51" s="48"/>
      <c r="S51" s="48"/>
      <c r="T51" s="48"/>
      <c r="U51" s="48"/>
    </row>
    <row r="52" spans="1:21" ht="30.75" customHeight="1" x14ac:dyDescent="0.15">
      <c r="A52" s="48"/>
      <c r="B52" s="1250" t="s">
        <v>18</v>
      </c>
      <c r="C52" s="1251"/>
      <c r="D52" s="66"/>
      <c r="E52" s="1252" t="s">
        <v>19</v>
      </c>
      <c r="F52" s="1252"/>
      <c r="G52" s="1252"/>
      <c r="H52" s="1252"/>
      <c r="I52" s="1252"/>
      <c r="J52" s="1253"/>
      <c r="K52" s="63">
        <v>5808</v>
      </c>
      <c r="L52" s="64">
        <v>5671</v>
      </c>
      <c r="M52" s="64">
        <v>5536</v>
      </c>
      <c r="N52" s="64">
        <v>5493</v>
      </c>
      <c r="O52" s="65">
        <v>5345</v>
      </c>
      <c r="P52" s="48"/>
      <c r="Q52" s="48"/>
      <c r="R52" s="48"/>
      <c r="S52" s="48"/>
      <c r="T52" s="48"/>
      <c r="U52" s="48"/>
    </row>
    <row r="53" spans="1:21" ht="30.75" customHeight="1" thickBot="1" x14ac:dyDescent="0.2">
      <c r="A53" s="48"/>
      <c r="B53" s="1254" t="s">
        <v>20</v>
      </c>
      <c r="C53" s="1255"/>
      <c r="D53" s="67"/>
      <c r="E53" s="1256" t="s">
        <v>21</v>
      </c>
      <c r="F53" s="1256"/>
      <c r="G53" s="1256"/>
      <c r="H53" s="1256"/>
      <c r="I53" s="1256"/>
      <c r="J53" s="1257"/>
      <c r="K53" s="68">
        <v>3546</v>
      </c>
      <c r="L53" s="69">
        <v>3188</v>
      </c>
      <c r="M53" s="69">
        <v>2939</v>
      </c>
      <c r="N53" s="69">
        <v>2513</v>
      </c>
      <c r="O53" s="70">
        <v>2421</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2">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15">
      <c r="B57" s="1258" t="s">
        <v>24</v>
      </c>
      <c r="C57" s="1259"/>
      <c r="D57" s="1262" t="s">
        <v>25</v>
      </c>
      <c r="E57" s="1263"/>
      <c r="F57" s="1263"/>
      <c r="G57" s="1263"/>
      <c r="H57" s="1263"/>
      <c r="I57" s="1263"/>
      <c r="J57" s="1264"/>
      <c r="K57" s="83"/>
      <c r="L57" s="84"/>
      <c r="M57" s="84"/>
      <c r="N57" s="84"/>
      <c r="O57" s="85"/>
    </row>
    <row r="58" spans="1:21" ht="31.5" customHeight="1" thickBot="1" x14ac:dyDescent="0.2">
      <c r="B58" s="1260"/>
      <c r="C58" s="1261"/>
      <c r="D58" s="1265" t="s">
        <v>26</v>
      </c>
      <c r="E58" s="1266"/>
      <c r="F58" s="1266"/>
      <c r="G58" s="1266"/>
      <c r="H58" s="1266"/>
      <c r="I58" s="1266"/>
      <c r="J58" s="1267"/>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8cY2aA7aMSf1S1MWyj0bQkBkadQeikhbmDAvzskAZX3im+d9vwxFp68LlbSpz49o/hVRWYIlzZUT3CkHTjiqWQ==" saltValue="8/TueXbt8hSmFR2TGuahj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562</v>
      </c>
      <c r="J40" s="100" t="s">
        <v>563</v>
      </c>
      <c r="K40" s="100" t="s">
        <v>564</v>
      </c>
      <c r="L40" s="100" t="s">
        <v>565</v>
      </c>
      <c r="M40" s="101" t="s">
        <v>566</v>
      </c>
    </row>
    <row r="41" spans="2:13" ht="27.75" customHeight="1" x14ac:dyDescent="0.15">
      <c r="B41" s="1288" t="s">
        <v>29</v>
      </c>
      <c r="C41" s="1289"/>
      <c r="D41" s="102"/>
      <c r="E41" s="1290" t="s">
        <v>30</v>
      </c>
      <c r="F41" s="1290"/>
      <c r="G41" s="1290"/>
      <c r="H41" s="1291"/>
      <c r="I41" s="103">
        <v>58835</v>
      </c>
      <c r="J41" s="104">
        <v>56485</v>
      </c>
      <c r="K41" s="104">
        <v>55560</v>
      </c>
      <c r="L41" s="104">
        <v>55463</v>
      </c>
      <c r="M41" s="105">
        <v>54087</v>
      </c>
    </row>
    <row r="42" spans="2:13" ht="27.75" customHeight="1" x14ac:dyDescent="0.15">
      <c r="B42" s="1278"/>
      <c r="C42" s="1279"/>
      <c r="D42" s="106"/>
      <c r="E42" s="1282" t="s">
        <v>31</v>
      </c>
      <c r="F42" s="1282"/>
      <c r="G42" s="1282"/>
      <c r="H42" s="1283"/>
      <c r="I42" s="107">
        <v>134</v>
      </c>
      <c r="J42" s="108">
        <v>88</v>
      </c>
      <c r="K42" s="108">
        <v>43</v>
      </c>
      <c r="L42" s="108">
        <v>4</v>
      </c>
      <c r="M42" s="109">
        <v>3</v>
      </c>
    </row>
    <row r="43" spans="2:13" ht="27.75" customHeight="1" x14ac:dyDescent="0.15">
      <c r="B43" s="1278"/>
      <c r="C43" s="1279"/>
      <c r="D43" s="106"/>
      <c r="E43" s="1282" t="s">
        <v>32</v>
      </c>
      <c r="F43" s="1282"/>
      <c r="G43" s="1282"/>
      <c r="H43" s="1283"/>
      <c r="I43" s="107">
        <v>32802</v>
      </c>
      <c r="J43" s="108">
        <v>32119</v>
      </c>
      <c r="K43" s="108">
        <v>31494</v>
      </c>
      <c r="L43" s="108">
        <v>30045</v>
      </c>
      <c r="M43" s="109">
        <v>28425</v>
      </c>
    </row>
    <row r="44" spans="2:13" ht="27.75" customHeight="1" x14ac:dyDescent="0.15">
      <c r="B44" s="1278"/>
      <c r="C44" s="1279"/>
      <c r="D44" s="106"/>
      <c r="E44" s="1282" t="s">
        <v>33</v>
      </c>
      <c r="F44" s="1282"/>
      <c r="G44" s="1282"/>
      <c r="H44" s="1283"/>
      <c r="I44" s="107">
        <v>1799</v>
      </c>
      <c r="J44" s="108">
        <v>1103</v>
      </c>
      <c r="K44" s="108">
        <v>884</v>
      </c>
      <c r="L44" s="108">
        <v>684</v>
      </c>
      <c r="M44" s="109">
        <v>487</v>
      </c>
    </row>
    <row r="45" spans="2:13" ht="27.75" customHeight="1" x14ac:dyDescent="0.15">
      <c r="B45" s="1278"/>
      <c r="C45" s="1279"/>
      <c r="D45" s="106"/>
      <c r="E45" s="1282" t="s">
        <v>34</v>
      </c>
      <c r="F45" s="1282"/>
      <c r="G45" s="1282"/>
      <c r="H45" s="1283"/>
      <c r="I45" s="107">
        <v>6330</v>
      </c>
      <c r="J45" s="108">
        <v>5695</v>
      </c>
      <c r="K45" s="108">
        <v>5845</v>
      </c>
      <c r="L45" s="108">
        <v>5559</v>
      </c>
      <c r="M45" s="109">
        <v>5171</v>
      </c>
    </row>
    <row r="46" spans="2:13" ht="27.75" customHeight="1" x14ac:dyDescent="0.15">
      <c r="B46" s="1278"/>
      <c r="C46" s="1279"/>
      <c r="D46" s="110"/>
      <c r="E46" s="1282" t="s">
        <v>35</v>
      </c>
      <c r="F46" s="1282"/>
      <c r="G46" s="1282"/>
      <c r="H46" s="1283"/>
      <c r="I46" s="107">
        <v>0</v>
      </c>
      <c r="J46" s="108">
        <v>0</v>
      </c>
      <c r="K46" s="108">
        <v>0</v>
      </c>
      <c r="L46" s="108">
        <v>0</v>
      </c>
      <c r="M46" s="109">
        <v>0</v>
      </c>
    </row>
    <row r="47" spans="2:13" ht="27.75" customHeight="1" x14ac:dyDescent="0.15">
      <c r="B47" s="1278"/>
      <c r="C47" s="1279"/>
      <c r="D47" s="111"/>
      <c r="E47" s="1292" t="s">
        <v>36</v>
      </c>
      <c r="F47" s="1293"/>
      <c r="G47" s="1293"/>
      <c r="H47" s="1294"/>
      <c r="I47" s="107" t="s">
        <v>521</v>
      </c>
      <c r="J47" s="108" t="s">
        <v>521</v>
      </c>
      <c r="K47" s="108" t="s">
        <v>521</v>
      </c>
      <c r="L47" s="108" t="s">
        <v>521</v>
      </c>
      <c r="M47" s="109" t="s">
        <v>521</v>
      </c>
    </row>
    <row r="48" spans="2:13" ht="27.75" customHeight="1" x14ac:dyDescent="0.15">
      <c r="B48" s="1278"/>
      <c r="C48" s="1279"/>
      <c r="D48" s="106"/>
      <c r="E48" s="1282" t="s">
        <v>37</v>
      </c>
      <c r="F48" s="1282"/>
      <c r="G48" s="1282"/>
      <c r="H48" s="1283"/>
      <c r="I48" s="107" t="s">
        <v>521</v>
      </c>
      <c r="J48" s="108" t="s">
        <v>521</v>
      </c>
      <c r="K48" s="108" t="s">
        <v>521</v>
      </c>
      <c r="L48" s="108" t="s">
        <v>521</v>
      </c>
      <c r="M48" s="109" t="s">
        <v>521</v>
      </c>
    </row>
    <row r="49" spans="2:13" ht="27.75" customHeight="1" x14ac:dyDescent="0.15">
      <c r="B49" s="1280"/>
      <c r="C49" s="1281"/>
      <c r="D49" s="106"/>
      <c r="E49" s="1282" t="s">
        <v>38</v>
      </c>
      <c r="F49" s="1282"/>
      <c r="G49" s="1282"/>
      <c r="H49" s="1283"/>
      <c r="I49" s="107" t="s">
        <v>521</v>
      </c>
      <c r="J49" s="108" t="s">
        <v>521</v>
      </c>
      <c r="K49" s="108" t="s">
        <v>521</v>
      </c>
      <c r="L49" s="108" t="s">
        <v>521</v>
      </c>
      <c r="M49" s="109" t="s">
        <v>521</v>
      </c>
    </row>
    <row r="50" spans="2:13" ht="27.75" customHeight="1" x14ac:dyDescent="0.15">
      <c r="B50" s="1276" t="s">
        <v>39</v>
      </c>
      <c r="C50" s="1277"/>
      <c r="D50" s="112"/>
      <c r="E50" s="1282" t="s">
        <v>40</v>
      </c>
      <c r="F50" s="1282"/>
      <c r="G50" s="1282"/>
      <c r="H50" s="1283"/>
      <c r="I50" s="107">
        <v>4700</v>
      </c>
      <c r="J50" s="108">
        <v>4951</v>
      </c>
      <c r="K50" s="108">
        <v>4354</v>
      </c>
      <c r="L50" s="108">
        <v>4782</v>
      </c>
      <c r="M50" s="109">
        <v>5348</v>
      </c>
    </row>
    <row r="51" spans="2:13" ht="27.75" customHeight="1" x14ac:dyDescent="0.15">
      <c r="B51" s="1278"/>
      <c r="C51" s="1279"/>
      <c r="D51" s="106"/>
      <c r="E51" s="1282" t="s">
        <v>41</v>
      </c>
      <c r="F51" s="1282"/>
      <c r="G51" s="1282"/>
      <c r="H51" s="1283"/>
      <c r="I51" s="107">
        <v>940</v>
      </c>
      <c r="J51" s="108">
        <v>940</v>
      </c>
      <c r="K51" s="108">
        <v>995</v>
      </c>
      <c r="L51" s="108">
        <v>998</v>
      </c>
      <c r="M51" s="109">
        <v>928</v>
      </c>
    </row>
    <row r="52" spans="2:13" ht="27.75" customHeight="1" x14ac:dyDescent="0.15">
      <c r="B52" s="1280"/>
      <c r="C52" s="1281"/>
      <c r="D52" s="106"/>
      <c r="E52" s="1282" t="s">
        <v>42</v>
      </c>
      <c r="F52" s="1282"/>
      <c r="G52" s="1282"/>
      <c r="H52" s="1283"/>
      <c r="I52" s="107">
        <v>60128</v>
      </c>
      <c r="J52" s="108">
        <v>58446</v>
      </c>
      <c r="K52" s="108">
        <v>56806</v>
      </c>
      <c r="L52" s="108">
        <v>56507</v>
      </c>
      <c r="M52" s="109">
        <v>53086</v>
      </c>
    </row>
    <row r="53" spans="2:13" ht="27.75" customHeight="1" thickBot="1" x14ac:dyDescent="0.2">
      <c r="B53" s="1284" t="s">
        <v>43</v>
      </c>
      <c r="C53" s="1285"/>
      <c r="D53" s="113"/>
      <c r="E53" s="1286" t="s">
        <v>44</v>
      </c>
      <c r="F53" s="1286"/>
      <c r="G53" s="1286"/>
      <c r="H53" s="1287"/>
      <c r="I53" s="114">
        <v>34134</v>
      </c>
      <c r="J53" s="115">
        <v>31154</v>
      </c>
      <c r="K53" s="115">
        <v>31669</v>
      </c>
      <c r="L53" s="115">
        <v>29469</v>
      </c>
      <c r="M53" s="116">
        <v>28811</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HlGyhX3U+bPwKjeK1pMVXLpcjYOr/DZCOSqA0zJHfBZyY4mJ7/BDtwHK3O4NAdioRTNsvtUqwxO2nhN+eYA3vQ==" saltValue="dk770AibtfHfUX4rZXOpJ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564</v>
      </c>
      <c r="G54" s="125" t="s">
        <v>565</v>
      </c>
      <c r="H54" s="126" t="s">
        <v>566</v>
      </c>
    </row>
    <row r="55" spans="2:8" ht="52.5" customHeight="1" x14ac:dyDescent="0.15">
      <c r="B55" s="127"/>
      <c r="C55" s="1303" t="s">
        <v>47</v>
      </c>
      <c r="D55" s="1303"/>
      <c r="E55" s="1304"/>
      <c r="F55" s="128">
        <v>2858</v>
      </c>
      <c r="G55" s="128">
        <v>3109</v>
      </c>
      <c r="H55" s="129">
        <v>3309</v>
      </c>
    </row>
    <row r="56" spans="2:8" ht="52.5" customHeight="1" x14ac:dyDescent="0.15">
      <c r="B56" s="130"/>
      <c r="C56" s="1305" t="s">
        <v>48</v>
      </c>
      <c r="D56" s="1305"/>
      <c r="E56" s="1306"/>
      <c r="F56" s="131">
        <v>55</v>
      </c>
      <c r="G56" s="131">
        <v>55</v>
      </c>
      <c r="H56" s="132">
        <v>55</v>
      </c>
    </row>
    <row r="57" spans="2:8" ht="53.25" customHeight="1" x14ac:dyDescent="0.15">
      <c r="B57" s="130"/>
      <c r="C57" s="1307" t="s">
        <v>49</v>
      </c>
      <c r="D57" s="1307"/>
      <c r="E57" s="1308"/>
      <c r="F57" s="133">
        <v>4404</v>
      </c>
      <c r="G57" s="133">
        <v>4403</v>
      </c>
      <c r="H57" s="134">
        <v>4548</v>
      </c>
    </row>
    <row r="58" spans="2:8" ht="45.75" customHeight="1" x14ac:dyDescent="0.15">
      <c r="B58" s="135"/>
      <c r="C58" s="1295" t="s">
        <v>585</v>
      </c>
      <c r="D58" s="1296"/>
      <c r="E58" s="1297"/>
      <c r="F58" s="136">
        <v>3413</v>
      </c>
      <c r="G58" s="136">
        <v>3304</v>
      </c>
      <c r="H58" s="137">
        <v>3129</v>
      </c>
    </row>
    <row r="59" spans="2:8" ht="45.75" customHeight="1" x14ac:dyDescent="0.15">
      <c r="B59" s="135"/>
      <c r="C59" s="1295" t="s">
        <v>586</v>
      </c>
      <c r="D59" s="1296"/>
      <c r="E59" s="1297"/>
      <c r="F59" s="136">
        <v>559</v>
      </c>
      <c r="G59" s="136">
        <v>515</v>
      </c>
      <c r="H59" s="137">
        <v>521</v>
      </c>
    </row>
    <row r="60" spans="2:8" ht="45.75" customHeight="1" x14ac:dyDescent="0.15">
      <c r="B60" s="135"/>
      <c r="C60" s="1295" t="s">
        <v>587</v>
      </c>
      <c r="D60" s="1296"/>
      <c r="E60" s="1297"/>
      <c r="F60" s="136">
        <v>68</v>
      </c>
      <c r="G60" s="136">
        <v>150</v>
      </c>
      <c r="H60" s="137">
        <v>286</v>
      </c>
    </row>
    <row r="61" spans="2:8" ht="45.75" customHeight="1" x14ac:dyDescent="0.15">
      <c r="B61" s="135"/>
      <c r="C61" s="1295" t="s">
        <v>588</v>
      </c>
      <c r="D61" s="1296"/>
      <c r="E61" s="1297"/>
      <c r="F61" s="136">
        <v>154</v>
      </c>
      <c r="G61" s="136">
        <v>214</v>
      </c>
      <c r="H61" s="137">
        <v>206</v>
      </c>
    </row>
    <row r="62" spans="2:8" ht="45.75" customHeight="1" thickBot="1" x14ac:dyDescent="0.2">
      <c r="B62" s="138"/>
      <c r="C62" s="1298" t="s">
        <v>589</v>
      </c>
      <c r="D62" s="1299"/>
      <c r="E62" s="1300"/>
      <c r="F62" s="139">
        <v>16</v>
      </c>
      <c r="G62" s="139">
        <v>16</v>
      </c>
      <c r="H62" s="140">
        <v>165</v>
      </c>
    </row>
    <row r="63" spans="2:8" ht="52.5" customHeight="1" thickBot="1" x14ac:dyDescent="0.2">
      <c r="B63" s="141"/>
      <c r="C63" s="1301" t="s">
        <v>50</v>
      </c>
      <c r="D63" s="1301"/>
      <c r="E63" s="1302"/>
      <c r="F63" s="142">
        <v>7317</v>
      </c>
      <c r="G63" s="142">
        <v>7566</v>
      </c>
      <c r="H63" s="143">
        <v>7912</v>
      </c>
    </row>
    <row r="64" spans="2:8" ht="15" customHeight="1" x14ac:dyDescent="0.15"/>
  </sheetData>
  <sheetProtection algorithmName="SHA-512" hashValue="Y4rgXvlccqxI1SfUiptQ0YmvX12dzDCh4L8xSJJg42bpcyiqdQ7tvJ+gLR7k9vbBWUMwPQWjKSeyK6qdCmQJ/A==" saltValue="Y1cIag+7frQdcf0TkkFgW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78155-C275-4086-9F84-3FF85E5CBFE4}">
  <sheetPr>
    <pageSetUpPr fitToPage="1"/>
  </sheetPr>
  <dimension ref="A1:WZM160"/>
  <sheetViews>
    <sheetView showGridLines="0" zoomScale="70" zoomScaleNormal="70" zoomScaleSheetLayoutView="55" workbookViewId="0"/>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606</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606</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607</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608</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10" t="s">
        <v>617</v>
      </c>
      <c r="AO43" s="1311"/>
      <c r="AP43" s="1311"/>
      <c r="AQ43" s="1311"/>
      <c r="AR43" s="1311"/>
      <c r="AS43" s="1311"/>
      <c r="AT43" s="1311"/>
      <c r="AU43" s="1311"/>
      <c r="AV43" s="1311"/>
      <c r="AW43" s="1311"/>
      <c r="AX43" s="1311"/>
      <c r="AY43" s="1311"/>
      <c r="AZ43" s="1311"/>
      <c r="BA43" s="1311"/>
      <c r="BB43" s="1311"/>
      <c r="BC43" s="1311"/>
      <c r="BD43" s="1311"/>
      <c r="BE43" s="1311"/>
      <c r="BF43" s="1311"/>
      <c r="BG43" s="1311"/>
      <c r="BH43" s="1311"/>
      <c r="BI43" s="1311"/>
      <c r="BJ43" s="1311"/>
      <c r="BK43" s="1311"/>
      <c r="BL43" s="1311"/>
      <c r="BM43" s="1311"/>
      <c r="BN43" s="1311"/>
      <c r="BO43" s="1311"/>
      <c r="BP43" s="1311"/>
      <c r="BQ43" s="1311"/>
      <c r="BR43" s="1311"/>
      <c r="BS43" s="1311"/>
      <c r="BT43" s="1311"/>
      <c r="BU43" s="1311"/>
      <c r="BV43" s="1311"/>
      <c r="BW43" s="1311"/>
      <c r="BX43" s="1311"/>
      <c r="BY43" s="1311"/>
      <c r="BZ43" s="1311"/>
      <c r="CA43" s="1311"/>
      <c r="CB43" s="1311"/>
      <c r="CC43" s="1311"/>
      <c r="CD43" s="1311"/>
      <c r="CE43" s="1311"/>
      <c r="CF43" s="1311"/>
      <c r="CG43" s="1311"/>
      <c r="CH43" s="1311"/>
      <c r="CI43" s="1311"/>
      <c r="CJ43" s="1311"/>
      <c r="CK43" s="1311"/>
      <c r="CL43" s="1311"/>
      <c r="CM43" s="1311"/>
      <c r="CN43" s="1311"/>
      <c r="CO43" s="1311"/>
      <c r="CP43" s="1311"/>
      <c r="CQ43" s="1311"/>
      <c r="CR43" s="1311"/>
      <c r="CS43" s="1311"/>
      <c r="CT43" s="1311"/>
      <c r="CU43" s="1311"/>
      <c r="CV43" s="1311"/>
      <c r="CW43" s="1311"/>
      <c r="CX43" s="1311"/>
      <c r="CY43" s="1311"/>
      <c r="CZ43" s="1311"/>
      <c r="DA43" s="1311"/>
      <c r="DB43" s="1311"/>
      <c r="DC43" s="1312"/>
    </row>
    <row r="44" spans="2:109" x14ac:dyDescent="0.15">
      <c r="B44" s="395"/>
      <c r="AN44" s="1313"/>
      <c r="AO44" s="1314"/>
      <c r="AP44" s="1314"/>
      <c r="AQ44" s="1314"/>
      <c r="AR44" s="1314"/>
      <c r="AS44" s="1314"/>
      <c r="AT44" s="1314"/>
      <c r="AU44" s="1314"/>
      <c r="AV44" s="1314"/>
      <c r="AW44" s="1314"/>
      <c r="AX44" s="1314"/>
      <c r="AY44" s="1314"/>
      <c r="AZ44" s="1314"/>
      <c r="BA44" s="1314"/>
      <c r="BB44" s="1314"/>
      <c r="BC44" s="1314"/>
      <c r="BD44" s="1314"/>
      <c r="BE44" s="1314"/>
      <c r="BF44" s="1314"/>
      <c r="BG44" s="1314"/>
      <c r="BH44" s="1314"/>
      <c r="BI44" s="1314"/>
      <c r="BJ44" s="1314"/>
      <c r="BK44" s="1314"/>
      <c r="BL44" s="1314"/>
      <c r="BM44" s="1314"/>
      <c r="BN44" s="1314"/>
      <c r="BO44" s="1314"/>
      <c r="BP44" s="1314"/>
      <c r="BQ44" s="1314"/>
      <c r="BR44" s="1314"/>
      <c r="BS44" s="1314"/>
      <c r="BT44" s="1314"/>
      <c r="BU44" s="1314"/>
      <c r="BV44" s="1314"/>
      <c r="BW44" s="1314"/>
      <c r="BX44" s="1314"/>
      <c r="BY44" s="1314"/>
      <c r="BZ44" s="1314"/>
      <c r="CA44" s="1314"/>
      <c r="CB44" s="1314"/>
      <c r="CC44" s="1314"/>
      <c r="CD44" s="1314"/>
      <c r="CE44" s="1314"/>
      <c r="CF44" s="1314"/>
      <c r="CG44" s="1314"/>
      <c r="CH44" s="1314"/>
      <c r="CI44" s="1314"/>
      <c r="CJ44" s="1314"/>
      <c r="CK44" s="1314"/>
      <c r="CL44" s="1314"/>
      <c r="CM44" s="1314"/>
      <c r="CN44" s="1314"/>
      <c r="CO44" s="1314"/>
      <c r="CP44" s="1314"/>
      <c r="CQ44" s="1314"/>
      <c r="CR44" s="1314"/>
      <c r="CS44" s="1314"/>
      <c r="CT44" s="1314"/>
      <c r="CU44" s="1314"/>
      <c r="CV44" s="1314"/>
      <c r="CW44" s="1314"/>
      <c r="CX44" s="1314"/>
      <c r="CY44" s="1314"/>
      <c r="CZ44" s="1314"/>
      <c r="DA44" s="1314"/>
      <c r="DB44" s="1314"/>
      <c r="DC44" s="1315"/>
    </row>
    <row r="45" spans="2:109" x14ac:dyDescent="0.15">
      <c r="B45" s="395"/>
      <c r="AN45" s="1313"/>
      <c r="AO45" s="1314"/>
      <c r="AP45" s="1314"/>
      <c r="AQ45" s="1314"/>
      <c r="AR45" s="1314"/>
      <c r="AS45" s="1314"/>
      <c r="AT45" s="1314"/>
      <c r="AU45" s="1314"/>
      <c r="AV45" s="1314"/>
      <c r="AW45" s="1314"/>
      <c r="AX45" s="1314"/>
      <c r="AY45" s="1314"/>
      <c r="AZ45" s="1314"/>
      <c r="BA45" s="1314"/>
      <c r="BB45" s="1314"/>
      <c r="BC45" s="1314"/>
      <c r="BD45" s="1314"/>
      <c r="BE45" s="1314"/>
      <c r="BF45" s="1314"/>
      <c r="BG45" s="1314"/>
      <c r="BH45" s="1314"/>
      <c r="BI45" s="1314"/>
      <c r="BJ45" s="1314"/>
      <c r="BK45" s="1314"/>
      <c r="BL45" s="1314"/>
      <c r="BM45" s="1314"/>
      <c r="BN45" s="1314"/>
      <c r="BO45" s="1314"/>
      <c r="BP45" s="1314"/>
      <c r="BQ45" s="1314"/>
      <c r="BR45" s="1314"/>
      <c r="BS45" s="1314"/>
      <c r="BT45" s="1314"/>
      <c r="BU45" s="1314"/>
      <c r="BV45" s="1314"/>
      <c r="BW45" s="1314"/>
      <c r="BX45" s="1314"/>
      <c r="BY45" s="1314"/>
      <c r="BZ45" s="1314"/>
      <c r="CA45" s="1314"/>
      <c r="CB45" s="1314"/>
      <c r="CC45" s="1314"/>
      <c r="CD45" s="1314"/>
      <c r="CE45" s="1314"/>
      <c r="CF45" s="1314"/>
      <c r="CG45" s="1314"/>
      <c r="CH45" s="1314"/>
      <c r="CI45" s="1314"/>
      <c r="CJ45" s="1314"/>
      <c r="CK45" s="1314"/>
      <c r="CL45" s="1314"/>
      <c r="CM45" s="1314"/>
      <c r="CN45" s="1314"/>
      <c r="CO45" s="1314"/>
      <c r="CP45" s="1314"/>
      <c r="CQ45" s="1314"/>
      <c r="CR45" s="1314"/>
      <c r="CS45" s="1314"/>
      <c r="CT45" s="1314"/>
      <c r="CU45" s="1314"/>
      <c r="CV45" s="1314"/>
      <c r="CW45" s="1314"/>
      <c r="CX45" s="1314"/>
      <c r="CY45" s="1314"/>
      <c r="CZ45" s="1314"/>
      <c r="DA45" s="1314"/>
      <c r="DB45" s="1314"/>
      <c r="DC45" s="1315"/>
    </row>
    <row r="46" spans="2:109" x14ac:dyDescent="0.15">
      <c r="B46" s="395"/>
      <c r="AN46" s="1313"/>
      <c r="AO46" s="1314"/>
      <c r="AP46" s="1314"/>
      <c r="AQ46" s="1314"/>
      <c r="AR46" s="1314"/>
      <c r="AS46" s="1314"/>
      <c r="AT46" s="1314"/>
      <c r="AU46" s="1314"/>
      <c r="AV46" s="1314"/>
      <c r="AW46" s="1314"/>
      <c r="AX46" s="1314"/>
      <c r="AY46" s="1314"/>
      <c r="AZ46" s="1314"/>
      <c r="BA46" s="1314"/>
      <c r="BB46" s="1314"/>
      <c r="BC46" s="1314"/>
      <c r="BD46" s="1314"/>
      <c r="BE46" s="1314"/>
      <c r="BF46" s="1314"/>
      <c r="BG46" s="1314"/>
      <c r="BH46" s="1314"/>
      <c r="BI46" s="1314"/>
      <c r="BJ46" s="1314"/>
      <c r="BK46" s="1314"/>
      <c r="BL46" s="1314"/>
      <c r="BM46" s="1314"/>
      <c r="BN46" s="1314"/>
      <c r="BO46" s="1314"/>
      <c r="BP46" s="1314"/>
      <c r="BQ46" s="1314"/>
      <c r="BR46" s="1314"/>
      <c r="BS46" s="1314"/>
      <c r="BT46" s="1314"/>
      <c r="BU46" s="1314"/>
      <c r="BV46" s="1314"/>
      <c r="BW46" s="1314"/>
      <c r="BX46" s="1314"/>
      <c r="BY46" s="1314"/>
      <c r="BZ46" s="1314"/>
      <c r="CA46" s="1314"/>
      <c r="CB46" s="1314"/>
      <c r="CC46" s="1314"/>
      <c r="CD46" s="1314"/>
      <c r="CE46" s="1314"/>
      <c r="CF46" s="1314"/>
      <c r="CG46" s="1314"/>
      <c r="CH46" s="1314"/>
      <c r="CI46" s="1314"/>
      <c r="CJ46" s="1314"/>
      <c r="CK46" s="1314"/>
      <c r="CL46" s="1314"/>
      <c r="CM46" s="1314"/>
      <c r="CN46" s="1314"/>
      <c r="CO46" s="1314"/>
      <c r="CP46" s="1314"/>
      <c r="CQ46" s="1314"/>
      <c r="CR46" s="1314"/>
      <c r="CS46" s="1314"/>
      <c r="CT46" s="1314"/>
      <c r="CU46" s="1314"/>
      <c r="CV46" s="1314"/>
      <c r="CW46" s="1314"/>
      <c r="CX46" s="1314"/>
      <c r="CY46" s="1314"/>
      <c r="CZ46" s="1314"/>
      <c r="DA46" s="1314"/>
      <c r="DB46" s="1314"/>
      <c r="DC46" s="1315"/>
    </row>
    <row r="47" spans="2:109" x14ac:dyDescent="0.15">
      <c r="B47" s="395"/>
      <c r="AN47" s="1316"/>
      <c r="AO47" s="1317"/>
      <c r="AP47" s="1317"/>
      <c r="AQ47" s="1317"/>
      <c r="AR47" s="1317"/>
      <c r="AS47" s="1317"/>
      <c r="AT47" s="1317"/>
      <c r="AU47" s="1317"/>
      <c r="AV47" s="1317"/>
      <c r="AW47" s="1317"/>
      <c r="AX47" s="1317"/>
      <c r="AY47" s="1317"/>
      <c r="AZ47" s="1317"/>
      <c r="BA47" s="1317"/>
      <c r="BB47" s="1317"/>
      <c r="BC47" s="1317"/>
      <c r="BD47" s="1317"/>
      <c r="BE47" s="1317"/>
      <c r="BF47" s="1317"/>
      <c r="BG47" s="1317"/>
      <c r="BH47" s="1317"/>
      <c r="BI47" s="1317"/>
      <c r="BJ47" s="1317"/>
      <c r="BK47" s="1317"/>
      <c r="BL47" s="1317"/>
      <c r="BM47" s="1317"/>
      <c r="BN47" s="1317"/>
      <c r="BO47" s="1317"/>
      <c r="BP47" s="1317"/>
      <c r="BQ47" s="1317"/>
      <c r="BR47" s="1317"/>
      <c r="BS47" s="1317"/>
      <c r="BT47" s="1317"/>
      <c r="BU47" s="1317"/>
      <c r="BV47" s="1317"/>
      <c r="BW47" s="1317"/>
      <c r="BX47" s="1317"/>
      <c r="BY47" s="1317"/>
      <c r="BZ47" s="1317"/>
      <c r="CA47" s="1317"/>
      <c r="CB47" s="1317"/>
      <c r="CC47" s="1317"/>
      <c r="CD47" s="1317"/>
      <c r="CE47" s="1317"/>
      <c r="CF47" s="1317"/>
      <c r="CG47" s="1317"/>
      <c r="CH47" s="1317"/>
      <c r="CI47" s="1317"/>
      <c r="CJ47" s="1317"/>
      <c r="CK47" s="1317"/>
      <c r="CL47" s="1317"/>
      <c r="CM47" s="1317"/>
      <c r="CN47" s="1317"/>
      <c r="CO47" s="1317"/>
      <c r="CP47" s="1317"/>
      <c r="CQ47" s="1317"/>
      <c r="CR47" s="1317"/>
      <c r="CS47" s="1317"/>
      <c r="CT47" s="1317"/>
      <c r="CU47" s="1317"/>
      <c r="CV47" s="1317"/>
      <c r="CW47" s="1317"/>
      <c r="CX47" s="1317"/>
      <c r="CY47" s="1317"/>
      <c r="CZ47" s="1317"/>
      <c r="DA47" s="1317"/>
      <c r="DB47" s="1317"/>
      <c r="DC47" s="1318"/>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609</v>
      </c>
    </row>
    <row r="50" spans="1:109" x14ac:dyDescent="0.15">
      <c r="B50" s="395"/>
      <c r="G50" s="1319"/>
      <c r="H50" s="1319"/>
      <c r="I50" s="1319"/>
      <c r="J50" s="1319"/>
      <c r="K50" s="405"/>
      <c r="L50" s="405"/>
      <c r="M50" s="406"/>
      <c r="N50" s="406"/>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23" t="s">
        <v>562</v>
      </c>
      <c r="BQ50" s="1323"/>
      <c r="BR50" s="1323"/>
      <c r="BS50" s="1323"/>
      <c r="BT50" s="1323"/>
      <c r="BU50" s="1323"/>
      <c r="BV50" s="1323"/>
      <c r="BW50" s="1323"/>
      <c r="BX50" s="1323" t="s">
        <v>563</v>
      </c>
      <c r="BY50" s="1323"/>
      <c r="BZ50" s="1323"/>
      <c r="CA50" s="1323"/>
      <c r="CB50" s="1323"/>
      <c r="CC50" s="1323"/>
      <c r="CD50" s="1323"/>
      <c r="CE50" s="1323"/>
      <c r="CF50" s="1323" t="s">
        <v>564</v>
      </c>
      <c r="CG50" s="1323"/>
      <c r="CH50" s="1323"/>
      <c r="CI50" s="1323"/>
      <c r="CJ50" s="1323"/>
      <c r="CK50" s="1323"/>
      <c r="CL50" s="1323"/>
      <c r="CM50" s="1323"/>
      <c r="CN50" s="1323" t="s">
        <v>565</v>
      </c>
      <c r="CO50" s="1323"/>
      <c r="CP50" s="1323"/>
      <c r="CQ50" s="1323"/>
      <c r="CR50" s="1323"/>
      <c r="CS50" s="1323"/>
      <c r="CT50" s="1323"/>
      <c r="CU50" s="1323"/>
      <c r="CV50" s="1323" t="s">
        <v>566</v>
      </c>
      <c r="CW50" s="1323"/>
      <c r="CX50" s="1323"/>
      <c r="CY50" s="1323"/>
      <c r="CZ50" s="1323"/>
      <c r="DA50" s="1323"/>
      <c r="DB50" s="1323"/>
      <c r="DC50" s="1323"/>
    </row>
    <row r="51" spans="1:109" ht="13.5" customHeight="1" x14ac:dyDescent="0.15">
      <c r="B51" s="395"/>
      <c r="G51" s="1324"/>
      <c r="H51" s="1324"/>
      <c r="I51" s="1327"/>
      <c r="J51" s="1327"/>
      <c r="K51" s="1325"/>
      <c r="L51" s="1325"/>
      <c r="M51" s="1325"/>
      <c r="N51" s="1325"/>
      <c r="AM51" s="404"/>
      <c r="AN51" s="1326" t="s">
        <v>610</v>
      </c>
      <c r="AO51" s="1326"/>
      <c r="AP51" s="1326"/>
      <c r="AQ51" s="1326"/>
      <c r="AR51" s="1326"/>
      <c r="AS51" s="1326"/>
      <c r="AT51" s="1326"/>
      <c r="AU51" s="1326"/>
      <c r="AV51" s="1326"/>
      <c r="AW51" s="1326"/>
      <c r="AX51" s="1326"/>
      <c r="AY51" s="1326"/>
      <c r="AZ51" s="1326"/>
      <c r="BA51" s="1326"/>
      <c r="BB51" s="1326" t="s">
        <v>611</v>
      </c>
      <c r="BC51" s="1326"/>
      <c r="BD51" s="1326"/>
      <c r="BE51" s="1326"/>
      <c r="BF51" s="1326"/>
      <c r="BG51" s="1326"/>
      <c r="BH51" s="1326"/>
      <c r="BI51" s="1326"/>
      <c r="BJ51" s="1326"/>
      <c r="BK51" s="1326"/>
      <c r="BL51" s="1326"/>
      <c r="BM51" s="1326"/>
      <c r="BN51" s="1326"/>
      <c r="BO51" s="1326"/>
      <c r="BP51" s="1309">
        <v>136.9</v>
      </c>
      <c r="BQ51" s="1309"/>
      <c r="BR51" s="1309"/>
      <c r="BS51" s="1309"/>
      <c r="BT51" s="1309"/>
      <c r="BU51" s="1309"/>
      <c r="BV51" s="1309"/>
      <c r="BW51" s="1309"/>
      <c r="BX51" s="1309">
        <v>128.9</v>
      </c>
      <c r="BY51" s="1309"/>
      <c r="BZ51" s="1309"/>
      <c r="CA51" s="1309"/>
      <c r="CB51" s="1309"/>
      <c r="CC51" s="1309"/>
      <c r="CD51" s="1309"/>
      <c r="CE51" s="1309"/>
      <c r="CF51" s="1309">
        <v>134.80000000000001</v>
      </c>
      <c r="CG51" s="1309"/>
      <c r="CH51" s="1309"/>
      <c r="CI51" s="1309"/>
      <c r="CJ51" s="1309"/>
      <c r="CK51" s="1309"/>
      <c r="CL51" s="1309"/>
      <c r="CM51" s="1309"/>
      <c r="CN51" s="1309">
        <v>128.1</v>
      </c>
      <c r="CO51" s="1309"/>
      <c r="CP51" s="1309"/>
      <c r="CQ51" s="1309"/>
      <c r="CR51" s="1309"/>
      <c r="CS51" s="1309"/>
      <c r="CT51" s="1309"/>
      <c r="CU51" s="1309"/>
      <c r="CV51" s="1309">
        <v>127.5</v>
      </c>
      <c r="CW51" s="1309"/>
      <c r="CX51" s="1309"/>
      <c r="CY51" s="1309"/>
      <c r="CZ51" s="1309"/>
      <c r="DA51" s="1309"/>
      <c r="DB51" s="1309"/>
      <c r="DC51" s="1309"/>
    </row>
    <row r="52" spans="1:109" x14ac:dyDescent="0.15">
      <c r="B52" s="395"/>
      <c r="G52" s="1324"/>
      <c r="H52" s="1324"/>
      <c r="I52" s="1327"/>
      <c r="J52" s="1327"/>
      <c r="K52" s="1325"/>
      <c r="L52" s="1325"/>
      <c r="M52" s="1325"/>
      <c r="N52" s="1325"/>
      <c r="AM52" s="404"/>
      <c r="AN52" s="1326"/>
      <c r="AO52" s="1326"/>
      <c r="AP52" s="1326"/>
      <c r="AQ52" s="1326"/>
      <c r="AR52" s="1326"/>
      <c r="AS52" s="1326"/>
      <c r="AT52" s="1326"/>
      <c r="AU52" s="1326"/>
      <c r="AV52" s="1326"/>
      <c r="AW52" s="1326"/>
      <c r="AX52" s="1326"/>
      <c r="AY52" s="1326"/>
      <c r="AZ52" s="1326"/>
      <c r="BA52" s="1326"/>
      <c r="BB52" s="1326"/>
      <c r="BC52" s="1326"/>
      <c r="BD52" s="1326"/>
      <c r="BE52" s="1326"/>
      <c r="BF52" s="1326"/>
      <c r="BG52" s="1326"/>
      <c r="BH52" s="1326"/>
      <c r="BI52" s="1326"/>
      <c r="BJ52" s="1326"/>
      <c r="BK52" s="1326"/>
      <c r="BL52" s="1326"/>
      <c r="BM52" s="1326"/>
      <c r="BN52" s="1326"/>
      <c r="BO52" s="1326"/>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x14ac:dyDescent="0.15">
      <c r="A53" s="403"/>
      <c r="B53" s="395"/>
      <c r="G53" s="1324"/>
      <c r="H53" s="1324"/>
      <c r="I53" s="1319"/>
      <c r="J53" s="1319"/>
      <c r="K53" s="1325"/>
      <c r="L53" s="1325"/>
      <c r="M53" s="1325"/>
      <c r="N53" s="1325"/>
      <c r="AM53" s="404"/>
      <c r="AN53" s="1326"/>
      <c r="AO53" s="1326"/>
      <c r="AP53" s="1326"/>
      <c r="AQ53" s="1326"/>
      <c r="AR53" s="1326"/>
      <c r="AS53" s="1326"/>
      <c r="AT53" s="1326"/>
      <c r="AU53" s="1326"/>
      <c r="AV53" s="1326"/>
      <c r="AW53" s="1326"/>
      <c r="AX53" s="1326"/>
      <c r="AY53" s="1326"/>
      <c r="AZ53" s="1326"/>
      <c r="BA53" s="1326"/>
      <c r="BB53" s="1326" t="s">
        <v>612</v>
      </c>
      <c r="BC53" s="1326"/>
      <c r="BD53" s="1326"/>
      <c r="BE53" s="1326"/>
      <c r="BF53" s="1326"/>
      <c r="BG53" s="1326"/>
      <c r="BH53" s="1326"/>
      <c r="BI53" s="1326"/>
      <c r="BJ53" s="1326"/>
      <c r="BK53" s="1326"/>
      <c r="BL53" s="1326"/>
      <c r="BM53" s="1326"/>
      <c r="BN53" s="1326"/>
      <c r="BO53" s="1326"/>
      <c r="BP53" s="1309">
        <v>60.6</v>
      </c>
      <c r="BQ53" s="1309"/>
      <c r="BR53" s="1309"/>
      <c r="BS53" s="1309"/>
      <c r="BT53" s="1309"/>
      <c r="BU53" s="1309"/>
      <c r="BV53" s="1309"/>
      <c r="BW53" s="1309"/>
      <c r="BX53" s="1309">
        <v>56.4</v>
      </c>
      <c r="BY53" s="1309"/>
      <c r="BZ53" s="1309"/>
      <c r="CA53" s="1309"/>
      <c r="CB53" s="1309"/>
      <c r="CC53" s="1309"/>
      <c r="CD53" s="1309"/>
      <c r="CE53" s="1309"/>
      <c r="CF53" s="1309">
        <v>63</v>
      </c>
      <c r="CG53" s="1309"/>
      <c r="CH53" s="1309"/>
      <c r="CI53" s="1309"/>
      <c r="CJ53" s="1309"/>
      <c r="CK53" s="1309"/>
      <c r="CL53" s="1309"/>
      <c r="CM53" s="1309"/>
      <c r="CN53" s="1309">
        <v>64.599999999999994</v>
      </c>
      <c r="CO53" s="1309"/>
      <c r="CP53" s="1309"/>
      <c r="CQ53" s="1309"/>
      <c r="CR53" s="1309"/>
      <c r="CS53" s="1309"/>
      <c r="CT53" s="1309"/>
      <c r="CU53" s="1309"/>
      <c r="CV53" s="1309">
        <v>66.099999999999994</v>
      </c>
      <c r="CW53" s="1309"/>
      <c r="CX53" s="1309"/>
      <c r="CY53" s="1309"/>
      <c r="CZ53" s="1309"/>
      <c r="DA53" s="1309"/>
      <c r="DB53" s="1309"/>
      <c r="DC53" s="1309"/>
    </row>
    <row r="54" spans="1:109" x14ac:dyDescent="0.15">
      <c r="A54" s="403"/>
      <c r="B54" s="395"/>
      <c r="G54" s="1324"/>
      <c r="H54" s="1324"/>
      <c r="I54" s="1319"/>
      <c r="J54" s="1319"/>
      <c r="K54" s="1325"/>
      <c r="L54" s="1325"/>
      <c r="M54" s="1325"/>
      <c r="N54" s="1325"/>
      <c r="AM54" s="404"/>
      <c r="AN54" s="1326"/>
      <c r="AO54" s="1326"/>
      <c r="AP54" s="1326"/>
      <c r="AQ54" s="1326"/>
      <c r="AR54" s="1326"/>
      <c r="AS54" s="1326"/>
      <c r="AT54" s="1326"/>
      <c r="AU54" s="1326"/>
      <c r="AV54" s="1326"/>
      <c r="AW54" s="1326"/>
      <c r="AX54" s="1326"/>
      <c r="AY54" s="1326"/>
      <c r="AZ54" s="1326"/>
      <c r="BA54" s="1326"/>
      <c r="BB54" s="1326"/>
      <c r="BC54" s="1326"/>
      <c r="BD54" s="1326"/>
      <c r="BE54" s="1326"/>
      <c r="BF54" s="1326"/>
      <c r="BG54" s="1326"/>
      <c r="BH54" s="1326"/>
      <c r="BI54" s="1326"/>
      <c r="BJ54" s="1326"/>
      <c r="BK54" s="1326"/>
      <c r="BL54" s="1326"/>
      <c r="BM54" s="1326"/>
      <c r="BN54" s="1326"/>
      <c r="BO54" s="1326"/>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x14ac:dyDescent="0.15">
      <c r="A55" s="403"/>
      <c r="B55" s="395"/>
      <c r="G55" s="1319"/>
      <c r="H55" s="1319"/>
      <c r="I55" s="1319"/>
      <c r="J55" s="1319"/>
      <c r="K55" s="1325"/>
      <c r="L55" s="1325"/>
      <c r="M55" s="1325"/>
      <c r="N55" s="1325"/>
      <c r="AN55" s="1323" t="s">
        <v>613</v>
      </c>
      <c r="AO55" s="1323"/>
      <c r="AP55" s="1323"/>
      <c r="AQ55" s="1323"/>
      <c r="AR55" s="1323"/>
      <c r="AS55" s="1323"/>
      <c r="AT55" s="1323"/>
      <c r="AU55" s="1323"/>
      <c r="AV55" s="1323"/>
      <c r="AW55" s="1323"/>
      <c r="AX55" s="1323"/>
      <c r="AY55" s="1323"/>
      <c r="AZ55" s="1323"/>
      <c r="BA55" s="1323"/>
      <c r="BB55" s="1326" t="s">
        <v>611</v>
      </c>
      <c r="BC55" s="1326"/>
      <c r="BD55" s="1326"/>
      <c r="BE55" s="1326"/>
      <c r="BF55" s="1326"/>
      <c r="BG55" s="1326"/>
      <c r="BH55" s="1326"/>
      <c r="BI55" s="1326"/>
      <c r="BJ55" s="1326"/>
      <c r="BK55" s="1326"/>
      <c r="BL55" s="1326"/>
      <c r="BM55" s="1326"/>
      <c r="BN55" s="1326"/>
      <c r="BO55" s="1326"/>
      <c r="BP55" s="1309">
        <v>39</v>
      </c>
      <c r="BQ55" s="1309"/>
      <c r="BR55" s="1309"/>
      <c r="BS55" s="1309"/>
      <c r="BT55" s="1309"/>
      <c r="BU55" s="1309"/>
      <c r="BV55" s="1309"/>
      <c r="BW55" s="1309"/>
      <c r="BX55" s="1309">
        <v>32.5</v>
      </c>
      <c r="BY55" s="1309"/>
      <c r="BZ55" s="1309"/>
      <c r="CA55" s="1309"/>
      <c r="CB55" s="1309"/>
      <c r="CC55" s="1309"/>
      <c r="CD55" s="1309"/>
      <c r="CE55" s="1309"/>
      <c r="CF55" s="1309">
        <v>30.2</v>
      </c>
      <c r="CG55" s="1309"/>
      <c r="CH55" s="1309"/>
      <c r="CI55" s="1309"/>
      <c r="CJ55" s="1309"/>
      <c r="CK55" s="1309"/>
      <c r="CL55" s="1309"/>
      <c r="CM55" s="1309"/>
      <c r="CN55" s="1309">
        <v>25.4</v>
      </c>
      <c r="CO55" s="1309"/>
      <c r="CP55" s="1309"/>
      <c r="CQ55" s="1309"/>
      <c r="CR55" s="1309"/>
      <c r="CS55" s="1309"/>
      <c r="CT55" s="1309"/>
      <c r="CU55" s="1309"/>
      <c r="CV55" s="1309">
        <v>22.9</v>
      </c>
      <c r="CW55" s="1309"/>
      <c r="CX55" s="1309"/>
      <c r="CY55" s="1309"/>
      <c r="CZ55" s="1309"/>
      <c r="DA55" s="1309"/>
      <c r="DB55" s="1309"/>
      <c r="DC55" s="1309"/>
    </row>
    <row r="56" spans="1:109" x14ac:dyDescent="0.15">
      <c r="A56" s="403"/>
      <c r="B56" s="395"/>
      <c r="G56" s="1319"/>
      <c r="H56" s="1319"/>
      <c r="I56" s="1319"/>
      <c r="J56" s="1319"/>
      <c r="K56" s="1325"/>
      <c r="L56" s="1325"/>
      <c r="M56" s="1325"/>
      <c r="N56" s="1325"/>
      <c r="AN56" s="1323"/>
      <c r="AO56" s="1323"/>
      <c r="AP56" s="1323"/>
      <c r="AQ56" s="1323"/>
      <c r="AR56" s="1323"/>
      <c r="AS56" s="1323"/>
      <c r="AT56" s="1323"/>
      <c r="AU56" s="1323"/>
      <c r="AV56" s="1323"/>
      <c r="AW56" s="1323"/>
      <c r="AX56" s="1323"/>
      <c r="AY56" s="1323"/>
      <c r="AZ56" s="1323"/>
      <c r="BA56" s="1323"/>
      <c r="BB56" s="1326"/>
      <c r="BC56" s="1326"/>
      <c r="BD56" s="1326"/>
      <c r="BE56" s="1326"/>
      <c r="BF56" s="1326"/>
      <c r="BG56" s="1326"/>
      <c r="BH56" s="1326"/>
      <c r="BI56" s="1326"/>
      <c r="BJ56" s="1326"/>
      <c r="BK56" s="1326"/>
      <c r="BL56" s="1326"/>
      <c r="BM56" s="1326"/>
      <c r="BN56" s="1326"/>
      <c r="BO56" s="1326"/>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x14ac:dyDescent="0.15">
      <c r="B57" s="407"/>
      <c r="G57" s="1319"/>
      <c r="H57" s="1319"/>
      <c r="I57" s="1328"/>
      <c r="J57" s="1328"/>
      <c r="K57" s="1325"/>
      <c r="L57" s="1325"/>
      <c r="M57" s="1325"/>
      <c r="N57" s="1325"/>
      <c r="AM57" s="388"/>
      <c r="AN57" s="1323"/>
      <c r="AO57" s="1323"/>
      <c r="AP57" s="1323"/>
      <c r="AQ57" s="1323"/>
      <c r="AR57" s="1323"/>
      <c r="AS57" s="1323"/>
      <c r="AT57" s="1323"/>
      <c r="AU57" s="1323"/>
      <c r="AV57" s="1323"/>
      <c r="AW57" s="1323"/>
      <c r="AX57" s="1323"/>
      <c r="AY57" s="1323"/>
      <c r="AZ57" s="1323"/>
      <c r="BA57" s="1323"/>
      <c r="BB57" s="1326" t="s">
        <v>612</v>
      </c>
      <c r="BC57" s="1326"/>
      <c r="BD57" s="1326"/>
      <c r="BE57" s="1326"/>
      <c r="BF57" s="1326"/>
      <c r="BG57" s="1326"/>
      <c r="BH57" s="1326"/>
      <c r="BI57" s="1326"/>
      <c r="BJ57" s="1326"/>
      <c r="BK57" s="1326"/>
      <c r="BL57" s="1326"/>
      <c r="BM57" s="1326"/>
      <c r="BN57" s="1326"/>
      <c r="BO57" s="1326"/>
      <c r="BP57" s="1309">
        <v>55.4</v>
      </c>
      <c r="BQ57" s="1309"/>
      <c r="BR57" s="1309"/>
      <c r="BS57" s="1309"/>
      <c r="BT57" s="1309"/>
      <c r="BU57" s="1309"/>
      <c r="BV57" s="1309"/>
      <c r="BW57" s="1309"/>
      <c r="BX57" s="1309">
        <v>57</v>
      </c>
      <c r="BY57" s="1309"/>
      <c r="BZ57" s="1309"/>
      <c r="CA57" s="1309"/>
      <c r="CB57" s="1309"/>
      <c r="CC57" s="1309"/>
      <c r="CD57" s="1309"/>
      <c r="CE57" s="1309"/>
      <c r="CF57" s="1309">
        <v>58.9</v>
      </c>
      <c r="CG57" s="1309"/>
      <c r="CH57" s="1309"/>
      <c r="CI57" s="1309"/>
      <c r="CJ57" s="1309"/>
      <c r="CK57" s="1309"/>
      <c r="CL57" s="1309"/>
      <c r="CM57" s="1309"/>
      <c r="CN57" s="1309">
        <v>59.9</v>
      </c>
      <c r="CO57" s="1309"/>
      <c r="CP57" s="1309"/>
      <c r="CQ57" s="1309"/>
      <c r="CR57" s="1309"/>
      <c r="CS57" s="1309"/>
      <c r="CT57" s="1309"/>
      <c r="CU57" s="1309"/>
      <c r="CV57" s="1309">
        <v>60.7</v>
      </c>
      <c r="CW57" s="1309"/>
      <c r="CX57" s="1309"/>
      <c r="CY57" s="1309"/>
      <c r="CZ57" s="1309"/>
      <c r="DA57" s="1309"/>
      <c r="DB57" s="1309"/>
      <c r="DC57" s="1309"/>
      <c r="DD57" s="408"/>
      <c r="DE57" s="407"/>
    </row>
    <row r="58" spans="1:109" s="403" customFormat="1" x14ac:dyDescent="0.15">
      <c r="A58" s="388"/>
      <c r="B58" s="407"/>
      <c r="G58" s="1319"/>
      <c r="H58" s="1319"/>
      <c r="I58" s="1328"/>
      <c r="J58" s="1328"/>
      <c r="K58" s="1325"/>
      <c r="L58" s="1325"/>
      <c r="M58" s="1325"/>
      <c r="N58" s="1325"/>
      <c r="AM58" s="388"/>
      <c r="AN58" s="1323"/>
      <c r="AO58" s="1323"/>
      <c r="AP58" s="1323"/>
      <c r="AQ58" s="1323"/>
      <c r="AR58" s="1323"/>
      <c r="AS58" s="1323"/>
      <c r="AT58" s="1323"/>
      <c r="AU58" s="1323"/>
      <c r="AV58" s="1323"/>
      <c r="AW58" s="1323"/>
      <c r="AX58" s="1323"/>
      <c r="AY58" s="1323"/>
      <c r="AZ58" s="1323"/>
      <c r="BA58" s="1323"/>
      <c r="BB58" s="1326"/>
      <c r="BC58" s="1326"/>
      <c r="BD58" s="1326"/>
      <c r="BE58" s="1326"/>
      <c r="BF58" s="1326"/>
      <c r="BG58" s="1326"/>
      <c r="BH58" s="1326"/>
      <c r="BI58" s="1326"/>
      <c r="BJ58" s="1326"/>
      <c r="BK58" s="1326"/>
      <c r="BL58" s="1326"/>
      <c r="BM58" s="1326"/>
      <c r="BN58" s="1326"/>
      <c r="BO58" s="1326"/>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614</v>
      </c>
    </row>
    <row r="64" spans="1:109" x14ac:dyDescent="0.15">
      <c r="B64" s="395"/>
      <c r="G64" s="402"/>
      <c r="I64" s="415"/>
      <c r="J64" s="415"/>
      <c r="K64" s="415"/>
      <c r="L64" s="415"/>
      <c r="M64" s="415"/>
      <c r="N64" s="416"/>
      <c r="AM64" s="402"/>
      <c r="AN64" s="402" t="s">
        <v>608</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29" t="s">
        <v>616</v>
      </c>
      <c r="AO65" s="1311"/>
      <c r="AP65" s="1311"/>
      <c r="AQ65" s="1311"/>
      <c r="AR65" s="1311"/>
      <c r="AS65" s="1311"/>
      <c r="AT65" s="1311"/>
      <c r="AU65" s="1311"/>
      <c r="AV65" s="1311"/>
      <c r="AW65" s="1311"/>
      <c r="AX65" s="1311"/>
      <c r="AY65" s="1311"/>
      <c r="AZ65" s="1311"/>
      <c r="BA65" s="1311"/>
      <c r="BB65" s="1311"/>
      <c r="BC65" s="1311"/>
      <c r="BD65" s="1311"/>
      <c r="BE65" s="1311"/>
      <c r="BF65" s="1311"/>
      <c r="BG65" s="1311"/>
      <c r="BH65" s="1311"/>
      <c r="BI65" s="1311"/>
      <c r="BJ65" s="1311"/>
      <c r="BK65" s="1311"/>
      <c r="BL65" s="1311"/>
      <c r="BM65" s="1311"/>
      <c r="BN65" s="1311"/>
      <c r="BO65" s="1311"/>
      <c r="BP65" s="1311"/>
      <c r="BQ65" s="1311"/>
      <c r="BR65" s="1311"/>
      <c r="BS65" s="1311"/>
      <c r="BT65" s="1311"/>
      <c r="BU65" s="1311"/>
      <c r="BV65" s="1311"/>
      <c r="BW65" s="1311"/>
      <c r="BX65" s="1311"/>
      <c r="BY65" s="1311"/>
      <c r="BZ65" s="1311"/>
      <c r="CA65" s="1311"/>
      <c r="CB65" s="1311"/>
      <c r="CC65" s="1311"/>
      <c r="CD65" s="1311"/>
      <c r="CE65" s="1311"/>
      <c r="CF65" s="1311"/>
      <c r="CG65" s="1311"/>
      <c r="CH65" s="1311"/>
      <c r="CI65" s="1311"/>
      <c r="CJ65" s="1311"/>
      <c r="CK65" s="1311"/>
      <c r="CL65" s="1311"/>
      <c r="CM65" s="1311"/>
      <c r="CN65" s="1311"/>
      <c r="CO65" s="1311"/>
      <c r="CP65" s="1311"/>
      <c r="CQ65" s="1311"/>
      <c r="CR65" s="1311"/>
      <c r="CS65" s="1311"/>
      <c r="CT65" s="1311"/>
      <c r="CU65" s="1311"/>
      <c r="CV65" s="1311"/>
      <c r="CW65" s="1311"/>
      <c r="CX65" s="1311"/>
      <c r="CY65" s="1311"/>
      <c r="CZ65" s="1311"/>
      <c r="DA65" s="1311"/>
      <c r="DB65" s="1311"/>
      <c r="DC65" s="1312"/>
    </row>
    <row r="66" spans="2:107" x14ac:dyDescent="0.15">
      <c r="B66" s="395"/>
      <c r="AN66" s="1313"/>
      <c r="AO66" s="1314"/>
      <c r="AP66" s="1314"/>
      <c r="AQ66" s="1314"/>
      <c r="AR66" s="1314"/>
      <c r="AS66" s="1314"/>
      <c r="AT66" s="1314"/>
      <c r="AU66" s="1314"/>
      <c r="AV66" s="1314"/>
      <c r="AW66" s="1314"/>
      <c r="AX66" s="1314"/>
      <c r="AY66" s="1314"/>
      <c r="AZ66" s="1314"/>
      <c r="BA66" s="1314"/>
      <c r="BB66" s="1314"/>
      <c r="BC66" s="1314"/>
      <c r="BD66" s="1314"/>
      <c r="BE66" s="1314"/>
      <c r="BF66" s="1314"/>
      <c r="BG66" s="1314"/>
      <c r="BH66" s="1314"/>
      <c r="BI66" s="1314"/>
      <c r="BJ66" s="1314"/>
      <c r="BK66" s="1314"/>
      <c r="BL66" s="1314"/>
      <c r="BM66" s="1314"/>
      <c r="BN66" s="1314"/>
      <c r="BO66" s="1314"/>
      <c r="BP66" s="1314"/>
      <c r="BQ66" s="1314"/>
      <c r="BR66" s="1314"/>
      <c r="BS66" s="1314"/>
      <c r="BT66" s="1314"/>
      <c r="BU66" s="1314"/>
      <c r="BV66" s="1314"/>
      <c r="BW66" s="1314"/>
      <c r="BX66" s="1314"/>
      <c r="BY66" s="1314"/>
      <c r="BZ66" s="1314"/>
      <c r="CA66" s="1314"/>
      <c r="CB66" s="1314"/>
      <c r="CC66" s="1314"/>
      <c r="CD66" s="1314"/>
      <c r="CE66" s="1314"/>
      <c r="CF66" s="1314"/>
      <c r="CG66" s="1314"/>
      <c r="CH66" s="1314"/>
      <c r="CI66" s="1314"/>
      <c r="CJ66" s="1314"/>
      <c r="CK66" s="1314"/>
      <c r="CL66" s="1314"/>
      <c r="CM66" s="1314"/>
      <c r="CN66" s="1314"/>
      <c r="CO66" s="1314"/>
      <c r="CP66" s="1314"/>
      <c r="CQ66" s="1314"/>
      <c r="CR66" s="1314"/>
      <c r="CS66" s="1314"/>
      <c r="CT66" s="1314"/>
      <c r="CU66" s="1314"/>
      <c r="CV66" s="1314"/>
      <c r="CW66" s="1314"/>
      <c r="CX66" s="1314"/>
      <c r="CY66" s="1314"/>
      <c r="CZ66" s="1314"/>
      <c r="DA66" s="1314"/>
      <c r="DB66" s="1314"/>
      <c r="DC66" s="1315"/>
    </row>
    <row r="67" spans="2:107" x14ac:dyDescent="0.15">
      <c r="B67" s="395"/>
      <c r="AN67" s="1313"/>
      <c r="AO67" s="1314"/>
      <c r="AP67" s="1314"/>
      <c r="AQ67" s="1314"/>
      <c r="AR67" s="1314"/>
      <c r="AS67" s="1314"/>
      <c r="AT67" s="1314"/>
      <c r="AU67" s="1314"/>
      <c r="AV67" s="1314"/>
      <c r="AW67" s="1314"/>
      <c r="AX67" s="1314"/>
      <c r="AY67" s="1314"/>
      <c r="AZ67" s="1314"/>
      <c r="BA67" s="1314"/>
      <c r="BB67" s="1314"/>
      <c r="BC67" s="1314"/>
      <c r="BD67" s="1314"/>
      <c r="BE67" s="1314"/>
      <c r="BF67" s="1314"/>
      <c r="BG67" s="1314"/>
      <c r="BH67" s="1314"/>
      <c r="BI67" s="1314"/>
      <c r="BJ67" s="1314"/>
      <c r="BK67" s="1314"/>
      <c r="BL67" s="1314"/>
      <c r="BM67" s="1314"/>
      <c r="BN67" s="1314"/>
      <c r="BO67" s="1314"/>
      <c r="BP67" s="1314"/>
      <c r="BQ67" s="1314"/>
      <c r="BR67" s="1314"/>
      <c r="BS67" s="1314"/>
      <c r="BT67" s="1314"/>
      <c r="BU67" s="1314"/>
      <c r="BV67" s="1314"/>
      <c r="BW67" s="1314"/>
      <c r="BX67" s="1314"/>
      <c r="BY67" s="1314"/>
      <c r="BZ67" s="1314"/>
      <c r="CA67" s="1314"/>
      <c r="CB67" s="1314"/>
      <c r="CC67" s="1314"/>
      <c r="CD67" s="1314"/>
      <c r="CE67" s="1314"/>
      <c r="CF67" s="1314"/>
      <c r="CG67" s="1314"/>
      <c r="CH67" s="1314"/>
      <c r="CI67" s="1314"/>
      <c r="CJ67" s="1314"/>
      <c r="CK67" s="1314"/>
      <c r="CL67" s="1314"/>
      <c r="CM67" s="1314"/>
      <c r="CN67" s="1314"/>
      <c r="CO67" s="1314"/>
      <c r="CP67" s="1314"/>
      <c r="CQ67" s="1314"/>
      <c r="CR67" s="1314"/>
      <c r="CS67" s="1314"/>
      <c r="CT67" s="1314"/>
      <c r="CU67" s="1314"/>
      <c r="CV67" s="1314"/>
      <c r="CW67" s="1314"/>
      <c r="CX67" s="1314"/>
      <c r="CY67" s="1314"/>
      <c r="CZ67" s="1314"/>
      <c r="DA67" s="1314"/>
      <c r="DB67" s="1314"/>
      <c r="DC67" s="1315"/>
    </row>
    <row r="68" spans="2:107" x14ac:dyDescent="0.15">
      <c r="B68" s="395"/>
      <c r="AN68" s="1313"/>
      <c r="AO68" s="1314"/>
      <c r="AP68" s="1314"/>
      <c r="AQ68" s="1314"/>
      <c r="AR68" s="1314"/>
      <c r="AS68" s="1314"/>
      <c r="AT68" s="1314"/>
      <c r="AU68" s="1314"/>
      <c r="AV68" s="1314"/>
      <c r="AW68" s="1314"/>
      <c r="AX68" s="1314"/>
      <c r="AY68" s="1314"/>
      <c r="AZ68" s="1314"/>
      <c r="BA68" s="1314"/>
      <c r="BB68" s="1314"/>
      <c r="BC68" s="1314"/>
      <c r="BD68" s="1314"/>
      <c r="BE68" s="1314"/>
      <c r="BF68" s="1314"/>
      <c r="BG68" s="1314"/>
      <c r="BH68" s="1314"/>
      <c r="BI68" s="1314"/>
      <c r="BJ68" s="1314"/>
      <c r="BK68" s="1314"/>
      <c r="BL68" s="1314"/>
      <c r="BM68" s="1314"/>
      <c r="BN68" s="1314"/>
      <c r="BO68" s="1314"/>
      <c r="BP68" s="1314"/>
      <c r="BQ68" s="1314"/>
      <c r="BR68" s="1314"/>
      <c r="BS68" s="1314"/>
      <c r="BT68" s="1314"/>
      <c r="BU68" s="1314"/>
      <c r="BV68" s="1314"/>
      <c r="BW68" s="1314"/>
      <c r="BX68" s="1314"/>
      <c r="BY68" s="1314"/>
      <c r="BZ68" s="1314"/>
      <c r="CA68" s="1314"/>
      <c r="CB68" s="1314"/>
      <c r="CC68" s="1314"/>
      <c r="CD68" s="1314"/>
      <c r="CE68" s="1314"/>
      <c r="CF68" s="1314"/>
      <c r="CG68" s="1314"/>
      <c r="CH68" s="1314"/>
      <c r="CI68" s="1314"/>
      <c r="CJ68" s="1314"/>
      <c r="CK68" s="1314"/>
      <c r="CL68" s="1314"/>
      <c r="CM68" s="1314"/>
      <c r="CN68" s="1314"/>
      <c r="CO68" s="1314"/>
      <c r="CP68" s="1314"/>
      <c r="CQ68" s="1314"/>
      <c r="CR68" s="1314"/>
      <c r="CS68" s="1314"/>
      <c r="CT68" s="1314"/>
      <c r="CU68" s="1314"/>
      <c r="CV68" s="1314"/>
      <c r="CW68" s="1314"/>
      <c r="CX68" s="1314"/>
      <c r="CY68" s="1314"/>
      <c r="CZ68" s="1314"/>
      <c r="DA68" s="1314"/>
      <c r="DB68" s="1314"/>
      <c r="DC68" s="1315"/>
    </row>
    <row r="69" spans="2:107" x14ac:dyDescent="0.15">
      <c r="B69" s="395"/>
      <c r="AN69" s="1316"/>
      <c r="AO69" s="1317"/>
      <c r="AP69" s="1317"/>
      <c r="AQ69" s="1317"/>
      <c r="AR69" s="1317"/>
      <c r="AS69" s="1317"/>
      <c r="AT69" s="1317"/>
      <c r="AU69" s="1317"/>
      <c r="AV69" s="1317"/>
      <c r="AW69" s="1317"/>
      <c r="AX69" s="1317"/>
      <c r="AY69" s="1317"/>
      <c r="AZ69" s="1317"/>
      <c r="BA69" s="1317"/>
      <c r="BB69" s="1317"/>
      <c r="BC69" s="1317"/>
      <c r="BD69" s="1317"/>
      <c r="BE69" s="1317"/>
      <c r="BF69" s="1317"/>
      <c r="BG69" s="1317"/>
      <c r="BH69" s="1317"/>
      <c r="BI69" s="1317"/>
      <c r="BJ69" s="1317"/>
      <c r="BK69" s="1317"/>
      <c r="BL69" s="1317"/>
      <c r="BM69" s="1317"/>
      <c r="BN69" s="1317"/>
      <c r="BO69" s="1317"/>
      <c r="BP69" s="1317"/>
      <c r="BQ69" s="1317"/>
      <c r="BR69" s="1317"/>
      <c r="BS69" s="1317"/>
      <c r="BT69" s="1317"/>
      <c r="BU69" s="1317"/>
      <c r="BV69" s="1317"/>
      <c r="BW69" s="1317"/>
      <c r="BX69" s="1317"/>
      <c r="BY69" s="1317"/>
      <c r="BZ69" s="1317"/>
      <c r="CA69" s="1317"/>
      <c r="CB69" s="1317"/>
      <c r="CC69" s="1317"/>
      <c r="CD69" s="1317"/>
      <c r="CE69" s="1317"/>
      <c r="CF69" s="1317"/>
      <c r="CG69" s="1317"/>
      <c r="CH69" s="1317"/>
      <c r="CI69" s="1317"/>
      <c r="CJ69" s="1317"/>
      <c r="CK69" s="1317"/>
      <c r="CL69" s="1317"/>
      <c r="CM69" s="1317"/>
      <c r="CN69" s="1317"/>
      <c r="CO69" s="1317"/>
      <c r="CP69" s="1317"/>
      <c r="CQ69" s="1317"/>
      <c r="CR69" s="1317"/>
      <c r="CS69" s="1317"/>
      <c r="CT69" s="1317"/>
      <c r="CU69" s="1317"/>
      <c r="CV69" s="1317"/>
      <c r="CW69" s="1317"/>
      <c r="CX69" s="1317"/>
      <c r="CY69" s="1317"/>
      <c r="CZ69" s="1317"/>
      <c r="DA69" s="1317"/>
      <c r="DB69" s="1317"/>
      <c r="DC69" s="1318"/>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609</v>
      </c>
    </row>
    <row r="72" spans="2:107" x14ac:dyDescent="0.15">
      <c r="B72" s="395"/>
      <c r="G72" s="1319"/>
      <c r="H72" s="1319"/>
      <c r="I72" s="1319"/>
      <c r="J72" s="1319"/>
      <c r="K72" s="405"/>
      <c r="L72" s="405"/>
      <c r="M72" s="406"/>
      <c r="N72" s="406"/>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23" t="s">
        <v>562</v>
      </c>
      <c r="BQ72" s="1323"/>
      <c r="BR72" s="1323"/>
      <c r="BS72" s="1323"/>
      <c r="BT72" s="1323"/>
      <c r="BU72" s="1323"/>
      <c r="BV72" s="1323"/>
      <c r="BW72" s="1323"/>
      <c r="BX72" s="1323" t="s">
        <v>563</v>
      </c>
      <c r="BY72" s="1323"/>
      <c r="BZ72" s="1323"/>
      <c r="CA72" s="1323"/>
      <c r="CB72" s="1323"/>
      <c r="CC72" s="1323"/>
      <c r="CD72" s="1323"/>
      <c r="CE72" s="1323"/>
      <c r="CF72" s="1323" t="s">
        <v>564</v>
      </c>
      <c r="CG72" s="1323"/>
      <c r="CH72" s="1323"/>
      <c r="CI72" s="1323"/>
      <c r="CJ72" s="1323"/>
      <c r="CK72" s="1323"/>
      <c r="CL72" s="1323"/>
      <c r="CM72" s="1323"/>
      <c r="CN72" s="1323" t="s">
        <v>565</v>
      </c>
      <c r="CO72" s="1323"/>
      <c r="CP72" s="1323"/>
      <c r="CQ72" s="1323"/>
      <c r="CR72" s="1323"/>
      <c r="CS72" s="1323"/>
      <c r="CT72" s="1323"/>
      <c r="CU72" s="1323"/>
      <c r="CV72" s="1323" t="s">
        <v>566</v>
      </c>
      <c r="CW72" s="1323"/>
      <c r="CX72" s="1323"/>
      <c r="CY72" s="1323"/>
      <c r="CZ72" s="1323"/>
      <c r="DA72" s="1323"/>
      <c r="DB72" s="1323"/>
      <c r="DC72" s="1323"/>
    </row>
    <row r="73" spans="2:107" x14ac:dyDescent="0.15">
      <c r="B73" s="395"/>
      <c r="G73" s="1324"/>
      <c r="H73" s="1324"/>
      <c r="I73" s="1324"/>
      <c r="J73" s="1324"/>
      <c r="K73" s="1330"/>
      <c r="L73" s="1330"/>
      <c r="M73" s="1330"/>
      <c r="N73" s="1330"/>
      <c r="AM73" s="404"/>
      <c r="AN73" s="1326" t="s">
        <v>610</v>
      </c>
      <c r="AO73" s="1326"/>
      <c r="AP73" s="1326"/>
      <c r="AQ73" s="1326"/>
      <c r="AR73" s="1326"/>
      <c r="AS73" s="1326"/>
      <c r="AT73" s="1326"/>
      <c r="AU73" s="1326"/>
      <c r="AV73" s="1326"/>
      <c r="AW73" s="1326"/>
      <c r="AX73" s="1326"/>
      <c r="AY73" s="1326"/>
      <c r="AZ73" s="1326"/>
      <c r="BA73" s="1326"/>
      <c r="BB73" s="1326" t="s">
        <v>611</v>
      </c>
      <c r="BC73" s="1326"/>
      <c r="BD73" s="1326"/>
      <c r="BE73" s="1326"/>
      <c r="BF73" s="1326"/>
      <c r="BG73" s="1326"/>
      <c r="BH73" s="1326"/>
      <c r="BI73" s="1326"/>
      <c r="BJ73" s="1326"/>
      <c r="BK73" s="1326"/>
      <c r="BL73" s="1326"/>
      <c r="BM73" s="1326"/>
      <c r="BN73" s="1326"/>
      <c r="BO73" s="1326"/>
      <c r="BP73" s="1309">
        <v>136.9</v>
      </c>
      <c r="BQ73" s="1309"/>
      <c r="BR73" s="1309"/>
      <c r="BS73" s="1309"/>
      <c r="BT73" s="1309"/>
      <c r="BU73" s="1309"/>
      <c r="BV73" s="1309"/>
      <c r="BW73" s="1309"/>
      <c r="BX73" s="1309">
        <v>128.9</v>
      </c>
      <c r="BY73" s="1309"/>
      <c r="BZ73" s="1309"/>
      <c r="CA73" s="1309"/>
      <c r="CB73" s="1309"/>
      <c r="CC73" s="1309"/>
      <c r="CD73" s="1309"/>
      <c r="CE73" s="1309"/>
      <c r="CF73" s="1309">
        <v>134.80000000000001</v>
      </c>
      <c r="CG73" s="1309"/>
      <c r="CH73" s="1309"/>
      <c r="CI73" s="1309"/>
      <c r="CJ73" s="1309"/>
      <c r="CK73" s="1309"/>
      <c r="CL73" s="1309"/>
      <c r="CM73" s="1309"/>
      <c r="CN73" s="1309">
        <v>128.1</v>
      </c>
      <c r="CO73" s="1309"/>
      <c r="CP73" s="1309"/>
      <c r="CQ73" s="1309"/>
      <c r="CR73" s="1309"/>
      <c r="CS73" s="1309"/>
      <c r="CT73" s="1309"/>
      <c r="CU73" s="1309"/>
      <c r="CV73" s="1309">
        <v>127.5</v>
      </c>
      <c r="CW73" s="1309"/>
      <c r="CX73" s="1309"/>
      <c r="CY73" s="1309"/>
      <c r="CZ73" s="1309"/>
      <c r="DA73" s="1309"/>
      <c r="DB73" s="1309"/>
      <c r="DC73" s="1309"/>
    </row>
    <row r="74" spans="2:107" x14ac:dyDescent="0.15">
      <c r="B74" s="395"/>
      <c r="G74" s="1324"/>
      <c r="H74" s="1324"/>
      <c r="I74" s="1324"/>
      <c r="J74" s="1324"/>
      <c r="K74" s="1330"/>
      <c r="L74" s="1330"/>
      <c r="M74" s="1330"/>
      <c r="N74" s="1330"/>
      <c r="AM74" s="404"/>
      <c r="AN74" s="1326"/>
      <c r="AO74" s="1326"/>
      <c r="AP74" s="1326"/>
      <c r="AQ74" s="1326"/>
      <c r="AR74" s="1326"/>
      <c r="AS74" s="1326"/>
      <c r="AT74" s="1326"/>
      <c r="AU74" s="1326"/>
      <c r="AV74" s="1326"/>
      <c r="AW74" s="1326"/>
      <c r="AX74" s="1326"/>
      <c r="AY74" s="1326"/>
      <c r="AZ74" s="1326"/>
      <c r="BA74" s="1326"/>
      <c r="BB74" s="1326"/>
      <c r="BC74" s="1326"/>
      <c r="BD74" s="1326"/>
      <c r="BE74" s="1326"/>
      <c r="BF74" s="1326"/>
      <c r="BG74" s="1326"/>
      <c r="BH74" s="1326"/>
      <c r="BI74" s="1326"/>
      <c r="BJ74" s="1326"/>
      <c r="BK74" s="1326"/>
      <c r="BL74" s="1326"/>
      <c r="BM74" s="1326"/>
      <c r="BN74" s="1326"/>
      <c r="BO74" s="1326"/>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x14ac:dyDescent="0.15">
      <c r="B75" s="395"/>
      <c r="G75" s="1324"/>
      <c r="H75" s="1324"/>
      <c r="I75" s="1319"/>
      <c r="J75" s="1319"/>
      <c r="K75" s="1325"/>
      <c r="L75" s="1325"/>
      <c r="M75" s="1325"/>
      <c r="N75" s="1325"/>
      <c r="AM75" s="404"/>
      <c r="AN75" s="1326"/>
      <c r="AO75" s="1326"/>
      <c r="AP75" s="1326"/>
      <c r="AQ75" s="1326"/>
      <c r="AR75" s="1326"/>
      <c r="AS75" s="1326"/>
      <c r="AT75" s="1326"/>
      <c r="AU75" s="1326"/>
      <c r="AV75" s="1326"/>
      <c r="AW75" s="1326"/>
      <c r="AX75" s="1326"/>
      <c r="AY75" s="1326"/>
      <c r="AZ75" s="1326"/>
      <c r="BA75" s="1326"/>
      <c r="BB75" s="1326" t="s">
        <v>615</v>
      </c>
      <c r="BC75" s="1326"/>
      <c r="BD75" s="1326"/>
      <c r="BE75" s="1326"/>
      <c r="BF75" s="1326"/>
      <c r="BG75" s="1326"/>
      <c r="BH75" s="1326"/>
      <c r="BI75" s="1326"/>
      <c r="BJ75" s="1326"/>
      <c r="BK75" s="1326"/>
      <c r="BL75" s="1326"/>
      <c r="BM75" s="1326"/>
      <c r="BN75" s="1326"/>
      <c r="BO75" s="1326"/>
      <c r="BP75" s="1309">
        <v>15.1</v>
      </c>
      <c r="BQ75" s="1309"/>
      <c r="BR75" s="1309"/>
      <c r="BS75" s="1309"/>
      <c r="BT75" s="1309"/>
      <c r="BU75" s="1309"/>
      <c r="BV75" s="1309"/>
      <c r="BW75" s="1309"/>
      <c r="BX75" s="1309">
        <v>14</v>
      </c>
      <c r="BY75" s="1309"/>
      <c r="BZ75" s="1309"/>
      <c r="CA75" s="1309"/>
      <c r="CB75" s="1309"/>
      <c r="CC75" s="1309"/>
      <c r="CD75" s="1309"/>
      <c r="CE75" s="1309"/>
      <c r="CF75" s="1309">
        <v>13.3</v>
      </c>
      <c r="CG75" s="1309"/>
      <c r="CH75" s="1309"/>
      <c r="CI75" s="1309"/>
      <c r="CJ75" s="1309"/>
      <c r="CK75" s="1309"/>
      <c r="CL75" s="1309"/>
      <c r="CM75" s="1309"/>
      <c r="CN75" s="1309">
        <v>12.2</v>
      </c>
      <c r="CO75" s="1309"/>
      <c r="CP75" s="1309"/>
      <c r="CQ75" s="1309"/>
      <c r="CR75" s="1309"/>
      <c r="CS75" s="1309"/>
      <c r="CT75" s="1309"/>
      <c r="CU75" s="1309"/>
      <c r="CV75" s="1309">
        <v>11.3</v>
      </c>
      <c r="CW75" s="1309"/>
      <c r="CX75" s="1309"/>
      <c r="CY75" s="1309"/>
      <c r="CZ75" s="1309"/>
      <c r="DA75" s="1309"/>
      <c r="DB75" s="1309"/>
      <c r="DC75" s="1309"/>
    </row>
    <row r="76" spans="2:107" x14ac:dyDescent="0.15">
      <c r="B76" s="395"/>
      <c r="G76" s="1324"/>
      <c r="H76" s="1324"/>
      <c r="I76" s="1319"/>
      <c r="J76" s="1319"/>
      <c r="K76" s="1325"/>
      <c r="L76" s="1325"/>
      <c r="M76" s="1325"/>
      <c r="N76" s="1325"/>
      <c r="AM76" s="404"/>
      <c r="AN76" s="1326"/>
      <c r="AO76" s="1326"/>
      <c r="AP76" s="1326"/>
      <c r="AQ76" s="1326"/>
      <c r="AR76" s="1326"/>
      <c r="AS76" s="1326"/>
      <c r="AT76" s="1326"/>
      <c r="AU76" s="1326"/>
      <c r="AV76" s="1326"/>
      <c r="AW76" s="1326"/>
      <c r="AX76" s="1326"/>
      <c r="AY76" s="1326"/>
      <c r="AZ76" s="1326"/>
      <c r="BA76" s="1326"/>
      <c r="BB76" s="1326"/>
      <c r="BC76" s="1326"/>
      <c r="BD76" s="1326"/>
      <c r="BE76" s="1326"/>
      <c r="BF76" s="1326"/>
      <c r="BG76" s="1326"/>
      <c r="BH76" s="1326"/>
      <c r="BI76" s="1326"/>
      <c r="BJ76" s="1326"/>
      <c r="BK76" s="1326"/>
      <c r="BL76" s="1326"/>
      <c r="BM76" s="1326"/>
      <c r="BN76" s="1326"/>
      <c r="BO76" s="1326"/>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x14ac:dyDescent="0.15">
      <c r="B77" s="395"/>
      <c r="G77" s="1319"/>
      <c r="H77" s="1319"/>
      <c r="I77" s="1319"/>
      <c r="J77" s="1319"/>
      <c r="K77" s="1330"/>
      <c r="L77" s="1330"/>
      <c r="M77" s="1330"/>
      <c r="N77" s="1330"/>
      <c r="AN77" s="1323" t="s">
        <v>613</v>
      </c>
      <c r="AO77" s="1323"/>
      <c r="AP77" s="1323"/>
      <c r="AQ77" s="1323"/>
      <c r="AR77" s="1323"/>
      <c r="AS77" s="1323"/>
      <c r="AT77" s="1323"/>
      <c r="AU77" s="1323"/>
      <c r="AV77" s="1323"/>
      <c r="AW77" s="1323"/>
      <c r="AX77" s="1323"/>
      <c r="AY77" s="1323"/>
      <c r="AZ77" s="1323"/>
      <c r="BA77" s="1323"/>
      <c r="BB77" s="1326" t="s">
        <v>611</v>
      </c>
      <c r="BC77" s="1326"/>
      <c r="BD77" s="1326"/>
      <c r="BE77" s="1326"/>
      <c r="BF77" s="1326"/>
      <c r="BG77" s="1326"/>
      <c r="BH77" s="1326"/>
      <c r="BI77" s="1326"/>
      <c r="BJ77" s="1326"/>
      <c r="BK77" s="1326"/>
      <c r="BL77" s="1326"/>
      <c r="BM77" s="1326"/>
      <c r="BN77" s="1326"/>
      <c r="BO77" s="1326"/>
      <c r="BP77" s="1309">
        <v>39</v>
      </c>
      <c r="BQ77" s="1309"/>
      <c r="BR77" s="1309"/>
      <c r="BS77" s="1309"/>
      <c r="BT77" s="1309"/>
      <c r="BU77" s="1309"/>
      <c r="BV77" s="1309"/>
      <c r="BW77" s="1309"/>
      <c r="BX77" s="1309">
        <v>32.5</v>
      </c>
      <c r="BY77" s="1309"/>
      <c r="BZ77" s="1309"/>
      <c r="CA77" s="1309"/>
      <c r="CB77" s="1309"/>
      <c r="CC77" s="1309"/>
      <c r="CD77" s="1309"/>
      <c r="CE77" s="1309"/>
      <c r="CF77" s="1309">
        <v>30.2</v>
      </c>
      <c r="CG77" s="1309"/>
      <c r="CH77" s="1309"/>
      <c r="CI77" s="1309"/>
      <c r="CJ77" s="1309"/>
      <c r="CK77" s="1309"/>
      <c r="CL77" s="1309"/>
      <c r="CM77" s="1309"/>
      <c r="CN77" s="1309">
        <v>25.4</v>
      </c>
      <c r="CO77" s="1309"/>
      <c r="CP77" s="1309"/>
      <c r="CQ77" s="1309"/>
      <c r="CR77" s="1309"/>
      <c r="CS77" s="1309"/>
      <c r="CT77" s="1309"/>
      <c r="CU77" s="1309"/>
      <c r="CV77" s="1309">
        <v>22.9</v>
      </c>
      <c r="CW77" s="1309"/>
      <c r="CX77" s="1309"/>
      <c r="CY77" s="1309"/>
      <c r="CZ77" s="1309"/>
      <c r="DA77" s="1309"/>
      <c r="DB77" s="1309"/>
      <c r="DC77" s="1309"/>
    </row>
    <row r="78" spans="2:107" x14ac:dyDescent="0.15">
      <c r="B78" s="395"/>
      <c r="G78" s="1319"/>
      <c r="H78" s="1319"/>
      <c r="I78" s="1319"/>
      <c r="J78" s="1319"/>
      <c r="K78" s="1330"/>
      <c r="L78" s="1330"/>
      <c r="M78" s="1330"/>
      <c r="N78" s="1330"/>
      <c r="AN78" s="1323"/>
      <c r="AO78" s="1323"/>
      <c r="AP78" s="1323"/>
      <c r="AQ78" s="1323"/>
      <c r="AR78" s="1323"/>
      <c r="AS78" s="1323"/>
      <c r="AT78" s="1323"/>
      <c r="AU78" s="1323"/>
      <c r="AV78" s="1323"/>
      <c r="AW78" s="1323"/>
      <c r="AX78" s="1323"/>
      <c r="AY78" s="1323"/>
      <c r="AZ78" s="1323"/>
      <c r="BA78" s="1323"/>
      <c r="BB78" s="1326"/>
      <c r="BC78" s="1326"/>
      <c r="BD78" s="1326"/>
      <c r="BE78" s="1326"/>
      <c r="BF78" s="1326"/>
      <c r="BG78" s="1326"/>
      <c r="BH78" s="1326"/>
      <c r="BI78" s="1326"/>
      <c r="BJ78" s="1326"/>
      <c r="BK78" s="1326"/>
      <c r="BL78" s="1326"/>
      <c r="BM78" s="1326"/>
      <c r="BN78" s="1326"/>
      <c r="BO78" s="1326"/>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x14ac:dyDescent="0.15">
      <c r="B79" s="395"/>
      <c r="G79" s="1319"/>
      <c r="H79" s="1319"/>
      <c r="I79" s="1328"/>
      <c r="J79" s="1328"/>
      <c r="K79" s="1331"/>
      <c r="L79" s="1331"/>
      <c r="M79" s="1331"/>
      <c r="N79" s="1331"/>
      <c r="AN79" s="1323"/>
      <c r="AO79" s="1323"/>
      <c r="AP79" s="1323"/>
      <c r="AQ79" s="1323"/>
      <c r="AR79" s="1323"/>
      <c r="AS79" s="1323"/>
      <c r="AT79" s="1323"/>
      <c r="AU79" s="1323"/>
      <c r="AV79" s="1323"/>
      <c r="AW79" s="1323"/>
      <c r="AX79" s="1323"/>
      <c r="AY79" s="1323"/>
      <c r="AZ79" s="1323"/>
      <c r="BA79" s="1323"/>
      <c r="BB79" s="1326" t="s">
        <v>615</v>
      </c>
      <c r="BC79" s="1326"/>
      <c r="BD79" s="1326"/>
      <c r="BE79" s="1326"/>
      <c r="BF79" s="1326"/>
      <c r="BG79" s="1326"/>
      <c r="BH79" s="1326"/>
      <c r="BI79" s="1326"/>
      <c r="BJ79" s="1326"/>
      <c r="BK79" s="1326"/>
      <c r="BL79" s="1326"/>
      <c r="BM79" s="1326"/>
      <c r="BN79" s="1326"/>
      <c r="BO79" s="1326"/>
      <c r="BP79" s="1309">
        <v>9</v>
      </c>
      <c r="BQ79" s="1309"/>
      <c r="BR79" s="1309"/>
      <c r="BS79" s="1309"/>
      <c r="BT79" s="1309"/>
      <c r="BU79" s="1309"/>
      <c r="BV79" s="1309"/>
      <c r="BW79" s="1309"/>
      <c r="BX79" s="1309">
        <v>8.1999999999999993</v>
      </c>
      <c r="BY79" s="1309"/>
      <c r="BZ79" s="1309"/>
      <c r="CA79" s="1309"/>
      <c r="CB79" s="1309"/>
      <c r="CC79" s="1309"/>
      <c r="CD79" s="1309"/>
      <c r="CE79" s="1309"/>
      <c r="CF79" s="1309">
        <v>8</v>
      </c>
      <c r="CG79" s="1309"/>
      <c r="CH79" s="1309"/>
      <c r="CI79" s="1309"/>
      <c r="CJ79" s="1309"/>
      <c r="CK79" s="1309"/>
      <c r="CL79" s="1309"/>
      <c r="CM79" s="1309"/>
      <c r="CN79" s="1309">
        <v>7.8</v>
      </c>
      <c r="CO79" s="1309"/>
      <c r="CP79" s="1309"/>
      <c r="CQ79" s="1309"/>
      <c r="CR79" s="1309"/>
      <c r="CS79" s="1309"/>
      <c r="CT79" s="1309"/>
      <c r="CU79" s="1309"/>
      <c r="CV79" s="1309">
        <v>7.7</v>
      </c>
      <c r="CW79" s="1309"/>
      <c r="CX79" s="1309"/>
      <c r="CY79" s="1309"/>
      <c r="CZ79" s="1309"/>
      <c r="DA79" s="1309"/>
      <c r="DB79" s="1309"/>
      <c r="DC79" s="1309"/>
    </row>
    <row r="80" spans="2:107" x14ac:dyDescent="0.15">
      <c r="B80" s="395"/>
      <c r="G80" s="1319"/>
      <c r="H80" s="1319"/>
      <c r="I80" s="1328"/>
      <c r="J80" s="1328"/>
      <c r="K80" s="1331"/>
      <c r="L80" s="1331"/>
      <c r="M80" s="1331"/>
      <c r="N80" s="1331"/>
      <c r="AN80" s="1323"/>
      <c r="AO80" s="1323"/>
      <c r="AP80" s="1323"/>
      <c r="AQ80" s="1323"/>
      <c r="AR80" s="1323"/>
      <c r="AS80" s="1323"/>
      <c r="AT80" s="1323"/>
      <c r="AU80" s="1323"/>
      <c r="AV80" s="1323"/>
      <c r="AW80" s="1323"/>
      <c r="AX80" s="1323"/>
      <c r="AY80" s="1323"/>
      <c r="AZ80" s="1323"/>
      <c r="BA80" s="1323"/>
      <c r="BB80" s="1326"/>
      <c r="BC80" s="1326"/>
      <c r="BD80" s="1326"/>
      <c r="BE80" s="1326"/>
      <c r="BF80" s="1326"/>
      <c r="BG80" s="1326"/>
      <c r="BH80" s="1326"/>
      <c r="BI80" s="1326"/>
      <c r="BJ80" s="1326"/>
      <c r="BK80" s="1326"/>
      <c r="BL80" s="1326"/>
      <c r="BM80" s="1326"/>
      <c r="BN80" s="1326"/>
      <c r="BO80" s="1326"/>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eH+fNfmu7+u1Lc3O69Yeys0Sc3Z5en51+SvfWuR19n8ws1UnOl5Pq45h5MICHJd66uPagu1L/z6UavH1VvX5zw==" saltValue="k87KqUjQJTspIFqqPtM2K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8" scale="74"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6870B-C187-41F2-B19C-174AB068F434}">
  <sheetPr>
    <pageSetUpPr fitToPage="1"/>
  </sheetPr>
  <dimension ref="A1:DR125"/>
  <sheetViews>
    <sheetView showGridLines="0" zoomScale="55" zoomScaleNormal="55"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508</v>
      </c>
    </row>
  </sheetData>
  <sheetProtection algorithmName="SHA-512" hashValue="7Ztcjvu6kgdn5ktl2+H8i++86HRifEXDT7e6fhK0ZtTl1mM65cAHeaah1H3q8fRoOydoFAGI103M8HdNmvQQ6Q==" saltValue="zESKHK8V+F6z+en9RSZgZ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BBD7-CC75-4966-9B6A-411207812F2F}">
  <sheetPr>
    <pageSetUpPr fitToPage="1"/>
  </sheetPr>
  <dimension ref="A1:DR125"/>
  <sheetViews>
    <sheetView showGridLines="0" zoomScale="55" zoomScaleNormal="55"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508</v>
      </c>
    </row>
  </sheetData>
  <sheetProtection algorithmName="SHA-512" hashValue="VHtwVnvwwMG5i0nr+qoFtpbpEfSh5Vgeahso8BYeKssNVutbk6D07afNwwJSpfW7B7qxaYMNwAkZ7W9oT+9YKQ==" saltValue="izuO2VzyE8vquushLSgBc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559</v>
      </c>
      <c r="G2" s="157"/>
      <c r="H2" s="158"/>
    </row>
    <row r="3" spans="1:8" x14ac:dyDescent="0.15">
      <c r="A3" s="154" t="s">
        <v>552</v>
      </c>
      <c r="B3" s="159"/>
      <c r="C3" s="160"/>
      <c r="D3" s="161">
        <v>68869</v>
      </c>
      <c r="E3" s="162"/>
      <c r="F3" s="163">
        <v>92247</v>
      </c>
      <c r="G3" s="164"/>
      <c r="H3" s="165"/>
    </row>
    <row r="4" spans="1:8" x14ac:dyDescent="0.15">
      <c r="A4" s="166"/>
      <c r="B4" s="167"/>
      <c r="C4" s="168"/>
      <c r="D4" s="169">
        <v>27279</v>
      </c>
      <c r="E4" s="170"/>
      <c r="F4" s="171">
        <v>37204</v>
      </c>
      <c r="G4" s="172"/>
      <c r="H4" s="173"/>
    </row>
    <row r="5" spans="1:8" x14ac:dyDescent="0.15">
      <c r="A5" s="154" t="s">
        <v>554</v>
      </c>
      <c r="B5" s="159"/>
      <c r="C5" s="160"/>
      <c r="D5" s="161">
        <v>46950</v>
      </c>
      <c r="E5" s="162"/>
      <c r="F5" s="163">
        <v>67319</v>
      </c>
      <c r="G5" s="164"/>
      <c r="H5" s="165"/>
    </row>
    <row r="6" spans="1:8" x14ac:dyDescent="0.15">
      <c r="A6" s="166"/>
      <c r="B6" s="167"/>
      <c r="C6" s="168"/>
      <c r="D6" s="169">
        <v>23820</v>
      </c>
      <c r="E6" s="170"/>
      <c r="F6" s="171">
        <v>38101</v>
      </c>
      <c r="G6" s="172"/>
      <c r="H6" s="173"/>
    </row>
    <row r="7" spans="1:8" x14ac:dyDescent="0.15">
      <c r="A7" s="154" t="s">
        <v>555</v>
      </c>
      <c r="B7" s="159"/>
      <c r="C7" s="160"/>
      <c r="D7" s="161">
        <v>55206</v>
      </c>
      <c r="E7" s="162"/>
      <c r="F7" s="163">
        <v>70615</v>
      </c>
      <c r="G7" s="164"/>
      <c r="H7" s="165"/>
    </row>
    <row r="8" spans="1:8" x14ac:dyDescent="0.15">
      <c r="A8" s="166"/>
      <c r="B8" s="167"/>
      <c r="C8" s="168"/>
      <c r="D8" s="169">
        <v>22308</v>
      </c>
      <c r="E8" s="170"/>
      <c r="F8" s="171">
        <v>37382</v>
      </c>
      <c r="G8" s="172"/>
      <c r="H8" s="173"/>
    </row>
    <row r="9" spans="1:8" x14ac:dyDescent="0.15">
      <c r="A9" s="154" t="s">
        <v>556</v>
      </c>
      <c r="B9" s="159"/>
      <c r="C9" s="160"/>
      <c r="D9" s="161">
        <v>56330</v>
      </c>
      <c r="E9" s="162"/>
      <c r="F9" s="163">
        <v>69185</v>
      </c>
      <c r="G9" s="164"/>
      <c r="H9" s="165"/>
    </row>
    <row r="10" spans="1:8" x14ac:dyDescent="0.15">
      <c r="A10" s="166"/>
      <c r="B10" s="167"/>
      <c r="C10" s="168"/>
      <c r="D10" s="169">
        <v>34556</v>
      </c>
      <c r="E10" s="170"/>
      <c r="F10" s="171">
        <v>38519</v>
      </c>
      <c r="G10" s="172"/>
      <c r="H10" s="173"/>
    </row>
    <row r="11" spans="1:8" x14ac:dyDescent="0.15">
      <c r="A11" s="154" t="s">
        <v>557</v>
      </c>
      <c r="B11" s="159"/>
      <c r="C11" s="160"/>
      <c r="D11" s="161">
        <v>53002</v>
      </c>
      <c r="E11" s="162"/>
      <c r="F11" s="163">
        <v>70166</v>
      </c>
      <c r="G11" s="164"/>
      <c r="H11" s="165"/>
    </row>
    <row r="12" spans="1:8" x14ac:dyDescent="0.15">
      <c r="A12" s="166"/>
      <c r="B12" s="167"/>
      <c r="C12" s="174"/>
      <c r="D12" s="169">
        <v>22136</v>
      </c>
      <c r="E12" s="170"/>
      <c r="F12" s="171">
        <v>36115</v>
      </c>
      <c r="G12" s="172"/>
      <c r="H12" s="173"/>
    </row>
    <row r="13" spans="1:8" x14ac:dyDescent="0.15">
      <c r="A13" s="154"/>
      <c r="B13" s="159"/>
      <c r="C13" s="175"/>
      <c r="D13" s="176">
        <v>56071</v>
      </c>
      <c r="E13" s="177"/>
      <c r="F13" s="178">
        <v>73906</v>
      </c>
      <c r="G13" s="179"/>
      <c r="H13" s="165"/>
    </row>
    <row r="14" spans="1:8" x14ac:dyDescent="0.15">
      <c r="A14" s="166"/>
      <c r="B14" s="167"/>
      <c r="C14" s="168"/>
      <c r="D14" s="169">
        <v>26020</v>
      </c>
      <c r="E14" s="170"/>
      <c r="F14" s="171">
        <v>37464</v>
      </c>
      <c r="G14" s="172"/>
      <c r="H14" s="173"/>
    </row>
    <row r="17" spans="1:11" x14ac:dyDescent="0.15">
      <c r="A17" s="150" t="s">
        <v>52</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53</v>
      </c>
      <c r="B19" s="180">
        <f>ROUND(VALUE(SUBSTITUTE(実質収支比率等に係る経年分析!F$48,"▲","-")),2)</f>
        <v>5.34</v>
      </c>
      <c r="C19" s="180">
        <f>ROUND(VALUE(SUBSTITUTE(実質収支比率等に係る経年分析!G$48,"▲","-")),2)</f>
        <v>3.68</v>
      </c>
      <c r="D19" s="180">
        <f>ROUND(VALUE(SUBSTITUTE(実質収支比率等に係る経年分析!H$48,"▲","-")),2)</f>
        <v>3.76</v>
      </c>
      <c r="E19" s="180">
        <f>ROUND(VALUE(SUBSTITUTE(実質収支比率等に係る経年分析!I$48,"▲","-")),2)</f>
        <v>4.4800000000000004</v>
      </c>
      <c r="F19" s="180">
        <f>ROUND(VALUE(SUBSTITUTE(実質収支比率等に係る経年分析!J$48,"▲","-")),2)</f>
        <v>5.54</v>
      </c>
    </row>
    <row r="20" spans="1:11" x14ac:dyDescent="0.15">
      <c r="A20" s="180" t="s">
        <v>54</v>
      </c>
      <c r="B20" s="180">
        <f>ROUND(VALUE(SUBSTITUTE(実質収支比率等に係る経年分析!F$47,"▲","-")),2)</f>
        <v>10.64</v>
      </c>
      <c r="C20" s="180">
        <f>ROUND(VALUE(SUBSTITUTE(実質収支比率等に係る経年分析!G$47,"▲","-")),2)</f>
        <v>11.65</v>
      </c>
      <c r="D20" s="180">
        <f>ROUND(VALUE(SUBSTITUTE(実質収支比率等に係る経年分析!H$47,"▲","-")),2)</f>
        <v>9.9</v>
      </c>
      <c r="E20" s="180">
        <f>ROUND(VALUE(SUBSTITUTE(実質収支比率等に係る経年分析!I$47,"▲","-")),2)</f>
        <v>10.97</v>
      </c>
      <c r="F20" s="180">
        <f>ROUND(VALUE(SUBSTITUTE(実質収支比率等に係る経年分析!J$47,"▲","-")),2)</f>
        <v>11.9</v>
      </c>
    </row>
    <row r="21" spans="1:11" x14ac:dyDescent="0.15">
      <c r="A21" s="180" t="s">
        <v>55</v>
      </c>
      <c r="B21" s="180">
        <f>IF(ISNUMBER(VALUE(SUBSTITUTE(実質収支比率等に係る経年分析!F$49,"▲","-"))),ROUND(VALUE(SUBSTITUTE(実質収支比率等に係る経年分析!F$49,"▲","-")),2),NA())</f>
        <v>2.79</v>
      </c>
      <c r="C21" s="180">
        <f>IF(ISNUMBER(VALUE(SUBSTITUTE(実質収支比率等に係る経年分析!G$49,"▲","-"))),ROUND(VALUE(SUBSTITUTE(実質収支比率等に係る経年分析!G$49,"▲","-")),2),NA())</f>
        <v>-0.72</v>
      </c>
      <c r="D21" s="180">
        <f>IF(ISNUMBER(VALUE(SUBSTITUTE(実質収支比率等に係る経年分析!H$49,"▲","-"))),ROUND(VALUE(SUBSTITUTE(実質収支比率等に係る経年分析!H$49,"▲","-")),2),NA())</f>
        <v>-1.46</v>
      </c>
      <c r="E21" s="180">
        <f>IF(ISNUMBER(VALUE(SUBSTITUTE(実質収支比率等に係る経年分析!I$49,"▲","-"))),ROUND(VALUE(SUBSTITUTE(実質収支比率等に係る経年分析!I$49,"▲","-")),2),NA())</f>
        <v>1.53</v>
      </c>
      <c r="F21" s="180">
        <f>IF(ISNUMBER(VALUE(SUBSTITUTE(実質収支比率等に係る経年分析!J$49,"▲","-"))),ROUND(VALUE(SUBSTITUTE(実質収支比率等に係る経年分析!J$49,"▲","-")),2),NA())</f>
        <v>2.39</v>
      </c>
    </row>
    <row r="24" spans="1:11" x14ac:dyDescent="0.15">
      <c r="A24" s="150" t="s">
        <v>56</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0.12</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0.97</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奨学資金特別会計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0.02</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0.03</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0.03</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0.04</v>
      </c>
    </row>
    <row r="30" spans="1:11" x14ac:dyDescent="0.15">
      <c r="A30" s="181" t="str">
        <f>IF(連結実質赤字比率に係る赤字・黒字の構成分析!C$40="",NA(),連結実質赤字比率に係る赤字・黒字の構成分析!C$40)</f>
        <v>大仙市太陽光発電事業特別会計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0.04</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0.01</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0.06</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0.11</v>
      </c>
    </row>
    <row r="31" spans="1:11" x14ac:dyDescent="0.15">
      <c r="A31" s="181" t="str">
        <f>IF(連結実質赤字比率に係る赤字・黒字の構成分析!C$39="",NA(),連結実質赤字比率に係る赤字・黒字の構成分析!C$39)</f>
        <v>市立大曲病院事業会計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0.79</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0.88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0.79</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0.81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0.79</v>
      </c>
    </row>
    <row r="32" spans="1:11" x14ac:dyDescent="0.15">
      <c r="A32" s="181" t="str">
        <f>IF(連結実質赤字比率に係る赤字・黒字の構成分析!C$38="",NA(),連結実質赤字比率に係る赤字・黒字の構成分析!C$38)</f>
        <v>大仙市簡易水道事業会計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0.44</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0.68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0.9</v>
      </c>
    </row>
    <row r="33" spans="1:16" x14ac:dyDescent="0.15">
      <c r="A33" s="181" t="str">
        <f>IF(連結実質赤字比率に係る赤字・黒字の構成分析!C$37="",NA(),連結実質赤字比率に係る赤字・黒字の構成分析!C$37)</f>
        <v>大仙市下水道事業会計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#VALUE!</v>
      </c>
      <c r="G33" s="181" t="e">
        <f>IF(ROUND(VALUE(SUBSTITUTE(連結実質赤字比率に係る赤字・黒字の構成分析!H$37,"▲", "-")), 2) &gt;= 0, ABS(ROUND(VALUE(SUBSTITUTE(連結実質赤字比率に係る赤字・黒字の構成分析!H$37,"▲", "-")), 2)), NA())</f>
        <v>#VALUE!</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1.2</v>
      </c>
    </row>
    <row r="34" spans="1:16" x14ac:dyDescent="0.15">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0.41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1.01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1.74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1.98</v>
      </c>
    </row>
    <row r="35" spans="1:16" x14ac:dyDescent="0.15">
      <c r="A35" s="181" t="str">
        <f>IF(連結実質赤字比率に係る赤字・黒字の構成分析!C$35="",NA(),連結実質赤字比率に係る赤字・黒字の構成分析!C$35)</f>
        <v>大仙市上水道事業会計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5.79</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6.45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6.41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5.66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2.54</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5.32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3.64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3.73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4.4400000000000004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5.49</v>
      </c>
    </row>
    <row r="39" spans="1:16" x14ac:dyDescent="0.15">
      <c r="A39" s="150" t="s">
        <v>59</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5808</v>
      </c>
      <c r="E42" s="182"/>
      <c r="F42" s="182"/>
      <c r="G42" s="182">
        <f>'実質公債費比率（分子）の構造'!L$52</f>
        <v>5671</v>
      </c>
      <c r="H42" s="182"/>
      <c r="I42" s="182"/>
      <c r="J42" s="182">
        <f>'実質公債費比率（分子）の構造'!M$52</f>
        <v>5536</v>
      </c>
      <c r="K42" s="182"/>
      <c r="L42" s="182"/>
      <c r="M42" s="182">
        <f>'実質公債費比率（分子）の構造'!N$52</f>
        <v>5493</v>
      </c>
      <c r="N42" s="182"/>
      <c r="O42" s="182"/>
      <c r="P42" s="182">
        <f>'実質公債費比率（分子）の構造'!O$52</f>
        <v>5345</v>
      </c>
    </row>
    <row r="43" spans="1:16" x14ac:dyDescent="0.15">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f>'実質公債費比率（分子）の構造'!N$51</f>
        <v>0</v>
      </c>
      <c r="L43" s="182"/>
      <c r="M43" s="182"/>
      <c r="N43" s="182" t="str">
        <f>'実質公債費比率（分子）の構造'!O$51</f>
        <v>-</v>
      </c>
      <c r="O43" s="182"/>
      <c r="P43" s="182"/>
    </row>
    <row r="44" spans="1:16" x14ac:dyDescent="0.15">
      <c r="A44" s="182" t="s">
        <v>64</v>
      </c>
      <c r="B44" s="182">
        <f>'実質公債費比率（分子）の構造'!K$50</f>
        <v>78</v>
      </c>
      <c r="C44" s="182"/>
      <c r="D44" s="182"/>
      <c r="E44" s="182">
        <f>'実質公債費比率（分子）の構造'!L$50</f>
        <v>71</v>
      </c>
      <c r="F44" s="182"/>
      <c r="G44" s="182"/>
      <c r="H44" s="182">
        <f>'実質公債費比率（分子）の構造'!M$50</f>
        <v>62</v>
      </c>
      <c r="I44" s="182"/>
      <c r="J44" s="182"/>
      <c r="K44" s="182">
        <f>'実質公債費比率（分子）の構造'!N$50</f>
        <v>49</v>
      </c>
      <c r="L44" s="182"/>
      <c r="M44" s="182"/>
      <c r="N44" s="182">
        <f>'実質公債費比率（分子）の構造'!O$50</f>
        <v>10</v>
      </c>
      <c r="O44" s="182"/>
      <c r="P44" s="182"/>
    </row>
    <row r="45" spans="1:16" x14ac:dyDescent="0.15">
      <c r="A45" s="182" t="s">
        <v>65</v>
      </c>
      <c r="B45" s="182">
        <f>'実質公債費比率（分子）の構造'!K$49</f>
        <v>1031</v>
      </c>
      <c r="C45" s="182"/>
      <c r="D45" s="182"/>
      <c r="E45" s="182">
        <f>'実質公債費比率（分子）の構造'!L$49</f>
        <v>665</v>
      </c>
      <c r="F45" s="182"/>
      <c r="G45" s="182"/>
      <c r="H45" s="182">
        <f>'実質公債費比率（分子）の構造'!M$49</f>
        <v>192</v>
      </c>
      <c r="I45" s="182"/>
      <c r="J45" s="182"/>
      <c r="K45" s="182">
        <f>'実質公債費比率（分子）の構造'!N$49</f>
        <v>178</v>
      </c>
      <c r="L45" s="182"/>
      <c r="M45" s="182"/>
      <c r="N45" s="182">
        <f>'実質公債費比率（分子）の構造'!O$49</f>
        <v>174</v>
      </c>
      <c r="O45" s="182"/>
      <c r="P45" s="182"/>
    </row>
    <row r="46" spans="1:16" x14ac:dyDescent="0.15">
      <c r="A46" s="182" t="s">
        <v>66</v>
      </c>
      <c r="B46" s="182">
        <f>'実質公債費比率（分子）の構造'!K$48</f>
        <v>2308</v>
      </c>
      <c r="C46" s="182"/>
      <c r="D46" s="182"/>
      <c r="E46" s="182">
        <f>'実質公債費比率（分子）の構造'!L$48</f>
        <v>2299</v>
      </c>
      <c r="F46" s="182"/>
      <c r="G46" s="182"/>
      <c r="H46" s="182">
        <f>'実質公債費比率（分子）の構造'!M$48</f>
        <v>2485</v>
      </c>
      <c r="I46" s="182"/>
      <c r="J46" s="182"/>
      <c r="K46" s="182">
        <f>'実質公債費比率（分子）の構造'!N$48</f>
        <v>2208</v>
      </c>
      <c r="L46" s="182"/>
      <c r="M46" s="182"/>
      <c r="N46" s="182">
        <f>'実質公債費比率（分子）の構造'!O$48</f>
        <v>2194</v>
      </c>
      <c r="O46" s="182"/>
      <c r="P46" s="182"/>
    </row>
    <row r="47" spans="1:16" x14ac:dyDescent="0.15">
      <c r="A47" s="182" t="s">
        <v>67</v>
      </c>
      <c r="B47" s="182">
        <f>'実質公債費比率（分子）の構造'!K$47</f>
        <v>17</v>
      </c>
      <c r="C47" s="182"/>
      <c r="D47" s="182"/>
      <c r="E47" s="182">
        <f>'実質公債費比率（分子）の構造'!L$47</f>
        <v>17</v>
      </c>
      <c r="F47" s="182"/>
      <c r="G47" s="182"/>
      <c r="H47" s="182">
        <f>'実質公債費比率（分子）の構造'!M$47</f>
        <v>17</v>
      </c>
      <c r="I47" s="182"/>
      <c r="J47" s="182"/>
      <c r="K47" s="182">
        <f>'実質公債費比率（分子）の構造'!N$47</f>
        <v>17</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5920</v>
      </c>
      <c r="C49" s="182"/>
      <c r="D49" s="182"/>
      <c r="E49" s="182">
        <f>'実質公債費比率（分子）の構造'!L$45</f>
        <v>5807</v>
      </c>
      <c r="F49" s="182"/>
      <c r="G49" s="182"/>
      <c r="H49" s="182">
        <f>'実質公債費比率（分子）の構造'!M$45</f>
        <v>5719</v>
      </c>
      <c r="I49" s="182"/>
      <c r="J49" s="182"/>
      <c r="K49" s="182">
        <f>'実質公債費比率（分子）の構造'!N$45</f>
        <v>5554</v>
      </c>
      <c r="L49" s="182"/>
      <c r="M49" s="182"/>
      <c r="N49" s="182">
        <f>'実質公債費比率（分子）の構造'!O$45</f>
        <v>5388</v>
      </c>
      <c r="O49" s="182"/>
      <c r="P49" s="182"/>
    </row>
    <row r="50" spans="1:16" x14ac:dyDescent="0.15">
      <c r="A50" s="182" t="s">
        <v>70</v>
      </c>
      <c r="B50" s="182" t="e">
        <f>NA()</f>
        <v>#N/A</v>
      </c>
      <c r="C50" s="182">
        <f>IF(ISNUMBER('実質公債費比率（分子）の構造'!K$53),'実質公債費比率（分子）の構造'!K$53,NA())</f>
        <v>3546</v>
      </c>
      <c r="D50" s="182" t="e">
        <f>NA()</f>
        <v>#N/A</v>
      </c>
      <c r="E50" s="182" t="e">
        <f>NA()</f>
        <v>#N/A</v>
      </c>
      <c r="F50" s="182">
        <f>IF(ISNUMBER('実質公債費比率（分子）の構造'!L$53),'実質公債費比率（分子）の構造'!L$53,NA())</f>
        <v>3188</v>
      </c>
      <c r="G50" s="182" t="e">
        <f>NA()</f>
        <v>#N/A</v>
      </c>
      <c r="H50" s="182" t="e">
        <f>NA()</f>
        <v>#N/A</v>
      </c>
      <c r="I50" s="182">
        <f>IF(ISNUMBER('実質公債費比率（分子）の構造'!M$53),'実質公債費比率（分子）の構造'!M$53,NA())</f>
        <v>2939</v>
      </c>
      <c r="J50" s="182" t="e">
        <f>NA()</f>
        <v>#N/A</v>
      </c>
      <c r="K50" s="182" t="e">
        <f>NA()</f>
        <v>#N/A</v>
      </c>
      <c r="L50" s="182">
        <f>IF(ISNUMBER('実質公債費比率（分子）の構造'!N$53),'実質公債費比率（分子）の構造'!N$53,NA())</f>
        <v>2513</v>
      </c>
      <c r="M50" s="182" t="e">
        <f>NA()</f>
        <v>#N/A</v>
      </c>
      <c r="N50" s="182" t="e">
        <f>NA()</f>
        <v>#N/A</v>
      </c>
      <c r="O50" s="182">
        <f>IF(ISNUMBER('実質公債費比率（分子）の構造'!O$53),'実質公債費比率（分子）の構造'!O$53,NA())</f>
        <v>2421</v>
      </c>
      <c r="P50" s="182" t="e">
        <f>NA()</f>
        <v>#N/A</v>
      </c>
    </row>
    <row r="53" spans="1:16" x14ac:dyDescent="0.15">
      <c r="A53" s="150" t="s">
        <v>71</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60128</v>
      </c>
      <c r="E56" s="181"/>
      <c r="F56" s="181"/>
      <c r="G56" s="181">
        <f>'将来負担比率（分子）の構造'!J$52</f>
        <v>58446</v>
      </c>
      <c r="H56" s="181"/>
      <c r="I56" s="181"/>
      <c r="J56" s="181">
        <f>'将来負担比率（分子）の構造'!K$52</f>
        <v>56806</v>
      </c>
      <c r="K56" s="181"/>
      <c r="L56" s="181"/>
      <c r="M56" s="181">
        <f>'将来負担比率（分子）の構造'!L$52</f>
        <v>56507</v>
      </c>
      <c r="N56" s="181"/>
      <c r="O56" s="181"/>
      <c r="P56" s="181">
        <f>'将来負担比率（分子）の構造'!M$52</f>
        <v>53086</v>
      </c>
    </row>
    <row r="57" spans="1:16" x14ac:dyDescent="0.15">
      <c r="A57" s="181" t="s">
        <v>41</v>
      </c>
      <c r="B57" s="181"/>
      <c r="C57" s="181"/>
      <c r="D57" s="181">
        <f>'将来負担比率（分子）の構造'!I$51</f>
        <v>940</v>
      </c>
      <c r="E57" s="181"/>
      <c r="F57" s="181"/>
      <c r="G57" s="181">
        <f>'将来負担比率（分子）の構造'!J$51</f>
        <v>940</v>
      </c>
      <c r="H57" s="181"/>
      <c r="I57" s="181"/>
      <c r="J57" s="181">
        <f>'将来負担比率（分子）の構造'!K$51</f>
        <v>995</v>
      </c>
      <c r="K57" s="181"/>
      <c r="L57" s="181"/>
      <c r="M57" s="181">
        <f>'将来負担比率（分子）の構造'!L$51</f>
        <v>998</v>
      </c>
      <c r="N57" s="181"/>
      <c r="O57" s="181"/>
      <c r="P57" s="181">
        <f>'将来負担比率（分子）の構造'!M$51</f>
        <v>928</v>
      </c>
    </row>
    <row r="58" spans="1:16" x14ac:dyDescent="0.15">
      <c r="A58" s="181" t="s">
        <v>40</v>
      </c>
      <c r="B58" s="181"/>
      <c r="C58" s="181"/>
      <c r="D58" s="181">
        <f>'将来負担比率（分子）の構造'!I$50</f>
        <v>4700</v>
      </c>
      <c r="E58" s="181"/>
      <c r="F58" s="181"/>
      <c r="G58" s="181">
        <f>'将来負担比率（分子）の構造'!J$50</f>
        <v>4951</v>
      </c>
      <c r="H58" s="181"/>
      <c r="I58" s="181"/>
      <c r="J58" s="181">
        <f>'将来負担比率（分子）の構造'!K$50</f>
        <v>4354</v>
      </c>
      <c r="K58" s="181"/>
      <c r="L58" s="181"/>
      <c r="M58" s="181">
        <f>'将来負担比率（分子）の構造'!L$50</f>
        <v>4782</v>
      </c>
      <c r="N58" s="181"/>
      <c r="O58" s="181"/>
      <c r="P58" s="181">
        <f>'将来負担比率（分子）の構造'!M$50</f>
        <v>5348</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f>'将来負担比率（分子）の構造'!I$46</f>
        <v>0</v>
      </c>
      <c r="C61" s="181"/>
      <c r="D61" s="181"/>
      <c r="E61" s="181">
        <f>'将来負担比率（分子）の構造'!J$46</f>
        <v>0</v>
      </c>
      <c r="F61" s="181"/>
      <c r="G61" s="181"/>
      <c r="H61" s="181">
        <f>'将来負担比率（分子）の構造'!K$46</f>
        <v>0</v>
      </c>
      <c r="I61" s="181"/>
      <c r="J61" s="181"/>
      <c r="K61" s="181">
        <f>'将来負担比率（分子）の構造'!L$46</f>
        <v>0</v>
      </c>
      <c r="L61" s="181"/>
      <c r="M61" s="181"/>
      <c r="N61" s="181">
        <f>'将来負担比率（分子）の構造'!M$46</f>
        <v>0</v>
      </c>
      <c r="O61" s="181"/>
      <c r="P61" s="181"/>
    </row>
    <row r="62" spans="1:16" x14ac:dyDescent="0.15">
      <c r="A62" s="181" t="s">
        <v>34</v>
      </c>
      <c r="B62" s="181">
        <f>'将来負担比率（分子）の構造'!I$45</f>
        <v>6330</v>
      </c>
      <c r="C62" s="181"/>
      <c r="D62" s="181"/>
      <c r="E62" s="181">
        <f>'将来負担比率（分子）の構造'!J$45</f>
        <v>5695</v>
      </c>
      <c r="F62" s="181"/>
      <c r="G62" s="181"/>
      <c r="H62" s="181">
        <f>'将来負担比率（分子）の構造'!K$45</f>
        <v>5845</v>
      </c>
      <c r="I62" s="181"/>
      <c r="J62" s="181"/>
      <c r="K62" s="181">
        <f>'将来負担比率（分子）の構造'!L$45</f>
        <v>5559</v>
      </c>
      <c r="L62" s="181"/>
      <c r="M62" s="181"/>
      <c r="N62" s="181">
        <f>'将来負担比率（分子）の構造'!M$45</f>
        <v>5171</v>
      </c>
      <c r="O62" s="181"/>
      <c r="P62" s="181"/>
    </row>
    <row r="63" spans="1:16" x14ac:dyDescent="0.15">
      <c r="A63" s="181" t="s">
        <v>33</v>
      </c>
      <c r="B63" s="181">
        <f>'将来負担比率（分子）の構造'!I$44</f>
        <v>1799</v>
      </c>
      <c r="C63" s="181"/>
      <c r="D63" s="181"/>
      <c r="E63" s="181">
        <f>'将来負担比率（分子）の構造'!J$44</f>
        <v>1103</v>
      </c>
      <c r="F63" s="181"/>
      <c r="G63" s="181"/>
      <c r="H63" s="181">
        <f>'将来負担比率（分子）の構造'!K$44</f>
        <v>884</v>
      </c>
      <c r="I63" s="181"/>
      <c r="J63" s="181"/>
      <c r="K63" s="181">
        <f>'将来負担比率（分子）の構造'!L$44</f>
        <v>684</v>
      </c>
      <c r="L63" s="181"/>
      <c r="M63" s="181"/>
      <c r="N63" s="181">
        <f>'将来負担比率（分子）の構造'!M$44</f>
        <v>487</v>
      </c>
      <c r="O63" s="181"/>
      <c r="P63" s="181"/>
    </row>
    <row r="64" spans="1:16" x14ac:dyDescent="0.15">
      <c r="A64" s="181" t="s">
        <v>32</v>
      </c>
      <c r="B64" s="181">
        <f>'将来負担比率（分子）の構造'!I$43</f>
        <v>32802</v>
      </c>
      <c r="C64" s="181"/>
      <c r="D64" s="181"/>
      <c r="E64" s="181">
        <f>'将来負担比率（分子）の構造'!J$43</f>
        <v>32119</v>
      </c>
      <c r="F64" s="181"/>
      <c r="G64" s="181"/>
      <c r="H64" s="181">
        <f>'将来負担比率（分子）の構造'!K$43</f>
        <v>31494</v>
      </c>
      <c r="I64" s="181"/>
      <c r="J64" s="181"/>
      <c r="K64" s="181">
        <f>'将来負担比率（分子）の構造'!L$43</f>
        <v>30045</v>
      </c>
      <c r="L64" s="181"/>
      <c r="M64" s="181"/>
      <c r="N64" s="181">
        <f>'将来負担比率（分子）の構造'!M$43</f>
        <v>28425</v>
      </c>
      <c r="O64" s="181"/>
      <c r="P64" s="181"/>
    </row>
    <row r="65" spans="1:16" x14ac:dyDescent="0.15">
      <c r="A65" s="181" t="s">
        <v>31</v>
      </c>
      <c r="B65" s="181">
        <f>'将来負担比率（分子）の構造'!I$42</f>
        <v>134</v>
      </c>
      <c r="C65" s="181"/>
      <c r="D65" s="181"/>
      <c r="E65" s="181">
        <f>'将来負担比率（分子）の構造'!J$42</f>
        <v>88</v>
      </c>
      <c r="F65" s="181"/>
      <c r="G65" s="181"/>
      <c r="H65" s="181">
        <f>'将来負担比率（分子）の構造'!K$42</f>
        <v>43</v>
      </c>
      <c r="I65" s="181"/>
      <c r="J65" s="181"/>
      <c r="K65" s="181">
        <f>'将来負担比率（分子）の構造'!L$42</f>
        <v>4</v>
      </c>
      <c r="L65" s="181"/>
      <c r="M65" s="181"/>
      <c r="N65" s="181">
        <f>'将来負担比率（分子）の構造'!M$42</f>
        <v>3</v>
      </c>
      <c r="O65" s="181"/>
      <c r="P65" s="181"/>
    </row>
    <row r="66" spans="1:16" x14ac:dyDescent="0.15">
      <c r="A66" s="181" t="s">
        <v>30</v>
      </c>
      <c r="B66" s="181">
        <f>'将来負担比率（分子）の構造'!I$41</f>
        <v>58835</v>
      </c>
      <c r="C66" s="181"/>
      <c r="D66" s="181"/>
      <c r="E66" s="181">
        <f>'将来負担比率（分子）の構造'!J$41</f>
        <v>56485</v>
      </c>
      <c r="F66" s="181"/>
      <c r="G66" s="181"/>
      <c r="H66" s="181">
        <f>'将来負担比率（分子）の構造'!K$41</f>
        <v>55560</v>
      </c>
      <c r="I66" s="181"/>
      <c r="J66" s="181"/>
      <c r="K66" s="181">
        <f>'将来負担比率（分子）の構造'!L$41</f>
        <v>55463</v>
      </c>
      <c r="L66" s="181"/>
      <c r="M66" s="181"/>
      <c r="N66" s="181">
        <f>'将来負担比率（分子）の構造'!M$41</f>
        <v>54087</v>
      </c>
      <c r="O66" s="181"/>
      <c r="P66" s="181"/>
    </row>
    <row r="67" spans="1:16" x14ac:dyDescent="0.15">
      <c r="A67" s="181" t="s">
        <v>74</v>
      </c>
      <c r="B67" s="181" t="e">
        <f>NA()</f>
        <v>#N/A</v>
      </c>
      <c r="C67" s="181">
        <f>IF(ISNUMBER('将来負担比率（分子）の構造'!I$53), IF('将来負担比率（分子）の構造'!I$53 &lt; 0, 0, '将来負担比率（分子）の構造'!I$53), NA())</f>
        <v>34134</v>
      </c>
      <c r="D67" s="181" t="e">
        <f>NA()</f>
        <v>#N/A</v>
      </c>
      <c r="E67" s="181" t="e">
        <f>NA()</f>
        <v>#N/A</v>
      </c>
      <c r="F67" s="181">
        <f>IF(ISNUMBER('将来負担比率（分子）の構造'!J$53), IF('将来負担比率（分子）の構造'!J$53 &lt; 0, 0, '将来負担比率（分子）の構造'!J$53), NA())</f>
        <v>31154</v>
      </c>
      <c r="G67" s="181" t="e">
        <f>NA()</f>
        <v>#N/A</v>
      </c>
      <c r="H67" s="181" t="e">
        <f>NA()</f>
        <v>#N/A</v>
      </c>
      <c r="I67" s="181">
        <f>IF(ISNUMBER('将来負担比率（分子）の構造'!K$53), IF('将来負担比率（分子）の構造'!K$53 &lt; 0, 0, '将来負担比率（分子）の構造'!K$53), NA())</f>
        <v>31669</v>
      </c>
      <c r="J67" s="181" t="e">
        <f>NA()</f>
        <v>#N/A</v>
      </c>
      <c r="K67" s="181" t="e">
        <f>NA()</f>
        <v>#N/A</v>
      </c>
      <c r="L67" s="181">
        <f>IF(ISNUMBER('将来負担比率（分子）の構造'!L$53), IF('将来負担比率（分子）の構造'!L$53 &lt; 0, 0, '将来負担比率（分子）の構造'!L$53), NA())</f>
        <v>29469</v>
      </c>
      <c r="M67" s="181" t="e">
        <f>NA()</f>
        <v>#N/A</v>
      </c>
      <c r="N67" s="181" t="e">
        <f>NA()</f>
        <v>#N/A</v>
      </c>
      <c r="O67" s="181">
        <f>IF(ISNUMBER('将来負担比率（分子）の構造'!M$53), IF('将来負担比率（分子）の構造'!M$53 &lt; 0, 0, '将来負担比率（分子）の構造'!M$53), NA())</f>
        <v>28811</v>
      </c>
      <c r="P67" s="181" t="e">
        <f>NA()</f>
        <v>#N/A</v>
      </c>
    </row>
    <row r="70" spans="1:16" x14ac:dyDescent="0.15">
      <c r="A70" s="183" t="s">
        <v>75</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76</v>
      </c>
      <c r="B72" s="185">
        <f>基金残高に係る経年分析!F55</f>
        <v>2858</v>
      </c>
      <c r="C72" s="185">
        <f>基金残高に係る経年分析!G55</f>
        <v>3109</v>
      </c>
      <c r="D72" s="185">
        <f>基金残高に係る経年分析!H55</f>
        <v>3309</v>
      </c>
    </row>
    <row r="73" spans="1:16" x14ac:dyDescent="0.15">
      <c r="A73" s="184" t="s">
        <v>77</v>
      </c>
      <c r="B73" s="185">
        <f>基金残高に係る経年分析!F56</f>
        <v>55</v>
      </c>
      <c r="C73" s="185">
        <f>基金残高に係る経年分析!G56</f>
        <v>55</v>
      </c>
      <c r="D73" s="185">
        <f>基金残高に係る経年分析!H56</f>
        <v>55</v>
      </c>
    </row>
    <row r="74" spans="1:16" x14ac:dyDescent="0.15">
      <c r="A74" s="184" t="s">
        <v>78</v>
      </c>
      <c r="B74" s="185">
        <f>基金残高に係る経年分析!F57</f>
        <v>4404</v>
      </c>
      <c r="C74" s="185">
        <f>基金残高に係る経年分析!G57</f>
        <v>4403</v>
      </c>
      <c r="D74" s="185">
        <f>基金残高に係る経年分析!H57</f>
        <v>4548</v>
      </c>
    </row>
  </sheetData>
  <sheetProtection algorithmName="SHA-512" hashValue="4babpy9ShNm/wQbrP4l111O2rkfqf/28POQ+2jIGGqVu1lUHJrrxxHaKjTy9FLxIkkYriw+prFofebb6AUl78Q==" saltValue="ZR1JTN8xLTH8/uzUmkuDp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216</v>
      </c>
      <c r="DI1" s="798"/>
      <c r="DJ1" s="798"/>
      <c r="DK1" s="798"/>
      <c r="DL1" s="798"/>
      <c r="DM1" s="798"/>
      <c r="DN1" s="799"/>
      <c r="DO1" s="226"/>
      <c r="DP1" s="797" t="s">
        <v>217</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218</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219</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220</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221</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222</v>
      </c>
      <c r="S4" s="740"/>
      <c r="T4" s="740"/>
      <c r="U4" s="740"/>
      <c r="V4" s="740"/>
      <c r="W4" s="740"/>
      <c r="X4" s="740"/>
      <c r="Y4" s="741"/>
      <c r="Z4" s="739" t="s">
        <v>223</v>
      </c>
      <c r="AA4" s="740"/>
      <c r="AB4" s="740"/>
      <c r="AC4" s="741"/>
      <c r="AD4" s="739" t="s">
        <v>224</v>
      </c>
      <c r="AE4" s="740"/>
      <c r="AF4" s="740"/>
      <c r="AG4" s="740"/>
      <c r="AH4" s="740"/>
      <c r="AI4" s="740"/>
      <c r="AJ4" s="740"/>
      <c r="AK4" s="741"/>
      <c r="AL4" s="739" t="s">
        <v>223</v>
      </c>
      <c r="AM4" s="740"/>
      <c r="AN4" s="740"/>
      <c r="AO4" s="741"/>
      <c r="AP4" s="800" t="s">
        <v>225</v>
      </c>
      <c r="AQ4" s="800"/>
      <c r="AR4" s="800"/>
      <c r="AS4" s="800"/>
      <c r="AT4" s="800"/>
      <c r="AU4" s="800"/>
      <c r="AV4" s="800"/>
      <c r="AW4" s="800"/>
      <c r="AX4" s="800"/>
      <c r="AY4" s="800"/>
      <c r="AZ4" s="800"/>
      <c r="BA4" s="800"/>
      <c r="BB4" s="800"/>
      <c r="BC4" s="800"/>
      <c r="BD4" s="800"/>
      <c r="BE4" s="800"/>
      <c r="BF4" s="800"/>
      <c r="BG4" s="800" t="s">
        <v>226</v>
      </c>
      <c r="BH4" s="800"/>
      <c r="BI4" s="800"/>
      <c r="BJ4" s="800"/>
      <c r="BK4" s="800"/>
      <c r="BL4" s="800"/>
      <c r="BM4" s="800"/>
      <c r="BN4" s="800"/>
      <c r="BO4" s="800" t="s">
        <v>223</v>
      </c>
      <c r="BP4" s="800"/>
      <c r="BQ4" s="800"/>
      <c r="BR4" s="800"/>
      <c r="BS4" s="800" t="s">
        <v>227</v>
      </c>
      <c r="BT4" s="800"/>
      <c r="BU4" s="800"/>
      <c r="BV4" s="800"/>
      <c r="BW4" s="800"/>
      <c r="BX4" s="800"/>
      <c r="BY4" s="800"/>
      <c r="BZ4" s="800"/>
      <c r="CA4" s="800"/>
      <c r="CB4" s="800"/>
      <c r="CD4" s="782" t="s">
        <v>228</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229</v>
      </c>
      <c r="C5" s="745"/>
      <c r="D5" s="745"/>
      <c r="E5" s="745"/>
      <c r="F5" s="745"/>
      <c r="G5" s="745"/>
      <c r="H5" s="745"/>
      <c r="I5" s="745"/>
      <c r="J5" s="745"/>
      <c r="K5" s="745"/>
      <c r="L5" s="745"/>
      <c r="M5" s="745"/>
      <c r="N5" s="745"/>
      <c r="O5" s="745"/>
      <c r="P5" s="745"/>
      <c r="Q5" s="746"/>
      <c r="R5" s="733">
        <v>8094723</v>
      </c>
      <c r="S5" s="734"/>
      <c r="T5" s="734"/>
      <c r="U5" s="734"/>
      <c r="V5" s="734"/>
      <c r="W5" s="734"/>
      <c r="X5" s="734"/>
      <c r="Y5" s="777"/>
      <c r="Z5" s="795">
        <v>17.3</v>
      </c>
      <c r="AA5" s="795"/>
      <c r="AB5" s="795"/>
      <c r="AC5" s="795"/>
      <c r="AD5" s="796">
        <v>8094723</v>
      </c>
      <c r="AE5" s="796"/>
      <c r="AF5" s="796"/>
      <c r="AG5" s="796"/>
      <c r="AH5" s="796"/>
      <c r="AI5" s="796"/>
      <c r="AJ5" s="796"/>
      <c r="AK5" s="796"/>
      <c r="AL5" s="778">
        <v>29.9</v>
      </c>
      <c r="AM5" s="749"/>
      <c r="AN5" s="749"/>
      <c r="AO5" s="779"/>
      <c r="AP5" s="744" t="s">
        <v>230</v>
      </c>
      <c r="AQ5" s="745"/>
      <c r="AR5" s="745"/>
      <c r="AS5" s="745"/>
      <c r="AT5" s="745"/>
      <c r="AU5" s="745"/>
      <c r="AV5" s="745"/>
      <c r="AW5" s="745"/>
      <c r="AX5" s="745"/>
      <c r="AY5" s="745"/>
      <c r="AZ5" s="745"/>
      <c r="BA5" s="745"/>
      <c r="BB5" s="745"/>
      <c r="BC5" s="745"/>
      <c r="BD5" s="745"/>
      <c r="BE5" s="745"/>
      <c r="BF5" s="746"/>
      <c r="BG5" s="678">
        <v>8079636</v>
      </c>
      <c r="BH5" s="679"/>
      <c r="BI5" s="679"/>
      <c r="BJ5" s="679"/>
      <c r="BK5" s="679"/>
      <c r="BL5" s="679"/>
      <c r="BM5" s="679"/>
      <c r="BN5" s="680"/>
      <c r="BO5" s="715">
        <v>99.8</v>
      </c>
      <c r="BP5" s="715"/>
      <c r="BQ5" s="715"/>
      <c r="BR5" s="715"/>
      <c r="BS5" s="716">
        <v>113625</v>
      </c>
      <c r="BT5" s="716"/>
      <c r="BU5" s="716"/>
      <c r="BV5" s="716"/>
      <c r="BW5" s="716"/>
      <c r="BX5" s="716"/>
      <c r="BY5" s="716"/>
      <c r="BZ5" s="716"/>
      <c r="CA5" s="716"/>
      <c r="CB5" s="775"/>
      <c r="CD5" s="782" t="s">
        <v>225</v>
      </c>
      <c r="CE5" s="783"/>
      <c r="CF5" s="783"/>
      <c r="CG5" s="783"/>
      <c r="CH5" s="783"/>
      <c r="CI5" s="783"/>
      <c r="CJ5" s="783"/>
      <c r="CK5" s="783"/>
      <c r="CL5" s="783"/>
      <c r="CM5" s="783"/>
      <c r="CN5" s="783"/>
      <c r="CO5" s="783"/>
      <c r="CP5" s="783"/>
      <c r="CQ5" s="784"/>
      <c r="CR5" s="782" t="s">
        <v>231</v>
      </c>
      <c r="CS5" s="783"/>
      <c r="CT5" s="783"/>
      <c r="CU5" s="783"/>
      <c r="CV5" s="783"/>
      <c r="CW5" s="783"/>
      <c r="CX5" s="783"/>
      <c r="CY5" s="784"/>
      <c r="CZ5" s="782" t="s">
        <v>223</v>
      </c>
      <c r="DA5" s="783"/>
      <c r="DB5" s="783"/>
      <c r="DC5" s="784"/>
      <c r="DD5" s="782" t="s">
        <v>232</v>
      </c>
      <c r="DE5" s="783"/>
      <c r="DF5" s="783"/>
      <c r="DG5" s="783"/>
      <c r="DH5" s="783"/>
      <c r="DI5" s="783"/>
      <c r="DJ5" s="783"/>
      <c r="DK5" s="783"/>
      <c r="DL5" s="783"/>
      <c r="DM5" s="783"/>
      <c r="DN5" s="783"/>
      <c r="DO5" s="783"/>
      <c r="DP5" s="784"/>
      <c r="DQ5" s="782" t="s">
        <v>233</v>
      </c>
      <c r="DR5" s="783"/>
      <c r="DS5" s="783"/>
      <c r="DT5" s="783"/>
      <c r="DU5" s="783"/>
      <c r="DV5" s="783"/>
      <c r="DW5" s="783"/>
      <c r="DX5" s="783"/>
      <c r="DY5" s="783"/>
      <c r="DZ5" s="783"/>
      <c r="EA5" s="783"/>
      <c r="EB5" s="783"/>
      <c r="EC5" s="784"/>
    </row>
    <row r="6" spans="2:143" ht="11.25" customHeight="1" x14ac:dyDescent="0.15">
      <c r="B6" s="675" t="s">
        <v>234</v>
      </c>
      <c r="C6" s="676"/>
      <c r="D6" s="676"/>
      <c r="E6" s="676"/>
      <c r="F6" s="676"/>
      <c r="G6" s="676"/>
      <c r="H6" s="676"/>
      <c r="I6" s="676"/>
      <c r="J6" s="676"/>
      <c r="K6" s="676"/>
      <c r="L6" s="676"/>
      <c r="M6" s="676"/>
      <c r="N6" s="676"/>
      <c r="O6" s="676"/>
      <c r="P6" s="676"/>
      <c r="Q6" s="677"/>
      <c r="R6" s="678">
        <v>805038</v>
      </c>
      <c r="S6" s="679"/>
      <c r="T6" s="679"/>
      <c r="U6" s="679"/>
      <c r="V6" s="679"/>
      <c r="W6" s="679"/>
      <c r="X6" s="679"/>
      <c r="Y6" s="680"/>
      <c r="Z6" s="715">
        <v>1.7</v>
      </c>
      <c r="AA6" s="715"/>
      <c r="AB6" s="715"/>
      <c r="AC6" s="715"/>
      <c r="AD6" s="716">
        <v>805038</v>
      </c>
      <c r="AE6" s="716"/>
      <c r="AF6" s="716"/>
      <c r="AG6" s="716"/>
      <c r="AH6" s="716"/>
      <c r="AI6" s="716"/>
      <c r="AJ6" s="716"/>
      <c r="AK6" s="716"/>
      <c r="AL6" s="681">
        <v>3</v>
      </c>
      <c r="AM6" s="682"/>
      <c r="AN6" s="682"/>
      <c r="AO6" s="717"/>
      <c r="AP6" s="675" t="s">
        <v>235</v>
      </c>
      <c r="AQ6" s="676"/>
      <c r="AR6" s="676"/>
      <c r="AS6" s="676"/>
      <c r="AT6" s="676"/>
      <c r="AU6" s="676"/>
      <c r="AV6" s="676"/>
      <c r="AW6" s="676"/>
      <c r="AX6" s="676"/>
      <c r="AY6" s="676"/>
      <c r="AZ6" s="676"/>
      <c r="BA6" s="676"/>
      <c r="BB6" s="676"/>
      <c r="BC6" s="676"/>
      <c r="BD6" s="676"/>
      <c r="BE6" s="676"/>
      <c r="BF6" s="677"/>
      <c r="BG6" s="678">
        <v>8079636</v>
      </c>
      <c r="BH6" s="679"/>
      <c r="BI6" s="679"/>
      <c r="BJ6" s="679"/>
      <c r="BK6" s="679"/>
      <c r="BL6" s="679"/>
      <c r="BM6" s="679"/>
      <c r="BN6" s="680"/>
      <c r="BO6" s="715">
        <v>99.8</v>
      </c>
      <c r="BP6" s="715"/>
      <c r="BQ6" s="715"/>
      <c r="BR6" s="715"/>
      <c r="BS6" s="716">
        <v>113625</v>
      </c>
      <c r="BT6" s="716"/>
      <c r="BU6" s="716"/>
      <c r="BV6" s="716"/>
      <c r="BW6" s="716"/>
      <c r="BX6" s="716"/>
      <c r="BY6" s="716"/>
      <c r="BZ6" s="716"/>
      <c r="CA6" s="716"/>
      <c r="CB6" s="775"/>
      <c r="CD6" s="736" t="s">
        <v>236</v>
      </c>
      <c r="CE6" s="737"/>
      <c r="CF6" s="737"/>
      <c r="CG6" s="737"/>
      <c r="CH6" s="737"/>
      <c r="CI6" s="737"/>
      <c r="CJ6" s="737"/>
      <c r="CK6" s="737"/>
      <c r="CL6" s="737"/>
      <c r="CM6" s="737"/>
      <c r="CN6" s="737"/>
      <c r="CO6" s="737"/>
      <c r="CP6" s="737"/>
      <c r="CQ6" s="738"/>
      <c r="CR6" s="678">
        <v>318108</v>
      </c>
      <c r="CS6" s="679"/>
      <c r="CT6" s="679"/>
      <c r="CU6" s="679"/>
      <c r="CV6" s="679"/>
      <c r="CW6" s="679"/>
      <c r="CX6" s="679"/>
      <c r="CY6" s="680"/>
      <c r="CZ6" s="778">
        <v>0.7</v>
      </c>
      <c r="DA6" s="749"/>
      <c r="DB6" s="749"/>
      <c r="DC6" s="781"/>
      <c r="DD6" s="684" t="s">
        <v>237</v>
      </c>
      <c r="DE6" s="679"/>
      <c r="DF6" s="679"/>
      <c r="DG6" s="679"/>
      <c r="DH6" s="679"/>
      <c r="DI6" s="679"/>
      <c r="DJ6" s="679"/>
      <c r="DK6" s="679"/>
      <c r="DL6" s="679"/>
      <c r="DM6" s="679"/>
      <c r="DN6" s="679"/>
      <c r="DO6" s="679"/>
      <c r="DP6" s="680"/>
      <c r="DQ6" s="684">
        <v>318108</v>
      </c>
      <c r="DR6" s="679"/>
      <c r="DS6" s="679"/>
      <c r="DT6" s="679"/>
      <c r="DU6" s="679"/>
      <c r="DV6" s="679"/>
      <c r="DW6" s="679"/>
      <c r="DX6" s="679"/>
      <c r="DY6" s="679"/>
      <c r="DZ6" s="679"/>
      <c r="EA6" s="679"/>
      <c r="EB6" s="679"/>
      <c r="EC6" s="722"/>
    </row>
    <row r="7" spans="2:143" ht="11.25" customHeight="1" x14ac:dyDescent="0.15">
      <c r="B7" s="675" t="s">
        <v>238</v>
      </c>
      <c r="C7" s="676"/>
      <c r="D7" s="676"/>
      <c r="E7" s="676"/>
      <c r="F7" s="676"/>
      <c r="G7" s="676"/>
      <c r="H7" s="676"/>
      <c r="I7" s="676"/>
      <c r="J7" s="676"/>
      <c r="K7" s="676"/>
      <c r="L7" s="676"/>
      <c r="M7" s="676"/>
      <c r="N7" s="676"/>
      <c r="O7" s="676"/>
      <c r="P7" s="676"/>
      <c r="Q7" s="677"/>
      <c r="R7" s="678">
        <v>5863</v>
      </c>
      <c r="S7" s="679"/>
      <c r="T7" s="679"/>
      <c r="U7" s="679"/>
      <c r="V7" s="679"/>
      <c r="W7" s="679"/>
      <c r="X7" s="679"/>
      <c r="Y7" s="680"/>
      <c r="Z7" s="715">
        <v>0</v>
      </c>
      <c r="AA7" s="715"/>
      <c r="AB7" s="715"/>
      <c r="AC7" s="715"/>
      <c r="AD7" s="716">
        <v>5863</v>
      </c>
      <c r="AE7" s="716"/>
      <c r="AF7" s="716"/>
      <c r="AG7" s="716"/>
      <c r="AH7" s="716"/>
      <c r="AI7" s="716"/>
      <c r="AJ7" s="716"/>
      <c r="AK7" s="716"/>
      <c r="AL7" s="681">
        <v>0</v>
      </c>
      <c r="AM7" s="682"/>
      <c r="AN7" s="682"/>
      <c r="AO7" s="717"/>
      <c r="AP7" s="675" t="s">
        <v>239</v>
      </c>
      <c r="AQ7" s="676"/>
      <c r="AR7" s="676"/>
      <c r="AS7" s="676"/>
      <c r="AT7" s="676"/>
      <c r="AU7" s="676"/>
      <c r="AV7" s="676"/>
      <c r="AW7" s="676"/>
      <c r="AX7" s="676"/>
      <c r="AY7" s="676"/>
      <c r="AZ7" s="676"/>
      <c r="BA7" s="676"/>
      <c r="BB7" s="676"/>
      <c r="BC7" s="676"/>
      <c r="BD7" s="676"/>
      <c r="BE7" s="676"/>
      <c r="BF7" s="677"/>
      <c r="BG7" s="678">
        <v>3373583</v>
      </c>
      <c r="BH7" s="679"/>
      <c r="BI7" s="679"/>
      <c r="BJ7" s="679"/>
      <c r="BK7" s="679"/>
      <c r="BL7" s="679"/>
      <c r="BM7" s="679"/>
      <c r="BN7" s="680"/>
      <c r="BO7" s="715">
        <v>41.7</v>
      </c>
      <c r="BP7" s="715"/>
      <c r="BQ7" s="715"/>
      <c r="BR7" s="715"/>
      <c r="BS7" s="716">
        <v>113625</v>
      </c>
      <c r="BT7" s="716"/>
      <c r="BU7" s="716"/>
      <c r="BV7" s="716"/>
      <c r="BW7" s="716"/>
      <c r="BX7" s="716"/>
      <c r="BY7" s="716"/>
      <c r="BZ7" s="716"/>
      <c r="CA7" s="716"/>
      <c r="CB7" s="775"/>
      <c r="CD7" s="711" t="s">
        <v>240</v>
      </c>
      <c r="CE7" s="712"/>
      <c r="CF7" s="712"/>
      <c r="CG7" s="712"/>
      <c r="CH7" s="712"/>
      <c r="CI7" s="712"/>
      <c r="CJ7" s="712"/>
      <c r="CK7" s="712"/>
      <c r="CL7" s="712"/>
      <c r="CM7" s="712"/>
      <c r="CN7" s="712"/>
      <c r="CO7" s="712"/>
      <c r="CP7" s="712"/>
      <c r="CQ7" s="713"/>
      <c r="CR7" s="678">
        <v>5201047</v>
      </c>
      <c r="CS7" s="679"/>
      <c r="CT7" s="679"/>
      <c r="CU7" s="679"/>
      <c r="CV7" s="679"/>
      <c r="CW7" s="679"/>
      <c r="CX7" s="679"/>
      <c r="CY7" s="680"/>
      <c r="CZ7" s="715">
        <v>11.5</v>
      </c>
      <c r="DA7" s="715"/>
      <c r="DB7" s="715"/>
      <c r="DC7" s="715"/>
      <c r="DD7" s="684">
        <v>133357</v>
      </c>
      <c r="DE7" s="679"/>
      <c r="DF7" s="679"/>
      <c r="DG7" s="679"/>
      <c r="DH7" s="679"/>
      <c r="DI7" s="679"/>
      <c r="DJ7" s="679"/>
      <c r="DK7" s="679"/>
      <c r="DL7" s="679"/>
      <c r="DM7" s="679"/>
      <c r="DN7" s="679"/>
      <c r="DO7" s="679"/>
      <c r="DP7" s="680"/>
      <c r="DQ7" s="684">
        <v>4429631</v>
      </c>
      <c r="DR7" s="679"/>
      <c r="DS7" s="679"/>
      <c r="DT7" s="679"/>
      <c r="DU7" s="679"/>
      <c r="DV7" s="679"/>
      <c r="DW7" s="679"/>
      <c r="DX7" s="679"/>
      <c r="DY7" s="679"/>
      <c r="DZ7" s="679"/>
      <c r="EA7" s="679"/>
      <c r="EB7" s="679"/>
      <c r="EC7" s="722"/>
    </row>
    <row r="8" spans="2:143" ht="11.25" customHeight="1" x14ac:dyDescent="0.15">
      <c r="B8" s="675" t="s">
        <v>241</v>
      </c>
      <c r="C8" s="676"/>
      <c r="D8" s="676"/>
      <c r="E8" s="676"/>
      <c r="F8" s="676"/>
      <c r="G8" s="676"/>
      <c r="H8" s="676"/>
      <c r="I8" s="676"/>
      <c r="J8" s="676"/>
      <c r="K8" s="676"/>
      <c r="L8" s="676"/>
      <c r="M8" s="676"/>
      <c r="N8" s="676"/>
      <c r="O8" s="676"/>
      <c r="P8" s="676"/>
      <c r="Q8" s="677"/>
      <c r="R8" s="678">
        <v>15372</v>
      </c>
      <c r="S8" s="679"/>
      <c r="T8" s="679"/>
      <c r="U8" s="679"/>
      <c r="V8" s="679"/>
      <c r="W8" s="679"/>
      <c r="X8" s="679"/>
      <c r="Y8" s="680"/>
      <c r="Z8" s="715">
        <v>0</v>
      </c>
      <c r="AA8" s="715"/>
      <c r="AB8" s="715"/>
      <c r="AC8" s="715"/>
      <c r="AD8" s="716">
        <v>15372</v>
      </c>
      <c r="AE8" s="716"/>
      <c r="AF8" s="716"/>
      <c r="AG8" s="716"/>
      <c r="AH8" s="716"/>
      <c r="AI8" s="716"/>
      <c r="AJ8" s="716"/>
      <c r="AK8" s="716"/>
      <c r="AL8" s="681">
        <v>0.1</v>
      </c>
      <c r="AM8" s="682"/>
      <c r="AN8" s="682"/>
      <c r="AO8" s="717"/>
      <c r="AP8" s="675" t="s">
        <v>242</v>
      </c>
      <c r="AQ8" s="676"/>
      <c r="AR8" s="676"/>
      <c r="AS8" s="676"/>
      <c r="AT8" s="676"/>
      <c r="AU8" s="676"/>
      <c r="AV8" s="676"/>
      <c r="AW8" s="676"/>
      <c r="AX8" s="676"/>
      <c r="AY8" s="676"/>
      <c r="AZ8" s="676"/>
      <c r="BA8" s="676"/>
      <c r="BB8" s="676"/>
      <c r="BC8" s="676"/>
      <c r="BD8" s="676"/>
      <c r="BE8" s="676"/>
      <c r="BF8" s="677"/>
      <c r="BG8" s="678">
        <v>133126</v>
      </c>
      <c r="BH8" s="679"/>
      <c r="BI8" s="679"/>
      <c r="BJ8" s="679"/>
      <c r="BK8" s="679"/>
      <c r="BL8" s="679"/>
      <c r="BM8" s="679"/>
      <c r="BN8" s="680"/>
      <c r="BO8" s="715">
        <v>1.6</v>
      </c>
      <c r="BP8" s="715"/>
      <c r="BQ8" s="715"/>
      <c r="BR8" s="715"/>
      <c r="BS8" s="684" t="s">
        <v>139</v>
      </c>
      <c r="BT8" s="679"/>
      <c r="BU8" s="679"/>
      <c r="BV8" s="679"/>
      <c r="BW8" s="679"/>
      <c r="BX8" s="679"/>
      <c r="BY8" s="679"/>
      <c r="BZ8" s="679"/>
      <c r="CA8" s="679"/>
      <c r="CB8" s="722"/>
      <c r="CD8" s="711" t="s">
        <v>243</v>
      </c>
      <c r="CE8" s="712"/>
      <c r="CF8" s="712"/>
      <c r="CG8" s="712"/>
      <c r="CH8" s="712"/>
      <c r="CI8" s="712"/>
      <c r="CJ8" s="712"/>
      <c r="CK8" s="712"/>
      <c r="CL8" s="712"/>
      <c r="CM8" s="712"/>
      <c r="CN8" s="712"/>
      <c r="CO8" s="712"/>
      <c r="CP8" s="712"/>
      <c r="CQ8" s="713"/>
      <c r="CR8" s="678">
        <v>14134698</v>
      </c>
      <c r="CS8" s="679"/>
      <c r="CT8" s="679"/>
      <c r="CU8" s="679"/>
      <c r="CV8" s="679"/>
      <c r="CW8" s="679"/>
      <c r="CX8" s="679"/>
      <c r="CY8" s="680"/>
      <c r="CZ8" s="715">
        <v>31.3</v>
      </c>
      <c r="DA8" s="715"/>
      <c r="DB8" s="715"/>
      <c r="DC8" s="715"/>
      <c r="DD8" s="684">
        <v>242923</v>
      </c>
      <c r="DE8" s="679"/>
      <c r="DF8" s="679"/>
      <c r="DG8" s="679"/>
      <c r="DH8" s="679"/>
      <c r="DI8" s="679"/>
      <c r="DJ8" s="679"/>
      <c r="DK8" s="679"/>
      <c r="DL8" s="679"/>
      <c r="DM8" s="679"/>
      <c r="DN8" s="679"/>
      <c r="DO8" s="679"/>
      <c r="DP8" s="680"/>
      <c r="DQ8" s="684">
        <v>6830124</v>
      </c>
      <c r="DR8" s="679"/>
      <c r="DS8" s="679"/>
      <c r="DT8" s="679"/>
      <c r="DU8" s="679"/>
      <c r="DV8" s="679"/>
      <c r="DW8" s="679"/>
      <c r="DX8" s="679"/>
      <c r="DY8" s="679"/>
      <c r="DZ8" s="679"/>
      <c r="EA8" s="679"/>
      <c r="EB8" s="679"/>
      <c r="EC8" s="722"/>
    </row>
    <row r="9" spans="2:143" ht="11.25" customHeight="1" x14ac:dyDescent="0.15">
      <c r="B9" s="675" t="s">
        <v>244</v>
      </c>
      <c r="C9" s="676"/>
      <c r="D9" s="676"/>
      <c r="E9" s="676"/>
      <c r="F9" s="676"/>
      <c r="G9" s="676"/>
      <c r="H9" s="676"/>
      <c r="I9" s="676"/>
      <c r="J9" s="676"/>
      <c r="K9" s="676"/>
      <c r="L9" s="676"/>
      <c r="M9" s="676"/>
      <c r="N9" s="676"/>
      <c r="O9" s="676"/>
      <c r="P9" s="676"/>
      <c r="Q9" s="677"/>
      <c r="R9" s="678">
        <v>9329</v>
      </c>
      <c r="S9" s="679"/>
      <c r="T9" s="679"/>
      <c r="U9" s="679"/>
      <c r="V9" s="679"/>
      <c r="W9" s="679"/>
      <c r="X9" s="679"/>
      <c r="Y9" s="680"/>
      <c r="Z9" s="715">
        <v>0</v>
      </c>
      <c r="AA9" s="715"/>
      <c r="AB9" s="715"/>
      <c r="AC9" s="715"/>
      <c r="AD9" s="716">
        <v>9329</v>
      </c>
      <c r="AE9" s="716"/>
      <c r="AF9" s="716"/>
      <c r="AG9" s="716"/>
      <c r="AH9" s="716"/>
      <c r="AI9" s="716"/>
      <c r="AJ9" s="716"/>
      <c r="AK9" s="716"/>
      <c r="AL9" s="681">
        <v>0</v>
      </c>
      <c r="AM9" s="682"/>
      <c r="AN9" s="682"/>
      <c r="AO9" s="717"/>
      <c r="AP9" s="675" t="s">
        <v>245</v>
      </c>
      <c r="AQ9" s="676"/>
      <c r="AR9" s="676"/>
      <c r="AS9" s="676"/>
      <c r="AT9" s="676"/>
      <c r="AU9" s="676"/>
      <c r="AV9" s="676"/>
      <c r="AW9" s="676"/>
      <c r="AX9" s="676"/>
      <c r="AY9" s="676"/>
      <c r="AZ9" s="676"/>
      <c r="BA9" s="676"/>
      <c r="BB9" s="676"/>
      <c r="BC9" s="676"/>
      <c r="BD9" s="676"/>
      <c r="BE9" s="676"/>
      <c r="BF9" s="677"/>
      <c r="BG9" s="678">
        <v>2622197</v>
      </c>
      <c r="BH9" s="679"/>
      <c r="BI9" s="679"/>
      <c r="BJ9" s="679"/>
      <c r="BK9" s="679"/>
      <c r="BL9" s="679"/>
      <c r="BM9" s="679"/>
      <c r="BN9" s="680"/>
      <c r="BO9" s="715">
        <v>32.4</v>
      </c>
      <c r="BP9" s="715"/>
      <c r="BQ9" s="715"/>
      <c r="BR9" s="715"/>
      <c r="BS9" s="684" t="s">
        <v>139</v>
      </c>
      <c r="BT9" s="679"/>
      <c r="BU9" s="679"/>
      <c r="BV9" s="679"/>
      <c r="BW9" s="679"/>
      <c r="BX9" s="679"/>
      <c r="BY9" s="679"/>
      <c r="BZ9" s="679"/>
      <c r="CA9" s="679"/>
      <c r="CB9" s="722"/>
      <c r="CD9" s="711" t="s">
        <v>246</v>
      </c>
      <c r="CE9" s="712"/>
      <c r="CF9" s="712"/>
      <c r="CG9" s="712"/>
      <c r="CH9" s="712"/>
      <c r="CI9" s="712"/>
      <c r="CJ9" s="712"/>
      <c r="CK9" s="712"/>
      <c r="CL9" s="712"/>
      <c r="CM9" s="712"/>
      <c r="CN9" s="712"/>
      <c r="CO9" s="712"/>
      <c r="CP9" s="712"/>
      <c r="CQ9" s="713"/>
      <c r="CR9" s="678">
        <v>2765740</v>
      </c>
      <c r="CS9" s="679"/>
      <c r="CT9" s="679"/>
      <c r="CU9" s="679"/>
      <c r="CV9" s="679"/>
      <c r="CW9" s="679"/>
      <c r="CX9" s="679"/>
      <c r="CY9" s="680"/>
      <c r="CZ9" s="715">
        <v>6.1</v>
      </c>
      <c r="DA9" s="715"/>
      <c r="DB9" s="715"/>
      <c r="DC9" s="715"/>
      <c r="DD9" s="684">
        <v>57571</v>
      </c>
      <c r="DE9" s="679"/>
      <c r="DF9" s="679"/>
      <c r="DG9" s="679"/>
      <c r="DH9" s="679"/>
      <c r="DI9" s="679"/>
      <c r="DJ9" s="679"/>
      <c r="DK9" s="679"/>
      <c r="DL9" s="679"/>
      <c r="DM9" s="679"/>
      <c r="DN9" s="679"/>
      <c r="DO9" s="679"/>
      <c r="DP9" s="680"/>
      <c r="DQ9" s="684">
        <v>2487905</v>
      </c>
      <c r="DR9" s="679"/>
      <c r="DS9" s="679"/>
      <c r="DT9" s="679"/>
      <c r="DU9" s="679"/>
      <c r="DV9" s="679"/>
      <c r="DW9" s="679"/>
      <c r="DX9" s="679"/>
      <c r="DY9" s="679"/>
      <c r="DZ9" s="679"/>
      <c r="EA9" s="679"/>
      <c r="EB9" s="679"/>
      <c r="EC9" s="722"/>
    </row>
    <row r="10" spans="2:143" ht="11.25" customHeight="1" x14ac:dyDescent="0.15">
      <c r="B10" s="675" t="s">
        <v>247</v>
      </c>
      <c r="C10" s="676"/>
      <c r="D10" s="676"/>
      <c r="E10" s="676"/>
      <c r="F10" s="676"/>
      <c r="G10" s="676"/>
      <c r="H10" s="676"/>
      <c r="I10" s="676"/>
      <c r="J10" s="676"/>
      <c r="K10" s="676"/>
      <c r="L10" s="676"/>
      <c r="M10" s="676"/>
      <c r="N10" s="676"/>
      <c r="O10" s="676"/>
      <c r="P10" s="676"/>
      <c r="Q10" s="677"/>
      <c r="R10" s="678" t="s">
        <v>237</v>
      </c>
      <c r="S10" s="679"/>
      <c r="T10" s="679"/>
      <c r="U10" s="679"/>
      <c r="V10" s="679"/>
      <c r="W10" s="679"/>
      <c r="X10" s="679"/>
      <c r="Y10" s="680"/>
      <c r="Z10" s="715" t="s">
        <v>237</v>
      </c>
      <c r="AA10" s="715"/>
      <c r="AB10" s="715"/>
      <c r="AC10" s="715"/>
      <c r="AD10" s="716" t="s">
        <v>237</v>
      </c>
      <c r="AE10" s="716"/>
      <c r="AF10" s="716"/>
      <c r="AG10" s="716"/>
      <c r="AH10" s="716"/>
      <c r="AI10" s="716"/>
      <c r="AJ10" s="716"/>
      <c r="AK10" s="716"/>
      <c r="AL10" s="681" t="s">
        <v>237</v>
      </c>
      <c r="AM10" s="682"/>
      <c r="AN10" s="682"/>
      <c r="AO10" s="717"/>
      <c r="AP10" s="675" t="s">
        <v>248</v>
      </c>
      <c r="AQ10" s="676"/>
      <c r="AR10" s="676"/>
      <c r="AS10" s="676"/>
      <c r="AT10" s="676"/>
      <c r="AU10" s="676"/>
      <c r="AV10" s="676"/>
      <c r="AW10" s="676"/>
      <c r="AX10" s="676"/>
      <c r="AY10" s="676"/>
      <c r="AZ10" s="676"/>
      <c r="BA10" s="676"/>
      <c r="BB10" s="676"/>
      <c r="BC10" s="676"/>
      <c r="BD10" s="676"/>
      <c r="BE10" s="676"/>
      <c r="BF10" s="677"/>
      <c r="BG10" s="678">
        <v>251570</v>
      </c>
      <c r="BH10" s="679"/>
      <c r="BI10" s="679"/>
      <c r="BJ10" s="679"/>
      <c r="BK10" s="679"/>
      <c r="BL10" s="679"/>
      <c r="BM10" s="679"/>
      <c r="BN10" s="680"/>
      <c r="BO10" s="715">
        <v>3.1</v>
      </c>
      <c r="BP10" s="715"/>
      <c r="BQ10" s="715"/>
      <c r="BR10" s="715"/>
      <c r="BS10" s="684">
        <v>41745</v>
      </c>
      <c r="BT10" s="679"/>
      <c r="BU10" s="679"/>
      <c r="BV10" s="679"/>
      <c r="BW10" s="679"/>
      <c r="BX10" s="679"/>
      <c r="BY10" s="679"/>
      <c r="BZ10" s="679"/>
      <c r="CA10" s="679"/>
      <c r="CB10" s="722"/>
      <c r="CD10" s="711" t="s">
        <v>249</v>
      </c>
      <c r="CE10" s="712"/>
      <c r="CF10" s="712"/>
      <c r="CG10" s="712"/>
      <c r="CH10" s="712"/>
      <c r="CI10" s="712"/>
      <c r="CJ10" s="712"/>
      <c r="CK10" s="712"/>
      <c r="CL10" s="712"/>
      <c r="CM10" s="712"/>
      <c r="CN10" s="712"/>
      <c r="CO10" s="712"/>
      <c r="CP10" s="712"/>
      <c r="CQ10" s="713"/>
      <c r="CR10" s="678">
        <v>79594</v>
      </c>
      <c r="CS10" s="679"/>
      <c r="CT10" s="679"/>
      <c r="CU10" s="679"/>
      <c r="CV10" s="679"/>
      <c r="CW10" s="679"/>
      <c r="CX10" s="679"/>
      <c r="CY10" s="680"/>
      <c r="CZ10" s="715">
        <v>0.2</v>
      </c>
      <c r="DA10" s="715"/>
      <c r="DB10" s="715"/>
      <c r="DC10" s="715"/>
      <c r="DD10" s="684" t="s">
        <v>237</v>
      </c>
      <c r="DE10" s="679"/>
      <c r="DF10" s="679"/>
      <c r="DG10" s="679"/>
      <c r="DH10" s="679"/>
      <c r="DI10" s="679"/>
      <c r="DJ10" s="679"/>
      <c r="DK10" s="679"/>
      <c r="DL10" s="679"/>
      <c r="DM10" s="679"/>
      <c r="DN10" s="679"/>
      <c r="DO10" s="679"/>
      <c r="DP10" s="680"/>
      <c r="DQ10" s="684">
        <v>20132</v>
      </c>
      <c r="DR10" s="679"/>
      <c r="DS10" s="679"/>
      <c r="DT10" s="679"/>
      <c r="DU10" s="679"/>
      <c r="DV10" s="679"/>
      <c r="DW10" s="679"/>
      <c r="DX10" s="679"/>
      <c r="DY10" s="679"/>
      <c r="DZ10" s="679"/>
      <c r="EA10" s="679"/>
      <c r="EB10" s="679"/>
      <c r="EC10" s="722"/>
    </row>
    <row r="11" spans="2:143" ht="11.25" customHeight="1" x14ac:dyDescent="0.15">
      <c r="B11" s="675" t="s">
        <v>250</v>
      </c>
      <c r="C11" s="676"/>
      <c r="D11" s="676"/>
      <c r="E11" s="676"/>
      <c r="F11" s="676"/>
      <c r="G11" s="676"/>
      <c r="H11" s="676"/>
      <c r="I11" s="676"/>
      <c r="J11" s="676"/>
      <c r="K11" s="676"/>
      <c r="L11" s="676"/>
      <c r="M11" s="676"/>
      <c r="N11" s="676"/>
      <c r="O11" s="676"/>
      <c r="P11" s="676"/>
      <c r="Q11" s="677"/>
      <c r="R11" s="678">
        <v>1500090</v>
      </c>
      <c r="S11" s="679"/>
      <c r="T11" s="679"/>
      <c r="U11" s="679"/>
      <c r="V11" s="679"/>
      <c r="W11" s="679"/>
      <c r="X11" s="679"/>
      <c r="Y11" s="680"/>
      <c r="Z11" s="681">
        <v>3.2</v>
      </c>
      <c r="AA11" s="682"/>
      <c r="AB11" s="682"/>
      <c r="AC11" s="683"/>
      <c r="AD11" s="684">
        <v>1500090</v>
      </c>
      <c r="AE11" s="679"/>
      <c r="AF11" s="679"/>
      <c r="AG11" s="679"/>
      <c r="AH11" s="679"/>
      <c r="AI11" s="679"/>
      <c r="AJ11" s="679"/>
      <c r="AK11" s="680"/>
      <c r="AL11" s="681">
        <v>5.5</v>
      </c>
      <c r="AM11" s="682"/>
      <c r="AN11" s="682"/>
      <c r="AO11" s="717"/>
      <c r="AP11" s="675" t="s">
        <v>251</v>
      </c>
      <c r="AQ11" s="676"/>
      <c r="AR11" s="676"/>
      <c r="AS11" s="676"/>
      <c r="AT11" s="676"/>
      <c r="AU11" s="676"/>
      <c r="AV11" s="676"/>
      <c r="AW11" s="676"/>
      <c r="AX11" s="676"/>
      <c r="AY11" s="676"/>
      <c r="AZ11" s="676"/>
      <c r="BA11" s="676"/>
      <c r="BB11" s="676"/>
      <c r="BC11" s="676"/>
      <c r="BD11" s="676"/>
      <c r="BE11" s="676"/>
      <c r="BF11" s="677"/>
      <c r="BG11" s="678">
        <v>366690</v>
      </c>
      <c r="BH11" s="679"/>
      <c r="BI11" s="679"/>
      <c r="BJ11" s="679"/>
      <c r="BK11" s="679"/>
      <c r="BL11" s="679"/>
      <c r="BM11" s="679"/>
      <c r="BN11" s="680"/>
      <c r="BO11" s="715">
        <v>4.5</v>
      </c>
      <c r="BP11" s="715"/>
      <c r="BQ11" s="715"/>
      <c r="BR11" s="715"/>
      <c r="BS11" s="684">
        <v>71880</v>
      </c>
      <c r="BT11" s="679"/>
      <c r="BU11" s="679"/>
      <c r="BV11" s="679"/>
      <c r="BW11" s="679"/>
      <c r="BX11" s="679"/>
      <c r="BY11" s="679"/>
      <c r="BZ11" s="679"/>
      <c r="CA11" s="679"/>
      <c r="CB11" s="722"/>
      <c r="CD11" s="711" t="s">
        <v>252</v>
      </c>
      <c r="CE11" s="712"/>
      <c r="CF11" s="712"/>
      <c r="CG11" s="712"/>
      <c r="CH11" s="712"/>
      <c r="CI11" s="712"/>
      <c r="CJ11" s="712"/>
      <c r="CK11" s="712"/>
      <c r="CL11" s="712"/>
      <c r="CM11" s="712"/>
      <c r="CN11" s="712"/>
      <c r="CO11" s="712"/>
      <c r="CP11" s="712"/>
      <c r="CQ11" s="713"/>
      <c r="CR11" s="678">
        <v>3505286</v>
      </c>
      <c r="CS11" s="679"/>
      <c r="CT11" s="679"/>
      <c r="CU11" s="679"/>
      <c r="CV11" s="679"/>
      <c r="CW11" s="679"/>
      <c r="CX11" s="679"/>
      <c r="CY11" s="680"/>
      <c r="CZ11" s="715">
        <v>7.8</v>
      </c>
      <c r="DA11" s="715"/>
      <c r="DB11" s="715"/>
      <c r="DC11" s="715"/>
      <c r="DD11" s="684">
        <v>834961</v>
      </c>
      <c r="DE11" s="679"/>
      <c r="DF11" s="679"/>
      <c r="DG11" s="679"/>
      <c r="DH11" s="679"/>
      <c r="DI11" s="679"/>
      <c r="DJ11" s="679"/>
      <c r="DK11" s="679"/>
      <c r="DL11" s="679"/>
      <c r="DM11" s="679"/>
      <c r="DN11" s="679"/>
      <c r="DO11" s="679"/>
      <c r="DP11" s="680"/>
      <c r="DQ11" s="684">
        <v>1929851</v>
      </c>
      <c r="DR11" s="679"/>
      <c r="DS11" s="679"/>
      <c r="DT11" s="679"/>
      <c r="DU11" s="679"/>
      <c r="DV11" s="679"/>
      <c r="DW11" s="679"/>
      <c r="DX11" s="679"/>
      <c r="DY11" s="679"/>
      <c r="DZ11" s="679"/>
      <c r="EA11" s="679"/>
      <c r="EB11" s="679"/>
      <c r="EC11" s="722"/>
    </row>
    <row r="12" spans="2:143" ht="11.25" customHeight="1" x14ac:dyDescent="0.15">
      <c r="B12" s="675" t="s">
        <v>253</v>
      </c>
      <c r="C12" s="676"/>
      <c r="D12" s="676"/>
      <c r="E12" s="676"/>
      <c r="F12" s="676"/>
      <c r="G12" s="676"/>
      <c r="H12" s="676"/>
      <c r="I12" s="676"/>
      <c r="J12" s="676"/>
      <c r="K12" s="676"/>
      <c r="L12" s="676"/>
      <c r="M12" s="676"/>
      <c r="N12" s="676"/>
      <c r="O12" s="676"/>
      <c r="P12" s="676"/>
      <c r="Q12" s="677"/>
      <c r="R12" s="678">
        <v>13292</v>
      </c>
      <c r="S12" s="679"/>
      <c r="T12" s="679"/>
      <c r="U12" s="679"/>
      <c r="V12" s="679"/>
      <c r="W12" s="679"/>
      <c r="X12" s="679"/>
      <c r="Y12" s="680"/>
      <c r="Z12" s="715">
        <v>0</v>
      </c>
      <c r="AA12" s="715"/>
      <c r="AB12" s="715"/>
      <c r="AC12" s="715"/>
      <c r="AD12" s="716">
        <v>13292</v>
      </c>
      <c r="AE12" s="716"/>
      <c r="AF12" s="716"/>
      <c r="AG12" s="716"/>
      <c r="AH12" s="716"/>
      <c r="AI12" s="716"/>
      <c r="AJ12" s="716"/>
      <c r="AK12" s="716"/>
      <c r="AL12" s="681">
        <v>0</v>
      </c>
      <c r="AM12" s="682"/>
      <c r="AN12" s="682"/>
      <c r="AO12" s="717"/>
      <c r="AP12" s="675" t="s">
        <v>254</v>
      </c>
      <c r="AQ12" s="676"/>
      <c r="AR12" s="676"/>
      <c r="AS12" s="676"/>
      <c r="AT12" s="676"/>
      <c r="AU12" s="676"/>
      <c r="AV12" s="676"/>
      <c r="AW12" s="676"/>
      <c r="AX12" s="676"/>
      <c r="AY12" s="676"/>
      <c r="AZ12" s="676"/>
      <c r="BA12" s="676"/>
      <c r="BB12" s="676"/>
      <c r="BC12" s="676"/>
      <c r="BD12" s="676"/>
      <c r="BE12" s="676"/>
      <c r="BF12" s="677"/>
      <c r="BG12" s="678">
        <v>3843267</v>
      </c>
      <c r="BH12" s="679"/>
      <c r="BI12" s="679"/>
      <c r="BJ12" s="679"/>
      <c r="BK12" s="679"/>
      <c r="BL12" s="679"/>
      <c r="BM12" s="679"/>
      <c r="BN12" s="680"/>
      <c r="BO12" s="715">
        <v>47.5</v>
      </c>
      <c r="BP12" s="715"/>
      <c r="BQ12" s="715"/>
      <c r="BR12" s="715"/>
      <c r="BS12" s="684" t="s">
        <v>237</v>
      </c>
      <c r="BT12" s="679"/>
      <c r="BU12" s="679"/>
      <c r="BV12" s="679"/>
      <c r="BW12" s="679"/>
      <c r="BX12" s="679"/>
      <c r="BY12" s="679"/>
      <c r="BZ12" s="679"/>
      <c r="CA12" s="679"/>
      <c r="CB12" s="722"/>
      <c r="CD12" s="711" t="s">
        <v>255</v>
      </c>
      <c r="CE12" s="712"/>
      <c r="CF12" s="712"/>
      <c r="CG12" s="712"/>
      <c r="CH12" s="712"/>
      <c r="CI12" s="712"/>
      <c r="CJ12" s="712"/>
      <c r="CK12" s="712"/>
      <c r="CL12" s="712"/>
      <c r="CM12" s="712"/>
      <c r="CN12" s="712"/>
      <c r="CO12" s="712"/>
      <c r="CP12" s="712"/>
      <c r="CQ12" s="713"/>
      <c r="CR12" s="678">
        <v>1419127</v>
      </c>
      <c r="CS12" s="679"/>
      <c r="CT12" s="679"/>
      <c r="CU12" s="679"/>
      <c r="CV12" s="679"/>
      <c r="CW12" s="679"/>
      <c r="CX12" s="679"/>
      <c r="CY12" s="680"/>
      <c r="CZ12" s="715">
        <v>3.1</v>
      </c>
      <c r="DA12" s="715"/>
      <c r="DB12" s="715"/>
      <c r="DC12" s="715"/>
      <c r="DD12" s="684">
        <v>77253</v>
      </c>
      <c r="DE12" s="679"/>
      <c r="DF12" s="679"/>
      <c r="DG12" s="679"/>
      <c r="DH12" s="679"/>
      <c r="DI12" s="679"/>
      <c r="DJ12" s="679"/>
      <c r="DK12" s="679"/>
      <c r="DL12" s="679"/>
      <c r="DM12" s="679"/>
      <c r="DN12" s="679"/>
      <c r="DO12" s="679"/>
      <c r="DP12" s="680"/>
      <c r="DQ12" s="684">
        <v>717327</v>
      </c>
      <c r="DR12" s="679"/>
      <c r="DS12" s="679"/>
      <c r="DT12" s="679"/>
      <c r="DU12" s="679"/>
      <c r="DV12" s="679"/>
      <c r="DW12" s="679"/>
      <c r="DX12" s="679"/>
      <c r="DY12" s="679"/>
      <c r="DZ12" s="679"/>
      <c r="EA12" s="679"/>
      <c r="EB12" s="679"/>
      <c r="EC12" s="722"/>
    </row>
    <row r="13" spans="2:143" ht="11.25" customHeight="1" x14ac:dyDescent="0.15">
      <c r="B13" s="675" t="s">
        <v>256</v>
      </c>
      <c r="C13" s="676"/>
      <c r="D13" s="676"/>
      <c r="E13" s="676"/>
      <c r="F13" s="676"/>
      <c r="G13" s="676"/>
      <c r="H13" s="676"/>
      <c r="I13" s="676"/>
      <c r="J13" s="676"/>
      <c r="K13" s="676"/>
      <c r="L13" s="676"/>
      <c r="M13" s="676"/>
      <c r="N13" s="676"/>
      <c r="O13" s="676"/>
      <c r="P13" s="676"/>
      <c r="Q13" s="677"/>
      <c r="R13" s="678" t="s">
        <v>139</v>
      </c>
      <c r="S13" s="679"/>
      <c r="T13" s="679"/>
      <c r="U13" s="679"/>
      <c r="V13" s="679"/>
      <c r="W13" s="679"/>
      <c r="X13" s="679"/>
      <c r="Y13" s="680"/>
      <c r="Z13" s="715" t="s">
        <v>139</v>
      </c>
      <c r="AA13" s="715"/>
      <c r="AB13" s="715"/>
      <c r="AC13" s="715"/>
      <c r="AD13" s="716" t="s">
        <v>237</v>
      </c>
      <c r="AE13" s="716"/>
      <c r="AF13" s="716"/>
      <c r="AG13" s="716"/>
      <c r="AH13" s="716"/>
      <c r="AI13" s="716"/>
      <c r="AJ13" s="716"/>
      <c r="AK13" s="716"/>
      <c r="AL13" s="681" t="s">
        <v>237</v>
      </c>
      <c r="AM13" s="682"/>
      <c r="AN13" s="682"/>
      <c r="AO13" s="717"/>
      <c r="AP13" s="675" t="s">
        <v>257</v>
      </c>
      <c r="AQ13" s="676"/>
      <c r="AR13" s="676"/>
      <c r="AS13" s="676"/>
      <c r="AT13" s="676"/>
      <c r="AU13" s="676"/>
      <c r="AV13" s="676"/>
      <c r="AW13" s="676"/>
      <c r="AX13" s="676"/>
      <c r="AY13" s="676"/>
      <c r="AZ13" s="676"/>
      <c r="BA13" s="676"/>
      <c r="BB13" s="676"/>
      <c r="BC13" s="676"/>
      <c r="BD13" s="676"/>
      <c r="BE13" s="676"/>
      <c r="BF13" s="677"/>
      <c r="BG13" s="678">
        <v>3814463</v>
      </c>
      <c r="BH13" s="679"/>
      <c r="BI13" s="679"/>
      <c r="BJ13" s="679"/>
      <c r="BK13" s="679"/>
      <c r="BL13" s="679"/>
      <c r="BM13" s="679"/>
      <c r="BN13" s="680"/>
      <c r="BO13" s="715">
        <v>47.1</v>
      </c>
      <c r="BP13" s="715"/>
      <c r="BQ13" s="715"/>
      <c r="BR13" s="715"/>
      <c r="BS13" s="684" t="s">
        <v>140</v>
      </c>
      <c r="BT13" s="679"/>
      <c r="BU13" s="679"/>
      <c r="BV13" s="679"/>
      <c r="BW13" s="679"/>
      <c r="BX13" s="679"/>
      <c r="BY13" s="679"/>
      <c r="BZ13" s="679"/>
      <c r="CA13" s="679"/>
      <c r="CB13" s="722"/>
      <c r="CD13" s="711" t="s">
        <v>258</v>
      </c>
      <c r="CE13" s="712"/>
      <c r="CF13" s="712"/>
      <c r="CG13" s="712"/>
      <c r="CH13" s="712"/>
      <c r="CI13" s="712"/>
      <c r="CJ13" s="712"/>
      <c r="CK13" s="712"/>
      <c r="CL13" s="712"/>
      <c r="CM13" s="712"/>
      <c r="CN13" s="712"/>
      <c r="CO13" s="712"/>
      <c r="CP13" s="712"/>
      <c r="CQ13" s="713"/>
      <c r="CR13" s="678">
        <v>4146541</v>
      </c>
      <c r="CS13" s="679"/>
      <c r="CT13" s="679"/>
      <c r="CU13" s="679"/>
      <c r="CV13" s="679"/>
      <c r="CW13" s="679"/>
      <c r="CX13" s="679"/>
      <c r="CY13" s="680"/>
      <c r="CZ13" s="715">
        <v>9.1999999999999993</v>
      </c>
      <c r="DA13" s="715"/>
      <c r="DB13" s="715"/>
      <c r="DC13" s="715"/>
      <c r="DD13" s="684">
        <v>1020728</v>
      </c>
      <c r="DE13" s="679"/>
      <c r="DF13" s="679"/>
      <c r="DG13" s="679"/>
      <c r="DH13" s="679"/>
      <c r="DI13" s="679"/>
      <c r="DJ13" s="679"/>
      <c r="DK13" s="679"/>
      <c r="DL13" s="679"/>
      <c r="DM13" s="679"/>
      <c r="DN13" s="679"/>
      <c r="DO13" s="679"/>
      <c r="DP13" s="680"/>
      <c r="DQ13" s="684">
        <v>3194534</v>
      </c>
      <c r="DR13" s="679"/>
      <c r="DS13" s="679"/>
      <c r="DT13" s="679"/>
      <c r="DU13" s="679"/>
      <c r="DV13" s="679"/>
      <c r="DW13" s="679"/>
      <c r="DX13" s="679"/>
      <c r="DY13" s="679"/>
      <c r="DZ13" s="679"/>
      <c r="EA13" s="679"/>
      <c r="EB13" s="679"/>
      <c r="EC13" s="722"/>
    </row>
    <row r="14" spans="2:143" ht="11.25" customHeight="1" x14ac:dyDescent="0.15">
      <c r="B14" s="675" t="s">
        <v>259</v>
      </c>
      <c r="C14" s="676"/>
      <c r="D14" s="676"/>
      <c r="E14" s="676"/>
      <c r="F14" s="676"/>
      <c r="G14" s="676"/>
      <c r="H14" s="676"/>
      <c r="I14" s="676"/>
      <c r="J14" s="676"/>
      <c r="K14" s="676"/>
      <c r="L14" s="676"/>
      <c r="M14" s="676"/>
      <c r="N14" s="676"/>
      <c r="O14" s="676"/>
      <c r="P14" s="676"/>
      <c r="Q14" s="677"/>
      <c r="R14" s="678">
        <v>106098</v>
      </c>
      <c r="S14" s="679"/>
      <c r="T14" s="679"/>
      <c r="U14" s="679"/>
      <c r="V14" s="679"/>
      <c r="W14" s="679"/>
      <c r="X14" s="679"/>
      <c r="Y14" s="680"/>
      <c r="Z14" s="715">
        <v>0.2</v>
      </c>
      <c r="AA14" s="715"/>
      <c r="AB14" s="715"/>
      <c r="AC14" s="715"/>
      <c r="AD14" s="716">
        <v>106098</v>
      </c>
      <c r="AE14" s="716"/>
      <c r="AF14" s="716"/>
      <c r="AG14" s="716"/>
      <c r="AH14" s="716"/>
      <c r="AI14" s="716"/>
      <c r="AJ14" s="716"/>
      <c r="AK14" s="716"/>
      <c r="AL14" s="681">
        <v>0.4</v>
      </c>
      <c r="AM14" s="682"/>
      <c r="AN14" s="682"/>
      <c r="AO14" s="717"/>
      <c r="AP14" s="675" t="s">
        <v>260</v>
      </c>
      <c r="AQ14" s="676"/>
      <c r="AR14" s="676"/>
      <c r="AS14" s="676"/>
      <c r="AT14" s="676"/>
      <c r="AU14" s="676"/>
      <c r="AV14" s="676"/>
      <c r="AW14" s="676"/>
      <c r="AX14" s="676"/>
      <c r="AY14" s="676"/>
      <c r="AZ14" s="676"/>
      <c r="BA14" s="676"/>
      <c r="BB14" s="676"/>
      <c r="BC14" s="676"/>
      <c r="BD14" s="676"/>
      <c r="BE14" s="676"/>
      <c r="BF14" s="677"/>
      <c r="BG14" s="678">
        <v>278573</v>
      </c>
      <c r="BH14" s="679"/>
      <c r="BI14" s="679"/>
      <c r="BJ14" s="679"/>
      <c r="BK14" s="679"/>
      <c r="BL14" s="679"/>
      <c r="BM14" s="679"/>
      <c r="BN14" s="680"/>
      <c r="BO14" s="715">
        <v>3.4</v>
      </c>
      <c r="BP14" s="715"/>
      <c r="BQ14" s="715"/>
      <c r="BR14" s="715"/>
      <c r="BS14" s="684" t="s">
        <v>237</v>
      </c>
      <c r="BT14" s="679"/>
      <c r="BU14" s="679"/>
      <c r="BV14" s="679"/>
      <c r="BW14" s="679"/>
      <c r="BX14" s="679"/>
      <c r="BY14" s="679"/>
      <c r="BZ14" s="679"/>
      <c r="CA14" s="679"/>
      <c r="CB14" s="722"/>
      <c r="CD14" s="711" t="s">
        <v>261</v>
      </c>
      <c r="CE14" s="712"/>
      <c r="CF14" s="712"/>
      <c r="CG14" s="712"/>
      <c r="CH14" s="712"/>
      <c r="CI14" s="712"/>
      <c r="CJ14" s="712"/>
      <c r="CK14" s="712"/>
      <c r="CL14" s="712"/>
      <c r="CM14" s="712"/>
      <c r="CN14" s="712"/>
      <c r="CO14" s="712"/>
      <c r="CP14" s="712"/>
      <c r="CQ14" s="713"/>
      <c r="CR14" s="678">
        <v>1993419</v>
      </c>
      <c r="CS14" s="679"/>
      <c r="CT14" s="679"/>
      <c r="CU14" s="679"/>
      <c r="CV14" s="679"/>
      <c r="CW14" s="679"/>
      <c r="CX14" s="679"/>
      <c r="CY14" s="680"/>
      <c r="CZ14" s="715">
        <v>4.4000000000000004</v>
      </c>
      <c r="DA14" s="715"/>
      <c r="DB14" s="715"/>
      <c r="DC14" s="715"/>
      <c r="DD14" s="684">
        <v>34364</v>
      </c>
      <c r="DE14" s="679"/>
      <c r="DF14" s="679"/>
      <c r="DG14" s="679"/>
      <c r="DH14" s="679"/>
      <c r="DI14" s="679"/>
      <c r="DJ14" s="679"/>
      <c r="DK14" s="679"/>
      <c r="DL14" s="679"/>
      <c r="DM14" s="679"/>
      <c r="DN14" s="679"/>
      <c r="DO14" s="679"/>
      <c r="DP14" s="680"/>
      <c r="DQ14" s="684">
        <v>1603306</v>
      </c>
      <c r="DR14" s="679"/>
      <c r="DS14" s="679"/>
      <c r="DT14" s="679"/>
      <c r="DU14" s="679"/>
      <c r="DV14" s="679"/>
      <c r="DW14" s="679"/>
      <c r="DX14" s="679"/>
      <c r="DY14" s="679"/>
      <c r="DZ14" s="679"/>
      <c r="EA14" s="679"/>
      <c r="EB14" s="679"/>
      <c r="EC14" s="722"/>
    </row>
    <row r="15" spans="2:143" ht="11.25" customHeight="1" x14ac:dyDescent="0.15">
      <c r="B15" s="675" t="s">
        <v>262</v>
      </c>
      <c r="C15" s="676"/>
      <c r="D15" s="676"/>
      <c r="E15" s="676"/>
      <c r="F15" s="676"/>
      <c r="G15" s="676"/>
      <c r="H15" s="676"/>
      <c r="I15" s="676"/>
      <c r="J15" s="676"/>
      <c r="K15" s="676"/>
      <c r="L15" s="676"/>
      <c r="M15" s="676"/>
      <c r="N15" s="676"/>
      <c r="O15" s="676"/>
      <c r="P15" s="676"/>
      <c r="Q15" s="677"/>
      <c r="R15" s="678" t="s">
        <v>237</v>
      </c>
      <c r="S15" s="679"/>
      <c r="T15" s="679"/>
      <c r="U15" s="679"/>
      <c r="V15" s="679"/>
      <c r="W15" s="679"/>
      <c r="X15" s="679"/>
      <c r="Y15" s="680"/>
      <c r="Z15" s="715" t="s">
        <v>139</v>
      </c>
      <c r="AA15" s="715"/>
      <c r="AB15" s="715"/>
      <c r="AC15" s="715"/>
      <c r="AD15" s="716" t="s">
        <v>237</v>
      </c>
      <c r="AE15" s="716"/>
      <c r="AF15" s="716"/>
      <c r="AG15" s="716"/>
      <c r="AH15" s="716"/>
      <c r="AI15" s="716"/>
      <c r="AJ15" s="716"/>
      <c r="AK15" s="716"/>
      <c r="AL15" s="681" t="s">
        <v>140</v>
      </c>
      <c r="AM15" s="682"/>
      <c r="AN15" s="682"/>
      <c r="AO15" s="717"/>
      <c r="AP15" s="675" t="s">
        <v>263</v>
      </c>
      <c r="AQ15" s="676"/>
      <c r="AR15" s="676"/>
      <c r="AS15" s="676"/>
      <c r="AT15" s="676"/>
      <c r="AU15" s="676"/>
      <c r="AV15" s="676"/>
      <c r="AW15" s="676"/>
      <c r="AX15" s="676"/>
      <c r="AY15" s="676"/>
      <c r="AZ15" s="676"/>
      <c r="BA15" s="676"/>
      <c r="BB15" s="676"/>
      <c r="BC15" s="676"/>
      <c r="BD15" s="676"/>
      <c r="BE15" s="676"/>
      <c r="BF15" s="677"/>
      <c r="BG15" s="678">
        <v>584213</v>
      </c>
      <c r="BH15" s="679"/>
      <c r="BI15" s="679"/>
      <c r="BJ15" s="679"/>
      <c r="BK15" s="679"/>
      <c r="BL15" s="679"/>
      <c r="BM15" s="679"/>
      <c r="BN15" s="680"/>
      <c r="BO15" s="715">
        <v>7.2</v>
      </c>
      <c r="BP15" s="715"/>
      <c r="BQ15" s="715"/>
      <c r="BR15" s="715"/>
      <c r="BS15" s="684" t="s">
        <v>237</v>
      </c>
      <c r="BT15" s="679"/>
      <c r="BU15" s="679"/>
      <c r="BV15" s="679"/>
      <c r="BW15" s="679"/>
      <c r="BX15" s="679"/>
      <c r="BY15" s="679"/>
      <c r="BZ15" s="679"/>
      <c r="CA15" s="679"/>
      <c r="CB15" s="722"/>
      <c r="CD15" s="711" t="s">
        <v>264</v>
      </c>
      <c r="CE15" s="712"/>
      <c r="CF15" s="712"/>
      <c r="CG15" s="712"/>
      <c r="CH15" s="712"/>
      <c r="CI15" s="712"/>
      <c r="CJ15" s="712"/>
      <c r="CK15" s="712"/>
      <c r="CL15" s="712"/>
      <c r="CM15" s="712"/>
      <c r="CN15" s="712"/>
      <c r="CO15" s="712"/>
      <c r="CP15" s="712"/>
      <c r="CQ15" s="713"/>
      <c r="CR15" s="678">
        <v>5656639</v>
      </c>
      <c r="CS15" s="679"/>
      <c r="CT15" s="679"/>
      <c r="CU15" s="679"/>
      <c r="CV15" s="679"/>
      <c r="CW15" s="679"/>
      <c r="CX15" s="679"/>
      <c r="CY15" s="680"/>
      <c r="CZ15" s="715">
        <v>12.5</v>
      </c>
      <c r="DA15" s="715"/>
      <c r="DB15" s="715"/>
      <c r="DC15" s="715"/>
      <c r="DD15" s="684">
        <v>1863311</v>
      </c>
      <c r="DE15" s="679"/>
      <c r="DF15" s="679"/>
      <c r="DG15" s="679"/>
      <c r="DH15" s="679"/>
      <c r="DI15" s="679"/>
      <c r="DJ15" s="679"/>
      <c r="DK15" s="679"/>
      <c r="DL15" s="679"/>
      <c r="DM15" s="679"/>
      <c r="DN15" s="679"/>
      <c r="DO15" s="679"/>
      <c r="DP15" s="680"/>
      <c r="DQ15" s="684">
        <v>3370351</v>
      </c>
      <c r="DR15" s="679"/>
      <c r="DS15" s="679"/>
      <c r="DT15" s="679"/>
      <c r="DU15" s="679"/>
      <c r="DV15" s="679"/>
      <c r="DW15" s="679"/>
      <c r="DX15" s="679"/>
      <c r="DY15" s="679"/>
      <c r="DZ15" s="679"/>
      <c r="EA15" s="679"/>
      <c r="EB15" s="679"/>
      <c r="EC15" s="722"/>
    </row>
    <row r="16" spans="2:143" ht="11.25" customHeight="1" x14ac:dyDescent="0.15">
      <c r="B16" s="675" t="s">
        <v>265</v>
      </c>
      <c r="C16" s="676"/>
      <c r="D16" s="676"/>
      <c r="E16" s="676"/>
      <c r="F16" s="676"/>
      <c r="G16" s="676"/>
      <c r="H16" s="676"/>
      <c r="I16" s="676"/>
      <c r="J16" s="676"/>
      <c r="K16" s="676"/>
      <c r="L16" s="676"/>
      <c r="M16" s="676"/>
      <c r="N16" s="676"/>
      <c r="O16" s="676"/>
      <c r="P16" s="676"/>
      <c r="Q16" s="677"/>
      <c r="R16" s="678">
        <v>14411</v>
      </c>
      <c r="S16" s="679"/>
      <c r="T16" s="679"/>
      <c r="U16" s="679"/>
      <c r="V16" s="679"/>
      <c r="W16" s="679"/>
      <c r="X16" s="679"/>
      <c r="Y16" s="680"/>
      <c r="Z16" s="715">
        <v>0</v>
      </c>
      <c r="AA16" s="715"/>
      <c r="AB16" s="715"/>
      <c r="AC16" s="715"/>
      <c r="AD16" s="716">
        <v>14411</v>
      </c>
      <c r="AE16" s="716"/>
      <c r="AF16" s="716"/>
      <c r="AG16" s="716"/>
      <c r="AH16" s="716"/>
      <c r="AI16" s="716"/>
      <c r="AJ16" s="716"/>
      <c r="AK16" s="716"/>
      <c r="AL16" s="681">
        <v>0.1</v>
      </c>
      <c r="AM16" s="682"/>
      <c r="AN16" s="682"/>
      <c r="AO16" s="717"/>
      <c r="AP16" s="675" t="s">
        <v>266</v>
      </c>
      <c r="AQ16" s="676"/>
      <c r="AR16" s="676"/>
      <c r="AS16" s="676"/>
      <c r="AT16" s="676"/>
      <c r="AU16" s="676"/>
      <c r="AV16" s="676"/>
      <c r="AW16" s="676"/>
      <c r="AX16" s="676"/>
      <c r="AY16" s="676"/>
      <c r="AZ16" s="676"/>
      <c r="BA16" s="676"/>
      <c r="BB16" s="676"/>
      <c r="BC16" s="676"/>
      <c r="BD16" s="676"/>
      <c r="BE16" s="676"/>
      <c r="BF16" s="677"/>
      <c r="BG16" s="678" t="s">
        <v>139</v>
      </c>
      <c r="BH16" s="679"/>
      <c r="BI16" s="679"/>
      <c r="BJ16" s="679"/>
      <c r="BK16" s="679"/>
      <c r="BL16" s="679"/>
      <c r="BM16" s="679"/>
      <c r="BN16" s="680"/>
      <c r="BO16" s="715" t="s">
        <v>140</v>
      </c>
      <c r="BP16" s="715"/>
      <c r="BQ16" s="715"/>
      <c r="BR16" s="715"/>
      <c r="BS16" s="684" t="s">
        <v>139</v>
      </c>
      <c r="BT16" s="679"/>
      <c r="BU16" s="679"/>
      <c r="BV16" s="679"/>
      <c r="BW16" s="679"/>
      <c r="BX16" s="679"/>
      <c r="BY16" s="679"/>
      <c r="BZ16" s="679"/>
      <c r="CA16" s="679"/>
      <c r="CB16" s="722"/>
      <c r="CD16" s="711" t="s">
        <v>267</v>
      </c>
      <c r="CE16" s="712"/>
      <c r="CF16" s="712"/>
      <c r="CG16" s="712"/>
      <c r="CH16" s="712"/>
      <c r="CI16" s="712"/>
      <c r="CJ16" s="712"/>
      <c r="CK16" s="712"/>
      <c r="CL16" s="712"/>
      <c r="CM16" s="712"/>
      <c r="CN16" s="712"/>
      <c r="CO16" s="712"/>
      <c r="CP16" s="712"/>
      <c r="CQ16" s="713"/>
      <c r="CR16" s="678">
        <v>433349</v>
      </c>
      <c r="CS16" s="679"/>
      <c r="CT16" s="679"/>
      <c r="CU16" s="679"/>
      <c r="CV16" s="679"/>
      <c r="CW16" s="679"/>
      <c r="CX16" s="679"/>
      <c r="CY16" s="680"/>
      <c r="CZ16" s="715">
        <v>1</v>
      </c>
      <c r="DA16" s="715"/>
      <c r="DB16" s="715"/>
      <c r="DC16" s="715"/>
      <c r="DD16" s="684" t="s">
        <v>237</v>
      </c>
      <c r="DE16" s="679"/>
      <c r="DF16" s="679"/>
      <c r="DG16" s="679"/>
      <c r="DH16" s="679"/>
      <c r="DI16" s="679"/>
      <c r="DJ16" s="679"/>
      <c r="DK16" s="679"/>
      <c r="DL16" s="679"/>
      <c r="DM16" s="679"/>
      <c r="DN16" s="679"/>
      <c r="DO16" s="679"/>
      <c r="DP16" s="680"/>
      <c r="DQ16" s="684">
        <v>92224</v>
      </c>
      <c r="DR16" s="679"/>
      <c r="DS16" s="679"/>
      <c r="DT16" s="679"/>
      <c r="DU16" s="679"/>
      <c r="DV16" s="679"/>
      <c r="DW16" s="679"/>
      <c r="DX16" s="679"/>
      <c r="DY16" s="679"/>
      <c r="DZ16" s="679"/>
      <c r="EA16" s="679"/>
      <c r="EB16" s="679"/>
      <c r="EC16" s="722"/>
    </row>
    <row r="17" spans="2:133" ht="11.25" customHeight="1" x14ac:dyDescent="0.15">
      <c r="B17" s="675" t="s">
        <v>268</v>
      </c>
      <c r="C17" s="676"/>
      <c r="D17" s="676"/>
      <c r="E17" s="676"/>
      <c r="F17" s="676"/>
      <c r="G17" s="676"/>
      <c r="H17" s="676"/>
      <c r="I17" s="676"/>
      <c r="J17" s="676"/>
      <c r="K17" s="676"/>
      <c r="L17" s="676"/>
      <c r="M17" s="676"/>
      <c r="N17" s="676"/>
      <c r="O17" s="676"/>
      <c r="P17" s="676"/>
      <c r="Q17" s="677"/>
      <c r="R17" s="678">
        <v>113002</v>
      </c>
      <c r="S17" s="679"/>
      <c r="T17" s="679"/>
      <c r="U17" s="679"/>
      <c r="V17" s="679"/>
      <c r="W17" s="679"/>
      <c r="X17" s="679"/>
      <c r="Y17" s="680"/>
      <c r="Z17" s="715">
        <v>0.2</v>
      </c>
      <c r="AA17" s="715"/>
      <c r="AB17" s="715"/>
      <c r="AC17" s="715"/>
      <c r="AD17" s="716">
        <v>113002</v>
      </c>
      <c r="AE17" s="716"/>
      <c r="AF17" s="716"/>
      <c r="AG17" s="716"/>
      <c r="AH17" s="716"/>
      <c r="AI17" s="716"/>
      <c r="AJ17" s="716"/>
      <c r="AK17" s="716"/>
      <c r="AL17" s="681">
        <v>0.4</v>
      </c>
      <c r="AM17" s="682"/>
      <c r="AN17" s="682"/>
      <c r="AO17" s="717"/>
      <c r="AP17" s="675" t="s">
        <v>269</v>
      </c>
      <c r="AQ17" s="676"/>
      <c r="AR17" s="676"/>
      <c r="AS17" s="676"/>
      <c r="AT17" s="676"/>
      <c r="AU17" s="676"/>
      <c r="AV17" s="676"/>
      <c r="AW17" s="676"/>
      <c r="AX17" s="676"/>
      <c r="AY17" s="676"/>
      <c r="AZ17" s="676"/>
      <c r="BA17" s="676"/>
      <c r="BB17" s="676"/>
      <c r="BC17" s="676"/>
      <c r="BD17" s="676"/>
      <c r="BE17" s="676"/>
      <c r="BF17" s="677"/>
      <c r="BG17" s="678" t="s">
        <v>237</v>
      </c>
      <c r="BH17" s="679"/>
      <c r="BI17" s="679"/>
      <c r="BJ17" s="679"/>
      <c r="BK17" s="679"/>
      <c r="BL17" s="679"/>
      <c r="BM17" s="679"/>
      <c r="BN17" s="680"/>
      <c r="BO17" s="715" t="s">
        <v>237</v>
      </c>
      <c r="BP17" s="715"/>
      <c r="BQ17" s="715"/>
      <c r="BR17" s="715"/>
      <c r="BS17" s="684" t="s">
        <v>140</v>
      </c>
      <c r="BT17" s="679"/>
      <c r="BU17" s="679"/>
      <c r="BV17" s="679"/>
      <c r="BW17" s="679"/>
      <c r="BX17" s="679"/>
      <c r="BY17" s="679"/>
      <c r="BZ17" s="679"/>
      <c r="CA17" s="679"/>
      <c r="CB17" s="722"/>
      <c r="CD17" s="711" t="s">
        <v>270</v>
      </c>
      <c r="CE17" s="712"/>
      <c r="CF17" s="712"/>
      <c r="CG17" s="712"/>
      <c r="CH17" s="712"/>
      <c r="CI17" s="712"/>
      <c r="CJ17" s="712"/>
      <c r="CK17" s="712"/>
      <c r="CL17" s="712"/>
      <c r="CM17" s="712"/>
      <c r="CN17" s="712"/>
      <c r="CO17" s="712"/>
      <c r="CP17" s="712"/>
      <c r="CQ17" s="713"/>
      <c r="CR17" s="678">
        <v>5539024</v>
      </c>
      <c r="CS17" s="679"/>
      <c r="CT17" s="679"/>
      <c r="CU17" s="679"/>
      <c r="CV17" s="679"/>
      <c r="CW17" s="679"/>
      <c r="CX17" s="679"/>
      <c r="CY17" s="680"/>
      <c r="CZ17" s="715">
        <v>12.3</v>
      </c>
      <c r="DA17" s="715"/>
      <c r="DB17" s="715"/>
      <c r="DC17" s="715"/>
      <c r="DD17" s="684" t="s">
        <v>237</v>
      </c>
      <c r="DE17" s="679"/>
      <c r="DF17" s="679"/>
      <c r="DG17" s="679"/>
      <c r="DH17" s="679"/>
      <c r="DI17" s="679"/>
      <c r="DJ17" s="679"/>
      <c r="DK17" s="679"/>
      <c r="DL17" s="679"/>
      <c r="DM17" s="679"/>
      <c r="DN17" s="679"/>
      <c r="DO17" s="679"/>
      <c r="DP17" s="680"/>
      <c r="DQ17" s="684">
        <v>5397787</v>
      </c>
      <c r="DR17" s="679"/>
      <c r="DS17" s="679"/>
      <c r="DT17" s="679"/>
      <c r="DU17" s="679"/>
      <c r="DV17" s="679"/>
      <c r="DW17" s="679"/>
      <c r="DX17" s="679"/>
      <c r="DY17" s="679"/>
      <c r="DZ17" s="679"/>
      <c r="EA17" s="679"/>
      <c r="EB17" s="679"/>
      <c r="EC17" s="722"/>
    </row>
    <row r="18" spans="2:133" ht="11.25" customHeight="1" x14ac:dyDescent="0.15">
      <c r="B18" s="675" t="s">
        <v>271</v>
      </c>
      <c r="C18" s="676"/>
      <c r="D18" s="676"/>
      <c r="E18" s="676"/>
      <c r="F18" s="676"/>
      <c r="G18" s="676"/>
      <c r="H18" s="676"/>
      <c r="I18" s="676"/>
      <c r="J18" s="676"/>
      <c r="K18" s="676"/>
      <c r="L18" s="676"/>
      <c r="M18" s="676"/>
      <c r="N18" s="676"/>
      <c r="O18" s="676"/>
      <c r="P18" s="676"/>
      <c r="Q18" s="677"/>
      <c r="R18" s="678">
        <v>45834</v>
      </c>
      <c r="S18" s="679"/>
      <c r="T18" s="679"/>
      <c r="U18" s="679"/>
      <c r="V18" s="679"/>
      <c r="W18" s="679"/>
      <c r="X18" s="679"/>
      <c r="Y18" s="680"/>
      <c r="Z18" s="715">
        <v>0.1</v>
      </c>
      <c r="AA18" s="715"/>
      <c r="AB18" s="715"/>
      <c r="AC18" s="715"/>
      <c r="AD18" s="716">
        <v>45834</v>
      </c>
      <c r="AE18" s="716"/>
      <c r="AF18" s="716"/>
      <c r="AG18" s="716"/>
      <c r="AH18" s="716"/>
      <c r="AI18" s="716"/>
      <c r="AJ18" s="716"/>
      <c r="AK18" s="716"/>
      <c r="AL18" s="681">
        <v>0.2</v>
      </c>
      <c r="AM18" s="682"/>
      <c r="AN18" s="682"/>
      <c r="AO18" s="717"/>
      <c r="AP18" s="675" t="s">
        <v>272</v>
      </c>
      <c r="AQ18" s="676"/>
      <c r="AR18" s="676"/>
      <c r="AS18" s="676"/>
      <c r="AT18" s="676"/>
      <c r="AU18" s="676"/>
      <c r="AV18" s="676"/>
      <c r="AW18" s="676"/>
      <c r="AX18" s="676"/>
      <c r="AY18" s="676"/>
      <c r="AZ18" s="676"/>
      <c r="BA18" s="676"/>
      <c r="BB18" s="676"/>
      <c r="BC18" s="676"/>
      <c r="BD18" s="676"/>
      <c r="BE18" s="676"/>
      <c r="BF18" s="677"/>
      <c r="BG18" s="678" t="s">
        <v>139</v>
      </c>
      <c r="BH18" s="679"/>
      <c r="BI18" s="679"/>
      <c r="BJ18" s="679"/>
      <c r="BK18" s="679"/>
      <c r="BL18" s="679"/>
      <c r="BM18" s="679"/>
      <c r="BN18" s="680"/>
      <c r="BO18" s="715" t="s">
        <v>140</v>
      </c>
      <c r="BP18" s="715"/>
      <c r="BQ18" s="715"/>
      <c r="BR18" s="715"/>
      <c r="BS18" s="684" t="s">
        <v>140</v>
      </c>
      <c r="BT18" s="679"/>
      <c r="BU18" s="679"/>
      <c r="BV18" s="679"/>
      <c r="BW18" s="679"/>
      <c r="BX18" s="679"/>
      <c r="BY18" s="679"/>
      <c r="BZ18" s="679"/>
      <c r="CA18" s="679"/>
      <c r="CB18" s="722"/>
      <c r="CD18" s="711" t="s">
        <v>273</v>
      </c>
      <c r="CE18" s="712"/>
      <c r="CF18" s="712"/>
      <c r="CG18" s="712"/>
      <c r="CH18" s="712"/>
      <c r="CI18" s="712"/>
      <c r="CJ18" s="712"/>
      <c r="CK18" s="712"/>
      <c r="CL18" s="712"/>
      <c r="CM18" s="712"/>
      <c r="CN18" s="712"/>
      <c r="CO18" s="712"/>
      <c r="CP18" s="712"/>
      <c r="CQ18" s="713"/>
      <c r="CR18" s="678" t="s">
        <v>139</v>
      </c>
      <c r="CS18" s="679"/>
      <c r="CT18" s="679"/>
      <c r="CU18" s="679"/>
      <c r="CV18" s="679"/>
      <c r="CW18" s="679"/>
      <c r="CX18" s="679"/>
      <c r="CY18" s="680"/>
      <c r="CZ18" s="715" t="s">
        <v>139</v>
      </c>
      <c r="DA18" s="715"/>
      <c r="DB18" s="715"/>
      <c r="DC18" s="715"/>
      <c r="DD18" s="684" t="s">
        <v>237</v>
      </c>
      <c r="DE18" s="679"/>
      <c r="DF18" s="679"/>
      <c r="DG18" s="679"/>
      <c r="DH18" s="679"/>
      <c r="DI18" s="679"/>
      <c r="DJ18" s="679"/>
      <c r="DK18" s="679"/>
      <c r="DL18" s="679"/>
      <c r="DM18" s="679"/>
      <c r="DN18" s="679"/>
      <c r="DO18" s="679"/>
      <c r="DP18" s="680"/>
      <c r="DQ18" s="684" t="s">
        <v>139</v>
      </c>
      <c r="DR18" s="679"/>
      <c r="DS18" s="679"/>
      <c r="DT18" s="679"/>
      <c r="DU18" s="679"/>
      <c r="DV18" s="679"/>
      <c r="DW18" s="679"/>
      <c r="DX18" s="679"/>
      <c r="DY18" s="679"/>
      <c r="DZ18" s="679"/>
      <c r="EA18" s="679"/>
      <c r="EB18" s="679"/>
      <c r="EC18" s="722"/>
    </row>
    <row r="19" spans="2:133" ht="11.25" customHeight="1" x14ac:dyDescent="0.15">
      <c r="B19" s="675" t="s">
        <v>274</v>
      </c>
      <c r="C19" s="676"/>
      <c r="D19" s="676"/>
      <c r="E19" s="676"/>
      <c r="F19" s="676"/>
      <c r="G19" s="676"/>
      <c r="H19" s="676"/>
      <c r="I19" s="676"/>
      <c r="J19" s="676"/>
      <c r="K19" s="676"/>
      <c r="L19" s="676"/>
      <c r="M19" s="676"/>
      <c r="N19" s="676"/>
      <c r="O19" s="676"/>
      <c r="P19" s="676"/>
      <c r="Q19" s="677"/>
      <c r="R19" s="678">
        <v>9766</v>
      </c>
      <c r="S19" s="679"/>
      <c r="T19" s="679"/>
      <c r="U19" s="679"/>
      <c r="V19" s="679"/>
      <c r="W19" s="679"/>
      <c r="X19" s="679"/>
      <c r="Y19" s="680"/>
      <c r="Z19" s="715">
        <v>0</v>
      </c>
      <c r="AA19" s="715"/>
      <c r="AB19" s="715"/>
      <c r="AC19" s="715"/>
      <c r="AD19" s="716">
        <v>9766</v>
      </c>
      <c r="AE19" s="716"/>
      <c r="AF19" s="716"/>
      <c r="AG19" s="716"/>
      <c r="AH19" s="716"/>
      <c r="AI19" s="716"/>
      <c r="AJ19" s="716"/>
      <c r="AK19" s="716"/>
      <c r="AL19" s="681">
        <v>0</v>
      </c>
      <c r="AM19" s="682"/>
      <c r="AN19" s="682"/>
      <c r="AO19" s="717"/>
      <c r="AP19" s="675" t="s">
        <v>275</v>
      </c>
      <c r="AQ19" s="676"/>
      <c r="AR19" s="676"/>
      <c r="AS19" s="676"/>
      <c r="AT19" s="676"/>
      <c r="AU19" s="676"/>
      <c r="AV19" s="676"/>
      <c r="AW19" s="676"/>
      <c r="AX19" s="676"/>
      <c r="AY19" s="676"/>
      <c r="AZ19" s="676"/>
      <c r="BA19" s="676"/>
      <c r="BB19" s="676"/>
      <c r="BC19" s="676"/>
      <c r="BD19" s="676"/>
      <c r="BE19" s="676"/>
      <c r="BF19" s="677"/>
      <c r="BG19" s="678">
        <v>15087</v>
      </c>
      <c r="BH19" s="679"/>
      <c r="BI19" s="679"/>
      <c r="BJ19" s="679"/>
      <c r="BK19" s="679"/>
      <c r="BL19" s="679"/>
      <c r="BM19" s="679"/>
      <c r="BN19" s="680"/>
      <c r="BO19" s="715">
        <v>0.2</v>
      </c>
      <c r="BP19" s="715"/>
      <c r="BQ19" s="715"/>
      <c r="BR19" s="715"/>
      <c r="BS19" s="684" t="s">
        <v>237</v>
      </c>
      <c r="BT19" s="679"/>
      <c r="BU19" s="679"/>
      <c r="BV19" s="679"/>
      <c r="BW19" s="679"/>
      <c r="BX19" s="679"/>
      <c r="BY19" s="679"/>
      <c r="BZ19" s="679"/>
      <c r="CA19" s="679"/>
      <c r="CB19" s="722"/>
      <c r="CD19" s="711" t="s">
        <v>276</v>
      </c>
      <c r="CE19" s="712"/>
      <c r="CF19" s="712"/>
      <c r="CG19" s="712"/>
      <c r="CH19" s="712"/>
      <c r="CI19" s="712"/>
      <c r="CJ19" s="712"/>
      <c r="CK19" s="712"/>
      <c r="CL19" s="712"/>
      <c r="CM19" s="712"/>
      <c r="CN19" s="712"/>
      <c r="CO19" s="712"/>
      <c r="CP19" s="712"/>
      <c r="CQ19" s="713"/>
      <c r="CR19" s="678" t="s">
        <v>140</v>
      </c>
      <c r="CS19" s="679"/>
      <c r="CT19" s="679"/>
      <c r="CU19" s="679"/>
      <c r="CV19" s="679"/>
      <c r="CW19" s="679"/>
      <c r="CX19" s="679"/>
      <c r="CY19" s="680"/>
      <c r="CZ19" s="715" t="s">
        <v>237</v>
      </c>
      <c r="DA19" s="715"/>
      <c r="DB19" s="715"/>
      <c r="DC19" s="715"/>
      <c r="DD19" s="684" t="s">
        <v>237</v>
      </c>
      <c r="DE19" s="679"/>
      <c r="DF19" s="679"/>
      <c r="DG19" s="679"/>
      <c r="DH19" s="679"/>
      <c r="DI19" s="679"/>
      <c r="DJ19" s="679"/>
      <c r="DK19" s="679"/>
      <c r="DL19" s="679"/>
      <c r="DM19" s="679"/>
      <c r="DN19" s="679"/>
      <c r="DO19" s="679"/>
      <c r="DP19" s="680"/>
      <c r="DQ19" s="684" t="s">
        <v>237</v>
      </c>
      <c r="DR19" s="679"/>
      <c r="DS19" s="679"/>
      <c r="DT19" s="679"/>
      <c r="DU19" s="679"/>
      <c r="DV19" s="679"/>
      <c r="DW19" s="679"/>
      <c r="DX19" s="679"/>
      <c r="DY19" s="679"/>
      <c r="DZ19" s="679"/>
      <c r="EA19" s="679"/>
      <c r="EB19" s="679"/>
      <c r="EC19" s="722"/>
    </row>
    <row r="20" spans="2:133" ht="11.25" customHeight="1" x14ac:dyDescent="0.15">
      <c r="B20" s="675" t="s">
        <v>277</v>
      </c>
      <c r="C20" s="676"/>
      <c r="D20" s="676"/>
      <c r="E20" s="676"/>
      <c r="F20" s="676"/>
      <c r="G20" s="676"/>
      <c r="H20" s="676"/>
      <c r="I20" s="676"/>
      <c r="J20" s="676"/>
      <c r="K20" s="676"/>
      <c r="L20" s="676"/>
      <c r="M20" s="676"/>
      <c r="N20" s="676"/>
      <c r="O20" s="676"/>
      <c r="P20" s="676"/>
      <c r="Q20" s="677"/>
      <c r="R20" s="678">
        <v>2448</v>
      </c>
      <c r="S20" s="679"/>
      <c r="T20" s="679"/>
      <c r="U20" s="679"/>
      <c r="V20" s="679"/>
      <c r="W20" s="679"/>
      <c r="X20" s="679"/>
      <c r="Y20" s="680"/>
      <c r="Z20" s="715">
        <v>0</v>
      </c>
      <c r="AA20" s="715"/>
      <c r="AB20" s="715"/>
      <c r="AC20" s="715"/>
      <c r="AD20" s="716">
        <v>2448</v>
      </c>
      <c r="AE20" s="716"/>
      <c r="AF20" s="716"/>
      <c r="AG20" s="716"/>
      <c r="AH20" s="716"/>
      <c r="AI20" s="716"/>
      <c r="AJ20" s="716"/>
      <c r="AK20" s="716"/>
      <c r="AL20" s="681">
        <v>0</v>
      </c>
      <c r="AM20" s="682"/>
      <c r="AN20" s="682"/>
      <c r="AO20" s="717"/>
      <c r="AP20" s="675" t="s">
        <v>278</v>
      </c>
      <c r="AQ20" s="676"/>
      <c r="AR20" s="676"/>
      <c r="AS20" s="676"/>
      <c r="AT20" s="676"/>
      <c r="AU20" s="676"/>
      <c r="AV20" s="676"/>
      <c r="AW20" s="676"/>
      <c r="AX20" s="676"/>
      <c r="AY20" s="676"/>
      <c r="AZ20" s="676"/>
      <c r="BA20" s="676"/>
      <c r="BB20" s="676"/>
      <c r="BC20" s="676"/>
      <c r="BD20" s="676"/>
      <c r="BE20" s="676"/>
      <c r="BF20" s="677"/>
      <c r="BG20" s="678">
        <v>15087</v>
      </c>
      <c r="BH20" s="679"/>
      <c r="BI20" s="679"/>
      <c r="BJ20" s="679"/>
      <c r="BK20" s="679"/>
      <c r="BL20" s="679"/>
      <c r="BM20" s="679"/>
      <c r="BN20" s="680"/>
      <c r="BO20" s="715">
        <v>0.2</v>
      </c>
      <c r="BP20" s="715"/>
      <c r="BQ20" s="715"/>
      <c r="BR20" s="715"/>
      <c r="BS20" s="684" t="s">
        <v>140</v>
      </c>
      <c r="BT20" s="679"/>
      <c r="BU20" s="679"/>
      <c r="BV20" s="679"/>
      <c r="BW20" s="679"/>
      <c r="BX20" s="679"/>
      <c r="BY20" s="679"/>
      <c r="BZ20" s="679"/>
      <c r="CA20" s="679"/>
      <c r="CB20" s="722"/>
      <c r="CD20" s="711" t="s">
        <v>279</v>
      </c>
      <c r="CE20" s="712"/>
      <c r="CF20" s="712"/>
      <c r="CG20" s="712"/>
      <c r="CH20" s="712"/>
      <c r="CI20" s="712"/>
      <c r="CJ20" s="712"/>
      <c r="CK20" s="712"/>
      <c r="CL20" s="712"/>
      <c r="CM20" s="712"/>
      <c r="CN20" s="712"/>
      <c r="CO20" s="712"/>
      <c r="CP20" s="712"/>
      <c r="CQ20" s="713"/>
      <c r="CR20" s="678">
        <v>45192572</v>
      </c>
      <c r="CS20" s="679"/>
      <c r="CT20" s="679"/>
      <c r="CU20" s="679"/>
      <c r="CV20" s="679"/>
      <c r="CW20" s="679"/>
      <c r="CX20" s="679"/>
      <c r="CY20" s="680"/>
      <c r="CZ20" s="715">
        <v>100</v>
      </c>
      <c r="DA20" s="715"/>
      <c r="DB20" s="715"/>
      <c r="DC20" s="715"/>
      <c r="DD20" s="684">
        <v>4264468</v>
      </c>
      <c r="DE20" s="679"/>
      <c r="DF20" s="679"/>
      <c r="DG20" s="679"/>
      <c r="DH20" s="679"/>
      <c r="DI20" s="679"/>
      <c r="DJ20" s="679"/>
      <c r="DK20" s="679"/>
      <c r="DL20" s="679"/>
      <c r="DM20" s="679"/>
      <c r="DN20" s="679"/>
      <c r="DO20" s="679"/>
      <c r="DP20" s="680"/>
      <c r="DQ20" s="684">
        <v>30391280</v>
      </c>
      <c r="DR20" s="679"/>
      <c r="DS20" s="679"/>
      <c r="DT20" s="679"/>
      <c r="DU20" s="679"/>
      <c r="DV20" s="679"/>
      <c r="DW20" s="679"/>
      <c r="DX20" s="679"/>
      <c r="DY20" s="679"/>
      <c r="DZ20" s="679"/>
      <c r="EA20" s="679"/>
      <c r="EB20" s="679"/>
      <c r="EC20" s="722"/>
    </row>
    <row r="21" spans="2:133" ht="11.25" customHeight="1" x14ac:dyDescent="0.15">
      <c r="B21" s="675" t="s">
        <v>280</v>
      </c>
      <c r="C21" s="676"/>
      <c r="D21" s="676"/>
      <c r="E21" s="676"/>
      <c r="F21" s="676"/>
      <c r="G21" s="676"/>
      <c r="H21" s="676"/>
      <c r="I21" s="676"/>
      <c r="J21" s="676"/>
      <c r="K21" s="676"/>
      <c r="L21" s="676"/>
      <c r="M21" s="676"/>
      <c r="N21" s="676"/>
      <c r="O21" s="676"/>
      <c r="P21" s="676"/>
      <c r="Q21" s="677"/>
      <c r="R21" s="678">
        <v>54954</v>
      </c>
      <c r="S21" s="679"/>
      <c r="T21" s="679"/>
      <c r="U21" s="679"/>
      <c r="V21" s="679"/>
      <c r="W21" s="679"/>
      <c r="X21" s="679"/>
      <c r="Y21" s="680"/>
      <c r="Z21" s="715">
        <v>0.1</v>
      </c>
      <c r="AA21" s="715"/>
      <c r="AB21" s="715"/>
      <c r="AC21" s="715"/>
      <c r="AD21" s="716">
        <v>54954</v>
      </c>
      <c r="AE21" s="716"/>
      <c r="AF21" s="716"/>
      <c r="AG21" s="716"/>
      <c r="AH21" s="716"/>
      <c r="AI21" s="716"/>
      <c r="AJ21" s="716"/>
      <c r="AK21" s="716"/>
      <c r="AL21" s="681">
        <v>0.2</v>
      </c>
      <c r="AM21" s="682"/>
      <c r="AN21" s="682"/>
      <c r="AO21" s="717"/>
      <c r="AP21" s="772" t="s">
        <v>281</v>
      </c>
      <c r="AQ21" s="780"/>
      <c r="AR21" s="780"/>
      <c r="AS21" s="780"/>
      <c r="AT21" s="780"/>
      <c r="AU21" s="780"/>
      <c r="AV21" s="780"/>
      <c r="AW21" s="780"/>
      <c r="AX21" s="780"/>
      <c r="AY21" s="780"/>
      <c r="AZ21" s="780"/>
      <c r="BA21" s="780"/>
      <c r="BB21" s="780"/>
      <c r="BC21" s="780"/>
      <c r="BD21" s="780"/>
      <c r="BE21" s="780"/>
      <c r="BF21" s="774"/>
      <c r="BG21" s="678">
        <v>15087</v>
      </c>
      <c r="BH21" s="679"/>
      <c r="BI21" s="679"/>
      <c r="BJ21" s="679"/>
      <c r="BK21" s="679"/>
      <c r="BL21" s="679"/>
      <c r="BM21" s="679"/>
      <c r="BN21" s="680"/>
      <c r="BO21" s="715">
        <v>0.2</v>
      </c>
      <c r="BP21" s="715"/>
      <c r="BQ21" s="715"/>
      <c r="BR21" s="715"/>
      <c r="BS21" s="684" t="s">
        <v>139</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282</v>
      </c>
      <c r="C22" s="676"/>
      <c r="D22" s="676"/>
      <c r="E22" s="676"/>
      <c r="F22" s="676"/>
      <c r="G22" s="676"/>
      <c r="H22" s="676"/>
      <c r="I22" s="676"/>
      <c r="J22" s="676"/>
      <c r="K22" s="676"/>
      <c r="L22" s="676"/>
      <c r="M22" s="676"/>
      <c r="N22" s="676"/>
      <c r="O22" s="676"/>
      <c r="P22" s="676"/>
      <c r="Q22" s="677"/>
      <c r="R22" s="678">
        <v>18159924</v>
      </c>
      <c r="S22" s="679"/>
      <c r="T22" s="679"/>
      <c r="U22" s="679"/>
      <c r="V22" s="679"/>
      <c r="W22" s="679"/>
      <c r="X22" s="679"/>
      <c r="Y22" s="680"/>
      <c r="Z22" s="715">
        <v>38.799999999999997</v>
      </c>
      <c r="AA22" s="715"/>
      <c r="AB22" s="715"/>
      <c r="AC22" s="715"/>
      <c r="AD22" s="716">
        <v>16348261</v>
      </c>
      <c r="AE22" s="716"/>
      <c r="AF22" s="716"/>
      <c r="AG22" s="716"/>
      <c r="AH22" s="716"/>
      <c r="AI22" s="716"/>
      <c r="AJ22" s="716"/>
      <c r="AK22" s="716"/>
      <c r="AL22" s="681">
        <v>60.4</v>
      </c>
      <c r="AM22" s="682"/>
      <c r="AN22" s="682"/>
      <c r="AO22" s="717"/>
      <c r="AP22" s="772" t="s">
        <v>283</v>
      </c>
      <c r="AQ22" s="780"/>
      <c r="AR22" s="780"/>
      <c r="AS22" s="780"/>
      <c r="AT22" s="780"/>
      <c r="AU22" s="780"/>
      <c r="AV22" s="780"/>
      <c r="AW22" s="780"/>
      <c r="AX22" s="780"/>
      <c r="AY22" s="780"/>
      <c r="AZ22" s="780"/>
      <c r="BA22" s="780"/>
      <c r="BB22" s="780"/>
      <c r="BC22" s="780"/>
      <c r="BD22" s="780"/>
      <c r="BE22" s="780"/>
      <c r="BF22" s="774"/>
      <c r="BG22" s="678" t="s">
        <v>139</v>
      </c>
      <c r="BH22" s="679"/>
      <c r="BI22" s="679"/>
      <c r="BJ22" s="679"/>
      <c r="BK22" s="679"/>
      <c r="BL22" s="679"/>
      <c r="BM22" s="679"/>
      <c r="BN22" s="680"/>
      <c r="BO22" s="715" t="s">
        <v>139</v>
      </c>
      <c r="BP22" s="715"/>
      <c r="BQ22" s="715"/>
      <c r="BR22" s="715"/>
      <c r="BS22" s="684" t="s">
        <v>139</v>
      </c>
      <c r="BT22" s="679"/>
      <c r="BU22" s="679"/>
      <c r="BV22" s="679"/>
      <c r="BW22" s="679"/>
      <c r="BX22" s="679"/>
      <c r="BY22" s="679"/>
      <c r="BZ22" s="679"/>
      <c r="CA22" s="679"/>
      <c r="CB22" s="722"/>
      <c r="CD22" s="782" t="s">
        <v>284</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285</v>
      </c>
      <c r="C23" s="676"/>
      <c r="D23" s="676"/>
      <c r="E23" s="676"/>
      <c r="F23" s="676"/>
      <c r="G23" s="676"/>
      <c r="H23" s="676"/>
      <c r="I23" s="676"/>
      <c r="J23" s="676"/>
      <c r="K23" s="676"/>
      <c r="L23" s="676"/>
      <c r="M23" s="676"/>
      <c r="N23" s="676"/>
      <c r="O23" s="676"/>
      <c r="P23" s="676"/>
      <c r="Q23" s="677"/>
      <c r="R23" s="678">
        <v>16348261</v>
      </c>
      <c r="S23" s="679"/>
      <c r="T23" s="679"/>
      <c r="U23" s="679"/>
      <c r="V23" s="679"/>
      <c r="W23" s="679"/>
      <c r="X23" s="679"/>
      <c r="Y23" s="680"/>
      <c r="Z23" s="715">
        <v>34.9</v>
      </c>
      <c r="AA23" s="715"/>
      <c r="AB23" s="715"/>
      <c r="AC23" s="715"/>
      <c r="AD23" s="716">
        <v>16348261</v>
      </c>
      <c r="AE23" s="716"/>
      <c r="AF23" s="716"/>
      <c r="AG23" s="716"/>
      <c r="AH23" s="716"/>
      <c r="AI23" s="716"/>
      <c r="AJ23" s="716"/>
      <c r="AK23" s="716"/>
      <c r="AL23" s="681">
        <v>60.4</v>
      </c>
      <c r="AM23" s="682"/>
      <c r="AN23" s="682"/>
      <c r="AO23" s="717"/>
      <c r="AP23" s="772" t="s">
        <v>286</v>
      </c>
      <c r="AQ23" s="780"/>
      <c r="AR23" s="780"/>
      <c r="AS23" s="780"/>
      <c r="AT23" s="780"/>
      <c r="AU23" s="780"/>
      <c r="AV23" s="780"/>
      <c r="AW23" s="780"/>
      <c r="AX23" s="780"/>
      <c r="AY23" s="780"/>
      <c r="AZ23" s="780"/>
      <c r="BA23" s="780"/>
      <c r="BB23" s="780"/>
      <c r="BC23" s="780"/>
      <c r="BD23" s="780"/>
      <c r="BE23" s="780"/>
      <c r="BF23" s="774"/>
      <c r="BG23" s="678" t="s">
        <v>140</v>
      </c>
      <c r="BH23" s="679"/>
      <c r="BI23" s="679"/>
      <c r="BJ23" s="679"/>
      <c r="BK23" s="679"/>
      <c r="BL23" s="679"/>
      <c r="BM23" s="679"/>
      <c r="BN23" s="680"/>
      <c r="BO23" s="715" t="s">
        <v>139</v>
      </c>
      <c r="BP23" s="715"/>
      <c r="BQ23" s="715"/>
      <c r="BR23" s="715"/>
      <c r="BS23" s="684" t="s">
        <v>237</v>
      </c>
      <c r="BT23" s="679"/>
      <c r="BU23" s="679"/>
      <c r="BV23" s="679"/>
      <c r="BW23" s="679"/>
      <c r="BX23" s="679"/>
      <c r="BY23" s="679"/>
      <c r="BZ23" s="679"/>
      <c r="CA23" s="679"/>
      <c r="CB23" s="722"/>
      <c r="CD23" s="782" t="s">
        <v>225</v>
      </c>
      <c r="CE23" s="783"/>
      <c r="CF23" s="783"/>
      <c r="CG23" s="783"/>
      <c r="CH23" s="783"/>
      <c r="CI23" s="783"/>
      <c r="CJ23" s="783"/>
      <c r="CK23" s="783"/>
      <c r="CL23" s="783"/>
      <c r="CM23" s="783"/>
      <c r="CN23" s="783"/>
      <c r="CO23" s="783"/>
      <c r="CP23" s="783"/>
      <c r="CQ23" s="784"/>
      <c r="CR23" s="782" t="s">
        <v>287</v>
      </c>
      <c r="CS23" s="783"/>
      <c r="CT23" s="783"/>
      <c r="CU23" s="783"/>
      <c r="CV23" s="783"/>
      <c r="CW23" s="783"/>
      <c r="CX23" s="783"/>
      <c r="CY23" s="784"/>
      <c r="CZ23" s="782" t="s">
        <v>288</v>
      </c>
      <c r="DA23" s="783"/>
      <c r="DB23" s="783"/>
      <c r="DC23" s="784"/>
      <c r="DD23" s="782" t="s">
        <v>289</v>
      </c>
      <c r="DE23" s="783"/>
      <c r="DF23" s="783"/>
      <c r="DG23" s="783"/>
      <c r="DH23" s="783"/>
      <c r="DI23" s="783"/>
      <c r="DJ23" s="783"/>
      <c r="DK23" s="784"/>
      <c r="DL23" s="791" t="s">
        <v>290</v>
      </c>
      <c r="DM23" s="792"/>
      <c r="DN23" s="792"/>
      <c r="DO23" s="792"/>
      <c r="DP23" s="792"/>
      <c r="DQ23" s="792"/>
      <c r="DR23" s="792"/>
      <c r="DS23" s="792"/>
      <c r="DT23" s="792"/>
      <c r="DU23" s="792"/>
      <c r="DV23" s="793"/>
      <c r="DW23" s="782" t="s">
        <v>291</v>
      </c>
      <c r="DX23" s="783"/>
      <c r="DY23" s="783"/>
      <c r="DZ23" s="783"/>
      <c r="EA23" s="783"/>
      <c r="EB23" s="783"/>
      <c r="EC23" s="784"/>
    </row>
    <row r="24" spans="2:133" ht="11.25" customHeight="1" x14ac:dyDescent="0.15">
      <c r="B24" s="675" t="s">
        <v>292</v>
      </c>
      <c r="C24" s="676"/>
      <c r="D24" s="676"/>
      <c r="E24" s="676"/>
      <c r="F24" s="676"/>
      <c r="G24" s="676"/>
      <c r="H24" s="676"/>
      <c r="I24" s="676"/>
      <c r="J24" s="676"/>
      <c r="K24" s="676"/>
      <c r="L24" s="676"/>
      <c r="M24" s="676"/>
      <c r="N24" s="676"/>
      <c r="O24" s="676"/>
      <c r="P24" s="676"/>
      <c r="Q24" s="677"/>
      <c r="R24" s="678">
        <v>1811663</v>
      </c>
      <c r="S24" s="679"/>
      <c r="T24" s="679"/>
      <c r="U24" s="679"/>
      <c r="V24" s="679"/>
      <c r="W24" s="679"/>
      <c r="X24" s="679"/>
      <c r="Y24" s="680"/>
      <c r="Z24" s="715">
        <v>3.9</v>
      </c>
      <c r="AA24" s="715"/>
      <c r="AB24" s="715"/>
      <c r="AC24" s="715"/>
      <c r="AD24" s="716" t="s">
        <v>140</v>
      </c>
      <c r="AE24" s="716"/>
      <c r="AF24" s="716"/>
      <c r="AG24" s="716"/>
      <c r="AH24" s="716"/>
      <c r="AI24" s="716"/>
      <c r="AJ24" s="716"/>
      <c r="AK24" s="716"/>
      <c r="AL24" s="681" t="s">
        <v>237</v>
      </c>
      <c r="AM24" s="682"/>
      <c r="AN24" s="682"/>
      <c r="AO24" s="717"/>
      <c r="AP24" s="772" t="s">
        <v>293</v>
      </c>
      <c r="AQ24" s="780"/>
      <c r="AR24" s="780"/>
      <c r="AS24" s="780"/>
      <c r="AT24" s="780"/>
      <c r="AU24" s="780"/>
      <c r="AV24" s="780"/>
      <c r="AW24" s="780"/>
      <c r="AX24" s="780"/>
      <c r="AY24" s="780"/>
      <c r="AZ24" s="780"/>
      <c r="BA24" s="780"/>
      <c r="BB24" s="780"/>
      <c r="BC24" s="780"/>
      <c r="BD24" s="780"/>
      <c r="BE24" s="780"/>
      <c r="BF24" s="774"/>
      <c r="BG24" s="678" t="s">
        <v>237</v>
      </c>
      <c r="BH24" s="679"/>
      <c r="BI24" s="679"/>
      <c r="BJ24" s="679"/>
      <c r="BK24" s="679"/>
      <c r="BL24" s="679"/>
      <c r="BM24" s="679"/>
      <c r="BN24" s="680"/>
      <c r="BO24" s="715" t="s">
        <v>237</v>
      </c>
      <c r="BP24" s="715"/>
      <c r="BQ24" s="715"/>
      <c r="BR24" s="715"/>
      <c r="BS24" s="684" t="s">
        <v>237</v>
      </c>
      <c r="BT24" s="679"/>
      <c r="BU24" s="679"/>
      <c r="BV24" s="679"/>
      <c r="BW24" s="679"/>
      <c r="BX24" s="679"/>
      <c r="BY24" s="679"/>
      <c r="BZ24" s="679"/>
      <c r="CA24" s="679"/>
      <c r="CB24" s="722"/>
      <c r="CD24" s="736" t="s">
        <v>294</v>
      </c>
      <c r="CE24" s="737"/>
      <c r="CF24" s="737"/>
      <c r="CG24" s="737"/>
      <c r="CH24" s="737"/>
      <c r="CI24" s="737"/>
      <c r="CJ24" s="737"/>
      <c r="CK24" s="737"/>
      <c r="CL24" s="737"/>
      <c r="CM24" s="737"/>
      <c r="CN24" s="737"/>
      <c r="CO24" s="737"/>
      <c r="CP24" s="737"/>
      <c r="CQ24" s="738"/>
      <c r="CR24" s="733">
        <v>18070438</v>
      </c>
      <c r="CS24" s="734"/>
      <c r="CT24" s="734"/>
      <c r="CU24" s="734"/>
      <c r="CV24" s="734"/>
      <c r="CW24" s="734"/>
      <c r="CX24" s="734"/>
      <c r="CY24" s="777"/>
      <c r="CZ24" s="778">
        <v>40</v>
      </c>
      <c r="DA24" s="749"/>
      <c r="DB24" s="749"/>
      <c r="DC24" s="781"/>
      <c r="DD24" s="776">
        <v>13312263</v>
      </c>
      <c r="DE24" s="734"/>
      <c r="DF24" s="734"/>
      <c r="DG24" s="734"/>
      <c r="DH24" s="734"/>
      <c r="DI24" s="734"/>
      <c r="DJ24" s="734"/>
      <c r="DK24" s="777"/>
      <c r="DL24" s="776">
        <v>13058083</v>
      </c>
      <c r="DM24" s="734"/>
      <c r="DN24" s="734"/>
      <c r="DO24" s="734"/>
      <c r="DP24" s="734"/>
      <c r="DQ24" s="734"/>
      <c r="DR24" s="734"/>
      <c r="DS24" s="734"/>
      <c r="DT24" s="734"/>
      <c r="DU24" s="734"/>
      <c r="DV24" s="777"/>
      <c r="DW24" s="778">
        <v>46.7</v>
      </c>
      <c r="DX24" s="749"/>
      <c r="DY24" s="749"/>
      <c r="DZ24" s="749"/>
      <c r="EA24" s="749"/>
      <c r="EB24" s="749"/>
      <c r="EC24" s="779"/>
    </row>
    <row r="25" spans="2:133" ht="11.25" customHeight="1" x14ac:dyDescent="0.15">
      <c r="B25" s="675" t="s">
        <v>295</v>
      </c>
      <c r="C25" s="676"/>
      <c r="D25" s="676"/>
      <c r="E25" s="676"/>
      <c r="F25" s="676"/>
      <c r="G25" s="676"/>
      <c r="H25" s="676"/>
      <c r="I25" s="676"/>
      <c r="J25" s="676"/>
      <c r="K25" s="676"/>
      <c r="L25" s="676"/>
      <c r="M25" s="676"/>
      <c r="N25" s="676"/>
      <c r="O25" s="676"/>
      <c r="P25" s="676"/>
      <c r="Q25" s="677"/>
      <c r="R25" s="678" t="s">
        <v>237</v>
      </c>
      <c r="S25" s="679"/>
      <c r="T25" s="679"/>
      <c r="U25" s="679"/>
      <c r="V25" s="679"/>
      <c r="W25" s="679"/>
      <c r="X25" s="679"/>
      <c r="Y25" s="680"/>
      <c r="Z25" s="715" t="s">
        <v>237</v>
      </c>
      <c r="AA25" s="715"/>
      <c r="AB25" s="715"/>
      <c r="AC25" s="715"/>
      <c r="AD25" s="716" t="s">
        <v>237</v>
      </c>
      <c r="AE25" s="716"/>
      <c r="AF25" s="716"/>
      <c r="AG25" s="716"/>
      <c r="AH25" s="716"/>
      <c r="AI25" s="716"/>
      <c r="AJ25" s="716"/>
      <c r="AK25" s="716"/>
      <c r="AL25" s="681" t="s">
        <v>237</v>
      </c>
      <c r="AM25" s="682"/>
      <c r="AN25" s="682"/>
      <c r="AO25" s="717"/>
      <c r="AP25" s="772" t="s">
        <v>296</v>
      </c>
      <c r="AQ25" s="780"/>
      <c r="AR25" s="780"/>
      <c r="AS25" s="780"/>
      <c r="AT25" s="780"/>
      <c r="AU25" s="780"/>
      <c r="AV25" s="780"/>
      <c r="AW25" s="780"/>
      <c r="AX25" s="780"/>
      <c r="AY25" s="780"/>
      <c r="AZ25" s="780"/>
      <c r="BA25" s="780"/>
      <c r="BB25" s="780"/>
      <c r="BC25" s="780"/>
      <c r="BD25" s="780"/>
      <c r="BE25" s="780"/>
      <c r="BF25" s="774"/>
      <c r="BG25" s="678" t="s">
        <v>237</v>
      </c>
      <c r="BH25" s="679"/>
      <c r="BI25" s="679"/>
      <c r="BJ25" s="679"/>
      <c r="BK25" s="679"/>
      <c r="BL25" s="679"/>
      <c r="BM25" s="679"/>
      <c r="BN25" s="680"/>
      <c r="BO25" s="715" t="s">
        <v>139</v>
      </c>
      <c r="BP25" s="715"/>
      <c r="BQ25" s="715"/>
      <c r="BR25" s="715"/>
      <c r="BS25" s="684" t="s">
        <v>140</v>
      </c>
      <c r="BT25" s="679"/>
      <c r="BU25" s="679"/>
      <c r="BV25" s="679"/>
      <c r="BW25" s="679"/>
      <c r="BX25" s="679"/>
      <c r="BY25" s="679"/>
      <c r="BZ25" s="679"/>
      <c r="CA25" s="679"/>
      <c r="CB25" s="722"/>
      <c r="CD25" s="711" t="s">
        <v>297</v>
      </c>
      <c r="CE25" s="712"/>
      <c r="CF25" s="712"/>
      <c r="CG25" s="712"/>
      <c r="CH25" s="712"/>
      <c r="CI25" s="712"/>
      <c r="CJ25" s="712"/>
      <c r="CK25" s="712"/>
      <c r="CL25" s="712"/>
      <c r="CM25" s="712"/>
      <c r="CN25" s="712"/>
      <c r="CO25" s="712"/>
      <c r="CP25" s="712"/>
      <c r="CQ25" s="713"/>
      <c r="CR25" s="678">
        <v>6499437</v>
      </c>
      <c r="CS25" s="697"/>
      <c r="CT25" s="697"/>
      <c r="CU25" s="697"/>
      <c r="CV25" s="697"/>
      <c r="CW25" s="697"/>
      <c r="CX25" s="697"/>
      <c r="CY25" s="698"/>
      <c r="CZ25" s="681">
        <v>14.4</v>
      </c>
      <c r="DA25" s="699"/>
      <c r="DB25" s="699"/>
      <c r="DC25" s="700"/>
      <c r="DD25" s="684">
        <v>6043650</v>
      </c>
      <c r="DE25" s="697"/>
      <c r="DF25" s="697"/>
      <c r="DG25" s="697"/>
      <c r="DH25" s="697"/>
      <c r="DI25" s="697"/>
      <c r="DJ25" s="697"/>
      <c r="DK25" s="698"/>
      <c r="DL25" s="684">
        <v>5991194</v>
      </c>
      <c r="DM25" s="697"/>
      <c r="DN25" s="697"/>
      <c r="DO25" s="697"/>
      <c r="DP25" s="697"/>
      <c r="DQ25" s="697"/>
      <c r="DR25" s="697"/>
      <c r="DS25" s="697"/>
      <c r="DT25" s="697"/>
      <c r="DU25" s="697"/>
      <c r="DV25" s="698"/>
      <c r="DW25" s="681">
        <v>21.4</v>
      </c>
      <c r="DX25" s="699"/>
      <c r="DY25" s="699"/>
      <c r="DZ25" s="699"/>
      <c r="EA25" s="699"/>
      <c r="EB25" s="699"/>
      <c r="EC25" s="714"/>
    </row>
    <row r="26" spans="2:133" ht="11.25" customHeight="1" x14ac:dyDescent="0.15">
      <c r="B26" s="675" t="s">
        <v>298</v>
      </c>
      <c r="C26" s="676"/>
      <c r="D26" s="676"/>
      <c r="E26" s="676"/>
      <c r="F26" s="676"/>
      <c r="G26" s="676"/>
      <c r="H26" s="676"/>
      <c r="I26" s="676"/>
      <c r="J26" s="676"/>
      <c r="K26" s="676"/>
      <c r="L26" s="676"/>
      <c r="M26" s="676"/>
      <c r="N26" s="676"/>
      <c r="O26" s="676"/>
      <c r="P26" s="676"/>
      <c r="Q26" s="677"/>
      <c r="R26" s="678">
        <v>28837142</v>
      </c>
      <c r="S26" s="679"/>
      <c r="T26" s="679"/>
      <c r="U26" s="679"/>
      <c r="V26" s="679"/>
      <c r="W26" s="679"/>
      <c r="X26" s="679"/>
      <c r="Y26" s="680"/>
      <c r="Z26" s="715">
        <v>61.6</v>
      </c>
      <c r="AA26" s="715"/>
      <c r="AB26" s="715"/>
      <c r="AC26" s="715"/>
      <c r="AD26" s="716">
        <v>27025479</v>
      </c>
      <c r="AE26" s="716"/>
      <c r="AF26" s="716"/>
      <c r="AG26" s="716"/>
      <c r="AH26" s="716"/>
      <c r="AI26" s="716"/>
      <c r="AJ26" s="716"/>
      <c r="AK26" s="716"/>
      <c r="AL26" s="681">
        <v>99.8</v>
      </c>
      <c r="AM26" s="682"/>
      <c r="AN26" s="682"/>
      <c r="AO26" s="717"/>
      <c r="AP26" s="772" t="s">
        <v>299</v>
      </c>
      <c r="AQ26" s="773"/>
      <c r="AR26" s="773"/>
      <c r="AS26" s="773"/>
      <c r="AT26" s="773"/>
      <c r="AU26" s="773"/>
      <c r="AV26" s="773"/>
      <c r="AW26" s="773"/>
      <c r="AX26" s="773"/>
      <c r="AY26" s="773"/>
      <c r="AZ26" s="773"/>
      <c r="BA26" s="773"/>
      <c r="BB26" s="773"/>
      <c r="BC26" s="773"/>
      <c r="BD26" s="773"/>
      <c r="BE26" s="773"/>
      <c r="BF26" s="774"/>
      <c r="BG26" s="678" t="s">
        <v>237</v>
      </c>
      <c r="BH26" s="679"/>
      <c r="BI26" s="679"/>
      <c r="BJ26" s="679"/>
      <c r="BK26" s="679"/>
      <c r="BL26" s="679"/>
      <c r="BM26" s="679"/>
      <c r="BN26" s="680"/>
      <c r="BO26" s="715" t="s">
        <v>237</v>
      </c>
      <c r="BP26" s="715"/>
      <c r="BQ26" s="715"/>
      <c r="BR26" s="715"/>
      <c r="BS26" s="684" t="s">
        <v>237</v>
      </c>
      <c r="BT26" s="679"/>
      <c r="BU26" s="679"/>
      <c r="BV26" s="679"/>
      <c r="BW26" s="679"/>
      <c r="BX26" s="679"/>
      <c r="BY26" s="679"/>
      <c r="BZ26" s="679"/>
      <c r="CA26" s="679"/>
      <c r="CB26" s="722"/>
      <c r="CD26" s="711" t="s">
        <v>300</v>
      </c>
      <c r="CE26" s="712"/>
      <c r="CF26" s="712"/>
      <c r="CG26" s="712"/>
      <c r="CH26" s="712"/>
      <c r="CI26" s="712"/>
      <c r="CJ26" s="712"/>
      <c r="CK26" s="712"/>
      <c r="CL26" s="712"/>
      <c r="CM26" s="712"/>
      <c r="CN26" s="712"/>
      <c r="CO26" s="712"/>
      <c r="CP26" s="712"/>
      <c r="CQ26" s="713"/>
      <c r="CR26" s="678">
        <v>4169950</v>
      </c>
      <c r="CS26" s="679"/>
      <c r="CT26" s="679"/>
      <c r="CU26" s="679"/>
      <c r="CV26" s="679"/>
      <c r="CW26" s="679"/>
      <c r="CX26" s="679"/>
      <c r="CY26" s="680"/>
      <c r="CZ26" s="681">
        <v>9.1999999999999993</v>
      </c>
      <c r="DA26" s="699"/>
      <c r="DB26" s="699"/>
      <c r="DC26" s="700"/>
      <c r="DD26" s="684">
        <v>3749760</v>
      </c>
      <c r="DE26" s="679"/>
      <c r="DF26" s="679"/>
      <c r="DG26" s="679"/>
      <c r="DH26" s="679"/>
      <c r="DI26" s="679"/>
      <c r="DJ26" s="679"/>
      <c r="DK26" s="680"/>
      <c r="DL26" s="684" t="s">
        <v>237</v>
      </c>
      <c r="DM26" s="679"/>
      <c r="DN26" s="679"/>
      <c r="DO26" s="679"/>
      <c r="DP26" s="679"/>
      <c r="DQ26" s="679"/>
      <c r="DR26" s="679"/>
      <c r="DS26" s="679"/>
      <c r="DT26" s="679"/>
      <c r="DU26" s="679"/>
      <c r="DV26" s="680"/>
      <c r="DW26" s="681" t="s">
        <v>139</v>
      </c>
      <c r="DX26" s="699"/>
      <c r="DY26" s="699"/>
      <c r="DZ26" s="699"/>
      <c r="EA26" s="699"/>
      <c r="EB26" s="699"/>
      <c r="EC26" s="714"/>
    </row>
    <row r="27" spans="2:133" ht="11.25" customHeight="1" x14ac:dyDescent="0.15">
      <c r="B27" s="675" t="s">
        <v>301</v>
      </c>
      <c r="C27" s="676"/>
      <c r="D27" s="676"/>
      <c r="E27" s="676"/>
      <c r="F27" s="676"/>
      <c r="G27" s="676"/>
      <c r="H27" s="676"/>
      <c r="I27" s="676"/>
      <c r="J27" s="676"/>
      <c r="K27" s="676"/>
      <c r="L27" s="676"/>
      <c r="M27" s="676"/>
      <c r="N27" s="676"/>
      <c r="O27" s="676"/>
      <c r="P27" s="676"/>
      <c r="Q27" s="677"/>
      <c r="R27" s="678">
        <v>10625</v>
      </c>
      <c r="S27" s="679"/>
      <c r="T27" s="679"/>
      <c r="U27" s="679"/>
      <c r="V27" s="679"/>
      <c r="W27" s="679"/>
      <c r="X27" s="679"/>
      <c r="Y27" s="680"/>
      <c r="Z27" s="715">
        <v>0</v>
      </c>
      <c r="AA27" s="715"/>
      <c r="AB27" s="715"/>
      <c r="AC27" s="715"/>
      <c r="AD27" s="716">
        <v>10625</v>
      </c>
      <c r="AE27" s="716"/>
      <c r="AF27" s="716"/>
      <c r="AG27" s="716"/>
      <c r="AH27" s="716"/>
      <c r="AI27" s="716"/>
      <c r="AJ27" s="716"/>
      <c r="AK27" s="716"/>
      <c r="AL27" s="681">
        <v>0</v>
      </c>
      <c r="AM27" s="682"/>
      <c r="AN27" s="682"/>
      <c r="AO27" s="717"/>
      <c r="AP27" s="675" t="s">
        <v>302</v>
      </c>
      <c r="AQ27" s="676"/>
      <c r="AR27" s="676"/>
      <c r="AS27" s="676"/>
      <c r="AT27" s="676"/>
      <c r="AU27" s="676"/>
      <c r="AV27" s="676"/>
      <c r="AW27" s="676"/>
      <c r="AX27" s="676"/>
      <c r="AY27" s="676"/>
      <c r="AZ27" s="676"/>
      <c r="BA27" s="676"/>
      <c r="BB27" s="676"/>
      <c r="BC27" s="676"/>
      <c r="BD27" s="676"/>
      <c r="BE27" s="676"/>
      <c r="BF27" s="677"/>
      <c r="BG27" s="678">
        <v>8094723</v>
      </c>
      <c r="BH27" s="679"/>
      <c r="BI27" s="679"/>
      <c r="BJ27" s="679"/>
      <c r="BK27" s="679"/>
      <c r="BL27" s="679"/>
      <c r="BM27" s="679"/>
      <c r="BN27" s="680"/>
      <c r="BO27" s="715">
        <v>100</v>
      </c>
      <c r="BP27" s="715"/>
      <c r="BQ27" s="715"/>
      <c r="BR27" s="715"/>
      <c r="BS27" s="684">
        <v>113625</v>
      </c>
      <c r="BT27" s="679"/>
      <c r="BU27" s="679"/>
      <c r="BV27" s="679"/>
      <c r="BW27" s="679"/>
      <c r="BX27" s="679"/>
      <c r="BY27" s="679"/>
      <c r="BZ27" s="679"/>
      <c r="CA27" s="679"/>
      <c r="CB27" s="722"/>
      <c r="CD27" s="711" t="s">
        <v>303</v>
      </c>
      <c r="CE27" s="712"/>
      <c r="CF27" s="712"/>
      <c r="CG27" s="712"/>
      <c r="CH27" s="712"/>
      <c r="CI27" s="712"/>
      <c r="CJ27" s="712"/>
      <c r="CK27" s="712"/>
      <c r="CL27" s="712"/>
      <c r="CM27" s="712"/>
      <c r="CN27" s="712"/>
      <c r="CO27" s="712"/>
      <c r="CP27" s="712"/>
      <c r="CQ27" s="713"/>
      <c r="CR27" s="678">
        <v>6031998</v>
      </c>
      <c r="CS27" s="697"/>
      <c r="CT27" s="697"/>
      <c r="CU27" s="697"/>
      <c r="CV27" s="697"/>
      <c r="CW27" s="697"/>
      <c r="CX27" s="697"/>
      <c r="CY27" s="698"/>
      <c r="CZ27" s="681">
        <v>13.3</v>
      </c>
      <c r="DA27" s="699"/>
      <c r="DB27" s="699"/>
      <c r="DC27" s="700"/>
      <c r="DD27" s="684">
        <v>1870847</v>
      </c>
      <c r="DE27" s="697"/>
      <c r="DF27" s="697"/>
      <c r="DG27" s="697"/>
      <c r="DH27" s="697"/>
      <c r="DI27" s="697"/>
      <c r="DJ27" s="697"/>
      <c r="DK27" s="698"/>
      <c r="DL27" s="684">
        <v>1862759</v>
      </c>
      <c r="DM27" s="697"/>
      <c r="DN27" s="697"/>
      <c r="DO27" s="697"/>
      <c r="DP27" s="697"/>
      <c r="DQ27" s="697"/>
      <c r="DR27" s="697"/>
      <c r="DS27" s="697"/>
      <c r="DT27" s="697"/>
      <c r="DU27" s="697"/>
      <c r="DV27" s="698"/>
      <c r="DW27" s="681">
        <v>6.7</v>
      </c>
      <c r="DX27" s="699"/>
      <c r="DY27" s="699"/>
      <c r="DZ27" s="699"/>
      <c r="EA27" s="699"/>
      <c r="EB27" s="699"/>
      <c r="EC27" s="714"/>
    </row>
    <row r="28" spans="2:133" ht="11.25" customHeight="1" x14ac:dyDescent="0.15">
      <c r="B28" s="675" t="s">
        <v>304</v>
      </c>
      <c r="C28" s="676"/>
      <c r="D28" s="676"/>
      <c r="E28" s="676"/>
      <c r="F28" s="676"/>
      <c r="G28" s="676"/>
      <c r="H28" s="676"/>
      <c r="I28" s="676"/>
      <c r="J28" s="676"/>
      <c r="K28" s="676"/>
      <c r="L28" s="676"/>
      <c r="M28" s="676"/>
      <c r="N28" s="676"/>
      <c r="O28" s="676"/>
      <c r="P28" s="676"/>
      <c r="Q28" s="677"/>
      <c r="R28" s="678">
        <v>320710</v>
      </c>
      <c r="S28" s="679"/>
      <c r="T28" s="679"/>
      <c r="U28" s="679"/>
      <c r="V28" s="679"/>
      <c r="W28" s="679"/>
      <c r="X28" s="679"/>
      <c r="Y28" s="680"/>
      <c r="Z28" s="715">
        <v>0.7</v>
      </c>
      <c r="AA28" s="715"/>
      <c r="AB28" s="715"/>
      <c r="AC28" s="715"/>
      <c r="AD28" s="716">
        <v>210</v>
      </c>
      <c r="AE28" s="716"/>
      <c r="AF28" s="716"/>
      <c r="AG28" s="716"/>
      <c r="AH28" s="716"/>
      <c r="AI28" s="716"/>
      <c r="AJ28" s="716"/>
      <c r="AK28" s="716"/>
      <c r="AL28" s="681">
        <v>0</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305</v>
      </c>
      <c r="CE28" s="712"/>
      <c r="CF28" s="712"/>
      <c r="CG28" s="712"/>
      <c r="CH28" s="712"/>
      <c r="CI28" s="712"/>
      <c r="CJ28" s="712"/>
      <c r="CK28" s="712"/>
      <c r="CL28" s="712"/>
      <c r="CM28" s="712"/>
      <c r="CN28" s="712"/>
      <c r="CO28" s="712"/>
      <c r="CP28" s="712"/>
      <c r="CQ28" s="713"/>
      <c r="CR28" s="678">
        <v>5539003</v>
      </c>
      <c r="CS28" s="679"/>
      <c r="CT28" s="679"/>
      <c r="CU28" s="679"/>
      <c r="CV28" s="679"/>
      <c r="CW28" s="679"/>
      <c r="CX28" s="679"/>
      <c r="CY28" s="680"/>
      <c r="CZ28" s="681">
        <v>12.3</v>
      </c>
      <c r="DA28" s="699"/>
      <c r="DB28" s="699"/>
      <c r="DC28" s="700"/>
      <c r="DD28" s="684">
        <v>5397766</v>
      </c>
      <c r="DE28" s="679"/>
      <c r="DF28" s="679"/>
      <c r="DG28" s="679"/>
      <c r="DH28" s="679"/>
      <c r="DI28" s="679"/>
      <c r="DJ28" s="679"/>
      <c r="DK28" s="680"/>
      <c r="DL28" s="684">
        <v>5204130</v>
      </c>
      <c r="DM28" s="679"/>
      <c r="DN28" s="679"/>
      <c r="DO28" s="679"/>
      <c r="DP28" s="679"/>
      <c r="DQ28" s="679"/>
      <c r="DR28" s="679"/>
      <c r="DS28" s="679"/>
      <c r="DT28" s="679"/>
      <c r="DU28" s="679"/>
      <c r="DV28" s="680"/>
      <c r="DW28" s="681">
        <v>18.600000000000001</v>
      </c>
      <c r="DX28" s="699"/>
      <c r="DY28" s="699"/>
      <c r="DZ28" s="699"/>
      <c r="EA28" s="699"/>
      <c r="EB28" s="699"/>
      <c r="EC28" s="714"/>
    </row>
    <row r="29" spans="2:133" ht="11.25" customHeight="1" x14ac:dyDescent="0.15">
      <c r="B29" s="675" t="s">
        <v>306</v>
      </c>
      <c r="C29" s="676"/>
      <c r="D29" s="676"/>
      <c r="E29" s="676"/>
      <c r="F29" s="676"/>
      <c r="G29" s="676"/>
      <c r="H29" s="676"/>
      <c r="I29" s="676"/>
      <c r="J29" s="676"/>
      <c r="K29" s="676"/>
      <c r="L29" s="676"/>
      <c r="M29" s="676"/>
      <c r="N29" s="676"/>
      <c r="O29" s="676"/>
      <c r="P29" s="676"/>
      <c r="Q29" s="677"/>
      <c r="R29" s="678">
        <v>292393</v>
      </c>
      <c r="S29" s="679"/>
      <c r="T29" s="679"/>
      <c r="U29" s="679"/>
      <c r="V29" s="679"/>
      <c r="W29" s="679"/>
      <c r="X29" s="679"/>
      <c r="Y29" s="680"/>
      <c r="Z29" s="715">
        <v>0.6</v>
      </c>
      <c r="AA29" s="715"/>
      <c r="AB29" s="715"/>
      <c r="AC29" s="715"/>
      <c r="AD29" s="716">
        <v>19765</v>
      </c>
      <c r="AE29" s="716"/>
      <c r="AF29" s="716"/>
      <c r="AG29" s="716"/>
      <c r="AH29" s="716"/>
      <c r="AI29" s="716"/>
      <c r="AJ29" s="716"/>
      <c r="AK29" s="716"/>
      <c r="AL29" s="681">
        <v>0.1</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6" t="s">
        <v>307</v>
      </c>
      <c r="CE29" s="767"/>
      <c r="CF29" s="711" t="s">
        <v>308</v>
      </c>
      <c r="CG29" s="712"/>
      <c r="CH29" s="712"/>
      <c r="CI29" s="712"/>
      <c r="CJ29" s="712"/>
      <c r="CK29" s="712"/>
      <c r="CL29" s="712"/>
      <c r="CM29" s="712"/>
      <c r="CN29" s="712"/>
      <c r="CO29" s="712"/>
      <c r="CP29" s="712"/>
      <c r="CQ29" s="713"/>
      <c r="CR29" s="678">
        <v>5538936</v>
      </c>
      <c r="CS29" s="697"/>
      <c r="CT29" s="697"/>
      <c r="CU29" s="697"/>
      <c r="CV29" s="697"/>
      <c r="CW29" s="697"/>
      <c r="CX29" s="697"/>
      <c r="CY29" s="698"/>
      <c r="CZ29" s="681">
        <v>12.3</v>
      </c>
      <c r="DA29" s="699"/>
      <c r="DB29" s="699"/>
      <c r="DC29" s="700"/>
      <c r="DD29" s="684">
        <v>5397699</v>
      </c>
      <c r="DE29" s="697"/>
      <c r="DF29" s="697"/>
      <c r="DG29" s="697"/>
      <c r="DH29" s="697"/>
      <c r="DI29" s="697"/>
      <c r="DJ29" s="697"/>
      <c r="DK29" s="698"/>
      <c r="DL29" s="684">
        <v>5204063</v>
      </c>
      <c r="DM29" s="697"/>
      <c r="DN29" s="697"/>
      <c r="DO29" s="697"/>
      <c r="DP29" s="697"/>
      <c r="DQ29" s="697"/>
      <c r="DR29" s="697"/>
      <c r="DS29" s="697"/>
      <c r="DT29" s="697"/>
      <c r="DU29" s="697"/>
      <c r="DV29" s="698"/>
      <c r="DW29" s="681">
        <v>18.600000000000001</v>
      </c>
      <c r="DX29" s="699"/>
      <c r="DY29" s="699"/>
      <c r="DZ29" s="699"/>
      <c r="EA29" s="699"/>
      <c r="EB29" s="699"/>
      <c r="EC29" s="714"/>
    </row>
    <row r="30" spans="2:133" ht="11.25" customHeight="1" x14ac:dyDescent="0.15">
      <c r="B30" s="675" t="s">
        <v>309</v>
      </c>
      <c r="C30" s="676"/>
      <c r="D30" s="676"/>
      <c r="E30" s="676"/>
      <c r="F30" s="676"/>
      <c r="G30" s="676"/>
      <c r="H30" s="676"/>
      <c r="I30" s="676"/>
      <c r="J30" s="676"/>
      <c r="K30" s="676"/>
      <c r="L30" s="676"/>
      <c r="M30" s="676"/>
      <c r="N30" s="676"/>
      <c r="O30" s="676"/>
      <c r="P30" s="676"/>
      <c r="Q30" s="677"/>
      <c r="R30" s="678">
        <v>167133</v>
      </c>
      <c r="S30" s="679"/>
      <c r="T30" s="679"/>
      <c r="U30" s="679"/>
      <c r="V30" s="679"/>
      <c r="W30" s="679"/>
      <c r="X30" s="679"/>
      <c r="Y30" s="680"/>
      <c r="Z30" s="715">
        <v>0.4</v>
      </c>
      <c r="AA30" s="715"/>
      <c r="AB30" s="715"/>
      <c r="AC30" s="715"/>
      <c r="AD30" s="716" t="s">
        <v>237</v>
      </c>
      <c r="AE30" s="716"/>
      <c r="AF30" s="716"/>
      <c r="AG30" s="716"/>
      <c r="AH30" s="716"/>
      <c r="AI30" s="716"/>
      <c r="AJ30" s="716"/>
      <c r="AK30" s="716"/>
      <c r="AL30" s="681" t="s">
        <v>139</v>
      </c>
      <c r="AM30" s="682"/>
      <c r="AN30" s="682"/>
      <c r="AO30" s="717"/>
      <c r="AP30" s="739" t="s">
        <v>225</v>
      </c>
      <c r="AQ30" s="740"/>
      <c r="AR30" s="740"/>
      <c r="AS30" s="740"/>
      <c r="AT30" s="740"/>
      <c r="AU30" s="740"/>
      <c r="AV30" s="740"/>
      <c r="AW30" s="740"/>
      <c r="AX30" s="740"/>
      <c r="AY30" s="740"/>
      <c r="AZ30" s="740"/>
      <c r="BA30" s="740"/>
      <c r="BB30" s="740"/>
      <c r="BC30" s="740"/>
      <c r="BD30" s="740"/>
      <c r="BE30" s="740"/>
      <c r="BF30" s="741"/>
      <c r="BG30" s="739" t="s">
        <v>310</v>
      </c>
      <c r="BH30" s="764"/>
      <c r="BI30" s="764"/>
      <c r="BJ30" s="764"/>
      <c r="BK30" s="764"/>
      <c r="BL30" s="764"/>
      <c r="BM30" s="764"/>
      <c r="BN30" s="764"/>
      <c r="BO30" s="764"/>
      <c r="BP30" s="764"/>
      <c r="BQ30" s="765"/>
      <c r="BR30" s="739" t="s">
        <v>311</v>
      </c>
      <c r="BS30" s="764"/>
      <c r="BT30" s="764"/>
      <c r="BU30" s="764"/>
      <c r="BV30" s="764"/>
      <c r="BW30" s="764"/>
      <c r="BX30" s="764"/>
      <c r="BY30" s="764"/>
      <c r="BZ30" s="764"/>
      <c r="CA30" s="764"/>
      <c r="CB30" s="765"/>
      <c r="CD30" s="768"/>
      <c r="CE30" s="769"/>
      <c r="CF30" s="711" t="s">
        <v>312</v>
      </c>
      <c r="CG30" s="712"/>
      <c r="CH30" s="712"/>
      <c r="CI30" s="712"/>
      <c r="CJ30" s="712"/>
      <c r="CK30" s="712"/>
      <c r="CL30" s="712"/>
      <c r="CM30" s="712"/>
      <c r="CN30" s="712"/>
      <c r="CO30" s="712"/>
      <c r="CP30" s="712"/>
      <c r="CQ30" s="713"/>
      <c r="CR30" s="678">
        <v>5216592</v>
      </c>
      <c r="CS30" s="679"/>
      <c r="CT30" s="679"/>
      <c r="CU30" s="679"/>
      <c r="CV30" s="679"/>
      <c r="CW30" s="679"/>
      <c r="CX30" s="679"/>
      <c r="CY30" s="680"/>
      <c r="CZ30" s="681">
        <v>11.5</v>
      </c>
      <c r="DA30" s="699"/>
      <c r="DB30" s="699"/>
      <c r="DC30" s="700"/>
      <c r="DD30" s="684">
        <v>5080578</v>
      </c>
      <c r="DE30" s="679"/>
      <c r="DF30" s="679"/>
      <c r="DG30" s="679"/>
      <c r="DH30" s="679"/>
      <c r="DI30" s="679"/>
      <c r="DJ30" s="679"/>
      <c r="DK30" s="680"/>
      <c r="DL30" s="684">
        <v>4886966</v>
      </c>
      <c r="DM30" s="679"/>
      <c r="DN30" s="679"/>
      <c r="DO30" s="679"/>
      <c r="DP30" s="679"/>
      <c r="DQ30" s="679"/>
      <c r="DR30" s="679"/>
      <c r="DS30" s="679"/>
      <c r="DT30" s="679"/>
      <c r="DU30" s="679"/>
      <c r="DV30" s="680"/>
      <c r="DW30" s="681">
        <v>17.5</v>
      </c>
      <c r="DX30" s="699"/>
      <c r="DY30" s="699"/>
      <c r="DZ30" s="699"/>
      <c r="EA30" s="699"/>
      <c r="EB30" s="699"/>
      <c r="EC30" s="714"/>
    </row>
    <row r="31" spans="2:133" ht="11.25" customHeight="1" x14ac:dyDescent="0.15">
      <c r="B31" s="675" t="s">
        <v>313</v>
      </c>
      <c r="C31" s="676"/>
      <c r="D31" s="676"/>
      <c r="E31" s="676"/>
      <c r="F31" s="676"/>
      <c r="G31" s="676"/>
      <c r="H31" s="676"/>
      <c r="I31" s="676"/>
      <c r="J31" s="676"/>
      <c r="K31" s="676"/>
      <c r="L31" s="676"/>
      <c r="M31" s="676"/>
      <c r="N31" s="676"/>
      <c r="O31" s="676"/>
      <c r="P31" s="676"/>
      <c r="Q31" s="677"/>
      <c r="R31" s="678">
        <v>5725833</v>
      </c>
      <c r="S31" s="679"/>
      <c r="T31" s="679"/>
      <c r="U31" s="679"/>
      <c r="V31" s="679"/>
      <c r="W31" s="679"/>
      <c r="X31" s="679"/>
      <c r="Y31" s="680"/>
      <c r="Z31" s="715">
        <v>12.2</v>
      </c>
      <c r="AA31" s="715"/>
      <c r="AB31" s="715"/>
      <c r="AC31" s="715"/>
      <c r="AD31" s="716" t="s">
        <v>237</v>
      </c>
      <c r="AE31" s="716"/>
      <c r="AF31" s="716"/>
      <c r="AG31" s="716"/>
      <c r="AH31" s="716"/>
      <c r="AI31" s="716"/>
      <c r="AJ31" s="716"/>
      <c r="AK31" s="716"/>
      <c r="AL31" s="681" t="s">
        <v>237</v>
      </c>
      <c r="AM31" s="682"/>
      <c r="AN31" s="682"/>
      <c r="AO31" s="717"/>
      <c r="AP31" s="752" t="s">
        <v>314</v>
      </c>
      <c r="AQ31" s="753"/>
      <c r="AR31" s="753"/>
      <c r="AS31" s="753"/>
      <c r="AT31" s="758" t="s">
        <v>315</v>
      </c>
      <c r="AU31" s="231"/>
      <c r="AV31" s="231"/>
      <c r="AW31" s="231"/>
      <c r="AX31" s="744" t="s">
        <v>189</v>
      </c>
      <c r="AY31" s="745"/>
      <c r="AZ31" s="745"/>
      <c r="BA31" s="745"/>
      <c r="BB31" s="745"/>
      <c r="BC31" s="745"/>
      <c r="BD31" s="745"/>
      <c r="BE31" s="745"/>
      <c r="BF31" s="746"/>
      <c r="BG31" s="747">
        <v>98.8</v>
      </c>
      <c r="BH31" s="748"/>
      <c r="BI31" s="748"/>
      <c r="BJ31" s="748"/>
      <c r="BK31" s="748"/>
      <c r="BL31" s="748"/>
      <c r="BM31" s="749">
        <v>94.9</v>
      </c>
      <c r="BN31" s="748"/>
      <c r="BO31" s="748"/>
      <c r="BP31" s="748"/>
      <c r="BQ31" s="750"/>
      <c r="BR31" s="747">
        <v>98.7</v>
      </c>
      <c r="BS31" s="748"/>
      <c r="BT31" s="748"/>
      <c r="BU31" s="748"/>
      <c r="BV31" s="748"/>
      <c r="BW31" s="748"/>
      <c r="BX31" s="749">
        <v>94.5</v>
      </c>
      <c r="BY31" s="748"/>
      <c r="BZ31" s="748"/>
      <c r="CA31" s="748"/>
      <c r="CB31" s="750"/>
      <c r="CD31" s="768"/>
      <c r="CE31" s="769"/>
      <c r="CF31" s="711" t="s">
        <v>316</v>
      </c>
      <c r="CG31" s="712"/>
      <c r="CH31" s="712"/>
      <c r="CI31" s="712"/>
      <c r="CJ31" s="712"/>
      <c r="CK31" s="712"/>
      <c r="CL31" s="712"/>
      <c r="CM31" s="712"/>
      <c r="CN31" s="712"/>
      <c r="CO31" s="712"/>
      <c r="CP31" s="712"/>
      <c r="CQ31" s="713"/>
      <c r="CR31" s="678">
        <v>322344</v>
      </c>
      <c r="CS31" s="697"/>
      <c r="CT31" s="697"/>
      <c r="CU31" s="697"/>
      <c r="CV31" s="697"/>
      <c r="CW31" s="697"/>
      <c r="CX31" s="697"/>
      <c r="CY31" s="698"/>
      <c r="CZ31" s="681">
        <v>0.7</v>
      </c>
      <c r="DA31" s="699"/>
      <c r="DB31" s="699"/>
      <c r="DC31" s="700"/>
      <c r="DD31" s="684">
        <v>317121</v>
      </c>
      <c r="DE31" s="697"/>
      <c r="DF31" s="697"/>
      <c r="DG31" s="697"/>
      <c r="DH31" s="697"/>
      <c r="DI31" s="697"/>
      <c r="DJ31" s="697"/>
      <c r="DK31" s="698"/>
      <c r="DL31" s="684">
        <v>317097</v>
      </c>
      <c r="DM31" s="697"/>
      <c r="DN31" s="697"/>
      <c r="DO31" s="697"/>
      <c r="DP31" s="697"/>
      <c r="DQ31" s="697"/>
      <c r="DR31" s="697"/>
      <c r="DS31" s="697"/>
      <c r="DT31" s="697"/>
      <c r="DU31" s="697"/>
      <c r="DV31" s="698"/>
      <c r="DW31" s="681">
        <v>1.1000000000000001</v>
      </c>
      <c r="DX31" s="699"/>
      <c r="DY31" s="699"/>
      <c r="DZ31" s="699"/>
      <c r="EA31" s="699"/>
      <c r="EB31" s="699"/>
      <c r="EC31" s="714"/>
    </row>
    <row r="32" spans="2:133" ht="11.25" customHeight="1" x14ac:dyDescent="0.15">
      <c r="B32" s="761" t="s">
        <v>317</v>
      </c>
      <c r="C32" s="762"/>
      <c r="D32" s="762"/>
      <c r="E32" s="762"/>
      <c r="F32" s="762"/>
      <c r="G32" s="762"/>
      <c r="H32" s="762"/>
      <c r="I32" s="762"/>
      <c r="J32" s="762"/>
      <c r="K32" s="762"/>
      <c r="L32" s="762"/>
      <c r="M32" s="762"/>
      <c r="N32" s="762"/>
      <c r="O32" s="762"/>
      <c r="P32" s="762"/>
      <c r="Q32" s="763"/>
      <c r="R32" s="678" t="s">
        <v>237</v>
      </c>
      <c r="S32" s="679"/>
      <c r="T32" s="679"/>
      <c r="U32" s="679"/>
      <c r="V32" s="679"/>
      <c r="W32" s="679"/>
      <c r="X32" s="679"/>
      <c r="Y32" s="680"/>
      <c r="Z32" s="715" t="s">
        <v>140</v>
      </c>
      <c r="AA32" s="715"/>
      <c r="AB32" s="715"/>
      <c r="AC32" s="715"/>
      <c r="AD32" s="716" t="s">
        <v>139</v>
      </c>
      <c r="AE32" s="716"/>
      <c r="AF32" s="716"/>
      <c r="AG32" s="716"/>
      <c r="AH32" s="716"/>
      <c r="AI32" s="716"/>
      <c r="AJ32" s="716"/>
      <c r="AK32" s="716"/>
      <c r="AL32" s="681" t="s">
        <v>237</v>
      </c>
      <c r="AM32" s="682"/>
      <c r="AN32" s="682"/>
      <c r="AO32" s="717"/>
      <c r="AP32" s="754"/>
      <c r="AQ32" s="755"/>
      <c r="AR32" s="755"/>
      <c r="AS32" s="755"/>
      <c r="AT32" s="759"/>
      <c r="AU32" s="230" t="s">
        <v>318</v>
      </c>
      <c r="AV32" s="230"/>
      <c r="AW32" s="230"/>
      <c r="AX32" s="675" t="s">
        <v>319</v>
      </c>
      <c r="AY32" s="676"/>
      <c r="AZ32" s="676"/>
      <c r="BA32" s="676"/>
      <c r="BB32" s="676"/>
      <c r="BC32" s="676"/>
      <c r="BD32" s="676"/>
      <c r="BE32" s="676"/>
      <c r="BF32" s="677"/>
      <c r="BG32" s="751">
        <v>99.2</v>
      </c>
      <c r="BH32" s="697"/>
      <c r="BI32" s="697"/>
      <c r="BJ32" s="697"/>
      <c r="BK32" s="697"/>
      <c r="BL32" s="697"/>
      <c r="BM32" s="682">
        <v>96.7</v>
      </c>
      <c r="BN32" s="743"/>
      <c r="BO32" s="743"/>
      <c r="BP32" s="743"/>
      <c r="BQ32" s="721"/>
      <c r="BR32" s="751">
        <v>99.1</v>
      </c>
      <c r="BS32" s="697"/>
      <c r="BT32" s="697"/>
      <c r="BU32" s="697"/>
      <c r="BV32" s="697"/>
      <c r="BW32" s="697"/>
      <c r="BX32" s="682">
        <v>96.5</v>
      </c>
      <c r="BY32" s="743"/>
      <c r="BZ32" s="743"/>
      <c r="CA32" s="743"/>
      <c r="CB32" s="721"/>
      <c r="CD32" s="770"/>
      <c r="CE32" s="771"/>
      <c r="CF32" s="711" t="s">
        <v>320</v>
      </c>
      <c r="CG32" s="712"/>
      <c r="CH32" s="712"/>
      <c r="CI32" s="712"/>
      <c r="CJ32" s="712"/>
      <c r="CK32" s="712"/>
      <c r="CL32" s="712"/>
      <c r="CM32" s="712"/>
      <c r="CN32" s="712"/>
      <c r="CO32" s="712"/>
      <c r="CP32" s="712"/>
      <c r="CQ32" s="713"/>
      <c r="CR32" s="678">
        <v>67</v>
      </c>
      <c r="CS32" s="679"/>
      <c r="CT32" s="679"/>
      <c r="CU32" s="679"/>
      <c r="CV32" s="679"/>
      <c r="CW32" s="679"/>
      <c r="CX32" s="679"/>
      <c r="CY32" s="680"/>
      <c r="CZ32" s="681">
        <v>0</v>
      </c>
      <c r="DA32" s="699"/>
      <c r="DB32" s="699"/>
      <c r="DC32" s="700"/>
      <c r="DD32" s="684">
        <v>67</v>
      </c>
      <c r="DE32" s="679"/>
      <c r="DF32" s="679"/>
      <c r="DG32" s="679"/>
      <c r="DH32" s="679"/>
      <c r="DI32" s="679"/>
      <c r="DJ32" s="679"/>
      <c r="DK32" s="680"/>
      <c r="DL32" s="684">
        <v>67</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15">
      <c r="B33" s="675" t="s">
        <v>321</v>
      </c>
      <c r="C33" s="676"/>
      <c r="D33" s="676"/>
      <c r="E33" s="676"/>
      <c r="F33" s="676"/>
      <c r="G33" s="676"/>
      <c r="H33" s="676"/>
      <c r="I33" s="676"/>
      <c r="J33" s="676"/>
      <c r="K33" s="676"/>
      <c r="L33" s="676"/>
      <c r="M33" s="676"/>
      <c r="N33" s="676"/>
      <c r="O33" s="676"/>
      <c r="P33" s="676"/>
      <c r="Q33" s="677"/>
      <c r="R33" s="678">
        <v>3401264</v>
      </c>
      <c r="S33" s="679"/>
      <c r="T33" s="679"/>
      <c r="U33" s="679"/>
      <c r="V33" s="679"/>
      <c r="W33" s="679"/>
      <c r="X33" s="679"/>
      <c r="Y33" s="680"/>
      <c r="Z33" s="715">
        <v>7.3</v>
      </c>
      <c r="AA33" s="715"/>
      <c r="AB33" s="715"/>
      <c r="AC33" s="715"/>
      <c r="AD33" s="716" t="s">
        <v>237</v>
      </c>
      <c r="AE33" s="716"/>
      <c r="AF33" s="716"/>
      <c r="AG33" s="716"/>
      <c r="AH33" s="716"/>
      <c r="AI33" s="716"/>
      <c r="AJ33" s="716"/>
      <c r="AK33" s="716"/>
      <c r="AL33" s="681" t="s">
        <v>237</v>
      </c>
      <c r="AM33" s="682"/>
      <c r="AN33" s="682"/>
      <c r="AO33" s="717"/>
      <c r="AP33" s="756"/>
      <c r="AQ33" s="757"/>
      <c r="AR33" s="757"/>
      <c r="AS33" s="757"/>
      <c r="AT33" s="760"/>
      <c r="AU33" s="232"/>
      <c r="AV33" s="232"/>
      <c r="AW33" s="232"/>
      <c r="AX33" s="659" t="s">
        <v>322</v>
      </c>
      <c r="AY33" s="660"/>
      <c r="AZ33" s="660"/>
      <c r="BA33" s="660"/>
      <c r="BB33" s="660"/>
      <c r="BC33" s="660"/>
      <c r="BD33" s="660"/>
      <c r="BE33" s="660"/>
      <c r="BF33" s="661"/>
      <c r="BG33" s="742">
        <v>98.4</v>
      </c>
      <c r="BH33" s="663"/>
      <c r="BI33" s="663"/>
      <c r="BJ33" s="663"/>
      <c r="BK33" s="663"/>
      <c r="BL33" s="663"/>
      <c r="BM33" s="706">
        <v>92.7</v>
      </c>
      <c r="BN33" s="663"/>
      <c r="BO33" s="663"/>
      <c r="BP33" s="663"/>
      <c r="BQ33" s="727"/>
      <c r="BR33" s="742">
        <v>98.2</v>
      </c>
      <c r="BS33" s="663"/>
      <c r="BT33" s="663"/>
      <c r="BU33" s="663"/>
      <c r="BV33" s="663"/>
      <c r="BW33" s="663"/>
      <c r="BX33" s="706">
        <v>92.1</v>
      </c>
      <c r="BY33" s="663"/>
      <c r="BZ33" s="663"/>
      <c r="CA33" s="663"/>
      <c r="CB33" s="727"/>
      <c r="CD33" s="711" t="s">
        <v>323</v>
      </c>
      <c r="CE33" s="712"/>
      <c r="CF33" s="712"/>
      <c r="CG33" s="712"/>
      <c r="CH33" s="712"/>
      <c r="CI33" s="712"/>
      <c r="CJ33" s="712"/>
      <c r="CK33" s="712"/>
      <c r="CL33" s="712"/>
      <c r="CM33" s="712"/>
      <c r="CN33" s="712"/>
      <c r="CO33" s="712"/>
      <c r="CP33" s="712"/>
      <c r="CQ33" s="713"/>
      <c r="CR33" s="678">
        <v>22424317</v>
      </c>
      <c r="CS33" s="697"/>
      <c r="CT33" s="697"/>
      <c r="CU33" s="697"/>
      <c r="CV33" s="697"/>
      <c r="CW33" s="697"/>
      <c r="CX33" s="697"/>
      <c r="CY33" s="698"/>
      <c r="CZ33" s="681">
        <v>49.6</v>
      </c>
      <c r="DA33" s="699"/>
      <c r="DB33" s="699"/>
      <c r="DC33" s="700"/>
      <c r="DD33" s="684">
        <v>16248303</v>
      </c>
      <c r="DE33" s="697"/>
      <c r="DF33" s="697"/>
      <c r="DG33" s="697"/>
      <c r="DH33" s="697"/>
      <c r="DI33" s="697"/>
      <c r="DJ33" s="697"/>
      <c r="DK33" s="698"/>
      <c r="DL33" s="684">
        <v>12947880</v>
      </c>
      <c r="DM33" s="697"/>
      <c r="DN33" s="697"/>
      <c r="DO33" s="697"/>
      <c r="DP33" s="697"/>
      <c r="DQ33" s="697"/>
      <c r="DR33" s="697"/>
      <c r="DS33" s="697"/>
      <c r="DT33" s="697"/>
      <c r="DU33" s="697"/>
      <c r="DV33" s="698"/>
      <c r="DW33" s="681">
        <v>46.3</v>
      </c>
      <c r="DX33" s="699"/>
      <c r="DY33" s="699"/>
      <c r="DZ33" s="699"/>
      <c r="EA33" s="699"/>
      <c r="EB33" s="699"/>
      <c r="EC33" s="714"/>
    </row>
    <row r="34" spans="2:133" ht="11.25" customHeight="1" x14ac:dyDescent="0.15">
      <c r="B34" s="675" t="s">
        <v>324</v>
      </c>
      <c r="C34" s="676"/>
      <c r="D34" s="676"/>
      <c r="E34" s="676"/>
      <c r="F34" s="676"/>
      <c r="G34" s="676"/>
      <c r="H34" s="676"/>
      <c r="I34" s="676"/>
      <c r="J34" s="676"/>
      <c r="K34" s="676"/>
      <c r="L34" s="676"/>
      <c r="M34" s="676"/>
      <c r="N34" s="676"/>
      <c r="O34" s="676"/>
      <c r="P34" s="676"/>
      <c r="Q34" s="677"/>
      <c r="R34" s="678">
        <v>87083</v>
      </c>
      <c r="S34" s="679"/>
      <c r="T34" s="679"/>
      <c r="U34" s="679"/>
      <c r="V34" s="679"/>
      <c r="W34" s="679"/>
      <c r="X34" s="679"/>
      <c r="Y34" s="680"/>
      <c r="Z34" s="715">
        <v>0.2</v>
      </c>
      <c r="AA34" s="715"/>
      <c r="AB34" s="715"/>
      <c r="AC34" s="715"/>
      <c r="AD34" s="716" t="s">
        <v>237</v>
      </c>
      <c r="AE34" s="716"/>
      <c r="AF34" s="716"/>
      <c r="AG34" s="716"/>
      <c r="AH34" s="716"/>
      <c r="AI34" s="716"/>
      <c r="AJ34" s="716"/>
      <c r="AK34" s="716"/>
      <c r="AL34" s="681" t="s">
        <v>140</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325</v>
      </c>
      <c r="CE34" s="712"/>
      <c r="CF34" s="712"/>
      <c r="CG34" s="712"/>
      <c r="CH34" s="712"/>
      <c r="CI34" s="712"/>
      <c r="CJ34" s="712"/>
      <c r="CK34" s="712"/>
      <c r="CL34" s="712"/>
      <c r="CM34" s="712"/>
      <c r="CN34" s="712"/>
      <c r="CO34" s="712"/>
      <c r="CP34" s="712"/>
      <c r="CQ34" s="713"/>
      <c r="CR34" s="678">
        <v>5270781</v>
      </c>
      <c r="CS34" s="679"/>
      <c r="CT34" s="679"/>
      <c r="CU34" s="679"/>
      <c r="CV34" s="679"/>
      <c r="CW34" s="679"/>
      <c r="CX34" s="679"/>
      <c r="CY34" s="680"/>
      <c r="CZ34" s="681">
        <v>11.7</v>
      </c>
      <c r="DA34" s="699"/>
      <c r="DB34" s="699"/>
      <c r="DC34" s="700"/>
      <c r="DD34" s="684">
        <v>3937384</v>
      </c>
      <c r="DE34" s="679"/>
      <c r="DF34" s="679"/>
      <c r="DG34" s="679"/>
      <c r="DH34" s="679"/>
      <c r="DI34" s="679"/>
      <c r="DJ34" s="679"/>
      <c r="DK34" s="680"/>
      <c r="DL34" s="684">
        <v>3294998</v>
      </c>
      <c r="DM34" s="679"/>
      <c r="DN34" s="679"/>
      <c r="DO34" s="679"/>
      <c r="DP34" s="679"/>
      <c r="DQ34" s="679"/>
      <c r="DR34" s="679"/>
      <c r="DS34" s="679"/>
      <c r="DT34" s="679"/>
      <c r="DU34" s="679"/>
      <c r="DV34" s="680"/>
      <c r="DW34" s="681">
        <v>11.8</v>
      </c>
      <c r="DX34" s="699"/>
      <c r="DY34" s="699"/>
      <c r="DZ34" s="699"/>
      <c r="EA34" s="699"/>
      <c r="EB34" s="699"/>
      <c r="EC34" s="714"/>
    </row>
    <row r="35" spans="2:133" ht="11.25" customHeight="1" x14ac:dyDescent="0.15">
      <c r="B35" s="675" t="s">
        <v>326</v>
      </c>
      <c r="C35" s="676"/>
      <c r="D35" s="676"/>
      <c r="E35" s="676"/>
      <c r="F35" s="676"/>
      <c r="G35" s="676"/>
      <c r="H35" s="676"/>
      <c r="I35" s="676"/>
      <c r="J35" s="676"/>
      <c r="K35" s="676"/>
      <c r="L35" s="676"/>
      <c r="M35" s="676"/>
      <c r="N35" s="676"/>
      <c r="O35" s="676"/>
      <c r="P35" s="676"/>
      <c r="Q35" s="677"/>
      <c r="R35" s="678">
        <v>170489</v>
      </c>
      <c r="S35" s="679"/>
      <c r="T35" s="679"/>
      <c r="U35" s="679"/>
      <c r="V35" s="679"/>
      <c r="W35" s="679"/>
      <c r="X35" s="679"/>
      <c r="Y35" s="680"/>
      <c r="Z35" s="715">
        <v>0.4</v>
      </c>
      <c r="AA35" s="715"/>
      <c r="AB35" s="715"/>
      <c r="AC35" s="715"/>
      <c r="AD35" s="716" t="s">
        <v>237</v>
      </c>
      <c r="AE35" s="716"/>
      <c r="AF35" s="716"/>
      <c r="AG35" s="716"/>
      <c r="AH35" s="716"/>
      <c r="AI35" s="716"/>
      <c r="AJ35" s="716"/>
      <c r="AK35" s="716"/>
      <c r="AL35" s="681" t="s">
        <v>139</v>
      </c>
      <c r="AM35" s="682"/>
      <c r="AN35" s="682"/>
      <c r="AO35" s="717"/>
      <c r="AP35" s="235"/>
      <c r="AQ35" s="739" t="s">
        <v>327</v>
      </c>
      <c r="AR35" s="740"/>
      <c r="AS35" s="740"/>
      <c r="AT35" s="740"/>
      <c r="AU35" s="740"/>
      <c r="AV35" s="740"/>
      <c r="AW35" s="740"/>
      <c r="AX35" s="740"/>
      <c r="AY35" s="740"/>
      <c r="AZ35" s="740"/>
      <c r="BA35" s="740"/>
      <c r="BB35" s="740"/>
      <c r="BC35" s="740"/>
      <c r="BD35" s="740"/>
      <c r="BE35" s="740"/>
      <c r="BF35" s="741"/>
      <c r="BG35" s="739" t="s">
        <v>328</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329</v>
      </c>
      <c r="CE35" s="712"/>
      <c r="CF35" s="712"/>
      <c r="CG35" s="712"/>
      <c r="CH35" s="712"/>
      <c r="CI35" s="712"/>
      <c r="CJ35" s="712"/>
      <c r="CK35" s="712"/>
      <c r="CL35" s="712"/>
      <c r="CM35" s="712"/>
      <c r="CN35" s="712"/>
      <c r="CO35" s="712"/>
      <c r="CP35" s="712"/>
      <c r="CQ35" s="713"/>
      <c r="CR35" s="678">
        <v>1153370</v>
      </c>
      <c r="CS35" s="697"/>
      <c r="CT35" s="697"/>
      <c r="CU35" s="697"/>
      <c r="CV35" s="697"/>
      <c r="CW35" s="697"/>
      <c r="CX35" s="697"/>
      <c r="CY35" s="698"/>
      <c r="CZ35" s="681">
        <v>2.6</v>
      </c>
      <c r="DA35" s="699"/>
      <c r="DB35" s="699"/>
      <c r="DC35" s="700"/>
      <c r="DD35" s="684">
        <v>1015873</v>
      </c>
      <c r="DE35" s="697"/>
      <c r="DF35" s="697"/>
      <c r="DG35" s="697"/>
      <c r="DH35" s="697"/>
      <c r="DI35" s="697"/>
      <c r="DJ35" s="697"/>
      <c r="DK35" s="698"/>
      <c r="DL35" s="684">
        <v>1015873</v>
      </c>
      <c r="DM35" s="697"/>
      <c r="DN35" s="697"/>
      <c r="DO35" s="697"/>
      <c r="DP35" s="697"/>
      <c r="DQ35" s="697"/>
      <c r="DR35" s="697"/>
      <c r="DS35" s="697"/>
      <c r="DT35" s="697"/>
      <c r="DU35" s="697"/>
      <c r="DV35" s="698"/>
      <c r="DW35" s="681">
        <v>3.6</v>
      </c>
      <c r="DX35" s="699"/>
      <c r="DY35" s="699"/>
      <c r="DZ35" s="699"/>
      <c r="EA35" s="699"/>
      <c r="EB35" s="699"/>
      <c r="EC35" s="714"/>
    </row>
    <row r="36" spans="2:133" ht="11.25" customHeight="1" x14ac:dyDescent="0.15">
      <c r="B36" s="675" t="s">
        <v>330</v>
      </c>
      <c r="C36" s="676"/>
      <c r="D36" s="676"/>
      <c r="E36" s="676"/>
      <c r="F36" s="676"/>
      <c r="G36" s="676"/>
      <c r="H36" s="676"/>
      <c r="I36" s="676"/>
      <c r="J36" s="676"/>
      <c r="K36" s="676"/>
      <c r="L36" s="676"/>
      <c r="M36" s="676"/>
      <c r="N36" s="676"/>
      <c r="O36" s="676"/>
      <c r="P36" s="676"/>
      <c r="Q36" s="677"/>
      <c r="R36" s="678">
        <v>943224</v>
      </c>
      <c r="S36" s="679"/>
      <c r="T36" s="679"/>
      <c r="U36" s="679"/>
      <c r="V36" s="679"/>
      <c r="W36" s="679"/>
      <c r="X36" s="679"/>
      <c r="Y36" s="680"/>
      <c r="Z36" s="715">
        <v>2</v>
      </c>
      <c r="AA36" s="715"/>
      <c r="AB36" s="715"/>
      <c r="AC36" s="715"/>
      <c r="AD36" s="716" t="s">
        <v>140</v>
      </c>
      <c r="AE36" s="716"/>
      <c r="AF36" s="716"/>
      <c r="AG36" s="716"/>
      <c r="AH36" s="716"/>
      <c r="AI36" s="716"/>
      <c r="AJ36" s="716"/>
      <c r="AK36" s="716"/>
      <c r="AL36" s="681" t="s">
        <v>237</v>
      </c>
      <c r="AM36" s="682"/>
      <c r="AN36" s="682"/>
      <c r="AO36" s="717"/>
      <c r="AP36" s="235"/>
      <c r="AQ36" s="730" t="s">
        <v>331</v>
      </c>
      <c r="AR36" s="731"/>
      <c r="AS36" s="731"/>
      <c r="AT36" s="731"/>
      <c r="AU36" s="731"/>
      <c r="AV36" s="731"/>
      <c r="AW36" s="731"/>
      <c r="AX36" s="731"/>
      <c r="AY36" s="732"/>
      <c r="AZ36" s="733">
        <v>6623250</v>
      </c>
      <c r="BA36" s="734"/>
      <c r="BB36" s="734"/>
      <c r="BC36" s="734"/>
      <c r="BD36" s="734"/>
      <c r="BE36" s="734"/>
      <c r="BF36" s="735"/>
      <c r="BG36" s="736" t="s">
        <v>332</v>
      </c>
      <c r="BH36" s="737"/>
      <c r="BI36" s="737"/>
      <c r="BJ36" s="737"/>
      <c r="BK36" s="737"/>
      <c r="BL36" s="737"/>
      <c r="BM36" s="737"/>
      <c r="BN36" s="737"/>
      <c r="BO36" s="737"/>
      <c r="BP36" s="737"/>
      <c r="BQ36" s="737"/>
      <c r="BR36" s="737"/>
      <c r="BS36" s="737"/>
      <c r="BT36" s="737"/>
      <c r="BU36" s="738"/>
      <c r="BV36" s="733">
        <v>551098</v>
      </c>
      <c r="BW36" s="734"/>
      <c r="BX36" s="734"/>
      <c r="BY36" s="734"/>
      <c r="BZ36" s="734"/>
      <c r="CA36" s="734"/>
      <c r="CB36" s="735"/>
      <c r="CD36" s="711" t="s">
        <v>333</v>
      </c>
      <c r="CE36" s="712"/>
      <c r="CF36" s="712"/>
      <c r="CG36" s="712"/>
      <c r="CH36" s="712"/>
      <c r="CI36" s="712"/>
      <c r="CJ36" s="712"/>
      <c r="CK36" s="712"/>
      <c r="CL36" s="712"/>
      <c r="CM36" s="712"/>
      <c r="CN36" s="712"/>
      <c r="CO36" s="712"/>
      <c r="CP36" s="712"/>
      <c r="CQ36" s="713"/>
      <c r="CR36" s="678">
        <v>10297090</v>
      </c>
      <c r="CS36" s="679"/>
      <c r="CT36" s="679"/>
      <c r="CU36" s="679"/>
      <c r="CV36" s="679"/>
      <c r="CW36" s="679"/>
      <c r="CX36" s="679"/>
      <c r="CY36" s="680"/>
      <c r="CZ36" s="681">
        <v>22.8</v>
      </c>
      <c r="DA36" s="699"/>
      <c r="DB36" s="699"/>
      <c r="DC36" s="700"/>
      <c r="DD36" s="684">
        <v>7007366</v>
      </c>
      <c r="DE36" s="679"/>
      <c r="DF36" s="679"/>
      <c r="DG36" s="679"/>
      <c r="DH36" s="679"/>
      <c r="DI36" s="679"/>
      <c r="DJ36" s="679"/>
      <c r="DK36" s="680"/>
      <c r="DL36" s="684">
        <v>5754817</v>
      </c>
      <c r="DM36" s="679"/>
      <c r="DN36" s="679"/>
      <c r="DO36" s="679"/>
      <c r="DP36" s="679"/>
      <c r="DQ36" s="679"/>
      <c r="DR36" s="679"/>
      <c r="DS36" s="679"/>
      <c r="DT36" s="679"/>
      <c r="DU36" s="679"/>
      <c r="DV36" s="680"/>
      <c r="DW36" s="681">
        <v>20.6</v>
      </c>
      <c r="DX36" s="699"/>
      <c r="DY36" s="699"/>
      <c r="DZ36" s="699"/>
      <c r="EA36" s="699"/>
      <c r="EB36" s="699"/>
      <c r="EC36" s="714"/>
    </row>
    <row r="37" spans="2:133" ht="11.25" customHeight="1" x14ac:dyDescent="0.15">
      <c r="B37" s="675" t="s">
        <v>334</v>
      </c>
      <c r="C37" s="676"/>
      <c r="D37" s="676"/>
      <c r="E37" s="676"/>
      <c r="F37" s="676"/>
      <c r="G37" s="676"/>
      <c r="H37" s="676"/>
      <c r="I37" s="676"/>
      <c r="J37" s="676"/>
      <c r="K37" s="676"/>
      <c r="L37" s="676"/>
      <c r="M37" s="676"/>
      <c r="N37" s="676"/>
      <c r="O37" s="676"/>
      <c r="P37" s="676"/>
      <c r="Q37" s="677"/>
      <c r="R37" s="678">
        <v>1382004</v>
      </c>
      <c r="S37" s="679"/>
      <c r="T37" s="679"/>
      <c r="U37" s="679"/>
      <c r="V37" s="679"/>
      <c r="W37" s="679"/>
      <c r="X37" s="679"/>
      <c r="Y37" s="680"/>
      <c r="Z37" s="715">
        <v>3</v>
      </c>
      <c r="AA37" s="715"/>
      <c r="AB37" s="715"/>
      <c r="AC37" s="715"/>
      <c r="AD37" s="716" t="s">
        <v>139</v>
      </c>
      <c r="AE37" s="716"/>
      <c r="AF37" s="716"/>
      <c r="AG37" s="716"/>
      <c r="AH37" s="716"/>
      <c r="AI37" s="716"/>
      <c r="AJ37" s="716"/>
      <c r="AK37" s="716"/>
      <c r="AL37" s="681" t="s">
        <v>237</v>
      </c>
      <c r="AM37" s="682"/>
      <c r="AN37" s="682"/>
      <c r="AO37" s="717"/>
      <c r="AQ37" s="718" t="s">
        <v>335</v>
      </c>
      <c r="AR37" s="719"/>
      <c r="AS37" s="719"/>
      <c r="AT37" s="719"/>
      <c r="AU37" s="719"/>
      <c r="AV37" s="719"/>
      <c r="AW37" s="719"/>
      <c r="AX37" s="719"/>
      <c r="AY37" s="720"/>
      <c r="AZ37" s="678">
        <v>2070122</v>
      </c>
      <c r="BA37" s="679"/>
      <c r="BB37" s="679"/>
      <c r="BC37" s="679"/>
      <c r="BD37" s="697"/>
      <c r="BE37" s="697"/>
      <c r="BF37" s="721"/>
      <c r="BG37" s="711" t="s">
        <v>336</v>
      </c>
      <c r="BH37" s="712"/>
      <c r="BI37" s="712"/>
      <c r="BJ37" s="712"/>
      <c r="BK37" s="712"/>
      <c r="BL37" s="712"/>
      <c r="BM37" s="712"/>
      <c r="BN37" s="712"/>
      <c r="BO37" s="712"/>
      <c r="BP37" s="712"/>
      <c r="BQ37" s="712"/>
      <c r="BR37" s="712"/>
      <c r="BS37" s="712"/>
      <c r="BT37" s="712"/>
      <c r="BU37" s="713"/>
      <c r="BV37" s="678">
        <v>434375</v>
      </c>
      <c r="BW37" s="679"/>
      <c r="BX37" s="679"/>
      <c r="BY37" s="679"/>
      <c r="BZ37" s="679"/>
      <c r="CA37" s="679"/>
      <c r="CB37" s="722"/>
      <c r="CD37" s="711" t="s">
        <v>337</v>
      </c>
      <c r="CE37" s="712"/>
      <c r="CF37" s="712"/>
      <c r="CG37" s="712"/>
      <c r="CH37" s="712"/>
      <c r="CI37" s="712"/>
      <c r="CJ37" s="712"/>
      <c r="CK37" s="712"/>
      <c r="CL37" s="712"/>
      <c r="CM37" s="712"/>
      <c r="CN37" s="712"/>
      <c r="CO37" s="712"/>
      <c r="CP37" s="712"/>
      <c r="CQ37" s="713"/>
      <c r="CR37" s="678">
        <v>2633587</v>
      </c>
      <c r="CS37" s="697"/>
      <c r="CT37" s="697"/>
      <c r="CU37" s="697"/>
      <c r="CV37" s="697"/>
      <c r="CW37" s="697"/>
      <c r="CX37" s="697"/>
      <c r="CY37" s="698"/>
      <c r="CZ37" s="681">
        <v>5.8</v>
      </c>
      <c r="DA37" s="699"/>
      <c r="DB37" s="699"/>
      <c r="DC37" s="700"/>
      <c r="DD37" s="684">
        <v>2276687</v>
      </c>
      <c r="DE37" s="697"/>
      <c r="DF37" s="697"/>
      <c r="DG37" s="697"/>
      <c r="DH37" s="697"/>
      <c r="DI37" s="697"/>
      <c r="DJ37" s="697"/>
      <c r="DK37" s="698"/>
      <c r="DL37" s="684">
        <v>2222856</v>
      </c>
      <c r="DM37" s="697"/>
      <c r="DN37" s="697"/>
      <c r="DO37" s="697"/>
      <c r="DP37" s="697"/>
      <c r="DQ37" s="697"/>
      <c r="DR37" s="697"/>
      <c r="DS37" s="697"/>
      <c r="DT37" s="697"/>
      <c r="DU37" s="697"/>
      <c r="DV37" s="698"/>
      <c r="DW37" s="681">
        <v>7.9</v>
      </c>
      <c r="DX37" s="699"/>
      <c r="DY37" s="699"/>
      <c r="DZ37" s="699"/>
      <c r="EA37" s="699"/>
      <c r="EB37" s="699"/>
      <c r="EC37" s="714"/>
    </row>
    <row r="38" spans="2:133" ht="11.25" customHeight="1" x14ac:dyDescent="0.15">
      <c r="B38" s="675" t="s">
        <v>338</v>
      </c>
      <c r="C38" s="676"/>
      <c r="D38" s="676"/>
      <c r="E38" s="676"/>
      <c r="F38" s="676"/>
      <c r="G38" s="676"/>
      <c r="H38" s="676"/>
      <c r="I38" s="676"/>
      <c r="J38" s="676"/>
      <c r="K38" s="676"/>
      <c r="L38" s="676"/>
      <c r="M38" s="676"/>
      <c r="N38" s="676"/>
      <c r="O38" s="676"/>
      <c r="P38" s="676"/>
      <c r="Q38" s="677"/>
      <c r="R38" s="678">
        <v>1624825</v>
      </c>
      <c r="S38" s="679"/>
      <c r="T38" s="679"/>
      <c r="U38" s="679"/>
      <c r="V38" s="679"/>
      <c r="W38" s="679"/>
      <c r="X38" s="679"/>
      <c r="Y38" s="680"/>
      <c r="Z38" s="715">
        <v>3.5</v>
      </c>
      <c r="AA38" s="715"/>
      <c r="AB38" s="715"/>
      <c r="AC38" s="715"/>
      <c r="AD38" s="716">
        <v>10656</v>
      </c>
      <c r="AE38" s="716"/>
      <c r="AF38" s="716"/>
      <c r="AG38" s="716"/>
      <c r="AH38" s="716"/>
      <c r="AI38" s="716"/>
      <c r="AJ38" s="716"/>
      <c r="AK38" s="716"/>
      <c r="AL38" s="681">
        <v>0</v>
      </c>
      <c r="AM38" s="682"/>
      <c r="AN38" s="682"/>
      <c r="AO38" s="717"/>
      <c r="AQ38" s="718" t="s">
        <v>339</v>
      </c>
      <c r="AR38" s="719"/>
      <c r="AS38" s="719"/>
      <c r="AT38" s="719"/>
      <c r="AU38" s="719"/>
      <c r="AV38" s="719"/>
      <c r="AW38" s="719"/>
      <c r="AX38" s="719"/>
      <c r="AY38" s="720"/>
      <c r="AZ38" s="678">
        <v>424000</v>
      </c>
      <c r="BA38" s="679"/>
      <c r="BB38" s="679"/>
      <c r="BC38" s="679"/>
      <c r="BD38" s="697"/>
      <c r="BE38" s="697"/>
      <c r="BF38" s="721"/>
      <c r="BG38" s="711" t="s">
        <v>340</v>
      </c>
      <c r="BH38" s="712"/>
      <c r="BI38" s="712"/>
      <c r="BJ38" s="712"/>
      <c r="BK38" s="712"/>
      <c r="BL38" s="712"/>
      <c r="BM38" s="712"/>
      <c r="BN38" s="712"/>
      <c r="BO38" s="712"/>
      <c r="BP38" s="712"/>
      <c r="BQ38" s="712"/>
      <c r="BR38" s="712"/>
      <c r="BS38" s="712"/>
      <c r="BT38" s="712"/>
      <c r="BU38" s="713"/>
      <c r="BV38" s="678">
        <v>10687</v>
      </c>
      <c r="BW38" s="679"/>
      <c r="BX38" s="679"/>
      <c r="BY38" s="679"/>
      <c r="BZ38" s="679"/>
      <c r="CA38" s="679"/>
      <c r="CB38" s="722"/>
      <c r="CD38" s="711" t="s">
        <v>341</v>
      </c>
      <c r="CE38" s="712"/>
      <c r="CF38" s="712"/>
      <c r="CG38" s="712"/>
      <c r="CH38" s="712"/>
      <c r="CI38" s="712"/>
      <c r="CJ38" s="712"/>
      <c r="CK38" s="712"/>
      <c r="CL38" s="712"/>
      <c r="CM38" s="712"/>
      <c r="CN38" s="712"/>
      <c r="CO38" s="712"/>
      <c r="CP38" s="712"/>
      <c r="CQ38" s="713"/>
      <c r="CR38" s="678">
        <v>3765194</v>
      </c>
      <c r="CS38" s="679"/>
      <c r="CT38" s="679"/>
      <c r="CU38" s="679"/>
      <c r="CV38" s="679"/>
      <c r="CW38" s="679"/>
      <c r="CX38" s="679"/>
      <c r="CY38" s="680"/>
      <c r="CZ38" s="681">
        <v>8.3000000000000007</v>
      </c>
      <c r="DA38" s="699"/>
      <c r="DB38" s="699"/>
      <c r="DC38" s="700"/>
      <c r="DD38" s="684">
        <v>3211392</v>
      </c>
      <c r="DE38" s="679"/>
      <c r="DF38" s="679"/>
      <c r="DG38" s="679"/>
      <c r="DH38" s="679"/>
      <c r="DI38" s="679"/>
      <c r="DJ38" s="679"/>
      <c r="DK38" s="680"/>
      <c r="DL38" s="684">
        <v>2882192</v>
      </c>
      <c r="DM38" s="679"/>
      <c r="DN38" s="679"/>
      <c r="DO38" s="679"/>
      <c r="DP38" s="679"/>
      <c r="DQ38" s="679"/>
      <c r="DR38" s="679"/>
      <c r="DS38" s="679"/>
      <c r="DT38" s="679"/>
      <c r="DU38" s="679"/>
      <c r="DV38" s="680"/>
      <c r="DW38" s="681">
        <v>10.3</v>
      </c>
      <c r="DX38" s="699"/>
      <c r="DY38" s="699"/>
      <c r="DZ38" s="699"/>
      <c r="EA38" s="699"/>
      <c r="EB38" s="699"/>
      <c r="EC38" s="714"/>
    </row>
    <row r="39" spans="2:133" ht="11.25" customHeight="1" x14ac:dyDescent="0.15">
      <c r="B39" s="675" t="s">
        <v>342</v>
      </c>
      <c r="C39" s="676"/>
      <c r="D39" s="676"/>
      <c r="E39" s="676"/>
      <c r="F39" s="676"/>
      <c r="G39" s="676"/>
      <c r="H39" s="676"/>
      <c r="I39" s="676"/>
      <c r="J39" s="676"/>
      <c r="K39" s="676"/>
      <c r="L39" s="676"/>
      <c r="M39" s="676"/>
      <c r="N39" s="676"/>
      <c r="O39" s="676"/>
      <c r="P39" s="676"/>
      <c r="Q39" s="677"/>
      <c r="R39" s="678">
        <v>3879438</v>
      </c>
      <c r="S39" s="679"/>
      <c r="T39" s="679"/>
      <c r="U39" s="679"/>
      <c r="V39" s="679"/>
      <c r="W39" s="679"/>
      <c r="X39" s="679"/>
      <c r="Y39" s="680"/>
      <c r="Z39" s="715">
        <v>8.3000000000000007</v>
      </c>
      <c r="AA39" s="715"/>
      <c r="AB39" s="715"/>
      <c r="AC39" s="715"/>
      <c r="AD39" s="716" t="s">
        <v>140</v>
      </c>
      <c r="AE39" s="716"/>
      <c r="AF39" s="716"/>
      <c r="AG39" s="716"/>
      <c r="AH39" s="716"/>
      <c r="AI39" s="716"/>
      <c r="AJ39" s="716"/>
      <c r="AK39" s="716"/>
      <c r="AL39" s="681" t="s">
        <v>237</v>
      </c>
      <c r="AM39" s="682"/>
      <c r="AN39" s="682"/>
      <c r="AO39" s="717"/>
      <c r="AQ39" s="718" t="s">
        <v>343</v>
      </c>
      <c r="AR39" s="719"/>
      <c r="AS39" s="719"/>
      <c r="AT39" s="719"/>
      <c r="AU39" s="719"/>
      <c r="AV39" s="719"/>
      <c r="AW39" s="719"/>
      <c r="AX39" s="719"/>
      <c r="AY39" s="720"/>
      <c r="AZ39" s="678">
        <v>355000</v>
      </c>
      <c r="BA39" s="679"/>
      <c r="BB39" s="679"/>
      <c r="BC39" s="679"/>
      <c r="BD39" s="697"/>
      <c r="BE39" s="697"/>
      <c r="BF39" s="721"/>
      <c r="BG39" s="711" t="s">
        <v>344</v>
      </c>
      <c r="BH39" s="712"/>
      <c r="BI39" s="712"/>
      <c r="BJ39" s="712"/>
      <c r="BK39" s="712"/>
      <c r="BL39" s="712"/>
      <c r="BM39" s="712"/>
      <c r="BN39" s="712"/>
      <c r="BO39" s="712"/>
      <c r="BP39" s="712"/>
      <c r="BQ39" s="712"/>
      <c r="BR39" s="712"/>
      <c r="BS39" s="712"/>
      <c r="BT39" s="712"/>
      <c r="BU39" s="713"/>
      <c r="BV39" s="678">
        <v>17107</v>
      </c>
      <c r="BW39" s="679"/>
      <c r="BX39" s="679"/>
      <c r="BY39" s="679"/>
      <c r="BZ39" s="679"/>
      <c r="CA39" s="679"/>
      <c r="CB39" s="722"/>
      <c r="CD39" s="711" t="s">
        <v>345</v>
      </c>
      <c r="CE39" s="712"/>
      <c r="CF39" s="712"/>
      <c r="CG39" s="712"/>
      <c r="CH39" s="712"/>
      <c r="CI39" s="712"/>
      <c r="CJ39" s="712"/>
      <c r="CK39" s="712"/>
      <c r="CL39" s="712"/>
      <c r="CM39" s="712"/>
      <c r="CN39" s="712"/>
      <c r="CO39" s="712"/>
      <c r="CP39" s="712"/>
      <c r="CQ39" s="713"/>
      <c r="CR39" s="678">
        <v>1283180</v>
      </c>
      <c r="CS39" s="697"/>
      <c r="CT39" s="697"/>
      <c r="CU39" s="697"/>
      <c r="CV39" s="697"/>
      <c r="CW39" s="697"/>
      <c r="CX39" s="697"/>
      <c r="CY39" s="698"/>
      <c r="CZ39" s="681">
        <v>2.8</v>
      </c>
      <c r="DA39" s="699"/>
      <c r="DB39" s="699"/>
      <c r="DC39" s="700"/>
      <c r="DD39" s="684">
        <v>1076288</v>
      </c>
      <c r="DE39" s="697"/>
      <c r="DF39" s="697"/>
      <c r="DG39" s="697"/>
      <c r="DH39" s="697"/>
      <c r="DI39" s="697"/>
      <c r="DJ39" s="697"/>
      <c r="DK39" s="698"/>
      <c r="DL39" s="684" t="s">
        <v>237</v>
      </c>
      <c r="DM39" s="697"/>
      <c r="DN39" s="697"/>
      <c r="DO39" s="697"/>
      <c r="DP39" s="697"/>
      <c r="DQ39" s="697"/>
      <c r="DR39" s="697"/>
      <c r="DS39" s="697"/>
      <c r="DT39" s="697"/>
      <c r="DU39" s="697"/>
      <c r="DV39" s="698"/>
      <c r="DW39" s="681" t="s">
        <v>237</v>
      </c>
      <c r="DX39" s="699"/>
      <c r="DY39" s="699"/>
      <c r="DZ39" s="699"/>
      <c r="EA39" s="699"/>
      <c r="EB39" s="699"/>
      <c r="EC39" s="714"/>
    </row>
    <row r="40" spans="2:133" ht="11.25" customHeight="1" x14ac:dyDescent="0.15">
      <c r="B40" s="675" t="s">
        <v>346</v>
      </c>
      <c r="C40" s="676"/>
      <c r="D40" s="676"/>
      <c r="E40" s="676"/>
      <c r="F40" s="676"/>
      <c r="G40" s="676"/>
      <c r="H40" s="676"/>
      <c r="I40" s="676"/>
      <c r="J40" s="676"/>
      <c r="K40" s="676"/>
      <c r="L40" s="676"/>
      <c r="M40" s="676"/>
      <c r="N40" s="676"/>
      <c r="O40" s="676"/>
      <c r="P40" s="676"/>
      <c r="Q40" s="677"/>
      <c r="R40" s="678" t="s">
        <v>237</v>
      </c>
      <c r="S40" s="679"/>
      <c r="T40" s="679"/>
      <c r="U40" s="679"/>
      <c r="V40" s="679"/>
      <c r="W40" s="679"/>
      <c r="X40" s="679"/>
      <c r="Y40" s="680"/>
      <c r="Z40" s="715" t="s">
        <v>237</v>
      </c>
      <c r="AA40" s="715"/>
      <c r="AB40" s="715"/>
      <c r="AC40" s="715"/>
      <c r="AD40" s="716" t="s">
        <v>139</v>
      </c>
      <c r="AE40" s="716"/>
      <c r="AF40" s="716"/>
      <c r="AG40" s="716"/>
      <c r="AH40" s="716"/>
      <c r="AI40" s="716"/>
      <c r="AJ40" s="716"/>
      <c r="AK40" s="716"/>
      <c r="AL40" s="681" t="s">
        <v>237</v>
      </c>
      <c r="AM40" s="682"/>
      <c r="AN40" s="682"/>
      <c r="AO40" s="717"/>
      <c r="AQ40" s="718" t="s">
        <v>347</v>
      </c>
      <c r="AR40" s="719"/>
      <c r="AS40" s="719"/>
      <c r="AT40" s="719"/>
      <c r="AU40" s="719"/>
      <c r="AV40" s="719"/>
      <c r="AW40" s="719"/>
      <c r="AX40" s="719"/>
      <c r="AY40" s="720"/>
      <c r="AZ40" s="678">
        <v>97660</v>
      </c>
      <c r="BA40" s="679"/>
      <c r="BB40" s="679"/>
      <c r="BC40" s="679"/>
      <c r="BD40" s="697"/>
      <c r="BE40" s="697"/>
      <c r="BF40" s="721"/>
      <c r="BG40" s="723" t="s">
        <v>348</v>
      </c>
      <c r="BH40" s="724"/>
      <c r="BI40" s="724"/>
      <c r="BJ40" s="724"/>
      <c r="BK40" s="724"/>
      <c r="BL40" s="236"/>
      <c r="BM40" s="712" t="s">
        <v>349</v>
      </c>
      <c r="BN40" s="712"/>
      <c r="BO40" s="712"/>
      <c r="BP40" s="712"/>
      <c r="BQ40" s="712"/>
      <c r="BR40" s="712"/>
      <c r="BS40" s="712"/>
      <c r="BT40" s="712"/>
      <c r="BU40" s="713"/>
      <c r="BV40" s="678">
        <v>85</v>
      </c>
      <c r="BW40" s="679"/>
      <c r="BX40" s="679"/>
      <c r="BY40" s="679"/>
      <c r="BZ40" s="679"/>
      <c r="CA40" s="679"/>
      <c r="CB40" s="722"/>
      <c r="CD40" s="711" t="s">
        <v>350</v>
      </c>
      <c r="CE40" s="712"/>
      <c r="CF40" s="712"/>
      <c r="CG40" s="712"/>
      <c r="CH40" s="712"/>
      <c r="CI40" s="712"/>
      <c r="CJ40" s="712"/>
      <c r="CK40" s="712"/>
      <c r="CL40" s="712"/>
      <c r="CM40" s="712"/>
      <c r="CN40" s="712"/>
      <c r="CO40" s="712"/>
      <c r="CP40" s="712"/>
      <c r="CQ40" s="713"/>
      <c r="CR40" s="678">
        <v>654702</v>
      </c>
      <c r="CS40" s="679"/>
      <c r="CT40" s="679"/>
      <c r="CU40" s="679"/>
      <c r="CV40" s="679"/>
      <c r="CW40" s="679"/>
      <c r="CX40" s="679"/>
      <c r="CY40" s="680"/>
      <c r="CZ40" s="681">
        <v>1.4</v>
      </c>
      <c r="DA40" s="699"/>
      <c r="DB40" s="699"/>
      <c r="DC40" s="700"/>
      <c r="DD40" s="684" t="s">
        <v>139</v>
      </c>
      <c r="DE40" s="679"/>
      <c r="DF40" s="679"/>
      <c r="DG40" s="679"/>
      <c r="DH40" s="679"/>
      <c r="DI40" s="679"/>
      <c r="DJ40" s="679"/>
      <c r="DK40" s="680"/>
      <c r="DL40" s="684" t="s">
        <v>237</v>
      </c>
      <c r="DM40" s="679"/>
      <c r="DN40" s="679"/>
      <c r="DO40" s="679"/>
      <c r="DP40" s="679"/>
      <c r="DQ40" s="679"/>
      <c r="DR40" s="679"/>
      <c r="DS40" s="679"/>
      <c r="DT40" s="679"/>
      <c r="DU40" s="679"/>
      <c r="DV40" s="680"/>
      <c r="DW40" s="681" t="s">
        <v>140</v>
      </c>
      <c r="DX40" s="699"/>
      <c r="DY40" s="699"/>
      <c r="DZ40" s="699"/>
      <c r="EA40" s="699"/>
      <c r="EB40" s="699"/>
      <c r="EC40" s="714"/>
    </row>
    <row r="41" spans="2:133" ht="11.25" customHeight="1" x14ac:dyDescent="0.15">
      <c r="B41" s="675" t="s">
        <v>351</v>
      </c>
      <c r="C41" s="676"/>
      <c r="D41" s="676"/>
      <c r="E41" s="676"/>
      <c r="F41" s="676"/>
      <c r="G41" s="676"/>
      <c r="H41" s="676"/>
      <c r="I41" s="676"/>
      <c r="J41" s="676"/>
      <c r="K41" s="676"/>
      <c r="L41" s="676"/>
      <c r="M41" s="676"/>
      <c r="N41" s="676"/>
      <c r="O41" s="676"/>
      <c r="P41" s="676"/>
      <c r="Q41" s="677"/>
      <c r="R41" s="678">
        <v>918438</v>
      </c>
      <c r="S41" s="679"/>
      <c r="T41" s="679"/>
      <c r="U41" s="679"/>
      <c r="V41" s="679"/>
      <c r="W41" s="679"/>
      <c r="X41" s="679"/>
      <c r="Y41" s="680"/>
      <c r="Z41" s="715">
        <v>2</v>
      </c>
      <c r="AA41" s="715"/>
      <c r="AB41" s="715"/>
      <c r="AC41" s="715"/>
      <c r="AD41" s="716" t="s">
        <v>237</v>
      </c>
      <c r="AE41" s="716"/>
      <c r="AF41" s="716"/>
      <c r="AG41" s="716"/>
      <c r="AH41" s="716"/>
      <c r="AI41" s="716"/>
      <c r="AJ41" s="716"/>
      <c r="AK41" s="716"/>
      <c r="AL41" s="681" t="s">
        <v>139</v>
      </c>
      <c r="AM41" s="682"/>
      <c r="AN41" s="682"/>
      <c r="AO41" s="717"/>
      <c r="AQ41" s="718" t="s">
        <v>352</v>
      </c>
      <c r="AR41" s="719"/>
      <c r="AS41" s="719"/>
      <c r="AT41" s="719"/>
      <c r="AU41" s="719"/>
      <c r="AV41" s="719"/>
      <c r="AW41" s="719"/>
      <c r="AX41" s="719"/>
      <c r="AY41" s="720"/>
      <c r="AZ41" s="678">
        <v>694840</v>
      </c>
      <c r="BA41" s="679"/>
      <c r="BB41" s="679"/>
      <c r="BC41" s="679"/>
      <c r="BD41" s="697"/>
      <c r="BE41" s="697"/>
      <c r="BF41" s="721"/>
      <c r="BG41" s="723"/>
      <c r="BH41" s="724"/>
      <c r="BI41" s="724"/>
      <c r="BJ41" s="724"/>
      <c r="BK41" s="724"/>
      <c r="BL41" s="236"/>
      <c r="BM41" s="712" t="s">
        <v>353</v>
      </c>
      <c r="BN41" s="712"/>
      <c r="BO41" s="712"/>
      <c r="BP41" s="712"/>
      <c r="BQ41" s="712"/>
      <c r="BR41" s="712"/>
      <c r="BS41" s="712"/>
      <c r="BT41" s="712"/>
      <c r="BU41" s="713"/>
      <c r="BV41" s="678" t="s">
        <v>139</v>
      </c>
      <c r="BW41" s="679"/>
      <c r="BX41" s="679"/>
      <c r="BY41" s="679"/>
      <c r="BZ41" s="679"/>
      <c r="CA41" s="679"/>
      <c r="CB41" s="722"/>
      <c r="CD41" s="711" t="s">
        <v>354</v>
      </c>
      <c r="CE41" s="712"/>
      <c r="CF41" s="712"/>
      <c r="CG41" s="712"/>
      <c r="CH41" s="712"/>
      <c r="CI41" s="712"/>
      <c r="CJ41" s="712"/>
      <c r="CK41" s="712"/>
      <c r="CL41" s="712"/>
      <c r="CM41" s="712"/>
      <c r="CN41" s="712"/>
      <c r="CO41" s="712"/>
      <c r="CP41" s="712"/>
      <c r="CQ41" s="713"/>
      <c r="CR41" s="678" t="s">
        <v>237</v>
      </c>
      <c r="CS41" s="697"/>
      <c r="CT41" s="697"/>
      <c r="CU41" s="697"/>
      <c r="CV41" s="697"/>
      <c r="CW41" s="697"/>
      <c r="CX41" s="697"/>
      <c r="CY41" s="698"/>
      <c r="CZ41" s="681" t="s">
        <v>237</v>
      </c>
      <c r="DA41" s="699"/>
      <c r="DB41" s="699"/>
      <c r="DC41" s="700"/>
      <c r="DD41" s="684" t="s">
        <v>140</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355</v>
      </c>
      <c r="C42" s="660"/>
      <c r="D42" s="660"/>
      <c r="E42" s="660"/>
      <c r="F42" s="660"/>
      <c r="G42" s="660"/>
      <c r="H42" s="660"/>
      <c r="I42" s="660"/>
      <c r="J42" s="660"/>
      <c r="K42" s="660"/>
      <c r="L42" s="660"/>
      <c r="M42" s="660"/>
      <c r="N42" s="660"/>
      <c r="O42" s="660"/>
      <c r="P42" s="660"/>
      <c r="Q42" s="661"/>
      <c r="R42" s="662">
        <v>46842163</v>
      </c>
      <c r="S42" s="701"/>
      <c r="T42" s="701"/>
      <c r="U42" s="701"/>
      <c r="V42" s="701"/>
      <c r="W42" s="701"/>
      <c r="X42" s="701"/>
      <c r="Y42" s="703"/>
      <c r="Z42" s="704">
        <v>100</v>
      </c>
      <c r="AA42" s="704"/>
      <c r="AB42" s="704"/>
      <c r="AC42" s="704"/>
      <c r="AD42" s="705">
        <v>27066735</v>
      </c>
      <c r="AE42" s="705"/>
      <c r="AF42" s="705"/>
      <c r="AG42" s="705"/>
      <c r="AH42" s="705"/>
      <c r="AI42" s="705"/>
      <c r="AJ42" s="705"/>
      <c r="AK42" s="705"/>
      <c r="AL42" s="665">
        <v>100</v>
      </c>
      <c r="AM42" s="706"/>
      <c r="AN42" s="706"/>
      <c r="AO42" s="707"/>
      <c r="AQ42" s="708" t="s">
        <v>356</v>
      </c>
      <c r="AR42" s="709"/>
      <c r="AS42" s="709"/>
      <c r="AT42" s="709"/>
      <c r="AU42" s="709"/>
      <c r="AV42" s="709"/>
      <c r="AW42" s="709"/>
      <c r="AX42" s="709"/>
      <c r="AY42" s="710"/>
      <c r="AZ42" s="662">
        <v>2981628</v>
      </c>
      <c r="BA42" s="701"/>
      <c r="BB42" s="701"/>
      <c r="BC42" s="701"/>
      <c r="BD42" s="663"/>
      <c r="BE42" s="663"/>
      <c r="BF42" s="727"/>
      <c r="BG42" s="725"/>
      <c r="BH42" s="726"/>
      <c r="BI42" s="726"/>
      <c r="BJ42" s="726"/>
      <c r="BK42" s="726"/>
      <c r="BL42" s="237"/>
      <c r="BM42" s="728" t="s">
        <v>357</v>
      </c>
      <c r="BN42" s="728"/>
      <c r="BO42" s="728"/>
      <c r="BP42" s="728"/>
      <c r="BQ42" s="728"/>
      <c r="BR42" s="728"/>
      <c r="BS42" s="728"/>
      <c r="BT42" s="728"/>
      <c r="BU42" s="729"/>
      <c r="BV42" s="662">
        <v>342</v>
      </c>
      <c r="BW42" s="701"/>
      <c r="BX42" s="701"/>
      <c r="BY42" s="701"/>
      <c r="BZ42" s="701"/>
      <c r="CA42" s="701"/>
      <c r="CB42" s="702"/>
      <c r="CD42" s="675" t="s">
        <v>358</v>
      </c>
      <c r="CE42" s="676"/>
      <c r="CF42" s="676"/>
      <c r="CG42" s="676"/>
      <c r="CH42" s="676"/>
      <c r="CI42" s="676"/>
      <c r="CJ42" s="676"/>
      <c r="CK42" s="676"/>
      <c r="CL42" s="676"/>
      <c r="CM42" s="676"/>
      <c r="CN42" s="676"/>
      <c r="CO42" s="676"/>
      <c r="CP42" s="676"/>
      <c r="CQ42" s="677"/>
      <c r="CR42" s="678">
        <v>4697817</v>
      </c>
      <c r="CS42" s="679"/>
      <c r="CT42" s="679"/>
      <c r="CU42" s="679"/>
      <c r="CV42" s="679"/>
      <c r="CW42" s="679"/>
      <c r="CX42" s="679"/>
      <c r="CY42" s="680"/>
      <c r="CZ42" s="681">
        <v>10.4</v>
      </c>
      <c r="DA42" s="682"/>
      <c r="DB42" s="682"/>
      <c r="DC42" s="683"/>
      <c r="DD42" s="684">
        <v>830714</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359</v>
      </c>
      <c r="CE43" s="676"/>
      <c r="CF43" s="676"/>
      <c r="CG43" s="676"/>
      <c r="CH43" s="676"/>
      <c r="CI43" s="676"/>
      <c r="CJ43" s="676"/>
      <c r="CK43" s="676"/>
      <c r="CL43" s="676"/>
      <c r="CM43" s="676"/>
      <c r="CN43" s="676"/>
      <c r="CO43" s="676"/>
      <c r="CP43" s="676"/>
      <c r="CQ43" s="677"/>
      <c r="CR43" s="678">
        <v>242372</v>
      </c>
      <c r="CS43" s="697"/>
      <c r="CT43" s="697"/>
      <c r="CU43" s="697"/>
      <c r="CV43" s="697"/>
      <c r="CW43" s="697"/>
      <c r="CX43" s="697"/>
      <c r="CY43" s="698"/>
      <c r="CZ43" s="681">
        <v>0.5</v>
      </c>
      <c r="DA43" s="699"/>
      <c r="DB43" s="699"/>
      <c r="DC43" s="700"/>
      <c r="DD43" s="684">
        <v>242372</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307</v>
      </c>
      <c r="CE44" s="692"/>
      <c r="CF44" s="675" t="s">
        <v>360</v>
      </c>
      <c r="CG44" s="676"/>
      <c r="CH44" s="676"/>
      <c r="CI44" s="676"/>
      <c r="CJ44" s="676"/>
      <c r="CK44" s="676"/>
      <c r="CL44" s="676"/>
      <c r="CM44" s="676"/>
      <c r="CN44" s="676"/>
      <c r="CO44" s="676"/>
      <c r="CP44" s="676"/>
      <c r="CQ44" s="677"/>
      <c r="CR44" s="678">
        <v>4264468</v>
      </c>
      <c r="CS44" s="679"/>
      <c r="CT44" s="679"/>
      <c r="CU44" s="679"/>
      <c r="CV44" s="679"/>
      <c r="CW44" s="679"/>
      <c r="CX44" s="679"/>
      <c r="CY44" s="680"/>
      <c r="CZ44" s="681">
        <v>9.4</v>
      </c>
      <c r="DA44" s="682"/>
      <c r="DB44" s="682"/>
      <c r="DC44" s="683"/>
      <c r="DD44" s="684">
        <v>738490</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361</v>
      </c>
      <c r="CG45" s="676"/>
      <c r="CH45" s="676"/>
      <c r="CI45" s="676"/>
      <c r="CJ45" s="676"/>
      <c r="CK45" s="676"/>
      <c r="CL45" s="676"/>
      <c r="CM45" s="676"/>
      <c r="CN45" s="676"/>
      <c r="CO45" s="676"/>
      <c r="CP45" s="676"/>
      <c r="CQ45" s="677"/>
      <c r="CR45" s="678">
        <v>1959856</v>
      </c>
      <c r="CS45" s="697"/>
      <c r="CT45" s="697"/>
      <c r="CU45" s="697"/>
      <c r="CV45" s="697"/>
      <c r="CW45" s="697"/>
      <c r="CX45" s="697"/>
      <c r="CY45" s="698"/>
      <c r="CZ45" s="681">
        <v>4.3</v>
      </c>
      <c r="DA45" s="699"/>
      <c r="DB45" s="699"/>
      <c r="DC45" s="700"/>
      <c r="DD45" s="684">
        <v>96484</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362</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363</v>
      </c>
      <c r="CG46" s="676"/>
      <c r="CH46" s="676"/>
      <c r="CI46" s="676"/>
      <c r="CJ46" s="676"/>
      <c r="CK46" s="676"/>
      <c r="CL46" s="676"/>
      <c r="CM46" s="676"/>
      <c r="CN46" s="676"/>
      <c r="CO46" s="676"/>
      <c r="CP46" s="676"/>
      <c r="CQ46" s="677"/>
      <c r="CR46" s="678">
        <v>1781050</v>
      </c>
      <c r="CS46" s="679"/>
      <c r="CT46" s="679"/>
      <c r="CU46" s="679"/>
      <c r="CV46" s="679"/>
      <c r="CW46" s="679"/>
      <c r="CX46" s="679"/>
      <c r="CY46" s="680"/>
      <c r="CZ46" s="681">
        <v>3.9</v>
      </c>
      <c r="DA46" s="682"/>
      <c r="DB46" s="682"/>
      <c r="DC46" s="683"/>
      <c r="DD46" s="684">
        <v>608584</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364</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365</v>
      </c>
      <c r="CG47" s="676"/>
      <c r="CH47" s="676"/>
      <c r="CI47" s="676"/>
      <c r="CJ47" s="676"/>
      <c r="CK47" s="676"/>
      <c r="CL47" s="676"/>
      <c r="CM47" s="676"/>
      <c r="CN47" s="676"/>
      <c r="CO47" s="676"/>
      <c r="CP47" s="676"/>
      <c r="CQ47" s="677"/>
      <c r="CR47" s="678">
        <v>433349</v>
      </c>
      <c r="CS47" s="697"/>
      <c r="CT47" s="697"/>
      <c r="CU47" s="697"/>
      <c r="CV47" s="697"/>
      <c r="CW47" s="697"/>
      <c r="CX47" s="697"/>
      <c r="CY47" s="698"/>
      <c r="CZ47" s="681">
        <v>1</v>
      </c>
      <c r="DA47" s="699"/>
      <c r="DB47" s="699"/>
      <c r="DC47" s="700"/>
      <c r="DD47" s="684">
        <v>92224</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366</v>
      </c>
      <c r="CD48" s="695"/>
      <c r="CE48" s="696"/>
      <c r="CF48" s="675" t="s">
        <v>367</v>
      </c>
      <c r="CG48" s="676"/>
      <c r="CH48" s="676"/>
      <c r="CI48" s="676"/>
      <c r="CJ48" s="676"/>
      <c r="CK48" s="676"/>
      <c r="CL48" s="676"/>
      <c r="CM48" s="676"/>
      <c r="CN48" s="676"/>
      <c r="CO48" s="676"/>
      <c r="CP48" s="676"/>
      <c r="CQ48" s="677"/>
      <c r="CR48" s="678" t="s">
        <v>140</v>
      </c>
      <c r="CS48" s="679"/>
      <c r="CT48" s="679"/>
      <c r="CU48" s="679"/>
      <c r="CV48" s="679"/>
      <c r="CW48" s="679"/>
      <c r="CX48" s="679"/>
      <c r="CY48" s="680"/>
      <c r="CZ48" s="681" t="s">
        <v>139</v>
      </c>
      <c r="DA48" s="682"/>
      <c r="DB48" s="682"/>
      <c r="DC48" s="683"/>
      <c r="DD48" s="684" t="s">
        <v>140</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368</v>
      </c>
      <c r="CE49" s="660"/>
      <c r="CF49" s="660"/>
      <c r="CG49" s="660"/>
      <c r="CH49" s="660"/>
      <c r="CI49" s="660"/>
      <c r="CJ49" s="660"/>
      <c r="CK49" s="660"/>
      <c r="CL49" s="660"/>
      <c r="CM49" s="660"/>
      <c r="CN49" s="660"/>
      <c r="CO49" s="660"/>
      <c r="CP49" s="660"/>
      <c r="CQ49" s="661"/>
      <c r="CR49" s="662">
        <v>45192572</v>
      </c>
      <c r="CS49" s="663"/>
      <c r="CT49" s="663"/>
      <c r="CU49" s="663"/>
      <c r="CV49" s="663"/>
      <c r="CW49" s="663"/>
      <c r="CX49" s="663"/>
      <c r="CY49" s="664"/>
      <c r="CZ49" s="665">
        <v>100</v>
      </c>
      <c r="DA49" s="666"/>
      <c r="DB49" s="666"/>
      <c r="DC49" s="667"/>
      <c r="DD49" s="668">
        <v>30391280</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mRKBn/quarHXhYQy8Oo/e+1escyPJnH4HN19JbGQ2k/Rgo/61Xr6OjkeokWOCxllk0W3wAxr7C/cAXOlcZOBJg==" saltValue="lGKQTSEaHdvBq+cF53xSJQ=="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369</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370</v>
      </c>
      <c r="DK2" s="1204"/>
      <c r="DL2" s="1204"/>
      <c r="DM2" s="1204"/>
      <c r="DN2" s="1204"/>
      <c r="DO2" s="1205"/>
      <c r="DP2" s="250"/>
      <c r="DQ2" s="1203" t="s">
        <v>371</v>
      </c>
      <c r="DR2" s="1204"/>
      <c r="DS2" s="1204"/>
      <c r="DT2" s="1204"/>
      <c r="DU2" s="1204"/>
      <c r="DV2" s="1204"/>
      <c r="DW2" s="1204"/>
      <c r="DX2" s="1204"/>
      <c r="DY2" s="1204"/>
      <c r="DZ2" s="1205"/>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6" t="s">
        <v>372</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373</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88" t="s">
        <v>374</v>
      </c>
      <c r="B5" s="1089"/>
      <c r="C5" s="1089"/>
      <c r="D5" s="1089"/>
      <c r="E5" s="1089"/>
      <c r="F5" s="1089"/>
      <c r="G5" s="1089"/>
      <c r="H5" s="1089"/>
      <c r="I5" s="1089"/>
      <c r="J5" s="1089"/>
      <c r="K5" s="1089"/>
      <c r="L5" s="1089"/>
      <c r="M5" s="1089"/>
      <c r="N5" s="1089"/>
      <c r="O5" s="1089"/>
      <c r="P5" s="1090"/>
      <c r="Q5" s="1094" t="s">
        <v>375</v>
      </c>
      <c r="R5" s="1095"/>
      <c r="S5" s="1095"/>
      <c r="T5" s="1095"/>
      <c r="U5" s="1096"/>
      <c r="V5" s="1094" t="s">
        <v>376</v>
      </c>
      <c r="W5" s="1095"/>
      <c r="X5" s="1095"/>
      <c r="Y5" s="1095"/>
      <c r="Z5" s="1096"/>
      <c r="AA5" s="1094" t="s">
        <v>377</v>
      </c>
      <c r="AB5" s="1095"/>
      <c r="AC5" s="1095"/>
      <c r="AD5" s="1095"/>
      <c r="AE5" s="1095"/>
      <c r="AF5" s="1206" t="s">
        <v>378</v>
      </c>
      <c r="AG5" s="1095"/>
      <c r="AH5" s="1095"/>
      <c r="AI5" s="1095"/>
      <c r="AJ5" s="1110"/>
      <c r="AK5" s="1095" t="s">
        <v>379</v>
      </c>
      <c r="AL5" s="1095"/>
      <c r="AM5" s="1095"/>
      <c r="AN5" s="1095"/>
      <c r="AO5" s="1096"/>
      <c r="AP5" s="1094" t="s">
        <v>380</v>
      </c>
      <c r="AQ5" s="1095"/>
      <c r="AR5" s="1095"/>
      <c r="AS5" s="1095"/>
      <c r="AT5" s="1096"/>
      <c r="AU5" s="1094" t="s">
        <v>381</v>
      </c>
      <c r="AV5" s="1095"/>
      <c r="AW5" s="1095"/>
      <c r="AX5" s="1095"/>
      <c r="AY5" s="1110"/>
      <c r="AZ5" s="257"/>
      <c r="BA5" s="257"/>
      <c r="BB5" s="257"/>
      <c r="BC5" s="257"/>
      <c r="BD5" s="257"/>
      <c r="BE5" s="258"/>
      <c r="BF5" s="258"/>
      <c r="BG5" s="258"/>
      <c r="BH5" s="258"/>
      <c r="BI5" s="258"/>
      <c r="BJ5" s="258"/>
      <c r="BK5" s="258"/>
      <c r="BL5" s="258"/>
      <c r="BM5" s="258"/>
      <c r="BN5" s="258"/>
      <c r="BO5" s="258"/>
      <c r="BP5" s="258"/>
      <c r="BQ5" s="1088" t="s">
        <v>382</v>
      </c>
      <c r="BR5" s="1089"/>
      <c r="BS5" s="1089"/>
      <c r="BT5" s="1089"/>
      <c r="BU5" s="1089"/>
      <c r="BV5" s="1089"/>
      <c r="BW5" s="1089"/>
      <c r="BX5" s="1089"/>
      <c r="BY5" s="1089"/>
      <c r="BZ5" s="1089"/>
      <c r="CA5" s="1089"/>
      <c r="CB5" s="1089"/>
      <c r="CC5" s="1089"/>
      <c r="CD5" s="1089"/>
      <c r="CE5" s="1089"/>
      <c r="CF5" s="1089"/>
      <c r="CG5" s="1090"/>
      <c r="CH5" s="1094" t="s">
        <v>383</v>
      </c>
      <c r="CI5" s="1095"/>
      <c r="CJ5" s="1095"/>
      <c r="CK5" s="1095"/>
      <c r="CL5" s="1096"/>
      <c r="CM5" s="1094" t="s">
        <v>384</v>
      </c>
      <c r="CN5" s="1095"/>
      <c r="CO5" s="1095"/>
      <c r="CP5" s="1095"/>
      <c r="CQ5" s="1096"/>
      <c r="CR5" s="1094" t="s">
        <v>385</v>
      </c>
      <c r="CS5" s="1095"/>
      <c r="CT5" s="1095"/>
      <c r="CU5" s="1095"/>
      <c r="CV5" s="1096"/>
      <c r="CW5" s="1094" t="s">
        <v>386</v>
      </c>
      <c r="CX5" s="1095"/>
      <c r="CY5" s="1095"/>
      <c r="CZ5" s="1095"/>
      <c r="DA5" s="1096"/>
      <c r="DB5" s="1094" t="s">
        <v>387</v>
      </c>
      <c r="DC5" s="1095"/>
      <c r="DD5" s="1095"/>
      <c r="DE5" s="1095"/>
      <c r="DF5" s="1096"/>
      <c r="DG5" s="1191" t="s">
        <v>388</v>
      </c>
      <c r="DH5" s="1192"/>
      <c r="DI5" s="1192"/>
      <c r="DJ5" s="1192"/>
      <c r="DK5" s="1193"/>
      <c r="DL5" s="1191" t="s">
        <v>389</v>
      </c>
      <c r="DM5" s="1192"/>
      <c r="DN5" s="1192"/>
      <c r="DO5" s="1192"/>
      <c r="DP5" s="1193"/>
      <c r="DQ5" s="1094" t="s">
        <v>390</v>
      </c>
      <c r="DR5" s="1095"/>
      <c r="DS5" s="1095"/>
      <c r="DT5" s="1095"/>
      <c r="DU5" s="1096"/>
      <c r="DV5" s="1094" t="s">
        <v>381</v>
      </c>
      <c r="DW5" s="1095"/>
      <c r="DX5" s="1095"/>
      <c r="DY5" s="1095"/>
      <c r="DZ5" s="1110"/>
      <c r="EA5" s="255"/>
    </row>
    <row r="6" spans="1:131" s="256" customFormat="1" ht="26.25" customHeight="1" thickBot="1" x14ac:dyDescent="0.2">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15">
      <c r="A7" s="259">
        <v>1</v>
      </c>
      <c r="B7" s="1143" t="s">
        <v>391</v>
      </c>
      <c r="C7" s="1144"/>
      <c r="D7" s="1144"/>
      <c r="E7" s="1144"/>
      <c r="F7" s="1144"/>
      <c r="G7" s="1144"/>
      <c r="H7" s="1144"/>
      <c r="I7" s="1144"/>
      <c r="J7" s="1144"/>
      <c r="K7" s="1144"/>
      <c r="L7" s="1144"/>
      <c r="M7" s="1144"/>
      <c r="N7" s="1144"/>
      <c r="O7" s="1144"/>
      <c r="P7" s="1145"/>
      <c r="Q7" s="1197">
        <v>46695</v>
      </c>
      <c r="R7" s="1198"/>
      <c r="S7" s="1198"/>
      <c r="T7" s="1198"/>
      <c r="U7" s="1198"/>
      <c r="V7" s="1198">
        <v>45058</v>
      </c>
      <c r="W7" s="1198"/>
      <c r="X7" s="1198"/>
      <c r="Y7" s="1198"/>
      <c r="Z7" s="1198"/>
      <c r="AA7" s="1198">
        <v>1637</v>
      </c>
      <c r="AB7" s="1198"/>
      <c r="AC7" s="1198"/>
      <c r="AD7" s="1198"/>
      <c r="AE7" s="1199"/>
      <c r="AF7" s="1200">
        <v>1527</v>
      </c>
      <c r="AG7" s="1201"/>
      <c r="AH7" s="1201"/>
      <c r="AI7" s="1201"/>
      <c r="AJ7" s="1202"/>
      <c r="AK7" s="1184">
        <v>943</v>
      </c>
      <c r="AL7" s="1185"/>
      <c r="AM7" s="1185"/>
      <c r="AN7" s="1185"/>
      <c r="AO7" s="1185"/>
      <c r="AP7" s="1185">
        <v>52925</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599</v>
      </c>
      <c r="BT7" s="1189"/>
      <c r="BU7" s="1189"/>
      <c r="BV7" s="1189"/>
      <c r="BW7" s="1189"/>
      <c r="BX7" s="1189"/>
      <c r="BY7" s="1189"/>
      <c r="BZ7" s="1189"/>
      <c r="CA7" s="1189"/>
      <c r="CB7" s="1189"/>
      <c r="CC7" s="1189"/>
      <c r="CD7" s="1189"/>
      <c r="CE7" s="1189"/>
      <c r="CF7" s="1189"/>
      <c r="CG7" s="1190"/>
      <c r="CH7" s="1181">
        <v>-14</v>
      </c>
      <c r="CI7" s="1182"/>
      <c r="CJ7" s="1182"/>
      <c r="CK7" s="1182"/>
      <c r="CL7" s="1183"/>
      <c r="CM7" s="1181">
        <v>439</v>
      </c>
      <c r="CN7" s="1182"/>
      <c r="CO7" s="1182"/>
      <c r="CP7" s="1182"/>
      <c r="CQ7" s="1183"/>
      <c r="CR7" s="1181">
        <v>5</v>
      </c>
      <c r="CS7" s="1182"/>
      <c r="CT7" s="1182"/>
      <c r="CU7" s="1182"/>
      <c r="CV7" s="1183"/>
      <c r="CW7" s="1181" t="s">
        <v>521</v>
      </c>
      <c r="CX7" s="1182"/>
      <c r="CY7" s="1182"/>
      <c r="CZ7" s="1182"/>
      <c r="DA7" s="1183"/>
      <c r="DB7" s="1181" t="s">
        <v>521</v>
      </c>
      <c r="DC7" s="1182"/>
      <c r="DD7" s="1182"/>
      <c r="DE7" s="1182"/>
      <c r="DF7" s="1183"/>
      <c r="DG7" s="1181" t="s">
        <v>521</v>
      </c>
      <c r="DH7" s="1182"/>
      <c r="DI7" s="1182"/>
      <c r="DJ7" s="1182"/>
      <c r="DK7" s="1183"/>
      <c r="DL7" s="1181" t="s">
        <v>521</v>
      </c>
      <c r="DM7" s="1182"/>
      <c r="DN7" s="1182"/>
      <c r="DO7" s="1182"/>
      <c r="DP7" s="1183"/>
      <c r="DQ7" s="1181" t="s">
        <v>521</v>
      </c>
      <c r="DR7" s="1182"/>
      <c r="DS7" s="1182"/>
      <c r="DT7" s="1182"/>
      <c r="DU7" s="1183"/>
      <c r="DV7" s="1208"/>
      <c r="DW7" s="1209"/>
      <c r="DX7" s="1209"/>
      <c r="DY7" s="1209"/>
      <c r="DZ7" s="1210"/>
      <c r="EA7" s="255"/>
    </row>
    <row r="8" spans="1:131" s="256" customFormat="1" ht="26.25" customHeight="1" x14ac:dyDescent="0.15">
      <c r="A8" s="262">
        <v>2</v>
      </c>
      <c r="B8" s="1130" t="s">
        <v>392</v>
      </c>
      <c r="C8" s="1131"/>
      <c r="D8" s="1131"/>
      <c r="E8" s="1131"/>
      <c r="F8" s="1131"/>
      <c r="G8" s="1131"/>
      <c r="H8" s="1131"/>
      <c r="I8" s="1131"/>
      <c r="J8" s="1131"/>
      <c r="K8" s="1131"/>
      <c r="L8" s="1131"/>
      <c r="M8" s="1131"/>
      <c r="N8" s="1131"/>
      <c r="O8" s="1131"/>
      <c r="P8" s="1132"/>
      <c r="Q8" s="1136">
        <v>995</v>
      </c>
      <c r="R8" s="1137"/>
      <c r="S8" s="1137"/>
      <c r="T8" s="1137"/>
      <c r="U8" s="1137"/>
      <c r="V8" s="1137">
        <v>995</v>
      </c>
      <c r="W8" s="1137"/>
      <c r="X8" s="1137"/>
      <c r="Y8" s="1137"/>
      <c r="Z8" s="1137"/>
      <c r="AA8" s="1137">
        <v>1</v>
      </c>
      <c r="AB8" s="1137"/>
      <c r="AC8" s="1137"/>
      <c r="AD8" s="1137"/>
      <c r="AE8" s="1138"/>
      <c r="AF8" s="1112">
        <v>1</v>
      </c>
      <c r="AG8" s="1113"/>
      <c r="AH8" s="1113"/>
      <c r="AI8" s="1113"/>
      <c r="AJ8" s="1114"/>
      <c r="AK8" s="1179" t="s">
        <v>521</v>
      </c>
      <c r="AL8" s="1180"/>
      <c r="AM8" s="1180"/>
      <c r="AN8" s="1180"/>
      <c r="AO8" s="1180"/>
      <c r="AP8" s="1180">
        <v>1162</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600</v>
      </c>
      <c r="BT8" s="1108"/>
      <c r="BU8" s="1108"/>
      <c r="BV8" s="1108"/>
      <c r="BW8" s="1108"/>
      <c r="BX8" s="1108"/>
      <c r="BY8" s="1108"/>
      <c r="BZ8" s="1108"/>
      <c r="CA8" s="1108"/>
      <c r="CB8" s="1108"/>
      <c r="CC8" s="1108"/>
      <c r="CD8" s="1108"/>
      <c r="CE8" s="1108"/>
      <c r="CF8" s="1108"/>
      <c r="CG8" s="1109"/>
      <c r="CH8" s="1082">
        <v>3</v>
      </c>
      <c r="CI8" s="1083"/>
      <c r="CJ8" s="1083"/>
      <c r="CK8" s="1083"/>
      <c r="CL8" s="1084"/>
      <c r="CM8" s="1082">
        <v>83</v>
      </c>
      <c r="CN8" s="1083"/>
      <c r="CO8" s="1083"/>
      <c r="CP8" s="1083"/>
      <c r="CQ8" s="1084"/>
      <c r="CR8" s="1082">
        <v>10</v>
      </c>
      <c r="CS8" s="1083"/>
      <c r="CT8" s="1083"/>
      <c r="CU8" s="1083"/>
      <c r="CV8" s="1084"/>
      <c r="CW8" s="1082" t="s">
        <v>521</v>
      </c>
      <c r="CX8" s="1083"/>
      <c r="CY8" s="1083"/>
      <c r="CZ8" s="1083"/>
      <c r="DA8" s="1084"/>
      <c r="DB8" s="1082" t="s">
        <v>521</v>
      </c>
      <c r="DC8" s="1083"/>
      <c r="DD8" s="1083"/>
      <c r="DE8" s="1083"/>
      <c r="DF8" s="1084"/>
      <c r="DG8" s="1082" t="s">
        <v>521</v>
      </c>
      <c r="DH8" s="1083"/>
      <c r="DI8" s="1083"/>
      <c r="DJ8" s="1083"/>
      <c r="DK8" s="1084"/>
      <c r="DL8" s="1082" t="s">
        <v>521</v>
      </c>
      <c r="DM8" s="1083"/>
      <c r="DN8" s="1083"/>
      <c r="DO8" s="1083"/>
      <c r="DP8" s="1084"/>
      <c r="DQ8" s="1082" t="s">
        <v>521</v>
      </c>
      <c r="DR8" s="1083"/>
      <c r="DS8" s="1083"/>
      <c r="DT8" s="1083"/>
      <c r="DU8" s="1084"/>
      <c r="DV8" s="1085"/>
      <c r="DW8" s="1086"/>
      <c r="DX8" s="1086"/>
      <c r="DY8" s="1086"/>
      <c r="DZ8" s="1087"/>
      <c r="EA8" s="255"/>
    </row>
    <row r="9" spans="1:131" s="256" customFormat="1" ht="26.25" customHeight="1" x14ac:dyDescent="0.15">
      <c r="A9" s="262">
        <v>3</v>
      </c>
      <c r="B9" s="1130" t="s">
        <v>393</v>
      </c>
      <c r="C9" s="1131"/>
      <c r="D9" s="1131"/>
      <c r="E9" s="1131"/>
      <c r="F9" s="1131"/>
      <c r="G9" s="1131"/>
      <c r="H9" s="1131"/>
      <c r="I9" s="1131"/>
      <c r="J9" s="1131"/>
      <c r="K9" s="1131"/>
      <c r="L9" s="1131"/>
      <c r="M9" s="1131"/>
      <c r="N9" s="1131"/>
      <c r="O9" s="1131"/>
      <c r="P9" s="1132"/>
      <c r="Q9" s="1136">
        <v>42</v>
      </c>
      <c r="R9" s="1137"/>
      <c r="S9" s="1137"/>
      <c r="T9" s="1137"/>
      <c r="U9" s="1137"/>
      <c r="V9" s="1137">
        <v>30</v>
      </c>
      <c r="W9" s="1137"/>
      <c r="X9" s="1137"/>
      <c r="Y9" s="1137"/>
      <c r="Z9" s="1137"/>
      <c r="AA9" s="1137">
        <v>12</v>
      </c>
      <c r="AB9" s="1137"/>
      <c r="AC9" s="1137"/>
      <c r="AD9" s="1137"/>
      <c r="AE9" s="1138"/>
      <c r="AF9" s="1112">
        <v>12</v>
      </c>
      <c r="AG9" s="1113"/>
      <c r="AH9" s="1113"/>
      <c r="AI9" s="1113"/>
      <c r="AJ9" s="1114"/>
      <c r="AK9" s="1179" t="s">
        <v>521</v>
      </c>
      <c r="AL9" s="1180"/>
      <c r="AM9" s="1180"/>
      <c r="AN9" s="1180"/>
      <c r="AO9" s="1180"/>
      <c r="AP9" s="1180" t="s">
        <v>521</v>
      </c>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t="s">
        <v>601</v>
      </c>
      <c r="BT9" s="1108"/>
      <c r="BU9" s="1108"/>
      <c r="BV9" s="1108"/>
      <c r="BW9" s="1108"/>
      <c r="BX9" s="1108"/>
      <c r="BY9" s="1108"/>
      <c r="BZ9" s="1108"/>
      <c r="CA9" s="1108"/>
      <c r="CB9" s="1108"/>
      <c r="CC9" s="1108"/>
      <c r="CD9" s="1108"/>
      <c r="CE9" s="1108"/>
      <c r="CF9" s="1108"/>
      <c r="CG9" s="1109"/>
      <c r="CH9" s="1082">
        <v>1</v>
      </c>
      <c r="CI9" s="1083"/>
      <c r="CJ9" s="1083"/>
      <c r="CK9" s="1083"/>
      <c r="CL9" s="1084"/>
      <c r="CM9" s="1082">
        <v>34</v>
      </c>
      <c r="CN9" s="1083"/>
      <c r="CO9" s="1083"/>
      <c r="CP9" s="1083"/>
      <c r="CQ9" s="1084"/>
      <c r="CR9" s="1082">
        <v>13</v>
      </c>
      <c r="CS9" s="1083"/>
      <c r="CT9" s="1083"/>
      <c r="CU9" s="1083"/>
      <c r="CV9" s="1084"/>
      <c r="CW9" s="1082" t="s">
        <v>521</v>
      </c>
      <c r="CX9" s="1083"/>
      <c r="CY9" s="1083"/>
      <c r="CZ9" s="1083"/>
      <c r="DA9" s="1084"/>
      <c r="DB9" s="1082" t="s">
        <v>521</v>
      </c>
      <c r="DC9" s="1083"/>
      <c r="DD9" s="1083"/>
      <c r="DE9" s="1083"/>
      <c r="DF9" s="1084"/>
      <c r="DG9" s="1082" t="s">
        <v>521</v>
      </c>
      <c r="DH9" s="1083"/>
      <c r="DI9" s="1083"/>
      <c r="DJ9" s="1083"/>
      <c r="DK9" s="1084"/>
      <c r="DL9" s="1082" t="s">
        <v>521</v>
      </c>
      <c r="DM9" s="1083"/>
      <c r="DN9" s="1083"/>
      <c r="DO9" s="1083"/>
      <c r="DP9" s="1084"/>
      <c r="DQ9" s="1082" t="s">
        <v>521</v>
      </c>
      <c r="DR9" s="1083"/>
      <c r="DS9" s="1083"/>
      <c r="DT9" s="1083"/>
      <c r="DU9" s="1084"/>
      <c r="DV9" s="1085"/>
      <c r="DW9" s="1086"/>
      <c r="DX9" s="1086"/>
      <c r="DY9" s="1086"/>
      <c r="DZ9" s="1087"/>
      <c r="EA9" s="255"/>
    </row>
    <row r="10" spans="1:131" s="256" customFormat="1" ht="26.25" customHeight="1" x14ac:dyDescent="0.15">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t="s">
        <v>602</v>
      </c>
      <c r="BT10" s="1108"/>
      <c r="BU10" s="1108"/>
      <c r="BV10" s="1108"/>
      <c r="BW10" s="1108"/>
      <c r="BX10" s="1108"/>
      <c r="BY10" s="1108"/>
      <c r="BZ10" s="1108"/>
      <c r="CA10" s="1108"/>
      <c r="CB10" s="1108"/>
      <c r="CC10" s="1108"/>
      <c r="CD10" s="1108"/>
      <c r="CE10" s="1108"/>
      <c r="CF10" s="1108"/>
      <c r="CG10" s="1109"/>
      <c r="CH10" s="1082">
        <v>-5</v>
      </c>
      <c r="CI10" s="1083"/>
      <c r="CJ10" s="1083"/>
      <c r="CK10" s="1083"/>
      <c r="CL10" s="1084"/>
      <c r="CM10" s="1082">
        <v>98</v>
      </c>
      <c r="CN10" s="1083"/>
      <c r="CO10" s="1083"/>
      <c r="CP10" s="1083"/>
      <c r="CQ10" s="1084"/>
      <c r="CR10" s="1082">
        <v>60</v>
      </c>
      <c r="CS10" s="1083"/>
      <c r="CT10" s="1083"/>
      <c r="CU10" s="1083"/>
      <c r="CV10" s="1084"/>
      <c r="CW10" s="1082" t="s">
        <v>521</v>
      </c>
      <c r="CX10" s="1083"/>
      <c r="CY10" s="1083"/>
      <c r="CZ10" s="1083"/>
      <c r="DA10" s="1084"/>
      <c r="DB10" s="1082" t="s">
        <v>521</v>
      </c>
      <c r="DC10" s="1083"/>
      <c r="DD10" s="1083"/>
      <c r="DE10" s="1083"/>
      <c r="DF10" s="1084"/>
      <c r="DG10" s="1082" t="s">
        <v>521</v>
      </c>
      <c r="DH10" s="1083"/>
      <c r="DI10" s="1083"/>
      <c r="DJ10" s="1083"/>
      <c r="DK10" s="1084"/>
      <c r="DL10" s="1082" t="s">
        <v>521</v>
      </c>
      <c r="DM10" s="1083"/>
      <c r="DN10" s="1083"/>
      <c r="DO10" s="1083"/>
      <c r="DP10" s="1084"/>
      <c r="DQ10" s="1082" t="s">
        <v>521</v>
      </c>
      <c r="DR10" s="1083"/>
      <c r="DS10" s="1083"/>
      <c r="DT10" s="1083"/>
      <c r="DU10" s="1084"/>
      <c r="DV10" s="1085"/>
      <c r="DW10" s="1086"/>
      <c r="DX10" s="1086"/>
      <c r="DY10" s="1086"/>
      <c r="DZ10" s="1087"/>
      <c r="EA10" s="255"/>
    </row>
    <row r="11" spans="1:131" s="256" customFormat="1" ht="26.25" customHeight="1" x14ac:dyDescent="0.15">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t="s">
        <v>603</v>
      </c>
      <c r="BT11" s="1108"/>
      <c r="BU11" s="1108"/>
      <c r="BV11" s="1108"/>
      <c r="BW11" s="1108"/>
      <c r="BX11" s="1108"/>
      <c r="BY11" s="1108"/>
      <c r="BZ11" s="1108"/>
      <c r="CA11" s="1108"/>
      <c r="CB11" s="1108"/>
      <c r="CC11" s="1108"/>
      <c r="CD11" s="1108"/>
      <c r="CE11" s="1108"/>
      <c r="CF11" s="1108"/>
      <c r="CG11" s="1109"/>
      <c r="CH11" s="1082">
        <v>4</v>
      </c>
      <c r="CI11" s="1083"/>
      <c r="CJ11" s="1083"/>
      <c r="CK11" s="1083"/>
      <c r="CL11" s="1084"/>
      <c r="CM11" s="1082">
        <v>71</v>
      </c>
      <c r="CN11" s="1083"/>
      <c r="CO11" s="1083"/>
      <c r="CP11" s="1083"/>
      <c r="CQ11" s="1084"/>
      <c r="CR11" s="1082">
        <v>60</v>
      </c>
      <c r="CS11" s="1083"/>
      <c r="CT11" s="1083"/>
      <c r="CU11" s="1083"/>
      <c r="CV11" s="1084"/>
      <c r="CW11" s="1082" t="s">
        <v>521</v>
      </c>
      <c r="CX11" s="1083"/>
      <c r="CY11" s="1083"/>
      <c r="CZ11" s="1083"/>
      <c r="DA11" s="1084"/>
      <c r="DB11" s="1082" t="s">
        <v>521</v>
      </c>
      <c r="DC11" s="1083"/>
      <c r="DD11" s="1083"/>
      <c r="DE11" s="1083"/>
      <c r="DF11" s="1084"/>
      <c r="DG11" s="1082" t="s">
        <v>521</v>
      </c>
      <c r="DH11" s="1083"/>
      <c r="DI11" s="1083"/>
      <c r="DJ11" s="1083"/>
      <c r="DK11" s="1084"/>
      <c r="DL11" s="1082" t="s">
        <v>521</v>
      </c>
      <c r="DM11" s="1083"/>
      <c r="DN11" s="1083"/>
      <c r="DO11" s="1083"/>
      <c r="DP11" s="1084"/>
      <c r="DQ11" s="1082" t="s">
        <v>521</v>
      </c>
      <c r="DR11" s="1083"/>
      <c r="DS11" s="1083"/>
      <c r="DT11" s="1083"/>
      <c r="DU11" s="1084"/>
      <c r="DV11" s="1085"/>
      <c r="DW11" s="1086"/>
      <c r="DX11" s="1086"/>
      <c r="DY11" s="1086"/>
      <c r="DZ11" s="1087"/>
      <c r="EA11" s="255"/>
    </row>
    <row r="12" spans="1:131" s="256" customFormat="1" ht="26.25" customHeight="1" x14ac:dyDescent="0.15">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t="s">
        <v>604</v>
      </c>
      <c r="BT12" s="1108"/>
      <c r="BU12" s="1108"/>
      <c r="BV12" s="1108"/>
      <c r="BW12" s="1108"/>
      <c r="BX12" s="1108"/>
      <c r="BY12" s="1108"/>
      <c r="BZ12" s="1108"/>
      <c r="CA12" s="1108"/>
      <c r="CB12" s="1108"/>
      <c r="CC12" s="1108"/>
      <c r="CD12" s="1108"/>
      <c r="CE12" s="1108"/>
      <c r="CF12" s="1108"/>
      <c r="CG12" s="1109"/>
      <c r="CH12" s="1082">
        <v>-2</v>
      </c>
      <c r="CI12" s="1083"/>
      <c r="CJ12" s="1083"/>
      <c r="CK12" s="1083"/>
      <c r="CL12" s="1084"/>
      <c r="CM12" s="1082">
        <v>35</v>
      </c>
      <c r="CN12" s="1083"/>
      <c r="CO12" s="1083"/>
      <c r="CP12" s="1083"/>
      <c r="CQ12" s="1084"/>
      <c r="CR12" s="1082">
        <v>13</v>
      </c>
      <c r="CS12" s="1083"/>
      <c r="CT12" s="1083"/>
      <c r="CU12" s="1083"/>
      <c r="CV12" s="1084"/>
      <c r="CW12" s="1082" t="s">
        <v>521</v>
      </c>
      <c r="CX12" s="1083"/>
      <c r="CY12" s="1083"/>
      <c r="CZ12" s="1083"/>
      <c r="DA12" s="1084"/>
      <c r="DB12" s="1082" t="s">
        <v>521</v>
      </c>
      <c r="DC12" s="1083"/>
      <c r="DD12" s="1083"/>
      <c r="DE12" s="1083"/>
      <c r="DF12" s="1084"/>
      <c r="DG12" s="1082" t="s">
        <v>521</v>
      </c>
      <c r="DH12" s="1083"/>
      <c r="DI12" s="1083"/>
      <c r="DJ12" s="1083"/>
      <c r="DK12" s="1084"/>
      <c r="DL12" s="1082" t="s">
        <v>521</v>
      </c>
      <c r="DM12" s="1083"/>
      <c r="DN12" s="1083"/>
      <c r="DO12" s="1083"/>
      <c r="DP12" s="1084"/>
      <c r="DQ12" s="1082" t="s">
        <v>521</v>
      </c>
      <c r="DR12" s="1083"/>
      <c r="DS12" s="1083"/>
      <c r="DT12" s="1083"/>
      <c r="DU12" s="1084"/>
      <c r="DV12" s="1085"/>
      <c r="DW12" s="1086"/>
      <c r="DX12" s="1086"/>
      <c r="DY12" s="1086"/>
      <c r="DZ12" s="1087"/>
      <c r="EA12" s="255"/>
    </row>
    <row r="13" spans="1:131" s="256" customFormat="1" ht="26.25" customHeight="1" x14ac:dyDescent="0.15">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t="s">
        <v>605</v>
      </c>
      <c r="BT13" s="1108"/>
      <c r="BU13" s="1108"/>
      <c r="BV13" s="1108"/>
      <c r="BW13" s="1108"/>
      <c r="BX13" s="1108"/>
      <c r="BY13" s="1108"/>
      <c r="BZ13" s="1108"/>
      <c r="CA13" s="1108"/>
      <c r="CB13" s="1108"/>
      <c r="CC13" s="1108"/>
      <c r="CD13" s="1108"/>
      <c r="CE13" s="1108"/>
      <c r="CF13" s="1108"/>
      <c r="CG13" s="1109"/>
      <c r="CH13" s="1082">
        <v>6</v>
      </c>
      <c r="CI13" s="1083"/>
      <c r="CJ13" s="1083"/>
      <c r="CK13" s="1083"/>
      <c r="CL13" s="1084"/>
      <c r="CM13" s="1082">
        <v>-10</v>
      </c>
      <c r="CN13" s="1083"/>
      <c r="CO13" s="1083"/>
      <c r="CP13" s="1083"/>
      <c r="CQ13" s="1084"/>
      <c r="CR13" s="1082">
        <v>74</v>
      </c>
      <c r="CS13" s="1083"/>
      <c r="CT13" s="1083"/>
      <c r="CU13" s="1083"/>
      <c r="CV13" s="1084"/>
      <c r="CW13" s="1082">
        <v>36</v>
      </c>
      <c r="CX13" s="1083"/>
      <c r="CY13" s="1083"/>
      <c r="CZ13" s="1083"/>
      <c r="DA13" s="1084"/>
      <c r="DB13" s="1082" t="s">
        <v>521</v>
      </c>
      <c r="DC13" s="1083"/>
      <c r="DD13" s="1083"/>
      <c r="DE13" s="1083"/>
      <c r="DF13" s="1084"/>
      <c r="DG13" s="1082" t="s">
        <v>521</v>
      </c>
      <c r="DH13" s="1083"/>
      <c r="DI13" s="1083"/>
      <c r="DJ13" s="1083"/>
      <c r="DK13" s="1084"/>
      <c r="DL13" s="1082" t="s">
        <v>521</v>
      </c>
      <c r="DM13" s="1083"/>
      <c r="DN13" s="1083"/>
      <c r="DO13" s="1083"/>
      <c r="DP13" s="1084"/>
      <c r="DQ13" s="1082" t="s">
        <v>521</v>
      </c>
      <c r="DR13" s="1083"/>
      <c r="DS13" s="1083"/>
      <c r="DT13" s="1083"/>
      <c r="DU13" s="1084"/>
      <c r="DV13" s="1085"/>
      <c r="DW13" s="1086"/>
      <c r="DX13" s="1086"/>
      <c r="DY13" s="1086"/>
      <c r="DZ13" s="1087"/>
      <c r="EA13" s="255"/>
    </row>
    <row r="14" spans="1:131" s="256" customFormat="1" ht="26.25" customHeight="1" x14ac:dyDescent="0.15">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15">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15">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15">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15">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15">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15">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15">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394</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
      <c r="A23" s="265" t="s">
        <v>395</v>
      </c>
      <c r="B23" s="1037" t="s">
        <v>396</v>
      </c>
      <c r="C23" s="1038"/>
      <c r="D23" s="1038"/>
      <c r="E23" s="1038"/>
      <c r="F23" s="1038"/>
      <c r="G23" s="1038"/>
      <c r="H23" s="1038"/>
      <c r="I23" s="1038"/>
      <c r="J23" s="1038"/>
      <c r="K23" s="1038"/>
      <c r="L23" s="1038"/>
      <c r="M23" s="1038"/>
      <c r="N23" s="1038"/>
      <c r="O23" s="1038"/>
      <c r="P23" s="1039"/>
      <c r="Q23" s="1161">
        <v>46874</v>
      </c>
      <c r="R23" s="1162"/>
      <c r="S23" s="1162"/>
      <c r="T23" s="1162"/>
      <c r="U23" s="1162"/>
      <c r="V23" s="1162">
        <v>45224</v>
      </c>
      <c r="W23" s="1162"/>
      <c r="X23" s="1162"/>
      <c r="Y23" s="1162"/>
      <c r="Z23" s="1162"/>
      <c r="AA23" s="1162">
        <v>1650</v>
      </c>
      <c r="AB23" s="1162"/>
      <c r="AC23" s="1162"/>
      <c r="AD23" s="1162"/>
      <c r="AE23" s="1163"/>
      <c r="AF23" s="1164">
        <v>1539</v>
      </c>
      <c r="AG23" s="1162"/>
      <c r="AH23" s="1162"/>
      <c r="AI23" s="1162"/>
      <c r="AJ23" s="1165"/>
      <c r="AK23" s="1166"/>
      <c r="AL23" s="1167"/>
      <c r="AM23" s="1167"/>
      <c r="AN23" s="1167"/>
      <c r="AO23" s="1167"/>
      <c r="AP23" s="1162">
        <v>54087</v>
      </c>
      <c r="AQ23" s="1162"/>
      <c r="AR23" s="1162"/>
      <c r="AS23" s="1162"/>
      <c r="AT23" s="1162"/>
      <c r="AU23" s="1168"/>
      <c r="AV23" s="1168"/>
      <c r="AW23" s="1168"/>
      <c r="AX23" s="1168"/>
      <c r="AY23" s="1169"/>
      <c r="AZ23" s="1158" t="s">
        <v>397</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15">
      <c r="A24" s="1157" t="s">
        <v>398</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
      <c r="A25" s="1156" t="s">
        <v>399</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15">
      <c r="A26" s="1088" t="s">
        <v>374</v>
      </c>
      <c r="B26" s="1089"/>
      <c r="C26" s="1089"/>
      <c r="D26" s="1089"/>
      <c r="E26" s="1089"/>
      <c r="F26" s="1089"/>
      <c r="G26" s="1089"/>
      <c r="H26" s="1089"/>
      <c r="I26" s="1089"/>
      <c r="J26" s="1089"/>
      <c r="K26" s="1089"/>
      <c r="L26" s="1089"/>
      <c r="M26" s="1089"/>
      <c r="N26" s="1089"/>
      <c r="O26" s="1089"/>
      <c r="P26" s="1090"/>
      <c r="Q26" s="1094" t="s">
        <v>400</v>
      </c>
      <c r="R26" s="1095"/>
      <c r="S26" s="1095"/>
      <c r="T26" s="1095"/>
      <c r="U26" s="1096"/>
      <c r="V26" s="1094" t="s">
        <v>401</v>
      </c>
      <c r="W26" s="1095"/>
      <c r="X26" s="1095"/>
      <c r="Y26" s="1095"/>
      <c r="Z26" s="1096"/>
      <c r="AA26" s="1094" t="s">
        <v>402</v>
      </c>
      <c r="AB26" s="1095"/>
      <c r="AC26" s="1095"/>
      <c r="AD26" s="1095"/>
      <c r="AE26" s="1095"/>
      <c r="AF26" s="1152" t="s">
        <v>403</v>
      </c>
      <c r="AG26" s="1101"/>
      <c r="AH26" s="1101"/>
      <c r="AI26" s="1101"/>
      <c r="AJ26" s="1153"/>
      <c r="AK26" s="1095" t="s">
        <v>404</v>
      </c>
      <c r="AL26" s="1095"/>
      <c r="AM26" s="1095"/>
      <c r="AN26" s="1095"/>
      <c r="AO26" s="1096"/>
      <c r="AP26" s="1094" t="s">
        <v>405</v>
      </c>
      <c r="AQ26" s="1095"/>
      <c r="AR26" s="1095"/>
      <c r="AS26" s="1095"/>
      <c r="AT26" s="1096"/>
      <c r="AU26" s="1094" t="s">
        <v>406</v>
      </c>
      <c r="AV26" s="1095"/>
      <c r="AW26" s="1095"/>
      <c r="AX26" s="1095"/>
      <c r="AY26" s="1096"/>
      <c r="AZ26" s="1094" t="s">
        <v>407</v>
      </c>
      <c r="BA26" s="1095"/>
      <c r="BB26" s="1095"/>
      <c r="BC26" s="1095"/>
      <c r="BD26" s="1096"/>
      <c r="BE26" s="1094" t="s">
        <v>381</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15">
      <c r="A28" s="267">
        <v>1</v>
      </c>
      <c r="B28" s="1143" t="s">
        <v>408</v>
      </c>
      <c r="C28" s="1144"/>
      <c r="D28" s="1144"/>
      <c r="E28" s="1144"/>
      <c r="F28" s="1144"/>
      <c r="G28" s="1144"/>
      <c r="H28" s="1144"/>
      <c r="I28" s="1144"/>
      <c r="J28" s="1144"/>
      <c r="K28" s="1144"/>
      <c r="L28" s="1144"/>
      <c r="M28" s="1144"/>
      <c r="N28" s="1144"/>
      <c r="O28" s="1144"/>
      <c r="P28" s="1145"/>
      <c r="Q28" s="1146">
        <v>8736</v>
      </c>
      <c r="R28" s="1147"/>
      <c r="S28" s="1147"/>
      <c r="T28" s="1147"/>
      <c r="U28" s="1147"/>
      <c r="V28" s="1147">
        <v>8185</v>
      </c>
      <c r="W28" s="1147"/>
      <c r="X28" s="1147"/>
      <c r="Y28" s="1147"/>
      <c r="Z28" s="1147"/>
      <c r="AA28" s="1147">
        <v>551</v>
      </c>
      <c r="AB28" s="1147"/>
      <c r="AC28" s="1147"/>
      <c r="AD28" s="1147"/>
      <c r="AE28" s="1148"/>
      <c r="AF28" s="1149">
        <v>551</v>
      </c>
      <c r="AG28" s="1147"/>
      <c r="AH28" s="1147"/>
      <c r="AI28" s="1147"/>
      <c r="AJ28" s="1150"/>
      <c r="AK28" s="1151">
        <v>675</v>
      </c>
      <c r="AL28" s="1139"/>
      <c r="AM28" s="1139"/>
      <c r="AN28" s="1139"/>
      <c r="AO28" s="1139"/>
      <c r="AP28" s="1139" t="s">
        <v>521</v>
      </c>
      <c r="AQ28" s="1139"/>
      <c r="AR28" s="1139"/>
      <c r="AS28" s="1139"/>
      <c r="AT28" s="1139"/>
      <c r="AU28" s="1139" t="s">
        <v>521</v>
      </c>
      <c r="AV28" s="1139"/>
      <c r="AW28" s="1139"/>
      <c r="AX28" s="1139"/>
      <c r="AY28" s="1139"/>
      <c r="AZ28" s="1140" t="s">
        <v>521</v>
      </c>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15">
      <c r="A29" s="267">
        <v>2</v>
      </c>
      <c r="B29" s="1130" t="s">
        <v>409</v>
      </c>
      <c r="C29" s="1131"/>
      <c r="D29" s="1131"/>
      <c r="E29" s="1131"/>
      <c r="F29" s="1131"/>
      <c r="G29" s="1131"/>
      <c r="H29" s="1131"/>
      <c r="I29" s="1131"/>
      <c r="J29" s="1131"/>
      <c r="K29" s="1131"/>
      <c r="L29" s="1131"/>
      <c r="M29" s="1131"/>
      <c r="N29" s="1131"/>
      <c r="O29" s="1131"/>
      <c r="P29" s="1132"/>
      <c r="Q29" s="1136">
        <v>902</v>
      </c>
      <c r="R29" s="1137"/>
      <c r="S29" s="1137"/>
      <c r="T29" s="1137"/>
      <c r="U29" s="1137"/>
      <c r="V29" s="1137">
        <v>900</v>
      </c>
      <c r="W29" s="1137"/>
      <c r="X29" s="1137"/>
      <c r="Y29" s="1137"/>
      <c r="Z29" s="1137"/>
      <c r="AA29" s="1137">
        <v>2</v>
      </c>
      <c r="AB29" s="1137"/>
      <c r="AC29" s="1137"/>
      <c r="AD29" s="1137"/>
      <c r="AE29" s="1138"/>
      <c r="AF29" s="1112">
        <v>2</v>
      </c>
      <c r="AG29" s="1113"/>
      <c r="AH29" s="1113"/>
      <c r="AI29" s="1113"/>
      <c r="AJ29" s="1114"/>
      <c r="AK29" s="1073">
        <v>306</v>
      </c>
      <c r="AL29" s="1064"/>
      <c r="AM29" s="1064"/>
      <c r="AN29" s="1064"/>
      <c r="AO29" s="1064"/>
      <c r="AP29" s="1064" t="s">
        <v>521</v>
      </c>
      <c r="AQ29" s="1064"/>
      <c r="AR29" s="1064"/>
      <c r="AS29" s="1064"/>
      <c r="AT29" s="1064"/>
      <c r="AU29" s="1064" t="s">
        <v>521</v>
      </c>
      <c r="AV29" s="1064"/>
      <c r="AW29" s="1064"/>
      <c r="AX29" s="1064"/>
      <c r="AY29" s="1064"/>
      <c r="AZ29" s="1135" t="s">
        <v>521</v>
      </c>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15">
      <c r="A30" s="267">
        <v>3</v>
      </c>
      <c r="B30" s="1130" t="s">
        <v>410</v>
      </c>
      <c r="C30" s="1131"/>
      <c r="D30" s="1131"/>
      <c r="E30" s="1131"/>
      <c r="F30" s="1131"/>
      <c r="G30" s="1131"/>
      <c r="H30" s="1131"/>
      <c r="I30" s="1131"/>
      <c r="J30" s="1131"/>
      <c r="K30" s="1131"/>
      <c r="L30" s="1131"/>
      <c r="M30" s="1131"/>
      <c r="N30" s="1131"/>
      <c r="O30" s="1131"/>
      <c r="P30" s="1132"/>
      <c r="Q30" s="1136">
        <v>852</v>
      </c>
      <c r="R30" s="1137"/>
      <c r="S30" s="1137"/>
      <c r="T30" s="1137"/>
      <c r="U30" s="1137"/>
      <c r="V30" s="1137">
        <v>837</v>
      </c>
      <c r="W30" s="1137"/>
      <c r="X30" s="1137"/>
      <c r="Y30" s="1137"/>
      <c r="Z30" s="1137"/>
      <c r="AA30" s="1137">
        <v>15</v>
      </c>
      <c r="AB30" s="1137"/>
      <c r="AC30" s="1137"/>
      <c r="AD30" s="1137"/>
      <c r="AE30" s="1138"/>
      <c r="AF30" s="1112">
        <v>220</v>
      </c>
      <c r="AG30" s="1113"/>
      <c r="AH30" s="1113"/>
      <c r="AI30" s="1113"/>
      <c r="AJ30" s="1114"/>
      <c r="AK30" s="1073">
        <v>355</v>
      </c>
      <c r="AL30" s="1064"/>
      <c r="AM30" s="1064"/>
      <c r="AN30" s="1064"/>
      <c r="AO30" s="1064"/>
      <c r="AP30" s="1064">
        <v>730</v>
      </c>
      <c r="AQ30" s="1064"/>
      <c r="AR30" s="1064"/>
      <c r="AS30" s="1064"/>
      <c r="AT30" s="1064"/>
      <c r="AU30" s="1064">
        <v>490</v>
      </c>
      <c r="AV30" s="1064"/>
      <c r="AW30" s="1064"/>
      <c r="AX30" s="1064"/>
      <c r="AY30" s="1064"/>
      <c r="AZ30" s="1135" t="s">
        <v>521</v>
      </c>
      <c r="BA30" s="1135"/>
      <c r="BB30" s="1135"/>
      <c r="BC30" s="1135"/>
      <c r="BD30" s="1135"/>
      <c r="BE30" s="1125" t="s">
        <v>411</v>
      </c>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15">
      <c r="A31" s="267">
        <v>4</v>
      </c>
      <c r="B31" s="1130" t="s">
        <v>412</v>
      </c>
      <c r="C31" s="1131"/>
      <c r="D31" s="1131"/>
      <c r="E31" s="1131"/>
      <c r="F31" s="1131"/>
      <c r="G31" s="1131"/>
      <c r="H31" s="1131"/>
      <c r="I31" s="1131"/>
      <c r="J31" s="1131"/>
      <c r="K31" s="1131"/>
      <c r="L31" s="1131"/>
      <c r="M31" s="1131"/>
      <c r="N31" s="1131"/>
      <c r="O31" s="1131"/>
      <c r="P31" s="1132"/>
      <c r="Q31" s="1136">
        <v>801</v>
      </c>
      <c r="R31" s="1137"/>
      <c r="S31" s="1137"/>
      <c r="T31" s="1137"/>
      <c r="U31" s="1137"/>
      <c r="V31" s="1137">
        <v>604</v>
      </c>
      <c r="W31" s="1137"/>
      <c r="X31" s="1137"/>
      <c r="Y31" s="1137"/>
      <c r="Z31" s="1137"/>
      <c r="AA31" s="1137">
        <v>197</v>
      </c>
      <c r="AB31" s="1137"/>
      <c r="AC31" s="1137"/>
      <c r="AD31" s="1137"/>
      <c r="AE31" s="1138"/>
      <c r="AF31" s="1112">
        <v>709</v>
      </c>
      <c r="AG31" s="1113"/>
      <c r="AH31" s="1113"/>
      <c r="AI31" s="1113"/>
      <c r="AJ31" s="1114"/>
      <c r="AK31" s="1073">
        <v>9</v>
      </c>
      <c r="AL31" s="1064"/>
      <c r="AM31" s="1064"/>
      <c r="AN31" s="1064"/>
      <c r="AO31" s="1064"/>
      <c r="AP31" s="1064">
        <v>2246</v>
      </c>
      <c r="AQ31" s="1064"/>
      <c r="AR31" s="1064"/>
      <c r="AS31" s="1064"/>
      <c r="AT31" s="1064"/>
      <c r="AU31" s="1064">
        <v>101</v>
      </c>
      <c r="AV31" s="1064"/>
      <c r="AW31" s="1064"/>
      <c r="AX31" s="1064"/>
      <c r="AY31" s="1064"/>
      <c r="AZ31" s="1135" t="s">
        <v>521</v>
      </c>
      <c r="BA31" s="1135"/>
      <c r="BB31" s="1135"/>
      <c r="BC31" s="1135"/>
      <c r="BD31" s="1135"/>
      <c r="BE31" s="1125" t="s">
        <v>411</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15">
      <c r="A32" s="267">
        <v>5</v>
      </c>
      <c r="B32" s="1130" t="s">
        <v>413</v>
      </c>
      <c r="C32" s="1131"/>
      <c r="D32" s="1131"/>
      <c r="E32" s="1131"/>
      <c r="F32" s="1131"/>
      <c r="G32" s="1131"/>
      <c r="H32" s="1131"/>
      <c r="I32" s="1131"/>
      <c r="J32" s="1131"/>
      <c r="K32" s="1131"/>
      <c r="L32" s="1131"/>
      <c r="M32" s="1131"/>
      <c r="N32" s="1131"/>
      <c r="O32" s="1131"/>
      <c r="P32" s="1132"/>
      <c r="Q32" s="1136">
        <v>1201</v>
      </c>
      <c r="R32" s="1137"/>
      <c r="S32" s="1137"/>
      <c r="T32" s="1137"/>
      <c r="U32" s="1137"/>
      <c r="V32" s="1137">
        <v>1142</v>
      </c>
      <c r="W32" s="1137"/>
      <c r="X32" s="1137"/>
      <c r="Y32" s="1137"/>
      <c r="Z32" s="1137"/>
      <c r="AA32" s="1137">
        <v>58</v>
      </c>
      <c r="AB32" s="1137"/>
      <c r="AC32" s="1137"/>
      <c r="AD32" s="1137"/>
      <c r="AE32" s="1138"/>
      <c r="AF32" s="1112">
        <v>253</v>
      </c>
      <c r="AG32" s="1113"/>
      <c r="AH32" s="1113"/>
      <c r="AI32" s="1113"/>
      <c r="AJ32" s="1114"/>
      <c r="AK32" s="1073">
        <v>424</v>
      </c>
      <c r="AL32" s="1064"/>
      <c r="AM32" s="1064"/>
      <c r="AN32" s="1064"/>
      <c r="AO32" s="1064"/>
      <c r="AP32" s="1064">
        <v>8857</v>
      </c>
      <c r="AQ32" s="1064"/>
      <c r="AR32" s="1064"/>
      <c r="AS32" s="1064"/>
      <c r="AT32" s="1064"/>
      <c r="AU32" s="1064">
        <v>5607</v>
      </c>
      <c r="AV32" s="1064"/>
      <c r="AW32" s="1064"/>
      <c r="AX32" s="1064"/>
      <c r="AY32" s="1064"/>
      <c r="AZ32" s="1135" t="s">
        <v>521</v>
      </c>
      <c r="BA32" s="1135"/>
      <c r="BB32" s="1135"/>
      <c r="BC32" s="1135"/>
      <c r="BD32" s="1135"/>
      <c r="BE32" s="1125" t="s">
        <v>414</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15">
      <c r="A33" s="267">
        <v>6</v>
      </c>
      <c r="B33" s="1130" t="s">
        <v>415</v>
      </c>
      <c r="C33" s="1131"/>
      <c r="D33" s="1131"/>
      <c r="E33" s="1131"/>
      <c r="F33" s="1131"/>
      <c r="G33" s="1131"/>
      <c r="H33" s="1131"/>
      <c r="I33" s="1131"/>
      <c r="J33" s="1131"/>
      <c r="K33" s="1131"/>
      <c r="L33" s="1131"/>
      <c r="M33" s="1131"/>
      <c r="N33" s="1131"/>
      <c r="O33" s="1131"/>
      <c r="P33" s="1132"/>
      <c r="Q33" s="1136">
        <v>3419</v>
      </c>
      <c r="R33" s="1137"/>
      <c r="S33" s="1137"/>
      <c r="T33" s="1137"/>
      <c r="U33" s="1137"/>
      <c r="V33" s="1137">
        <v>2792</v>
      </c>
      <c r="W33" s="1137"/>
      <c r="X33" s="1137"/>
      <c r="Y33" s="1137"/>
      <c r="Z33" s="1137"/>
      <c r="AA33" s="1137">
        <v>627</v>
      </c>
      <c r="AB33" s="1137"/>
      <c r="AC33" s="1137"/>
      <c r="AD33" s="1137"/>
      <c r="AE33" s="1138"/>
      <c r="AF33" s="1112">
        <v>334</v>
      </c>
      <c r="AG33" s="1113"/>
      <c r="AH33" s="1113"/>
      <c r="AI33" s="1113"/>
      <c r="AJ33" s="1114"/>
      <c r="AK33" s="1073">
        <v>2070</v>
      </c>
      <c r="AL33" s="1064"/>
      <c r="AM33" s="1064"/>
      <c r="AN33" s="1064"/>
      <c r="AO33" s="1064"/>
      <c r="AP33" s="1064">
        <v>23967</v>
      </c>
      <c r="AQ33" s="1064"/>
      <c r="AR33" s="1064"/>
      <c r="AS33" s="1064"/>
      <c r="AT33" s="1064"/>
      <c r="AU33" s="1064">
        <v>22193</v>
      </c>
      <c r="AV33" s="1064"/>
      <c r="AW33" s="1064"/>
      <c r="AX33" s="1064"/>
      <c r="AY33" s="1064"/>
      <c r="AZ33" s="1135" t="s">
        <v>521</v>
      </c>
      <c r="BA33" s="1135"/>
      <c r="BB33" s="1135"/>
      <c r="BC33" s="1135"/>
      <c r="BD33" s="1135"/>
      <c r="BE33" s="1125" t="s">
        <v>411</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15">
      <c r="A34" s="267">
        <v>7</v>
      </c>
      <c r="B34" s="1130" t="s">
        <v>416</v>
      </c>
      <c r="C34" s="1131"/>
      <c r="D34" s="1131"/>
      <c r="E34" s="1131"/>
      <c r="F34" s="1131"/>
      <c r="G34" s="1131"/>
      <c r="H34" s="1131"/>
      <c r="I34" s="1131"/>
      <c r="J34" s="1131"/>
      <c r="K34" s="1131"/>
      <c r="L34" s="1131"/>
      <c r="M34" s="1131"/>
      <c r="N34" s="1131"/>
      <c r="O34" s="1131"/>
      <c r="P34" s="1132"/>
      <c r="Q34" s="1136">
        <v>98</v>
      </c>
      <c r="R34" s="1137"/>
      <c r="S34" s="1137"/>
      <c r="T34" s="1137"/>
      <c r="U34" s="1137"/>
      <c r="V34" s="1137">
        <v>98</v>
      </c>
      <c r="W34" s="1137"/>
      <c r="X34" s="1137"/>
      <c r="Y34" s="1137"/>
      <c r="Z34" s="1137"/>
      <c r="AA34" s="1137" t="s">
        <v>521</v>
      </c>
      <c r="AB34" s="1137"/>
      <c r="AC34" s="1137"/>
      <c r="AD34" s="1137"/>
      <c r="AE34" s="1138"/>
      <c r="AF34" s="1112" t="s">
        <v>140</v>
      </c>
      <c r="AG34" s="1113"/>
      <c r="AH34" s="1113"/>
      <c r="AI34" s="1113"/>
      <c r="AJ34" s="1114"/>
      <c r="AK34" s="1073">
        <v>98</v>
      </c>
      <c r="AL34" s="1064"/>
      <c r="AM34" s="1064"/>
      <c r="AN34" s="1064"/>
      <c r="AO34" s="1064"/>
      <c r="AP34" s="1064">
        <v>34</v>
      </c>
      <c r="AQ34" s="1064"/>
      <c r="AR34" s="1064"/>
      <c r="AS34" s="1064"/>
      <c r="AT34" s="1064"/>
      <c r="AU34" s="1064">
        <v>33</v>
      </c>
      <c r="AV34" s="1064"/>
      <c r="AW34" s="1064"/>
      <c r="AX34" s="1064"/>
      <c r="AY34" s="1064"/>
      <c r="AZ34" s="1135" t="s">
        <v>521</v>
      </c>
      <c r="BA34" s="1135"/>
      <c r="BB34" s="1135"/>
      <c r="BC34" s="1135"/>
      <c r="BD34" s="1135"/>
      <c r="BE34" s="1125" t="s">
        <v>417</v>
      </c>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15">
      <c r="A35" s="267">
        <v>8</v>
      </c>
      <c r="B35" s="1130" t="s">
        <v>418</v>
      </c>
      <c r="C35" s="1131"/>
      <c r="D35" s="1131"/>
      <c r="E35" s="1131"/>
      <c r="F35" s="1131"/>
      <c r="G35" s="1131"/>
      <c r="H35" s="1131"/>
      <c r="I35" s="1131"/>
      <c r="J35" s="1131"/>
      <c r="K35" s="1131"/>
      <c r="L35" s="1131"/>
      <c r="M35" s="1131"/>
      <c r="N35" s="1131"/>
      <c r="O35" s="1131"/>
      <c r="P35" s="1132"/>
      <c r="Q35" s="1136">
        <v>159</v>
      </c>
      <c r="R35" s="1137"/>
      <c r="S35" s="1137"/>
      <c r="T35" s="1137"/>
      <c r="U35" s="1137"/>
      <c r="V35" s="1137">
        <v>128</v>
      </c>
      <c r="W35" s="1137"/>
      <c r="X35" s="1137"/>
      <c r="Y35" s="1137"/>
      <c r="Z35" s="1137"/>
      <c r="AA35" s="1137">
        <v>32</v>
      </c>
      <c r="AB35" s="1137"/>
      <c r="AC35" s="1137"/>
      <c r="AD35" s="1137"/>
      <c r="AE35" s="1138"/>
      <c r="AF35" s="1112">
        <v>32</v>
      </c>
      <c r="AG35" s="1113"/>
      <c r="AH35" s="1113"/>
      <c r="AI35" s="1113"/>
      <c r="AJ35" s="1114"/>
      <c r="AK35" s="1073" t="s">
        <v>521</v>
      </c>
      <c r="AL35" s="1064"/>
      <c r="AM35" s="1064"/>
      <c r="AN35" s="1064"/>
      <c r="AO35" s="1064"/>
      <c r="AP35" s="1064" t="s">
        <v>521</v>
      </c>
      <c r="AQ35" s="1064"/>
      <c r="AR35" s="1064"/>
      <c r="AS35" s="1064"/>
      <c r="AT35" s="1064"/>
      <c r="AU35" s="1064" t="s">
        <v>521</v>
      </c>
      <c r="AV35" s="1064"/>
      <c r="AW35" s="1064"/>
      <c r="AX35" s="1064"/>
      <c r="AY35" s="1064"/>
      <c r="AZ35" s="1135" t="s">
        <v>521</v>
      </c>
      <c r="BA35" s="1135"/>
      <c r="BB35" s="1135"/>
      <c r="BC35" s="1135"/>
      <c r="BD35" s="1135"/>
      <c r="BE35" s="1125" t="s">
        <v>417</v>
      </c>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15">
      <c r="A36" s="267">
        <v>9</v>
      </c>
      <c r="B36" s="1130" t="s">
        <v>419</v>
      </c>
      <c r="C36" s="1131"/>
      <c r="D36" s="1131"/>
      <c r="E36" s="1131"/>
      <c r="F36" s="1131"/>
      <c r="G36" s="1131"/>
      <c r="H36" s="1131"/>
      <c r="I36" s="1131"/>
      <c r="J36" s="1131"/>
      <c r="K36" s="1131"/>
      <c r="L36" s="1131"/>
      <c r="M36" s="1131"/>
      <c r="N36" s="1131"/>
      <c r="O36" s="1131"/>
      <c r="P36" s="1132"/>
      <c r="Q36" s="1136">
        <v>1</v>
      </c>
      <c r="R36" s="1137"/>
      <c r="S36" s="1137"/>
      <c r="T36" s="1137"/>
      <c r="U36" s="1137"/>
      <c r="V36" s="1137">
        <v>1</v>
      </c>
      <c r="W36" s="1137"/>
      <c r="X36" s="1137"/>
      <c r="Y36" s="1137"/>
      <c r="Z36" s="1137"/>
      <c r="AA36" s="1137" t="s">
        <v>521</v>
      </c>
      <c r="AB36" s="1137"/>
      <c r="AC36" s="1137"/>
      <c r="AD36" s="1137"/>
      <c r="AE36" s="1138"/>
      <c r="AF36" s="1112" t="s">
        <v>140</v>
      </c>
      <c r="AG36" s="1113"/>
      <c r="AH36" s="1113"/>
      <c r="AI36" s="1113"/>
      <c r="AJ36" s="1114"/>
      <c r="AK36" s="1073" t="s">
        <v>521</v>
      </c>
      <c r="AL36" s="1064"/>
      <c r="AM36" s="1064"/>
      <c r="AN36" s="1064"/>
      <c r="AO36" s="1064"/>
      <c r="AP36" s="1064" t="s">
        <v>521</v>
      </c>
      <c r="AQ36" s="1064"/>
      <c r="AR36" s="1064"/>
      <c r="AS36" s="1064"/>
      <c r="AT36" s="1064"/>
      <c r="AU36" s="1064" t="s">
        <v>521</v>
      </c>
      <c r="AV36" s="1064"/>
      <c r="AW36" s="1064"/>
      <c r="AX36" s="1064"/>
      <c r="AY36" s="1064"/>
      <c r="AZ36" s="1135" t="s">
        <v>521</v>
      </c>
      <c r="BA36" s="1135"/>
      <c r="BB36" s="1135"/>
      <c r="BC36" s="1135"/>
      <c r="BD36" s="1135"/>
      <c r="BE36" s="1125" t="s">
        <v>417</v>
      </c>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15">
      <c r="A37" s="267">
        <v>10</v>
      </c>
      <c r="B37" s="1130" t="s">
        <v>420</v>
      </c>
      <c r="C37" s="1131"/>
      <c r="D37" s="1131"/>
      <c r="E37" s="1131"/>
      <c r="F37" s="1131"/>
      <c r="G37" s="1131"/>
      <c r="H37" s="1131"/>
      <c r="I37" s="1131"/>
      <c r="J37" s="1131"/>
      <c r="K37" s="1131"/>
      <c r="L37" s="1131"/>
      <c r="M37" s="1131"/>
      <c r="N37" s="1131"/>
      <c r="O37" s="1131"/>
      <c r="P37" s="1132"/>
      <c r="Q37" s="1136">
        <v>6</v>
      </c>
      <c r="R37" s="1137"/>
      <c r="S37" s="1137"/>
      <c r="T37" s="1137"/>
      <c r="U37" s="1137"/>
      <c r="V37" s="1137" t="s">
        <v>521</v>
      </c>
      <c r="W37" s="1137"/>
      <c r="X37" s="1137"/>
      <c r="Y37" s="1137"/>
      <c r="Z37" s="1137"/>
      <c r="AA37" s="1137">
        <v>6</v>
      </c>
      <c r="AB37" s="1137"/>
      <c r="AC37" s="1137"/>
      <c r="AD37" s="1137"/>
      <c r="AE37" s="1138"/>
      <c r="AF37" s="1112" t="s">
        <v>397</v>
      </c>
      <c r="AG37" s="1113"/>
      <c r="AH37" s="1113"/>
      <c r="AI37" s="1113"/>
      <c r="AJ37" s="1114"/>
      <c r="AK37" s="1073">
        <v>6</v>
      </c>
      <c r="AL37" s="1064"/>
      <c r="AM37" s="1064"/>
      <c r="AN37" s="1064"/>
      <c r="AO37" s="1064"/>
      <c r="AP37" s="1064" t="s">
        <v>521</v>
      </c>
      <c r="AQ37" s="1064"/>
      <c r="AR37" s="1064"/>
      <c r="AS37" s="1064"/>
      <c r="AT37" s="1064"/>
      <c r="AU37" s="1064" t="s">
        <v>521</v>
      </c>
      <c r="AV37" s="1064"/>
      <c r="AW37" s="1064"/>
      <c r="AX37" s="1064"/>
      <c r="AY37" s="1064"/>
      <c r="AZ37" s="1135" t="s">
        <v>521</v>
      </c>
      <c r="BA37" s="1135"/>
      <c r="BB37" s="1135"/>
      <c r="BC37" s="1135"/>
      <c r="BD37" s="1135"/>
      <c r="BE37" s="1125" t="s">
        <v>417</v>
      </c>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15">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15">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15">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15">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15">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15">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15">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15">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15">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15">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15">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15">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15">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15">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15">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15">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15">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15">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15">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15">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15">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15">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15">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15">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421</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
      <c r="A63" s="265" t="s">
        <v>395</v>
      </c>
      <c r="B63" s="1037" t="s">
        <v>422</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2100</v>
      </c>
      <c r="AG63" s="1052"/>
      <c r="AH63" s="1052"/>
      <c r="AI63" s="1052"/>
      <c r="AJ63" s="1123"/>
      <c r="AK63" s="1124"/>
      <c r="AL63" s="1056"/>
      <c r="AM63" s="1056"/>
      <c r="AN63" s="1056"/>
      <c r="AO63" s="1056"/>
      <c r="AP63" s="1052">
        <v>35834</v>
      </c>
      <c r="AQ63" s="1052"/>
      <c r="AR63" s="1052"/>
      <c r="AS63" s="1052"/>
      <c r="AT63" s="1052"/>
      <c r="AU63" s="1052">
        <v>28425</v>
      </c>
      <c r="AV63" s="1052"/>
      <c r="AW63" s="1052"/>
      <c r="AX63" s="1052"/>
      <c r="AY63" s="1052"/>
      <c r="AZ63" s="1118"/>
      <c r="BA63" s="1118"/>
      <c r="BB63" s="1118"/>
      <c r="BC63" s="1118"/>
      <c r="BD63" s="1118"/>
      <c r="BE63" s="1053"/>
      <c r="BF63" s="1053"/>
      <c r="BG63" s="1053"/>
      <c r="BH63" s="1053"/>
      <c r="BI63" s="1054"/>
      <c r="BJ63" s="1119" t="s">
        <v>140</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
      <c r="A65" s="253" t="s">
        <v>423</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15">
      <c r="A66" s="1088" t="s">
        <v>424</v>
      </c>
      <c r="B66" s="1089"/>
      <c r="C66" s="1089"/>
      <c r="D66" s="1089"/>
      <c r="E66" s="1089"/>
      <c r="F66" s="1089"/>
      <c r="G66" s="1089"/>
      <c r="H66" s="1089"/>
      <c r="I66" s="1089"/>
      <c r="J66" s="1089"/>
      <c r="K66" s="1089"/>
      <c r="L66" s="1089"/>
      <c r="M66" s="1089"/>
      <c r="N66" s="1089"/>
      <c r="O66" s="1089"/>
      <c r="P66" s="1090"/>
      <c r="Q66" s="1094" t="s">
        <v>400</v>
      </c>
      <c r="R66" s="1095"/>
      <c r="S66" s="1095"/>
      <c r="T66" s="1095"/>
      <c r="U66" s="1096"/>
      <c r="V66" s="1094" t="s">
        <v>401</v>
      </c>
      <c r="W66" s="1095"/>
      <c r="X66" s="1095"/>
      <c r="Y66" s="1095"/>
      <c r="Z66" s="1096"/>
      <c r="AA66" s="1094" t="s">
        <v>402</v>
      </c>
      <c r="AB66" s="1095"/>
      <c r="AC66" s="1095"/>
      <c r="AD66" s="1095"/>
      <c r="AE66" s="1096"/>
      <c r="AF66" s="1100" t="s">
        <v>425</v>
      </c>
      <c r="AG66" s="1101"/>
      <c r="AH66" s="1101"/>
      <c r="AI66" s="1101"/>
      <c r="AJ66" s="1102"/>
      <c r="AK66" s="1094" t="s">
        <v>404</v>
      </c>
      <c r="AL66" s="1089"/>
      <c r="AM66" s="1089"/>
      <c r="AN66" s="1089"/>
      <c r="AO66" s="1090"/>
      <c r="AP66" s="1094" t="s">
        <v>405</v>
      </c>
      <c r="AQ66" s="1095"/>
      <c r="AR66" s="1095"/>
      <c r="AS66" s="1095"/>
      <c r="AT66" s="1096"/>
      <c r="AU66" s="1094" t="s">
        <v>426</v>
      </c>
      <c r="AV66" s="1095"/>
      <c r="AW66" s="1095"/>
      <c r="AX66" s="1095"/>
      <c r="AY66" s="1096"/>
      <c r="AZ66" s="1094" t="s">
        <v>381</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078" t="s">
        <v>590</v>
      </c>
      <c r="C68" s="1079"/>
      <c r="D68" s="1079"/>
      <c r="E68" s="1079"/>
      <c r="F68" s="1079"/>
      <c r="G68" s="1079"/>
      <c r="H68" s="1079"/>
      <c r="I68" s="1079"/>
      <c r="J68" s="1079"/>
      <c r="K68" s="1079"/>
      <c r="L68" s="1079"/>
      <c r="M68" s="1079"/>
      <c r="N68" s="1079"/>
      <c r="O68" s="1079"/>
      <c r="P68" s="1080"/>
      <c r="Q68" s="1081">
        <v>5576</v>
      </c>
      <c r="R68" s="1075"/>
      <c r="S68" s="1075"/>
      <c r="T68" s="1075"/>
      <c r="U68" s="1075"/>
      <c r="V68" s="1075">
        <v>5509</v>
      </c>
      <c r="W68" s="1075"/>
      <c r="X68" s="1075"/>
      <c r="Y68" s="1075"/>
      <c r="Z68" s="1075"/>
      <c r="AA68" s="1075">
        <v>67</v>
      </c>
      <c r="AB68" s="1075"/>
      <c r="AC68" s="1075"/>
      <c r="AD68" s="1075"/>
      <c r="AE68" s="1075"/>
      <c r="AF68" s="1075">
        <v>67</v>
      </c>
      <c r="AG68" s="1075"/>
      <c r="AH68" s="1075"/>
      <c r="AI68" s="1075"/>
      <c r="AJ68" s="1075"/>
      <c r="AK68" s="1075">
        <v>99</v>
      </c>
      <c r="AL68" s="1075"/>
      <c r="AM68" s="1075"/>
      <c r="AN68" s="1075"/>
      <c r="AO68" s="1075"/>
      <c r="AP68" s="1075">
        <v>511</v>
      </c>
      <c r="AQ68" s="1075"/>
      <c r="AR68" s="1075"/>
      <c r="AS68" s="1075"/>
      <c r="AT68" s="1075"/>
      <c r="AU68" s="1075">
        <v>444</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591</v>
      </c>
      <c r="C69" s="1068"/>
      <c r="D69" s="1068"/>
      <c r="E69" s="1068"/>
      <c r="F69" s="1068"/>
      <c r="G69" s="1068"/>
      <c r="H69" s="1068"/>
      <c r="I69" s="1068"/>
      <c r="J69" s="1068"/>
      <c r="K69" s="1068"/>
      <c r="L69" s="1068"/>
      <c r="M69" s="1068"/>
      <c r="N69" s="1068"/>
      <c r="O69" s="1068"/>
      <c r="P69" s="1069"/>
      <c r="Q69" s="1070">
        <v>18748</v>
      </c>
      <c r="R69" s="1064"/>
      <c r="S69" s="1064"/>
      <c r="T69" s="1064"/>
      <c r="U69" s="1064"/>
      <c r="V69" s="1064">
        <v>18411</v>
      </c>
      <c r="W69" s="1064"/>
      <c r="X69" s="1064"/>
      <c r="Y69" s="1064"/>
      <c r="Z69" s="1064"/>
      <c r="AA69" s="1064">
        <v>337</v>
      </c>
      <c r="AB69" s="1064"/>
      <c r="AC69" s="1064"/>
      <c r="AD69" s="1064"/>
      <c r="AE69" s="1064"/>
      <c r="AF69" s="1064">
        <v>337</v>
      </c>
      <c r="AG69" s="1064"/>
      <c r="AH69" s="1064"/>
      <c r="AI69" s="1064"/>
      <c r="AJ69" s="1064"/>
      <c r="AK69" s="1064">
        <v>181</v>
      </c>
      <c r="AL69" s="1064"/>
      <c r="AM69" s="1064"/>
      <c r="AN69" s="1064"/>
      <c r="AO69" s="1064"/>
      <c r="AP69" s="1064" t="s">
        <v>521</v>
      </c>
      <c r="AQ69" s="1064"/>
      <c r="AR69" s="1064"/>
      <c r="AS69" s="1064"/>
      <c r="AT69" s="1064"/>
      <c r="AU69" s="1064" t="s">
        <v>521</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592</v>
      </c>
      <c r="C70" s="1068"/>
      <c r="D70" s="1068"/>
      <c r="E70" s="1068"/>
      <c r="F70" s="1068"/>
      <c r="G70" s="1068"/>
      <c r="H70" s="1068"/>
      <c r="I70" s="1068"/>
      <c r="J70" s="1068"/>
      <c r="K70" s="1068"/>
      <c r="L70" s="1068"/>
      <c r="M70" s="1068"/>
      <c r="N70" s="1068"/>
      <c r="O70" s="1068"/>
      <c r="P70" s="1069"/>
      <c r="Q70" s="1070">
        <v>128</v>
      </c>
      <c r="R70" s="1064"/>
      <c r="S70" s="1064"/>
      <c r="T70" s="1064"/>
      <c r="U70" s="1064"/>
      <c r="V70" s="1064">
        <v>128</v>
      </c>
      <c r="W70" s="1064"/>
      <c r="X70" s="1064"/>
      <c r="Y70" s="1064"/>
      <c r="Z70" s="1064"/>
      <c r="AA70" s="1064" t="s">
        <v>521</v>
      </c>
      <c r="AB70" s="1064"/>
      <c r="AC70" s="1064"/>
      <c r="AD70" s="1064"/>
      <c r="AE70" s="1064"/>
      <c r="AF70" s="1064" t="s">
        <v>521</v>
      </c>
      <c r="AG70" s="1064"/>
      <c r="AH70" s="1064"/>
      <c r="AI70" s="1064"/>
      <c r="AJ70" s="1064"/>
      <c r="AK70" s="1064" t="s">
        <v>521</v>
      </c>
      <c r="AL70" s="1064"/>
      <c r="AM70" s="1064"/>
      <c r="AN70" s="1064"/>
      <c r="AO70" s="1064"/>
      <c r="AP70" s="1064">
        <v>11</v>
      </c>
      <c r="AQ70" s="1064"/>
      <c r="AR70" s="1064"/>
      <c r="AS70" s="1064"/>
      <c r="AT70" s="1064"/>
      <c r="AU70" s="1064">
        <v>7</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593</v>
      </c>
      <c r="C71" s="1068"/>
      <c r="D71" s="1068"/>
      <c r="E71" s="1068"/>
      <c r="F71" s="1068"/>
      <c r="G71" s="1068"/>
      <c r="H71" s="1068"/>
      <c r="I71" s="1068"/>
      <c r="J71" s="1068"/>
      <c r="K71" s="1068"/>
      <c r="L71" s="1068"/>
      <c r="M71" s="1068"/>
      <c r="N71" s="1068"/>
      <c r="O71" s="1068"/>
      <c r="P71" s="1069"/>
      <c r="Q71" s="1070">
        <v>917</v>
      </c>
      <c r="R71" s="1064"/>
      <c r="S71" s="1064"/>
      <c r="T71" s="1064"/>
      <c r="U71" s="1064"/>
      <c r="V71" s="1064">
        <v>907</v>
      </c>
      <c r="W71" s="1064"/>
      <c r="X71" s="1064"/>
      <c r="Y71" s="1064"/>
      <c r="Z71" s="1064"/>
      <c r="AA71" s="1064">
        <v>10</v>
      </c>
      <c r="AB71" s="1064"/>
      <c r="AC71" s="1064"/>
      <c r="AD71" s="1064"/>
      <c r="AE71" s="1064"/>
      <c r="AF71" s="1064">
        <v>10</v>
      </c>
      <c r="AG71" s="1064"/>
      <c r="AH71" s="1064"/>
      <c r="AI71" s="1064"/>
      <c r="AJ71" s="1064"/>
      <c r="AK71" s="1064" t="s">
        <v>521</v>
      </c>
      <c r="AL71" s="1064"/>
      <c r="AM71" s="1064"/>
      <c r="AN71" s="1064"/>
      <c r="AO71" s="1064"/>
      <c r="AP71" s="1064">
        <v>59</v>
      </c>
      <c r="AQ71" s="1064"/>
      <c r="AR71" s="1064"/>
      <c r="AS71" s="1064"/>
      <c r="AT71" s="1064"/>
      <c r="AU71" s="1064">
        <v>37</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594</v>
      </c>
      <c r="C72" s="1068"/>
      <c r="D72" s="1068"/>
      <c r="E72" s="1068"/>
      <c r="F72" s="1068"/>
      <c r="G72" s="1068"/>
      <c r="H72" s="1068"/>
      <c r="I72" s="1068"/>
      <c r="J72" s="1068"/>
      <c r="K72" s="1068"/>
      <c r="L72" s="1068"/>
      <c r="M72" s="1068"/>
      <c r="N72" s="1068"/>
      <c r="O72" s="1068"/>
      <c r="P72" s="1069"/>
      <c r="Q72" s="1070">
        <v>8789</v>
      </c>
      <c r="R72" s="1064"/>
      <c r="S72" s="1064"/>
      <c r="T72" s="1064"/>
      <c r="U72" s="1064"/>
      <c r="V72" s="1064">
        <v>8666</v>
      </c>
      <c r="W72" s="1064"/>
      <c r="X72" s="1064"/>
      <c r="Y72" s="1064"/>
      <c r="Z72" s="1064"/>
      <c r="AA72" s="1064">
        <v>124</v>
      </c>
      <c r="AB72" s="1064"/>
      <c r="AC72" s="1064"/>
      <c r="AD72" s="1064"/>
      <c r="AE72" s="1064"/>
      <c r="AF72" s="1064">
        <v>124</v>
      </c>
      <c r="AG72" s="1064"/>
      <c r="AH72" s="1064"/>
      <c r="AI72" s="1064"/>
      <c r="AJ72" s="1064"/>
      <c r="AK72" s="1064">
        <v>338</v>
      </c>
      <c r="AL72" s="1064"/>
      <c r="AM72" s="1064"/>
      <c r="AN72" s="1064"/>
      <c r="AO72" s="1064"/>
      <c r="AP72" s="1064" t="s">
        <v>521</v>
      </c>
      <c r="AQ72" s="1064"/>
      <c r="AR72" s="1064"/>
      <c r="AS72" s="1064"/>
      <c r="AT72" s="1064"/>
      <c r="AU72" s="1064" t="s">
        <v>521</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595</v>
      </c>
      <c r="C73" s="1068"/>
      <c r="D73" s="1068"/>
      <c r="E73" s="1068"/>
      <c r="F73" s="1068"/>
      <c r="G73" s="1068"/>
      <c r="H73" s="1068"/>
      <c r="I73" s="1068"/>
      <c r="J73" s="1068"/>
      <c r="K73" s="1068"/>
      <c r="L73" s="1068"/>
      <c r="M73" s="1068"/>
      <c r="N73" s="1068"/>
      <c r="O73" s="1068"/>
      <c r="P73" s="1069"/>
      <c r="Q73" s="1070">
        <v>107</v>
      </c>
      <c r="R73" s="1064"/>
      <c r="S73" s="1064"/>
      <c r="T73" s="1064"/>
      <c r="U73" s="1064"/>
      <c r="V73" s="1064">
        <v>88</v>
      </c>
      <c r="W73" s="1064"/>
      <c r="X73" s="1064"/>
      <c r="Y73" s="1064"/>
      <c r="Z73" s="1064"/>
      <c r="AA73" s="1064">
        <v>19</v>
      </c>
      <c r="AB73" s="1064"/>
      <c r="AC73" s="1064"/>
      <c r="AD73" s="1064"/>
      <c r="AE73" s="1064"/>
      <c r="AF73" s="1064">
        <v>19</v>
      </c>
      <c r="AG73" s="1064"/>
      <c r="AH73" s="1064"/>
      <c r="AI73" s="1064"/>
      <c r="AJ73" s="1064"/>
      <c r="AK73" s="1064" t="s">
        <v>521</v>
      </c>
      <c r="AL73" s="1064"/>
      <c r="AM73" s="1064"/>
      <c r="AN73" s="1064"/>
      <c r="AO73" s="1064"/>
      <c r="AP73" s="1064" t="s">
        <v>521</v>
      </c>
      <c r="AQ73" s="1064"/>
      <c r="AR73" s="1064"/>
      <c r="AS73" s="1064"/>
      <c r="AT73" s="1064"/>
      <c r="AU73" s="1064" t="s">
        <v>521</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t="s">
        <v>596</v>
      </c>
      <c r="C74" s="1068"/>
      <c r="D74" s="1068"/>
      <c r="E74" s="1068"/>
      <c r="F74" s="1068"/>
      <c r="G74" s="1068"/>
      <c r="H74" s="1068"/>
      <c r="I74" s="1068"/>
      <c r="J74" s="1068"/>
      <c r="K74" s="1068"/>
      <c r="L74" s="1068"/>
      <c r="M74" s="1068"/>
      <c r="N74" s="1068"/>
      <c r="O74" s="1068"/>
      <c r="P74" s="1069"/>
      <c r="Q74" s="1070">
        <v>165</v>
      </c>
      <c r="R74" s="1064"/>
      <c r="S74" s="1064"/>
      <c r="T74" s="1064"/>
      <c r="U74" s="1064"/>
      <c r="V74" s="1064">
        <v>144</v>
      </c>
      <c r="W74" s="1064"/>
      <c r="X74" s="1064"/>
      <c r="Y74" s="1064"/>
      <c r="Z74" s="1064"/>
      <c r="AA74" s="1064">
        <v>22</v>
      </c>
      <c r="AB74" s="1064"/>
      <c r="AC74" s="1064"/>
      <c r="AD74" s="1064"/>
      <c r="AE74" s="1064"/>
      <c r="AF74" s="1064">
        <v>22</v>
      </c>
      <c r="AG74" s="1064"/>
      <c r="AH74" s="1064"/>
      <c r="AI74" s="1064"/>
      <c r="AJ74" s="1064"/>
      <c r="AK74" s="1064">
        <v>35</v>
      </c>
      <c r="AL74" s="1064"/>
      <c r="AM74" s="1064"/>
      <c r="AN74" s="1064"/>
      <c r="AO74" s="1064"/>
      <c r="AP74" s="1064" t="s">
        <v>521</v>
      </c>
      <c r="AQ74" s="1064"/>
      <c r="AR74" s="1064"/>
      <c r="AS74" s="1064"/>
      <c r="AT74" s="1064"/>
      <c r="AU74" s="1064" t="s">
        <v>521</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t="s">
        <v>597</v>
      </c>
      <c r="C75" s="1068"/>
      <c r="D75" s="1068"/>
      <c r="E75" s="1068"/>
      <c r="F75" s="1068"/>
      <c r="G75" s="1068"/>
      <c r="H75" s="1068"/>
      <c r="I75" s="1068"/>
      <c r="J75" s="1068"/>
      <c r="K75" s="1068"/>
      <c r="L75" s="1068"/>
      <c r="M75" s="1068"/>
      <c r="N75" s="1068"/>
      <c r="O75" s="1068"/>
      <c r="P75" s="1069"/>
      <c r="Q75" s="1071">
        <v>540</v>
      </c>
      <c r="R75" s="1072"/>
      <c r="S75" s="1072"/>
      <c r="T75" s="1072"/>
      <c r="U75" s="1073"/>
      <c r="V75" s="1074">
        <v>483</v>
      </c>
      <c r="W75" s="1072"/>
      <c r="X75" s="1072"/>
      <c r="Y75" s="1072"/>
      <c r="Z75" s="1073"/>
      <c r="AA75" s="1074">
        <v>57</v>
      </c>
      <c r="AB75" s="1072"/>
      <c r="AC75" s="1072"/>
      <c r="AD75" s="1072"/>
      <c r="AE75" s="1073"/>
      <c r="AF75" s="1074">
        <v>57</v>
      </c>
      <c r="AG75" s="1072"/>
      <c r="AH75" s="1072"/>
      <c r="AI75" s="1072"/>
      <c r="AJ75" s="1073"/>
      <c r="AK75" s="1074" t="s">
        <v>521</v>
      </c>
      <c r="AL75" s="1072"/>
      <c r="AM75" s="1072"/>
      <c r="AN75" s="1072"/>
      <c r="AO75" s="1073"/>
      <c r="AP75" s="1074" t="s">
        <v>521</v>
      </c>
      <c r="AQ75" s="1072"/>
      <c r="AR75" s="1072"/>
      <c r="AS75" s="1072"/>
      <c r="AT75" s="1073"/>
      <c r="AU75" s="1074" t="s">
        <v>521</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t="s">
        <v>598</v>
      </c>
      <c r="C76" s="1068"/>
      <c r="D76" s="1068"/>
      <c r="E76" s="1068"/>
      <c r="F76" s="1068"/>
      <c r="G76" s="1068"/>
      <c r="H76" s="1068"/>
      <c r="I76" s="1068"/>
      <c r="J76" s="1068"/>
      <c r="K76" s="1068"/>
      <c r="L76" s="1068"/>
      <c r="M76" s="1068"/>
      <c r="N76" s="1068"/>
      <c r="O76" s="1068"/>
      <c r="P76" s="1069"/>
      <c r="Q76" s="1071">
        <v>152923</v>
      </c>
      <c r="R76" s="1072"/>
      <c r="S76" s="1072"/>
      <c r="T76" s="1072"/>
      <c r="U76" s="1073"/>
      <c r="V76" s="1074">
        <v>149406</v>
      </c>
      <c r="W76" s="1072"/>
      <c r="X76" s="1072"/>
      <c r="Y76" s="1072"/>
      <c r="Z76" s="1073"/>
      <c r="AA76" s="1074">
        <v>3517</v>
      </c>
      <c r="AB76" s="1072"/>
      <c r="AC76" s="1072"/>
      <c r="AD76" s="1072"/>
      <c r="AE76" s="1073"/>
      <c r="AF76" s="1074">
        <v>3517</v>
      </c>
      <c r="AG76" s="1072"/>
      <c r="AH76" s="1072"/>
      <c r="AI76" s="1072"/>
      <c r="AJ76" s="1073"/>
      <c r="AK76" s="1074">
        <v>1563</v>
      </c>
      <c r="AL76" s="1072"/>
      <c r="AM76" s="1072"/>
      <c r="AN76" s="1072"/>
      <c r="AO76" s="1073"/>
      <c r="AP76" s="1074" t="s">
        <v>521</v>
      </c>
      <c r="AQ76" s="1072"/>
      <c r="AR76" s="1072"/>
      <c r="AS76" s="1072"/>
      <c r="AT76" s="1073"/>
      <c r="AU76" s="1074" t="s">
        <v>521</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395</v>
      </c>
      <c r="B88" s="1037" t="s">
        <v>427</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4152</v>
      </c>
      <c r="AG88" s="1052"/>
      <c r="AH88" s="1052"/>
      <c r="AI88" s="1052"/>
      <c r="AJ88" s="1052"/>
      <c r="AK88" s="1056"/>
      <c r="AL88" s="1056"/>
      <c r="AM88" s="1056"/>
      <c r="AN88" s="1056"/>
      <c r="AO88" s="1056"/>
      <c r="AP88" s="1052">
        <v>581</v>
      </c>
      <c r="AQ88" s="1052"/>
      <c r="AR88" s="1052"/>
      <c r="AS88" s="1052"/>
      <c r="AT88" s="1052"/>
      <c r="AU88" s="1052">
        <v>487</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395</v>
      </c>
      <c r="BR102" s="1037" t="s">
        <v>428</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v>235</v>
      </c>
      <c r="CS102" s="1044"/>
      <c r="CT102" s="1044"/>
      <c r="CU102" s="1044"/>
      <c r="CV102" s="1045"/>
      <c r="CW102" s="1043">
        <v>36</v>
      </c>
      <c r="CX102" s="1044"/>
      <c r="CY102" s="1044"/>
      <c r="CZ102" s="1044"/>
      <c r="DA102" s="1045"/>
      <c r="DB102" s="1043" t="s">
        <v>521</v>
      </c>
      <c r="DC102" s="1044"/>
      <c r="DD102" s="1044"/>
      <c r="DE102" s="1044"/>
      <c r="DF102" s="1045"/>
      <c r="DG102" s="1043" t="s">
        <v>521</v>
      </c>
      <c r="DH102" s="1044"/>
      <c r="DI102" s="1044"/>
      <c r="DJ102" s="1044"/>
      <c r="DK102" s="1045"/>
      <c r="DL102" s="1043" t="s">
        <v>521</v>
      </c>
      <c r="DM102" s="1044"/>
      <c r="DN102" s="1044"/>
      <c r="DO102" s="1044"/>
      <c r="DP102" s="1045"/>
      <c r="DQ102" s="1043" t="s">
        <v>521</v>
      </c>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429</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430</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431</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432</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433</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434</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435</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436</v>
      </c>
      <c r="AB109" s="987"/>
      <c r="AC109" s="987"/>
      <c r="AD109" s="987"/>
      <c r="AE109" s="988"/>
      <c r="AF109" s="989" t="s">
        <v>311</v>
      </c>
      <c r="AG109" s="987"/>
      <c r="AH109" s="987"/>
      <c r="AI109" s="987"/>
      <c r="AJ109" s="988"/>
      <c r="AK109" s="989" t="s">
        <v>310</v>
      </c>
      <c r="AL109" s="987"/>
      <c r="AM109" s="987"/>
      <c r="AN109" s="987"/>
      <c r="AO109" s="988"/>
      <c r="AP109" s="989" t="s">
        <v>437</v>
      </c>
      <c r="AQ109" s="987"/>
      <c r="AR109" s="987"/>
      <c r="AS109" s="987"/>
      <c r="AT109" s="1018"/>
      <c r="AU109" s="986" t="s">
        <v>435</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436</v>
      </c>
      <c r="BR109" s="987"/>
      <c r="BS109" s="987"/>
      <c r="BT109" s="987"/>
      <c r="BU109" s="988"/>
      <c r="BV109" s="989" t="s">
        <v>311</v>
      </c>
      <c r="BW109" s="987"/>
      <c r="BX109" s="987"/>
      <c r="BY109" s="987"/>
      <c r="BZ109" s="988"/>
      <c r="CA109" s="989" t="s">
        <v>310</v>
      </c>
      <c r="CB109" s="987"/>
      <c r="CC109" s="987"/>
      <c r="CD109" s="987"/>
      <c r="CE109" s="988"/>
      <c r="CF109" s="1025" t="s">
        <v>437</v>
      </c>
      <c r="CG109" s="1025"/>
      <c r="CH109" s="1025"/>
      <c r="CI109" s="1025"/>
      <c r="CJ109" s="1025"/>
      <c r="CK109" s="989" t="s">
        <v>438</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436</v>
      </c>
      <c r="DH109" s="987"/>
      <c r="DI109" s="987"/>
      <c r="DJ109" s="987"/>
      <c r="DK109" s="988"/>
      <c r="DL109" s="989" t="s">
        <v>311</v>
      </c>
      <c r="DM109" s="987"/>
      <c r="DN109" s="987"/>
      <c r="DO109" s="987"/>
      <c r="DP109" s="988"/>
      <c r="DQ109" s="989" t="s">
        <v>310</v>
      </c>
      <c r="DR109" s="987"/>
      <c r="DS109" s="987"/>
      <c r="DT109" s="987"/>
      <c r="DU109" s="988"/>
      <c r="DV109" s="989" t="s">
        <v>437</v>
      </c>
      <c r="DW109" s="987"/>
      <c r="DX109" s="987"/>
      <c r="DY109" s="987"/>
      <c r="DZ109" s="1018"/>
    </row>
    <row r="110" spans="1:131" s="247" customFormat="1" ht="26.25" customHeight="1" x14ac:dyDescent="0.15">
      <c r="A110" s="889" t="s">
        <v>439</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5718951</v>
      </c>
      <c r="AB110" s="980"/>
      <c r="AC110" s="980"/>
      <c r="AD110" s="980"/>
      <c r="AE110" s="981"/>
      <c r="AF110" s="982">
        <v>5553789</v>
      </c>
      <c r="AG110" s="980"/>
      <c r="AH110" s="980"/>
      <c r="AI110" s="980"/>
      <c r="AJ110" s="981"/>
      <c r="AK110" s="982">
        <v>5387822</v>
      </c>
      <c r="AL110" s="980"/>
      <c r="AM110" s="980"/>
      <c r="AN110" s="980"/>
      <c r="AO110" s="981"/>
      <c r="AP110" s="983">
        <v>23.8</v>
      </c>
      <c r="AQ110" s="984"/>
      <c r="AR110" s="984"/>
      <c r="AS110" s="984"/>
      <c r="AT110" s="985"/>
      <c r="AU110" s="1019" t="s">
        <v>72</v>
      </c>
      <c r="AV110" s="1020"/>
      <c r="AW110" s="1020"/>
      <c r="AX110" s="1020"/>
      <c r="AY110" s="1020"/>
      <c r="AZ110" s="945" t="s">
        <v>440</v>
      </c>
      <c r="BA110" s="890"/>
      <c r="BB110" s="890"/>
      <c r="BC110" s="890"/>
      <c r="BD110" s="890"/>
      <c r="BE110" s="890"/>
      <c r="BF110" s="890"/>
      <c r="BG110" s="890"/>
      <c r="BH110" s="890"/>
      <c r="BI110" s="890"/>
      <c r="BJ110" s="890"/>
      <c r="BK110" s="890"/>
      <c r="BL110" s="890"/>
      <c r="BM110" s="890"/>
      <c r="BN110" s="890"/>
      <c r="BO110" s="890"/>
      <c r="BP110" s="891"/>
      <c r="BQ110" s="946">
        <v>55559509</v>
      </c>
      <c r="BR110" s="927"/>
      <c r="BS110" s="927"/>
      <c r="BT110" s="927"/>
      <c r="BU110" s="927"/>
      <c r="BV110" s="927">
        <v>55463307</v>
      </c>
      <c r="BW110" s="927"/>
      <c r="BX110" s="927"/>
      <c r="BY110" s="927"/>
      <c r="BZ110" s="927"/>
      <c r="CA110" s="927">
        <v>54086534</v>
      </c>
      <c r="CB110" s="927"/>
      <c r="CC110" s="927"/>
      <c r="CD110" s="927"/>
      <c r="CE110" s="927"/>
      <c r="CF110" s="951">
        <v>239.4</v>
      </c>
      <c r="CG110" s="952"/>
      <c r="CH110" s="952"/>
      <c r="CI110" s="952"/>
      <c r="CJ110" s="952"/>
      <c r="CK110" s="1015" t="s">
        <v>441</v>
      </c>
      <c r="CL110" s="901"/>
      <c r="CM110" s="976" t="s">
        <v>442</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443</v>
      </c>
      <c r="DH110" s="927"/>
      <c r="DI110" s="927"/>
      <c r="DJ110" s="927"/>
      <c r="DK110" s="927"/>
      <c r="DL110" s="927" t="s">
        <v>443</v>
      </c>
      <c r="DM110" s="927"/>
      <c r="DN110" s="927"/>
      <c r="DO110" s="927"/>
      <c r="DP110" s="927"/>
      <c r="DQ110" s="927" t="s">
        <v>443</v>
      </c>
      <c r="DR110" s="927"/>
      <c r="DS110" s="927"/>
      <c r="DT110" s="927"/>
      <c r="DU110" s="927"/>
      <c r="DV110" s="928" t="s">
        <v>443</v>
      </c>
      <c r="DW110" s="928"/>
      <c r="DX110" s="928"/>
      <c r="DY110" s="928"/>
      <c r="DZ110" s="929"/>
    </row>
    <row r="111" spans="1:131" s="247" customFormat="1" ht="26.25" customHeight="1" x14ac:dyDescent="0.15">
      <c r="A111" s="856" t="s">
        <v>444</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140</v>
      </c>
      <c r="AB111" s="1008"/>
      <c r="AC111" s="1008"/>
      <c r="AD111" s="1008"/>
      <c r="AE111" s="1009"/>
      <c r="AF111" s="1010" t="s">
        <v>140</v>
      </c>
      <c r="AG111" s="1008"/>
      <c r="AH111" s="1008"/>
      <c r="AI111" s="1008"/>
      <c r="AJ111" s="1009"/>
      <c r="AK111" s="1010" t="s">
        <v>140</v>
      </c>
      <c r="AL111" s="1008"/>
      <c r="AM111" s="1008"/>
      <c r="AN111" s="1008"/>
      <c r="AO111" s="1009"/>
      <c r="AP111" s="1011" t="s">
        <v>140</v>
      </c>
      <c r="AQ111" s="1012"/>
      <c r="AR111" s="1012"/>
      <c r="AS111" s="1012"/>
      <c r="AT111" s="1013"/>
      <c r="AU111" s="1021"/>
      <c r="AV111" s="1022"/>
      <c r="AW111" s="1022"/>
      <c r="AX111" s="1022"/>
      <c r="AY111" s="1022"/>
      <c r="AZ111" s="897" t="s">
        <v>445</v>
      </c>
      <c r="BA111" s="832"/>
      <c r="BB111" s="832"/>
      <c r="BC111" s="832"/>
      <c r="BD111" s="832"/>
      <c r="BE111" s="832"/>
      <c r="BF111" s="832"/>
      <c r="BG111" s="832"/>
      <c r="BH111" s="832"/>
      <c r="BI111" s="832"/>
      <c r="BJ111" s="832"/>
      <c r="BK111" s="832"/>
      <c r="BL111" s="832"/>
      <c r="BM111" s="832"/>
      <c r="BN111" s="832"/>
      <c r="BO111" s="832"/>
      <c r="BP111" s="833"/>
      <c r="BQ111" s="898">
        <v>42527</v>
      </c>
      <c r="BR111" s="899"/>
      <c r="BS111" s="899"/>
      <c r="BT111" s="899"/>
      <c r="BU111" s="899"/>
      <c r="BV111" s="899">
        <v>4319</v>
      </c>
      <c r="BW111" s="899"/>
      <c r="BX111" s="899"/>
      <c r="BY111" s="899"/>
      <c r="BZ111" s="899"/>
      <c r="CA111" s="899">
        <v>2857</v>
      </c>
      <c r="CB111" s="899"/>
      <c r="CC111" s="899"/>
      <c r="CD111" s="899"/>
      <c r="CE111" s="899"/>
      <c r="CF111" s="960">
        <v>0</v>
      </c>
      <c r="CG111" s="961"/>
      <c r="CH111" s="961"/>
      <c r="CI111" s="961"/>
      <c r="CJ111" s="961"/>
      <c r="CK111" s="1016"/>
      <c r="CL111" s="903"/>
      <c r="CM111" s="906" t="s">
        <v>446</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447</v>
      </c>
      <c r="DH111" s="899"/>
      <c r="DI111" s="899"/>
      <c r="DJ111" s="899"/>
      <c r="DK111" s="899"/>
      <c r="DL111" s="899" t="s">
        <v>447</v>
      </c>
      <c r="DM111" s="899"/>
      <c r="DN111" s="899"/>
      <c r="DO111" s="899"/>
      <c r="DP111" s="899"/>
      <c r="DQ111" s="899" t="s">
        <v>447</v>
      </c>
      <c r="DR111" s="899"/>
      <c r="DS111" s="899"/>
      <c r="DT111" s="899"/>
      <c r="DU111" s="899"/>
      <c r="DV111" s="876" t="s">
        <v>447</v>
      </c>
      <c r="DW111" s="876"/>
      <c r="DX111" s="876"/>
      <c r="DY111" s="876"/>
      <c r="DZ111" s="877"/>
    </row>
    <row r="112" spans="1:131" s="247" customFormat="1" ht="26.25" customHeight="1" x14ac:dyDescent="0.15">
      <c r="A112" s="1001" t="s">
        <v>448</v>
      </c>
      <c r="B112" s="1002"/>
      <c r="C112" s="832" t="s">
        <v>449</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v>16667</v>
      </c>
      <c r="AB112" s="862"/>
      <c r="AC112" s="862"/>
      <c r="AD112" s="862"/>
      <c r="AE112" s="863"/>
      <c r="AF112" s="864">
        <v>16667</v>
      </c>
      <c r="AG112" s="862"/>
      <c r="AH112" s="862"/>
      <c r="AI112" s="862"/>
      <c r="AJ112" s="863"/>
      <c r="AK112" s="864" t="s">
        <v>140</v>
      </c>
      <c r="AL112" s="862"/>
      <c r="AM112" s="862"/>
      <c r="AN112" s="862"/>
      <c r="AO112" s="863"/>
      <c r="AP112" s="909" t="s">
        <v>443</v>
      </c>
      <c r="AQ112" s="910"/>
      <c r="AR112" s="910"/>
      <c r="AS112" s="910"/>
      <c r="AT112" s="911"/>
      <c r="AU112" s="1021"/>
      <c r="AV112" s="1022"/>
      <c r="AW112" s="1022"/>
      <c r="AX112" s="1022"/>
      <c r="AY112" s="1022"/>
      <c r="AZ112" s="897" t="s">
        <v>450</v>
      </c>
      <c r="BA112" s="832"/>
      <c r="BB112" s="832"/>
      <c r="BC112" s="832"/>
      <c r="BD112" s="832"/>
      <c r="BE112" s="832"/>
      <c r="BF112" s="832"/>
      <c r="BG112" s="832"/>
      <c r="BH112" s="832"/>
      <c r="BI112" s="832"/>
      <c r="BJ112" s="832"/>
      <c r="BK112" s="832"/>
      <c r="BL112" s="832"/>
      <c r="BM112" s="832"/>
      <c r="BN112" s="832"/>
      <c r="BO112" s="832"/>
      <c r="BP112" s="833"/>
      <c r="BQ112" s="898">
        <v>31493523</v>
      </c>
      <c r="BR112" s="899"/>
      <c r="BS112" s="899"/>
      <c r="BT112" s="899"/>
      <c r="BU112" s="899"/>
      <c r="BV112" s="899">
        <v>30045356</v>
      </c>
      <c r="BW112" s="899"/>
      <c r="BX112" s="899"/>
      <c r="BY112" s="899"/>
      <c r="BZ112" s="899"/>
      <c r="CA112" s="899">
        <v>28424631</v>
      </c>
      <c r="CB112" s="899"/>
      <c r="CC112" s="899"/>
      <c r="CD112" s="899"/>
      <c r="CE112" s="899"/>
      <c r="CF112" s="960">
        <v>125.8</v>
      </c>
      <c r="CG112" s="961"/>
      <c r="CH112" s="961"/>
      <c r="CI112" s="961"/>
      <c r="CJ112" s="961"/>
      <c r="CK112" s="1016"/>
      <c r="CL112" s="903"/>
      <c r="CM112" s="906" t="s">
        <v>451</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443</v>
      </c>
      <c r="DH112" s="899"/>
      <c r="DI112" s="899"/>
      <c r="DJ112" s="899"/>
      <c r="DK112" s="899"/>
      <c r="DL112" s="899" t="s">
        <v>443</v>
      </c>
      <c r="DM112" s="899"/>
      <c r="DN112" s="899"/>
      <c r="DO112" s="899"/>
      <c r="DP112" s="899"/>
      <c r="DQ112" s="899" t="s">
        <v>443</v>
      </c>
      <c r="DR112" s="899"/>
      <c r="DS112" s="899"/>
      <c r="DT112" s="899"/>
      <c r="DU112" s="899"/>
      <c r="DV112" s="876" t="s">
        <v>443</v>
      </c>
      <c r="DW112" s="876"/>
      <c r="DX112" s="876"/>
      <c r="DY112" s="876"/>
      <c r="DZ112" s="877"/>
    </row>
    <row r="113" spans="1:130" s="247" customFormat="1" ht="26.25" customHeight="1" x14ac:dyDescent="0.15">
      <c r="A113" s="1003"/>
      <c r="B113" s="1004"/>
      <c r="C113" s="832" t="s">
        <v>452</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2484896</v>
      </c>
      <c r="AB113" s="1008"/>
      <c r="AC113" s="1008"/>
      <c r="AD113" s="1008"/>
      <c r="AE113" s="1009"/>
      <c r="AF113" s="1010">
        <v>2208151</v>
      </c>
      <c r="AG113" s="1008"/>
      <c r="AH113" s="1008"/>
      <c r="AI113" s="1008"/>
      <c r="AJ113" s="1009"/>
      <c r="AK113" s="1010">
        <v>2193981</v>
      </c>
      <c r="AL113" s="1008"/>
      <c r="AM113" s="1008"/>
      <c r="AN113" s="1008"/>
      <c r="AO113" s="1009"/>
      <c r="AP113" s="1011">
        <v>9.6999999999999993</v>
      </c>
      <c r="AQ113" s="1012"/>
      <c r="AR113" s="1012"/>
      <c r="AS113" s="1012"/>
      <c r="AT113" s="1013"/>
      <c r="AU113" s="1021"/>
      <c r="AV113" s="1022"/>
      <c r="AW113" s="1022"/>
      <c r="AX113" s="1022"/>
      <c r="AY113" s="1022"/>
      <c r="AZ113" s="897" t="s">
        <v>453</v>
      </c>
      <c r="BA113" s="832"/>
      <c r="BB113" s="832"/>
      <c r="BC113" s="832"/>
      <c r="BD113" s="832"/>
      <c r="BE113" s="832"/>
      <c r="BF113" s="832"/>
      <c r="BG113" s="832"/>
      <c r="BH113" s="832"/>
      <c r="BI113" s="832"/>
      <c r="BJ113" s="832"/>
      <c r="BK113" s="832"/>
      <c r="BL113" s="832"/>
      <c r="BM113" s="832"/>
      <c r="BN113" s="832"/>
      <c r="BO113" s="832"/>
      <c r="BP113" s="833"/>
      <c r="BQ113" s="898">
        <v>883605</v>
      </c>
      <c r="BR113" s="899"/>
      <c r="BS113" s="899"/>
      <c r="BT113" s="899"/>
      <c r="BU113" s="899"/>
      <c r="BV113" s="899">
        <v>683935</v>
      </c>
      <c r="BW113" s="899"/>
      <c r="BX113" s="899"/>
      <c r="BY113" s="899"/>
      <c r="BZ113" s="899"/>
      <c r="CA113" s="899">
        <v>487389</v>
      </c>
      <c r="CB113" s="899"/>
      <c r="CC113" s="899"/>
      <c r="CD113" s="899"/>
      <c r="CE113" s="899"/>
      <c r="CF113" s="960">
        <v>2.2000000000000002</v>
      </c>
      <c r="CG113" s="961"/>
      <c r="CH113" s="961"/>
      <c r="CI113" s="961"/>
      <c r="CJ113" s="961"/>
      <c r="CK113" s="1016"/>
      <c r="CL113" s="903"/>
      <c r="CM113" s="906" t="s">
        <v>454</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443</v>
      </c>
      <c r="DH113" s="862"/>
      <c r="DI113" s="862"/>
      <c r="DJ113" s="862"/>
      <c r="DK113" s="863"/>
      <c r="DL113" s="864" t="s">
        <v>443</v>
      </c>
      <c r="DM113" s="862"/>
      <c r="DN113" s="862"/>
      <c r="DO113" s="862"/>
      <c r="DP113" s="863"/>
      <c r="DQ113" s="864" t="s">
        <v>443</v>
      </c>
      <c r="DR113" s="862"/>
      <c r="DS113" s="862"/>
      <c r="DT113" s="862"/>
      <c r="DU113" s="863"/>
      <c r="DV113" s="909" t="s">
        <v>443</v>
      </c>
      <c r="DW113" s="910"/>
      <c r="DX113" s="910"/>
      <c r="DY113" s="910"/>
      <c r="DZ113" s="911"/>
    </row>
    <row r="114" spans="1:130" s="247" customFormat="1" ht="26.25" customHeight="1" x14ac:dyDescent="0.15">
      <c r="A114" s="1003"/>
      <c r="B114" s="1004"/>
      <c r="C114" s="832" t="s">
        <v>455</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191682</v>
      </c>
      <c r="AB114" s="862"/>
      <c r="AC114" s="862"/>
      <c r="AD114" s="862"/>
      <c r="AE114" s="863"/>
      <c r="AF114" s="864">
        <v>177963</v>
      </c>
      <c r="AG114" s="862"/>
      <c r="AH114" s="862"/>
      <c r="AI114" s="862"/>
      <c r="AJ114" s="863"/>
      <c r="AK114" s="864">
        <v>174333</v>
      </c>
      <c r="AL114" s="862"/>
      <c r="AM114" s="862"/>
      <c r="AN114" s="862"/>
      <c r="AO114" s="863"/>
      <c r="AP114" s="909">
        <v>0.8</v>
      </c>
      <c r="AQ114" s="910"/>
      <c r="AR114" s="910"/>
      <c r="AS114" s="910"/>
      <c r="AT114" s="911"/>
      <c r="AU114" s="1021"/>
      <c r="AV114" s="1022"/>
      <c r="AW114" s="1022"/>
      <c r="AX114" s="1022"/>
      <c r="AY114" s="1022"/>
      <c r="AZ114" s="897" t="s">
        <v>456</v>
      </c>
      <c r="BA114" s="832"/>
      <c r="BB114" s="832"/>
      <c r="BC114" s="832"/>
      <c r="BD114" s="832"/>
      <c r="BE114" s="832"/>
      <c r="BF114" s="832"/>
      <c r="BG114" s="832"/>
      <c r="BH114" s="832"/>
      <c r="BI114" s="832"/>
      <c r="BJ114" s="832"/>
      <c r="BK114" s="832"/>
      <c r="BL114" s="832"/>
      <c r="BM114" s="832"/>
      <c r="BN114" s="832"/>
      <c r="BO114" s="832"/>
      <c r="BP114" s="833"/>
      <c r="BQ114" s="898">
        <v>5844748</v>
      </c>
      <c r="BR114" s="899"/>
      <c r="BS114" s="899"/>
      <c r="BT114" s="899"/>
      <c r="BU114" s="899"/>
      <c r="BV114" s="899">
        <v>5558548</v>
      </c>
      <c r="BW114" s="899"/>
      <c r="BX114" s="899"/>
      <c r="BY114" s="899"/>
      <c r="BZ114" s="899"/>
      <c r="CA114" s="899">
        <v>5171285</v>
      </c>
      <c r="CB114" s="899"/>
      <c r="CC114" s="899"/>
      <c r="CD114" s="899"/>
      <c r="CE114" s="899"/>
      <c r="CF114" s="960">
        <v>22.9</v>
      </c>
      <c r="CG114" s="961"/>
      <c r="CH114" s="961"/>
      <c r="CI114" s="961"/>
      <c r="CJ114" s="961"/>
      <c r="CK114" s="1016"/>
      <c r="CL114" s="903"/>
      <c r="CM114" s="906" t="s">
        <v>457</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443</v>
      </c>
      <c r="DH114" s="862"/>
      <c r="DI114" s="862"/>
      <c r="DJ114" s="862"/>
      <c r="DK114" s="863"/>
      <c r="DL114" s="864" t="s">
        <v>443</v>
      </c>
      <c r="DM114" s="862"/>
      <c r="DN114" s="862"/>
      <c r="DO114" s="862"/>
      <c r="DP114" s="863"/>
      <c r="DQ114" s="864" t="s">
        <v>443</v>
      </c>
      <c r="DR114" s="862"/>
      <c r="DS114" s="862"/>
      <c r="DT114" s="862"/>
      <c r="DU114" s="863"/>
      <c r="DV114" s="909" t="s">
        <v>443</v>
      </c>
      <c r="DW114" s="910"/>
      <c r="DX114" s="910"/>
      <c r="DY114" s="910"/>
      <c r="DZ114" s="911"/>
    </row>
    <row r="115" spans="1:130" s="247" customFormat="1" ht="26.25" customHeight="1" x14ac:dyDescent="0.15">
      <c r="A115" s="1003"/>
      <c r="B115" s="1004"/>
      <c r="C115" s="832" t="s">
        <v>458</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61587</v>
      </c>
      <c r="AB115" s="1008"/>
      <c r="AC115" s="1008"/>
      <c r="AD115" s="1008"/>
      <c r="AE115" s="1009"/>
      <c r="AF115" s="1010">
        <v>49266</v>
      </c>
      <c r="AG115" s="1008"/>
      <c r="AH115" s="1008"/>
      <c r="AI115" s="1008"/>
      <c r="AJ115" s="1009"/>
      <c r="AK115" s="1010">
        <v>9656</v>
      </c>
      <c r="AL115" s="1008"/>
      <c r="AM115" s="1008"/>
      <c r="AN115" s="1008"/>
      <c r="AO115" s="1009"/>
      <c r="AP115" s="1011">
        <v>0</v>
      </c>
      <c r="AQ115" s="1012"/>
      <c r="AR115" s="1012"/>
      <c r="AS115" s="1012"/>
      <c r="AT115" s="1013"/>
      <c r="AU115" s="1021"/>
      <c r="AV115" s="1022"/>
      <c r="AW115" s="1022"/>
      <c r="AX115" s="1022"/>
      <c r="AY115" s="1022"/>
      <c r="AZ115" s="897" t="s">
        <v>459</v>
      </c>
      <c r="BA115" s="832"/>
      <c r="BB115" s="832"/>
      <c r="BC115" s="832"/>
      <c r="BD115" s="832"/>
      <c r="BE115" s="832"/>
      <c r="BF115" s="832"/>
      <c r="BG115" s="832"/>
      <c r="BH115" s="832"/>
      <c r="BI115" s="832"/>
      <c r="BJ115" s="832"/>
      <c r="BK115" s="832"/>
      <c r="BL115" s="832"/>
      <c r="BM115" s="832"/>
      <c r="BN115" s="832"/>
      <c r="BO115" s="832"/>
      <c r="BP115" s="833"/>
      <c r="BQ115" s="898">
        <v>301</v>
      </c>
      <c r="BR115" s="899"/>
      <c r="BS115" s="899"/>
      <c r="BT115" s="899"/>
      <c r="BU115" s="899"/>
      <c r="BV115" s="899">
        <v>230</v>
      </c>
      <c r="BW115" s="899"/>
      <c r="BX115" s="899"/>
      <c r="BY115" s="899"/>
      <c r="BZ115" s="899"/>
      <c r="CA115" s="899">
        <v>160</v>
      </c>
      <c r="CB115" s="899"/>
      <c r="CC115" s="899"/>
      <c r="CD115" s="899"/>
      <c r="CE115" s="899"/>
      <c r="CF115" s="960">
        <v>0</v>
      </c>
      <c r="CG115" s="961"/>
      <c r="CH115" s="961"/>
      <c r="CI115" s="961"/>
      <c r="CJ115" s="961"/>
      <c r="CK115" s="1016"/>
      <c r="CL115" s="903"/>
      <c r="CM115" s="897" t="s">
        <v>460</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443</v>
      </c>
      <c r="DH115" s="862"/>
      <c r="DI115" s="862"/>
      <c r="DJ115" s="862"/>
      <c r="DK115" s="863"/>
      <c r="DL115" s="864" t="s">
        <v>443</v>
      </c>
      <c r="DM115" s="862"/>
      <c r="DN115" s="862"/>
      <c r="DO115" s="862"/>
      <c r="DP115" s="863"/>
      <c r="DQ115" s="864" t="s">
        <v>443</v>
      </c>
      <c r="DR115" s="862"/>
      <c r="DS115" s="862"/>
      <c r="DT115" s="862"/>
      <c r="DU115" s="863"/>
      <c r="DV115" s="909" t="s">
        <v>443</v>
      </c>
      <c r="DW115" s="910"/>
      <c r="DX115" s="910"/>
      <c r="DY115" s="910"/>
      <c r="DZ115" s="911"/>
    </row>
    <row r="116" spans="1:130" s="247" customFormat="1" ht="26.25" customHeight="1" x14ac:dyDescent="0.15">
      <c r="A116" s="1005"/>
      <c r="B116" s="1006"/>
      <c r="C116" s="965" t="s">
        <v>461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443</v>
      </c>
      <c r="AB116" s="862"/>
      <c r="AC116" s="862"/>
      <c r="AD116" s="862"/>
      <c r="AE116" s="863"/>
      <c r="AF116" s="864">
        <v>356</v>
      </c>
      <c r="AG116" s="862"/>
      <c r="AH116" s="862"/>
      <c r="AI116" s="862"/>
      <c r="AJ116" s="863"/>
      <c r="AK116" s="864" t="s">
        <v>443</v>
      </c>
      <c r="AL116" s="862"/>
      <c r="AM116" s="862"/>
      <c r="AN116" s="862"/>
      <c r="AO116" s="863"/>
      <c r="AP116" s="909" t="s">
        <v>443</v>
      </c>
      <c r="AQ116" s="910"/>
      <c r="AR116" s="910"/>
      <c r="AS116" s="910"/>
      <c r="AT116" s="911"/>
      <c r="AU116" s="1021"/>
      <c r="AV116" s="1022"/>
      <c r="AW116" s="1022"/>
      <c r="AX116" s="1022"/>
      <c r="AY116" s="1022"/>
      <c r="AZ116" s="948" t="s">
        <v>462</v>
      </c>
      <c r="BA116" s="949"/>
      <c r="BB116" s="949"/>
      <c r="BC116" s="949"/>
      <c r="BD116" s="949"/>
      <c r="BE116" s="949"/>
      <c r="BF116" s="949"/>
      <c r="BG116" s="949"/>
      <c r="BH116" s="949"/>
      <c r="BI116" s="949"/>
      <c r="BJ116" s="949"/>
      <c r="BK116" s="949"/>
      <c r="BL116" s="949"/>
      <c r="BM116" s="949"/>
      <c r="BN116" s="949"/>
      <c r="BO116" s="949"/>
      <c r="BP116" s="950"/>
      <c r="BQ116" s="898" t="s">
        <v>443</v>
      </c>
      <c r="BR116" s="899"/>
      <c r="BS116" s="899"/>
      <c r="BT116" s="899"/>
      <c r="BU116" s="899"/>
      <c r="BV116" s="899" t="s">
        <v>447</v>
      </c>
      <c r="BW116" s="899"/>
      <c r="BX116" s="899"/>
      <c r="BY116" s="899"/>
      <c r="BZ116" s="899"/>
      <c r="CA116" s="899" t="s">
        <v>443</v>
      </c>
      <c r="CB116" s="899"/>
      <c r="CC116" s="899"/>
      <c r="CD116" s="899"/>
      <c r="CE116" s="899"/>
      <c r="CF116" s="960" t="s">
        <v>443</v>
      </c>
      <c r="CG116" s="961"/>
      <c r="CH116" s="961"/>
      <c r="CI116" s="961"/>
      <c r="CJ116" s="961"/>
      <c r="CK116" s="1016"/>
      <c r="CL116" s="903"/>
      <c r="CM116" s="906" t="s">
        <v>463</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v>42527</v>
      </c>
      <c r="DH116" s="862"/>
      <c r="DI116" s="862"/>
      <c r="DJ116" s="862"/>
      <c r="DK116" s="863"/>
      <c r="DL116" s="864">
        <v>4319</v>
      </c>
      <c r="DM116" s="862"/>
      <c r="DN116" s="862"/>
      <c r="DO116" s="862"/>
      <c r="DP116" s="863"/>
      <c r="DQ116" s="864">
        <v>2857</v>
      </c>
      <c r="DR116" s="862"/>
      <c r="DS116" s="862"/>
      <c r="DT116" s="862"/>
      <c r="DU116" s="863"/>
      <c r="DV116" s="909">
        <v>0</v>
      </c>
      <c r="DW116" s="910"/>
      <c r="DX116" s="910"/>
      <c r="DY116" s="910"/>
      <c r="DZ116" s="911"/>
    </row>
    <row r="117" spans="1:130" s="247" customFormat="1" ht="26.25" customHeight="1" x14ac:dyDescent="0.15">
      <c r="A117" s="986" t="s">
        <v>189</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464</v>
      </c>
      <c r="Z117" s="988"/>
      <c r="AA117" s="993">
        <v>8473783</v>
      </c>
      <c r="AB117" s="994"/>
      <c r="AC117" s="994"/>
      <c r="AD117" s="994"/>
      <c r="AE117" s="995"/>
      <c r="AF117" s="996">
        <v>8006192</v>
      </c>
      <c r="AG117" s="994"/>
      <c r="AH117" s="994"/>
      <c r="AI117" s="994"/>
      <c r="AJ117" s="995"/>
      <c r="AK117" s="996">
        <v>7765792</v>
      </c>
      <c r="AL117" s="994"/>
      <c r="AM117" s="994"/>
      <c r="AN117" s="994"/>
      <c r="AO117" s="995"/>
      <c r="AP117" s="997"/>
      <c r="AQ117" s="998"/>
      <c r="AR117" s="998"/>
      <c r="AS117" s="998"/>
      <c r="AT117" s="999"/>
      <c r="AU117" s="1021"/>
      <c r="AV117" s="1022"/>
      <c r="AW117" s="1022"/>
      <c r="AX117" s="1022"/>
      <c r="AY117" s="1022"/>
      <c r="AZ117" s="948" t="s">
        <v>465</v>
      </c>
      <c r="BA117" s="949"/>
      <c r="BB117" s="949"/>
      <c r="BC117" s="949"/>
      <c r="BD117" s="949"/>
      <c r="BE117" s="949"/>
      <c r="BF117" s="949"/>
      <c r="BG117" s="949"/>
      <c r="BH117" s="949"/>
      <c r="BI117" s="949"/>
      <c r="BJ117" s="949"/>
      <c r="BK117" s="949"/>
      <c r="BL117" s="949"/>
      <c r="BM117" s="949"/>
      <c r="BN117" s="949"/>
      <c r="BO117" s="949"/>
      <c r="BP117" s="950"/>
      <c r="BQ117" s="898" t="s">
        <v>140</v>
      </c>
      <c r="BR117" s="899"/>
      <c r="BS117" s="899"/>
      <c r="BT117" s="899"/>
      <c r="BU117" s="899"/>
      <c r="BV117" s="899" t="s">
        <v>466</v>
      </c>
      <c r="BW117" s="899"/>
      <c r="BX117" s="899"/>
      <c r="BY117" s="899"/>
      <c r="BZ117" s="899"/>
      <c r="CA117" s="899" t="s">
        <v>140</v>
      </c>
      <c r="CB117" s="899"/>
      <c r="CC117" s="899"/>
      <c r="CD117" s="899"/>
      <c r="CE117" s="899"/>
      <c r="CF117" s="960" t="s">
        <v>467</v>
      </c>
      <c r="CG117" s="961"/>
      <c r="CH117" s="961"/>
      <c r="CI117" s="961"/>
      <c r="CJ117" s="961"/>
      <c r="CK117" s="1016"/>
      <c r="CL117" s="903"/>
      <c r="CM117" s="906" t="s">
        <v>468</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140</v>
      </c>
      <c r="DH117" s="862"/>
      <c r="DI117" s="862"/>
      <c r="DJ117" s="862"/>
      <c r="DK117" s="863"/>
      <c r="DL117" s="864" t="s">
        <v>140</v>
      </c>
      <c r="DM117" s="862"/>
      <c r="DN117" s="862"/>
      <c r="DO117" s="862"/>
      <c r="DP117" s="863"/>
      <c r="DQ117" s="864" t="s">
        <v>140</v>
      </c>
      <c r="DR117" s="862"/>
      <c r="DS117" s="862"/>
      <c r="DT117" s="862"/>
      <c r="DU117" s="863"/>
      <c r="DV117" s="909" t="s">
        <v>140</v>
      </c>
      <c r="DW117" s="910"/>
      <c r="DX117" s="910"/>
      <c r="DY117" s="910"/>
      <c r="DZ117" s="911"/>
    </row>
    <row r="118" spans="1:130" s="247" customFormat="1" ht="26.25" customHeight="1" x14ac:dyDescent="0.15">
      <c r="A118" s="986" t="s">
        <v>438</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436</v>
      </c>
      <c r="AB118" s="987"/>
      <c r="AC118" s="987"/>
      <c r="AD118" s="987"/>
      <c r="AE118" s="988"/>
      <c r="AF118" s="989" t="s">
        <v>311</v>
      </c>
      <c r="AG118" s="987"/>
      <c r="AH118" s="987"/>
      <c r="AI118" s="987"/>
      <c r="AJ118" s="988"/>
      <c r="AK118" s="989" t="s">
        <v>310</v>
      </c>
      <c r="AL118" s="987"/>
      <c r="AM118" s="987"/>
      <c r="AN118" s="987"/>
      <c r="AO118" s="988"/>
      <c r="AP118" s="990" t="s">
        <v>437</v>
      </c>
      <c r="AQ118" s="991"/>
      <c r="AR118" s="991"/>
      <c r="AS118" s="991"/>
      <c r="AT118" s="992"/>
      <c r="AU118" s="1021"/>
      <c r="AV118" s="1022"/>
      <c r="AW118" s="1022"/>
      <c r="AX118" s="1022"/>
      <c r="AY118" s="1022"/>
      <c r="AZ118" s="964" t="s">
        <v>469</v>
      </c>
      <c r="BA118" s="965"/>
      <c r="BB118" s="965"/>
      <c r="BC118" s="965"/>
      <c r="BD118" s="965"/>
      <c r="BE118" s="965"/>
      <c r="BF118" s="965"/>
      <c r="BG118" s="965"/>
      <c r="BH118" s="965"/>
      <c r="BI118" s="965"/>
      <c r="BJ118" s="965"/>
      <c r="BK118" s="965"/>
      <c r="BL118" s="965"/>
      <c r="BM118" s="965"/>
      <c r="BN118" s="965"/>
      <c r="BO118" s="965"/>
      <c r="BP118" s="966"/>
      <c r="BQ118" s="967" t="s">
        <v>140</v>
      </c>
      <c r="BR118" s="930"/>
      <c r="BS118" s="930"/>
      <c r="BT118" s="930"/>
      <c r="BU118" s="930"/>
      <c r="BV118" s="930" t="s">
        <v>140</v>
      </c>
      <c r="BW118" s="930"/>
      <c r="BX118" s="930"/>
      <c r="BY118" s="930"/>
      <c r="BZ118" s="930"/>
      <c r="CA118" s="930" t="s">
        <v>140</v>
      </c>
      <c r="CB118" s="930"/>
      <c r="CC118" s="930"/>
      <c r="CD118" s="930"/>
      <c r="CE118" s="930"/>
      <c r="CF118" s="960" t="s">
        <v>140</v>
      </c>
      <c r="CG118" s="961"/>
      <c r="CH118" s="961"/>
      <c r="CI118" s="961"/>
      <c r="CJ118" s="961"/>
      <c r="CK118" s="1016"/>
      <c r="CL118" s="903"/>
      <c r="CM118" s="906" t="s">
        <v>470</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140</v>
      </c>
      <c r="DH118" s="862"/>
      <c r="DI118" s="862"/>
      <c r="DJ118" s="862"/>
      <c r="DK118" s="863"/>
      <c r="DL118" s="864" t="s">
        <v>467</v>
      </c>
      <c r="DM118" s="862"/>
      <c r="DN118" s="862"/>
      <c r="DO118" s="862"/>
      <c r="DP118" s="863"/>
      <c r="DQ118" s="864" t="s">
        <v>140</v>
      </c>
      <c r="DR118" s="862"/>
      <c r="DS118" s="862"/>
      <c r="DT118" s="862"/>
      <c r="DU118" s="863"/>
      <c r="DV118" s="909" t="s">
        <v>140</v>
      </c>
      <c r="DW118" s="910"/>
      <c r="DX118" s="910"/>
      <c r="DY118" s="910"/>
      <c r="DZ118" s="911"/>
    </row>
    <row r="119" spans="1:130" s="247" customFormat="1" ht="26.25" customHeight="1" x14ac:dyDescent="0.15">
      <c r="A119" s="900" t="s">
        <v>441</v>
      </c>
      <c r="B119" s="901"/>
      <c r="C119" s="976" t="s">
        <v>442</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471</v>
      </c>
      <c r="AB119" s="980"/>
      <c r="AC119" s="980"/>
      <c r="AD119" s="980"/>
      <c r="AE119" s="981"/>
      <c r="AF119" s="982" t="s">
        <v>466</v>
      </c>
      <c r="AG119" s="980"/>
      <c r="AH119" s="980"/>
      <c r="AI119" s="980"/>
      <c r="AJ119" s="981"/>
      <c r="AK119" s="982" t="s">
        <v>140</v>
      </c>
      <c r="AL119" s="980"/>
      <c r="AM119" s="980"/>
      <c r="AN119" s="980"/>
      <c r="AO119" s="981"/>
      <c r="AP119" s="983" t="s">
        <v>140</v>
      </c>
      <c r="AQ119" s="984"/>
      <c r="AR119" s="984"/>
      <c r="AS119" s="984"/>
      <c r="AT119" s="985"/>
      <c r="AU119" s="1023"/>
      <c r="AV119" s="1024"/>
      <c r="AW119" s="1024"/>
      <c r="AX119" s="1024"/>
      <c r="AY119" s="1024"/>
      <c r="AZ119" s="278" t="s">
        <v>189</v>
      </c>
      <c r="BA119" s="278"/>
      <c r="BB119" s="278"/>
      <c r="BC119" s="278"/>
      <c r="BD119" s="278"/>
      <c r="BE119" s="278"/>
      <c r="BF119" s="278"/>
      <c r="BG119" s="278"/>
      <c r="BH119" s="278"/>
      <c r="BI119" s="278"/>
      <c r="BJ119" s="278"/>
      <c r="BK119" s="278"/>
      <c r="BL119" s="278"/>
      <c r="BM119" s="278"/>
      <c r="BN119" s="278"/>
      <c r="BO119" s="962" t="s">
        <v>472</v>
      </c>
      <c r="BP119" s="963"/>
      <c r="BQ119" s="967">
        <v>93824213</v>
      </c>
      <c r="BR119" s="930"/>
      <c r="BS119" s="930"/>
      <c r="BT119" s="930"/>
      <c r="BU119" s="930"/>
      <c r="BV119" s="930">
        <v>91755695</v>
      </c>
      <c r="BW119" s="930"/>
      <c r="BX119" s="930"/>
      <c r="BY119" s="930"/>
      <c r="BZ119" s="930"/>
      <c r="CA119" s="930">
        <v>88172856</v>
      </c>
      <c r="CB119" s="930"/>
      <c r="CC119" s="930"/>
      <c r="CD119" s="930"/>
      <c r="CE119" s="930"/>
      <c r="CF119" s="828"/>
      <c r="CG119" s="829"/>
      <c r="CH119" s="829"/>
      <c r="CI119" s="829"/>
      <c r="CJ119" s="919"/>
      <c r="CK119" s="1017"/>
      <c r="CL119" s="905"/>
      <c r="CM119" s="923" t="s">
        <v>473</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140</v>
      </c>
      <c r="DH119" s="845"/>
      <c r="DI119" s="845"/>
      <c r="DJ119" s="845"/>
      <c r="DK119" s="846"/>
      <c r="DL119" s="847" t="s">
        <v>466</v>
      </c>
      <c r="DM119" s="845"/>
      <c r="DN119" s="845"/>
      <c r="DO119" s="845"/>
      <c r="DP119" s="846"/>
      <c r="DQ119" s="847" t="s">
        <v>467</v>
      </c>
      <c r="DR119" s="845"/>
      <c r="DS119" s="845"/>
      <c r="DT119" s="845"/>
      <c r="DU119" s="846"/>
      <c r="DV119" s="933" t="s">
        <v>140</v>
      </c>
      <c r="DW119" s="934"/>
      <c r="DX119" s="934"/>
      <c r="DY119" s="934"/>
      <c r="DZ119" s="935"/>
    </row>
    <row r="120" spans="1:130" s="247" customFormat="1" ht="26.25" customHeight="1" x14ac:dyDescent="0.15">
      <c r="A120" s="902"/>
      <c r="B120" s="903"/>
      <c r="C120" s="906" t="s">
        <v>446</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140</v>
      </c>
      <c r="AB120" s="862"/>
      <c r="AC120" s="862"/>
      <c r="AD120" s="862"/>
      <c r="AE120" s="863"/>
      <c r="AF120" s="864" t="s">
        <v>466</v>
      </c>
      <c r="AG120" s="862"/>
      <c r="AH120" s="862"/>
      <c r="AI120" s="862"/>
      <c r="AJ120" s="863"/>
      <c r="AK120" s="864" t="s">
        <v>140</v>
      </c>
      <c r="AL120" s="862"/>
      <c r="AM120" s="862"/>
      <c r="AN120" s="862"/>
      <c r="AO120" s="863"/>
      <c r="AP120" s="909" t="s">
        <v>140</v>
      </c>
      <c r="AQ120" s="910"/>
      <c r="AR120" s="910"/>
      <c r="AS120" s="910"/>
      <c r="AT120" s="911"/>
      <c r="AU120" s="968" t="s">
        <v>474</v>
      </c>
      <c r="AV120" s="969"/>
      <c r="AW120" s="969"/>
      <c r="AX120" s="969"/>
      <c r="AY120" s="970"/>
      <c r="AZ120" s="945" t="s">
        <v>475</v>
      </c>
      <c r="BA120" s="890"/>
      <c r="BB120" s="890"/>
      <c r="BC120" s="890"/>
      <c r="BD120" s="890"/>
      <c r="BE120" s="890"/>
      <c r="BF120" s="890"/>
      <c r="BG120" s="890"/>
      <c r="BH120" s="890"/>
      <c r="BI120" s="890"/>
      <c r="BJ120" s="890"/>
      <c r="BK120" s="890"/>
      <c r="BL120" s="890"/>
      <c r="BM120" s="890"/>
      <c r="BN120" s="890"/>
      <c r="BO120" s="890"/>
      <c r="BP120" s="891"/>
      <c r="BQ120" s="946">
        <v>4353780</v>
      </c>
      <c r="BR120" s="927"/>
      <c r="BS120" s="927"/>
      <c r="BT120" s="927"/>
      <c r="BU120" s="927"/>
      <c r="BV120" s="927">
        <v>4781826</v>
      </c>
      <c r="BW120" s="927"/>
      <c r="BX120" s="927"/>
      <c r="BY120" s="927"/>
      <c r="BZ120" s="927"/>
      <c r="CA120" s="927">
        <v>5348188</v>
      </c>
      <c r="CB120" s="927"/>
      <c r="CC120" s="927"/>
      <c r="CD120" s="927"/>
      <c r="CE120" s="927"/>
      <c r="CF120" s="951">
        <v>23.7</v>
      </c>
      <c r="CG120" s="952"/>
      <c r="CH120" s="952"/>
      <c r="CI120" s="952"/>
      <c r="CJ120" s="952"/>
      <c r="CK120" s="953" t="s">
        <v>476</v>
      </c>
      <c r="CL120" s="937"/>
      <c r="CM120" s="937"/>
      <c r="CN120" s="937"/>
      <c r="CO120" s="938"/>
      <c r="CP120" s="957" t="s">
        <v>477</v>
      </c>
      <c r="CQ120" s="958"/>
      <c r="CR120" s="958"/>
      <c r="CS120" s="958"/>
      <c r="CT120" s="958"/>
      <c r="CU120" s="958"/>
      <c r="CV120" s="958"/>
      <c r="CW120" s="958"/>
      <c r="CX120" s="958"/>
      <c r="CY120" s="958"/>
      <c r="CZ120" s="958"/>
      <c r="DA120" s="958"/>
      <c r="DB120" s="958"/>
      <c r="DC120" s="958"/>
      <c r="DD120" s="958"/>
      <c r="DE120" s="958"/>
      <c r="DF120" s="959"/>
      <c r="DG120" s="946" t="s">
        <v>140</v>
      </c>
      <c r="DH120" s="927"/>
      <c r="DI120" s="927"/>
      <c r="DJ120" s="927"/>
      <c r="DK120" s="927"/>
      <c r="DL120" s="927">
        <v>23783663</v>
      </c>
      <c r="DM120" s="927"/>
      <c r="DN120" s="927"/>
      <c r="DO120" s="927"/>
      <c r="DP120" s="927"/>
      <c r="DQ120" s="927">
        <v>22193050</v>
      </c>
      <c r="DR120" s="927"/>
      <c r="DS120" s="927"/>
      <c r="DT120" s="927"/>
      <c r="DU120" s="927"/>
      <c r="DV120" s="928">
        <v>98.2</v>
      </c>
      <c r="DW120" s="928"/>
      <c r="DX120" s="928"/>
      <c r="DY120" s="928"/>
      <c r="DZ120" s="929"/>
    </row>
    <row r="121" spans="1:130" s="247" customFormat="1" ht="26.25" customHeight="1" x14ac:dyDescent="0.15">
      <c r="A121" s="902"/>
      <c r="B121" s="903"/>
      <c r="C121" s="948" t="s">
        <v>478</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471</v>
      </c>
      <c r="AB121" s="862"/>
      <c r="AC121" s="862"/>
      <c r="AD121" s="862"/>
      <c r="AE121" s="863"/>
      <c r="AF121" s="864" t="s">
        <v>140</v>
      </c>
      <c r="AG121" s="862"/>
      <c r="AH121" s="862"/>
      <c r="AI121" s="862"/>
      <c r="AJ121" s="863"/>
      <c r="AK121" s="864" t="s">
        <v>140</v>
      </c>
      <c r="AL121" s="862"/>
      <c r="AM121" s="862"/>
      <c r="AN121" s="862"/>
      <c r="AO121" s="863"/>
      <c r="AP121" s="909" t="s">
        <v>140</v>
      </c>
      <c r="AQ121" s="910"/>
      <c r="AR121" s="910"/>
      <c r="AS121" s="910"/>
      <c r="AT121" s="911"/>
      <c r="AU121" s="971"/>
      <c r="AV121" s="972"/>
      <c r="AW121" s="972"/>
      <c r="AX121" s="972"/>
      <c r="AY121" s="973"/>
      <c r="AZ121" s="897" t="s">
        <v>479</v>
      </c>
      <c r="BA121" s="832"/>
      <c r="BB121" s="832"/>
      <c r="BC121" s="832"/>
      <c r="BD121" s="832"/>
      <c r="BE121" s="832"/>
      <c r="BF121" s="832"/>
      <c r="BG121" s="832"/>
      <c r="BH121" s="832"/>
      <c r="BI121" s="832"/>
      <c r="BJ121" s="832"/>
      <c r="BK121" s="832"/>
      <c r="BL121" s="832"/>
      <c r="BM121" s="832"/>
      <c r="BN121" s="832"/>
      <c r="BO121" s="832"/>
      <c r="BP121" s="833"/>
      <c r="BQ121" s="898">
        <v>995409</v>
      </c>
      <c r="BR121" s="899"/>
      <c r="BS121" s="899"/>
      <c r="BT121" s="899"/>
      <c r="BU121" s="899"/>
      <c r="BV121" s="899">
        <v>997880</v>
      </c>
      <c r="BW121" s="899"/>
      <c r="BX121" s="899"/>
      <c r="BY121" s="899"/>
      <c r="BZ121" s="899"/>
      <c r="CA121" s="899">
        <v>927636</v>
      </c>
      <c r="CB121" s="899"/>
      <c r="CC121" s="899"/>
      <c r="CD121" s="899"/>
      <c r="CE121" s="899"/>
      <c r="CF121" s="960">
        <v>4.0999999999999996</v>
      </c>
      <c r="CG121" s="961"/>
      <c r="CH121" s="961"/>
      <c r="CI121" s="961"/>
      <c r="CJ121" s="961"/>
      <c r="CK121" s="954"/>
      <c r="CL121" s="940"/>
      <c r="CM121" s="940"/>
      <c r="CN121" s="940"/>
      <c r="CO121" s="941"/>
      <c r="CP121" s="920" t="s">
        <v>413</v>
      </c>
      <c r="CQ121" s="921"/>
      <c r="CR121" s="921"/>
      <c r="CS121" s="921"/>
      <c r="CT121" s="921"/>
      <c r="CU121" s="921"/>
      <c r="CV121" s="921"/>
      <c r="CW121" s="921"/>
      <c r="CX121" s="921"/>
      <c r="CY121" s="921"/>
      <c r="CZ121" s="921"/>
      <c r="DA121" s="921"/>
      <c r="DB121" s="921"/>
      <c r="DC121" s="921"/>
      <c r="DD121" s="921"/>
      <c r="DE121" s="921"/>
      <c r="DF121" s="922"/>
      <c r="DG121" s="898">
        <v>5716065</v>
      </c>
      <c r="DH121" s="899"/>
      <c r="DI121" s="899"/>
      <c r="DJ121" s="899"/>
      <c r="DK121" s="899"/>
      <c r="DL121" s="899">
        <v>5574990</v>
      </c>
      <c r="DM121" s="899"/>
      <c r="DN121" s="899"/>
      <c r="DO121" s="899"/>
      <c r="DP121" s="899"/>
      <c r="DQ121" s="899">
        <v>5606549</v>
      </c>
      <c r="DR121" s="899"/>
      <c r="DS121" s="899"/>
      <c r="DT121" s="899"/>
      <c r="DU121" s="899"/>
      <c r="DV121" s="876">
        <v>24.8</v>
      </c>
      <c r="DW121" s="876"/>
      <c r="DX121" s="876"/>
      <c r="DY121" s="876"/>
      <c r="DZ121" s="877"/>
    </row>
    <row r="122" spans="1:130" s="247" customFormat="1" ht="26.25" customHeight="1" x14ac:dyDescent="0.15">
      <c r="A122" s="902"/>
      <c r="B122" s="903"/>
      <c r="C122" s="906" t="s">
        <v>457</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467</v>
      </c>
      <c r="AB122" s="862"/>
      <c r="AC122" s="862"/>
      <c r="AD122" s="862"/>
      <c r="AE122" s="863"/>
      <c r="AF122" s="864" t="s">
        <v>140</v>
      </c>
      <c r="AG122" s="862"/>
      <c r="AH122" s="862"/>
      <c r="AI122" s="862"/>
      <c r="AJ122" s="863"/>
      <c r="AK122" s="864" t="s">
        <v>140</v>
      </c>
      <c r="AL122" s="862"/>
      <c r="AM122" s="862"/>
      <c r="AN122" s="862"/>
      <c r="AO122" s="863"/>
      <c r="AP122" s="909" t="s">
        <v>140</v>
      </c>
      <c r="AQ122" s="910"/>
      <c r="AR122" s="910"/>
      <c r="AS122" s="910"/>
      <c r="AT122" s="911"/>
      <c r="AU122" s="971"/>
      <c r="AV122" s="972"/>
      <c r="AW122" s="972"/>
      <c r="AX122" s="972"/>
      <c r="AY122" s="973"/>
      <c r="AZ122" s="964" t="s">
        <v>480</v>
      </c>
      <c r="BA122" s="965"/>
      <c r="BB122" s="965"/>
      <c r="BC122" s="965"/>
      <c r="BD122" s="965"/>
      <c r="BE122" s="965"/>
      <c r="BF122" s="965"/>
      <c r="BG122" s="965"/>
      <c r="BH122" s="965"/>
      <c r="BI122" s="965"/>
      <c r="BJ122" s="965"/>
      <c r="BK122" s="965"/>
      <c r="BL122" s="965"/>
      <c r="BM122" s="965"/>
      <c r="BN122" s="965"/>
      <c r="BO122" s="965"/>
      <c r="BP122" s="966"/>
      <c r="BQ122" s="967">
        <v>56805560</v>
      </c>
      <c r="BR122" s="930"/>
      <c r="BS122" s="930"/>
      <c r="BT122" s="930"/>
      <c r="BU122" s="930"/>
      <c r="BV122" s="930">
        <v>56507051</v>
      </c>
      <c r="BW122" s="930"/>
      <c r="BX122" s="930"/>
      <c r="BY122" s="930"/>
      <c r="BZ122" s="930"/>
      <c r="CA122" s="930">
        <v>53086197</v>
      </c>
      <c r="CB122" s="930"/>
      <c r="CC122" s="930"/>
      <c r="CD122" s="930"/>
      <c r="CE122" s="930"/>
      <c r="CF122" s="931">
        <v>234.9</v>
      </c>
      <c r="CG122" s="932"/>
      <c r="CH122" s="932"/>
      <c r="CI122" s="932"/>
      <c r="CJ122" s="932"/>
      <c r="CK122" s="954"/>
      <c r="CL122" s="940"/>
      <c r="CM122" s="940"/>
      <c r="CN122" s="940"/>
      <c r="CO122" s="941"/>
      <c r="CP122" s="920" t="s">
        <v>410</v>
      </c>
      <c r="CQ122" s="921"/>
      <c r="CR122" s="921"/>
      <c r="CS122" s="921"/>
      <c r="CT122" s="921"/>
      <c r="CU122" s="921"/>
      <c r="CV122" s="921"/>
      <c r="CW122" s="921"/>
      <c r="CX122" s="921"/>
      <c r="CY122" s="921"/>
      <c r="CZ122" s="921"/>
      <c r="DA122" s="921"/>
      <c r="DB122" s="921"/>
      <c r="DC122" s="921"/>
      <c r="DD122" s="921"/>
      <c r="DE122" s="921"/>
      <c r="DF122" s="922"/>
      <c r="DG122" s="898">
        <v>651279</v>
      </c>
      <c r="DH122" s="899"/>
      <c r="DI122" s="899"/>
      <c r="DJ122" s="899"/>
      <c r="DK122" s="899"/>
      <c r="DL122" s="899">
        <v>561843</v>
      </c>
      <c r="DM122" s="899"/>
      <c r="DN122" s="899"/>
      <c r="DO122" s="899"/>
      <c r="DP122" s="899"/>
      <c r="DQ122" s="899">
        <v>490454</v>
      </c>
      <c r="DR122" s="899"/>
      <c r="DS122" s="899"/>
      <c r="DT122" s="899"/>
      <c r="DU122" s="899"/>
      <c r="DV122" s="876">
        <v>2.2000000000000002</v>
      </c>
      <c r="DW122" s="876"/>
      <c r="DX122" s="876"/>
      <c r="DY122" s="876"/>
      <c r="DZ122" s="877"/>
    </row>
    <row r="123" spans="1:130" s="247" customFormat="1" ht="26.25" customHeight="1" x14ac:dyDescent="0.15">
      <c r="A123" s="902"/>
      <c r="B123" s="903"/>
      <c r="C123" s="906" t="s">
        <v>463</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v>38705</v>
      </c>
      <c r="AB123" s="862"/>
      <c r="AC123" s="862"/>
      <c r="AD123" s="862"/>
      <c r="AE123" s="863"/>
      <c r="AF123" s="864">
        <v>38209</v>
      </c>
      <c r="AG123" s="862"/>
      <c r="AH123" s="862"/>
      <c r="AI123" s="862"/>
      <c r="AJ123" s="863"/>
      <c r="AK123" s="864">
        <v>1462</v>
      </c>
      <c r="AL123" s="862"/>
      <c r="AM123" s="862"/>
      <c r="AN123" s="862"/>
      <c r="AO123" s="863"/>
      <c r="AP123" s="909">
        <v>0</v>
      </c>
      <c r="AQ123" s="910"/>
      <c r="AR123" s="910"/>
      <c r="AS123" s="910"/>
      <c r="AT123" s="911"/>
      <c r="AU123" s="974"/>
      <c r="AV123" s="975"/>
      <c r="AW123" s="975"/>
      <c r="AX123" s="975"/>
      <c r="AY123" s="975"/>
      <c r="AZ123" s="278" t="s">
        <v>189</v>
      </c>
      <c r="BA123" s="278"/>
      <c r="BB123" s="278"/>
      <c r="BC123" s="278"/>
      <c r="BD123" s="278"/>
      <c r="BE123" s="278"/>
      <c r="BF123" s="278"/>
      <c r="BG123" s="278"/>
      <c r="BH123" s="278"/>
      <c r="BI123" s="278"/>
      <c r="BJ123" s="278"/>
      <c r="BK123" s="278"/>
      <c r="BL123" s="278"/>
      <c r="BM123" s="278"/>
      <c r="BN123" s="278"/>
      <c r="BO123" s="962" t="s">
        <v>481</v>
      </c>
      <c r="BP123" s="963"/>
      <c r="BQ123" s="917">
        <v>62154749</v>
      </c>
      <c r="BR123" s="918"/>
      <c r="BS123" s="918"/>
      <c r="BT123" s="918"/>
      <c r="BU123" s="918"/>
      <c r="BV123" s="918">
        <v>62286757</v>
      </c>
      <c r="BW123" s="918"/>
      <c r="BX123" s="918"/>
      <c r="BY123" s="918"/>
      <c r="BZ123" s="918"/>
      <c r="CA123" s="918">
        <v>59362021</v>
      </c>
      <c r="CB123" s="918"/>
      <c r="CC123" s="918"/>
      <c r="CD123" s="918"/>
      <c r="CE123" s="918"/>
      <c r="CF123" s="828"/>
      <c r="CG123" s="829"/>
      <c r="CH123" s="829"/>
      <c r="CI123" s="829"/>
      <c r="CJ123" s="919"/>
      <c r="CK123" s="954"/>
      <c r="CL123" s="940"/>
      <c r="CM123" s="940"/>
      <c r="CN123" s="940"/>
      <c r="CO123" s="941"/>
      <c r="CP123" s="920" t="s">
        <v>482</v>
      </c>
      <c r="CQ123" s="921"/>
      <c r="CR123" s="921"/>
      <c r="CS123" s="921"/>
      <c r="CT123" s="921"/>
      <c r="CU123" s="921"/>
      <c r="CV123" s="921"/>
      <c r="CW123" s="921"/>
      <c r="CX123" s="921"/>
      <c r="CY123" s="921"/>
      <c r="CZ123" s="921"/>
      <c r="DA123" s="921"/>
      <c r="DB123" s="921"/>
      <c r="DC123" s="921"/>
      <c r="DD123" s="921"/>
      <c r="DE123" s="921"/>
      <c r="DF123" s="922"/>
      <c r="DG123" s="861">
        <v>75672</v>
      </c>
      <c r="DH123" s="862"/>
      <c r="DI123" s="862"/>
      <c r="DJ123" s="862"/>
      <c r="DK123" s="863"/>
      <c r="DL123" s="864">
        <v>69507</v>
      </c>
      <c r="DM123" s="862"/>
      <c r="DN123" s="862"/>
      <c r="DO123" s="862"/>
      <c r="DP123" s="863"/>
      <c r="DQ123" s="864">
        <v>101083</v>
      </c>
      <c r="DR123" s="862"/>
      <c r="DS123" s="862"/>
      <c r="DT123" s="862"/>
      <c r="DU123" s="863"/>
      <c r="DV123" s="909">
        <v>0.4</v>
      </c>
      <c r="DW123" s="910"/>
      <c r="DX123" s="910"/>
      <c r="DY123" s="910"/>
      <c r="DZ123" s="911"/>
    </row>
    <row r="124" spans="1:130" s="247" customFormat="1" ht="26.25" customHeight="1" thickBot="1" x14ac:dyDescent="0.2">
      <c r="A124" s="902"/>
      <c r="B124" s="903"/>
      <c r="C124" s="906" t="s">
        <v>468</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140</v>
      </c>
      <c r="AB124" s="862"/>
      <c r="AC124" s="862"/>
      <c r="AD124" s="862"/>
      <c r="AE124" s="863"/>
      <c r="AF124" s="864" t="s">
        <v>140</v>
      </c>
      <c r="AG124" s="862"/>
      <c r="AH124" s="862"/>
      <c r="AI124" s="862"/>
      <c r="AJ124" s="863"/>
      <c r="AK124" s="864" t="s">
        <v>140</v>
      </c>
      <c r="AL124" s="862"/>
      <c r="AM124" s="862"/>
      <c r="AN124" s="862"/>
      <c r="AO124" s="863"/>
      <c r="AP124" s="909" t="s">
        <v>140</v>
      </c>
      <c r="AQ124" s="910"/>
      <c r="AR124" s="910"/>
      <c r="AS124" s="910"/>
      <c r="AT124" s="911"/>
      <c r="AU124" s="912" t="s">
        <v>483</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134.80000000000001</v>
      </c>
      <c r="BR124" s="916"/>
      <c r="BS124" s="916"/>
      <c r="BT124" s="916"/>
      <c r="BU124" s="916"/>
      <c r="BV124" s="916">
        <v>128.1</v>
      </c>
      <c r="BW124" s="916"/>
      <c r="BX124" s="916"/>
      <c r="BY124" s="916"/>
      <c r="BZ124" s="916"/>
      <c r="CA124" s="916">
        <v>127.5</v>
      </c>
      <c r="CB124" s="916"/>
      <c r="CC124" s="916"/>
      <c r="CD124" s="916"/>
      <c r="CE124" s="916"/>
      <c r="CF124" s="806"/>
      <c r="CG124" s="807"/>
      <c r="CH124" s="807"/>
      <c r="CI124" s="807"/>
      <c r="CJ124" s="947"/>
      <c r="CK124" s="955"/>
      <c r="CL124" s="955"/>
      <c r="CM124" s="955"/>
      <c r="CN124" s="955"/>
      <c r="CO124" s="956"/>
      <c r="CP124" s="920" t="s">
        <v>484</v>
      </c>
      <c r="CQ124" s="921"/>
      <c r="CR124" s="921"/>
      <c r="CS124" s="921"/>
      <c r="CT124" s="921"/>
      <c r="CU124" s="921"/>
      <c r="CV124" s="921"/>
      <c r="CW124" s="921"/>
      <c r="CX124" s="921"/>
      <c r="CY124" s="921"/>
      <c r="CZ124" s="921"/>
      <c r="DA124" s="921"/>
      <c r="DB124" s="921"/>
      <c r="DC124" s="921"/>
      <c r="DD124" s="921"/>
      <c r="DE124" s="921"/>
      <c r="DF124" s="922"/>
      <c r="DG124" s="844">
        <v>25050507</v>
      </c>
      <c r="DH124" s="845"/>
      <c r="DI124" s="845"/>
      <c r="DJ124" s="845"/>
      <c r="DK124" s="846"/>
      <c r="DL124" s="847">
        <v>55353</v>
      </c>
      <c r="DM124" s="845"/>
      <c r="DN124" s="845"/>
      <c r="DO124" s="845"/>
      <c r="DP124" s="846"/>
      <c r="DQ124" s="847">
        <v>33495</v>
      </c>
      <c r="DR124" s="845"/>
      <c r="DS124" s="845"/>
      <c r="DT124" s="845"/>
      <c r="DU124" s="846"/>
      <c r="DV124" s="933">
        <v>0.1</v>
      </c>
      <c r="DW124" s="934"/>
      <c r="DX124" s="934"/>
      <c r="DY124" s="934"/>
      <c r="DZ124" s="935"/>
    </row>
    <row r="125" spans="1:130" s="247" customFormat="1" ht="26.25" customHeight="1" x14ac:dyDescent="0.15">
      <c r="A125" s="902"/>
      <c r="B125" s="903"/>
      <c r="C125" s="906" t="s">
        <v>470</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140</v>
      </c>
      <c r="AB125" s="862"/>
      <c r="AC125" s="862"/>
      <c r="AD125" s="862"/>
      <c r="AE125" s="863"/>
      <c r="AF125" s="864" t="s">
        <v>397</v>
      </c>
      <c r="AG125" s="862"/>
      <c r="AH125" s="862"/>
      <c r="AI125" s="862"/>
      <c r="AJ125" s="863"/>
      <c r="AK125" s="864" t="s">
        <v>140</v>
      </c>
      <c r="AL125" s="862"/>
      <c r="AM125" s="862"/>
      <c r="AN125" s="862"/>
      <c r="AO125" s="863"/>
      <c r="AP125" s="909" t="s">
        <v>140</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485</v>
      </c>
      <c r="CL125" s="937"/>
      <c r="CM125" s="937"/>
      <c r="CN125" s="937"/>
      <c r="CO125" s="938"/>
      <c r="CP125" s="945" t="s">
        <v>486</v>
      </c>
      <c r="CQ125" s="890"/>
      <c r="CR125" s="890"/>
      <c r="CS125" s="890"/>
      <c r="CT125" s="890"/>
      <c r="CU125" s="890"/>
      <c r="CV125" s="890"/>
      <c r="CW125" s="890"/>
      <c r="CX125" s="890"/>
      <c r="CY125" s="890"/>
      <c r="CZ125" s="890"/>
      <c r="DA125" s="890"/>
      <c r="DB125" s="890"/>
      <c r="DC125" s="890"/>
      <c r="DD125" s="890"/>
      <c r="DE125" s="890"/>
      <c r="DF125" s="891"/>
      <c r="DG125" s="946" t="s">
        <v>140</v>
      </c>
      <c r="DH125" s="927"/>
      <c r="DI125" s="927"/>
      <c r="DJ125" s="927"/>
      <c r="DK125" s="927"/>
      <c r="DL125" s="927" t="s">
        <v>140</v>
      </c>
      <c r="DM125" s="927"/>
      <c r="DN125" s="927"/>
      <c r="DO125" s="927"/>
      <c r="DP125" s="927"/>
      <c r="DQ125" s="927" t="s">
        <v>140</v>
      </c>
      <c r="DR125" s="927"/>
      <c r="DS125" s="927"/>
      <c r="DT125" s="927"/>
      <c r="DU125" s="927"/>
      <c r="DV125" s="928" t="s">
        <v>471</v>
      </c>
      <c r="DW125" s="928"/>
      <c r="DX125" s="928"/>
      <c r="DY125" s="928"/>
      <c r="DZ125" s="929"/>
    </row>
    <row r="126" spans="1:130" s="247" customFormat="1" ht="26.25" customHeight="1" thickBot="1" x14ac:dyDescent="0.2">
      <c r="A126" s="902"/>
      <c r="B126" s="903"/>
      <c r="C126" s="906" t="s">
        <v>473</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v>7198</v>
      </c>
      <c r="AB126" s="862"/>
      <c r="AC126" s="862"/>
      <c r="AD126" s="862"/>
      <c r="AE126" s="863"/>
      <c r="AF126" s="864" t="s">
        <v>397</v>
      </c>
      <c r="AG126" s="862"/>
      <c r="AH126" s="862"/>
      <c r="AI126" s="862"/>
      <c r="AJ126" s="863"/>
      <c r="AK126" s="864" t="s">
        <v>467</v>
      </c>
      <c r="AL126" s="862"/>
      <c r="AM126" s="862"/>
      <c r="AN126" s="862"/>
      <c r="AO126" s="863"/>
      <c r="AP126" s="909" t="s">
        <v>467</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487</v>
      </c>
      <c r="CQ126" s="832"/>
      <c r="CR126" s="832"/>
      <c r="CS126" s="832"/>
      <c r="CT126" s="832"/>
      <c r="CU126" s="832"/>
      <c r="CV126" s="832"/>
      <c r="CW126" s="832"/>
      <c r="CX126" s="832"/>
      <c r="CY126" s="832"/>
      <c r="CZ126" s="832"/>
      <c r="DA126" s="832"/>
      <c r="DB126" s="832"/>
      <c r="DC126" s="832"/>
      <c r="DD126" s="832"/>
      <c r="DE126" s="832"/>
      <c r="DF126" s="833"/>
      <c r="DG126" s="898" t="s">
        <v>140</v>
      </c>
      <c r="DH126" s="899"/>
      <c r="DI126" s="899"/>
      <c r="DJ126" s="899"/>
      <c r="DK126" s="899"/>
      <c r="DL126" s="899" t="s">
        <v>140</v>
      </c>
      <c r="DM126" s="899"/>
      <c r="DN126" s="899"/>
      <c r="DO126" s="899"/>
      <c r="DP126" s="899"/>
      <c r="DQ126" s="899" t="s">
        <v>140</v>
      </c>
      <c r="DR126" s="899"/>
      <c r="DS126" s="899"/>
      <c r="DT126" s="899"/>
      <c r="DU126" s="899"/>
      <c r="DV126" s="876" t="s">
        <v>140</v>
      </c>
      <c r="DW126" s="876"/>
      <c r="DX126" s="876"/>
      <c r="DY126" s="876"/>
      <c r="DZ126" s="877"/>
    </row>
    <row r="127" spans="1:130" s="247" customFormat="1" ht="26.25" customHeight="1" x14ac:dyDescent="0.15">
      <c r="A127" s="904"/>
      <c r="B127" s="905"/>
      <c r="C127" s="923" t="s">
        <v>488</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v>15684</v>
      </c>
      <c r="AB127" s="862"/>
      <c r="AC127" s="862"/>
      <c r="AD127" s="862"/>
      <c r="AE127" s="863"/>
      <c r="AF127" s="864">
        <v>11057</v>
      </c>
      <c r="AG127" s="862"/>
      <c r="AH127" s="862"/>
      <c r="AI127" s="862"/>
      <c r="AJ127" s="863"/>
      <c r="AK127" s="864">
        <v>8194</v>
      </c>
      <c r="AL127" s="862"/>
      <c r="AM127" s="862"/>
      <c r="AN127" s="862"/>
      <c r="AO127" s="863"/>
      <c r="AP127" s="909">
        <v>0</v>
      </c>
      <c r="AQ127" s="910"/>
      <c r="AR127" s="910"/>
      <c r="AS127" s="910"/>
      <c r="AT127" s="911"/>
      <c r="AU127" s="283"/>
      <c r="AV127" s="283"/>
      <c r="AW127" s="283"/>
      <c r="AX127" s="926" t="s">
        <v>489</v>
      </c>
      <c r="AY127" s="894"/>
      <c r="AZ127" s="894"/>
      <c r="BA127" s="894"/>
      <c r="BB127" s="894"/>
      <c r="BC127" s="894"/>
      <c r="BD127" s="894"/>
      <c r="BE127" s="895"/>
      <c r="BF127" s="893" t="s">
        <v>490</v>
      </c>
      <c r="BG127" s="894"/>
      <c r="BH127" s="894"/>
      <c r="BI127" s="894"/>
      <c r="BJ127" s="894"/>
      <c r="BK127" s="894"/>
      <c r="BL127" s="895"/>
      <c r="BM127" s="893" t="s">
        <v>491</v>
      </c>
      <c r="BN127" s="894"/>
      <c r="BO127" s="894"/>
      <c r="BP127" s="894"/>
      <c r="BQ127" s="894"/>
      <c r="BR127" s="894"/>
      <c r="BS127" s="895"/>
      <c r="BT127" s="893" t="s">
        <v>492</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493</v>
      </c>
      <c r="CQ127" s="832"/>
      <c r="CR127" s="832"/>
      <c r="CS127" s="832"/>
      <c r="CT127" s="832"/>
      <c r="CU127" s="832"/>
      <c r="CV127" s="832"/>
      <c r="CW127" s="832"/>
      <c r="CX127" s="832"/>
      <c r="CY127" s="832"/>
      <c r="CZ127" s="832"/>
      <c r="DA127" s="832"/>
      <c r="DB127" s="832"/>
      <c r="DC127" s="832"/>
      <c r="DD127" s="832"/>
      <c r="DE127" s="832"/>
      <c r="DF127" s="833"/>
      <c r="DG127" s="898" t="s">
        <v>140</v>
      </c>
      <c r="DH127" s="899"/>
      <c r="DI127" s="899"/>
      <c r="DJ127" s="899"/>
      <c r="DK127" s="899"/>
      <c r="DL127" s="899" t="s">
        <v>467</v>
      </c>
      <c r="DM127" s="899"/>
      <c r="DN127" s="899"/>
      <c r="DO127" s="899"/>
      <c r="DP127" s="899"/>
      <c r="DQ127" s="899" t="s">
        <v>140</v>
      </c>
      <c r="DR127" s="899"/>
      <c r="DS127" s="899"/>
      <c r="DT127" s="899"/>
      <c r="DU127" s="899"/>
      <c r="DV127" s="876" t="s">
        <v>140</v>
      </c>
      <c r="DW127" s="876"/>
      <c r="DX127" s="876"/>
      <c r="DY127" s="876"/>
      <c r="DZ127" s="877"/>
    </row>
    <row r="128" spans="1:130" s="247" customFormat="1" ht="26.25" customHeight="1" thickBot="1" x14ac:dyDescent="0.2">
      <c r="A128" s="878" t="s">
        <v>494</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495</v>
      </c>
      <c r="X128" s="880"/>
      <c r="Y128" s="880"/>
      <c r="Z128" s="881"/>
      <c r="AA128" s="882">
        <v>137990</v>
      </c>
      <c r="AB128" s="883"/>
      <c r="AC128" s="883"/>
      <c r="AD128" s="883"/>
      <c r="AE128" s="884"/>
      <c r="AF128" s="885">
        <v>143562</v>
      </c>
      <c r="AG128" s="883"/>
      <c r="AH128" s="883"/>
      <c r="AI128" s="883"/>
      <c r="AJ128" s="884"/>
      <c r="AK128" s="885">
        <v>142128</v>
      </c>
      <c r="AL128" s="883"/>
      <c r="AM128" s="883"/>
      <c r="AN128" s="883"/>
      <c r="AO128" s="884"/>
      <c r="AP128" s="886"/>
      <c r="AQ128" s="887"/>
      <c r="AR128" s="887"/>
      <c r="AS128" s="887"/>
      <c r="AT128" s="888"/>
      <c r="AU128" s="283"/>
      <c r="AV128" s="283"/>
      <c r="AW128" s="283"/>
      <c r="AX128" s="889" t="s">
        <v>496</v>
      </c>
      <c r="AY128" s="890"/>
      <c r="AZ128" s="890"/>
      <c r="BA128" s="890"/>
      <c r="BB128" s="890"/>
      <c r="BC128" s="890"/>
      <c r="BD128" s="890"/>
      <c r="BE128" s="891"/>
      <c r="BF128" s="868" t="s">
        <v>140</v>
      </c>
      <c r="BG128" s="869"/>
      <c r="BH128" s="869"/>
      <c r="BI128" s="869"/>
      <c r="BJ128" s="869"/>
      <c r="BK128" s="869"/>
      <c r="BL128" s="892"/>
      <c r="BM128" s="868">
        <v>11.92</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497</v>
      </c>
      <c r="CQ128" s="810"/>
      <c r="CR128" s="810"/>
      <c r="CS128" s="810"/>
      <c r="CT128" s="810"/>
      <c r="CU128" s="810"/>
      <c r="CV128" s="810"/>
      <c r="CW128" s="810"/>
      <c r="CX128" s="810"/>
      <c r="CY128" s="810"/>
      <c r="CZ128" s="810"/>
      <c r="DA128" s="810"/>
      <c r="DB128" s="810"/>
      <c r="DC128" s="810"/>
      <c r="DD128" s="810"/>
      <c r="DE128" s="810"/>
      <c r="DF128" s="811"/>
      <c r="DG128" s="872">
        <v>301</v>
      </c>
      <c r="DH128" s="873"/>
      <c r="DI128" s="873"/>
      <c r="DJ128" s="873"/>
      <c r="DK128" s="873"/>
      <c r="DL128" s="873">
        <v>230</v>
      </c>
      <c r="DM128" s="873"/>
      <c r="DN128" s="873"/>
      <c r="DO128" s="873"/>
      <c r="DP128" s="873"/>
      <c r="DQ128" s="873">
        <v>160</v>
      </c>
      <c r="DR128" s="873"/>
      <c r="DS128" s="873"/>
      <c r="DT128" s="873"/>
      <c r="DU128" s="873"/>
      <c r="DV128" s="874">
        <v>0</v>
      </c>
      <c r="DW128" s="874"/>
      <c r="DX128" s="874"/>
      <c r="DY128" s="874"/>
      <c r="DZ128" s="875"/>
    </row>
    <row r="129" spans="1:131" s="247" customFormat="1" ht="26.25" customHeight="1" x14ac:dyDescent="0.15">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498</v>
      </c>
      <c r="X129" s="859"/>
      <c r="Y129" s="859"/>
      <c r="Z129" s="860"/>
      <c r="AA129" s="861">
        <v>28881286</v>
      </c>
      <c r="AB129" s="862"/>
      <c r="AC129" s="862"/>
      <c r="AD129" s="862"/>
      <c r="AE129" s="863"/>
      <c r="AF129" s="864">
        <v>28346381</v>
      </c>
      <c r="AG129" s="862"/>
      <c r="AH129" s="862"/>
      <c r="AI129" s="862"/>
      <c r="AJ129" s="863"/>
      <c r="AK129" s="864">
        <v>27798533</v>
      </c>
      <c r="AL129" s="862"/>
      <c r="AM129" s="862"/>
      <c r="AN129" s="862"/>
      <c r="AO129" s="863"/>
      <c r="AP129" s="865"/>
      <c r="AQ129" s="866"/>
      <c r="AR129" s="866"/>
      <c r="AS129" s="866"/>
      <c r="AT129" s="867"/>
      <c r="AU129" s="285"/>
      <c r="AV129" s="285"/>
      <c r="AW129" s="285"/>
      <c r="AX129" s="831" t="s">
        <v>499</v>
      </c>
      <c r="AY129" s="832"/>
      <c r="AZ129" s="832"/>
      <c r="BA129" s="832"/>
      <c r="BB129" s="832"/>
      <c r="BC129" s="832"/>
      <c r="BD129" s="832"/>
      <c r="BE129" s="833"/>
      <c r="BF129" s="851" t="s">
        <v>466</v>
      </c>
      <c r="BG129" s="852"/>
      <c r="BH129" s="852"/>
      <c r="BI129" s="852"/>
      <c r="BJ129" s="852"/>
      <c r="BK129" s="852"/>
      <c r="BL129" s="853"/>
      <c r="BM129" s="851">
        <v>16.920000000000002</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500</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501</v>
      </c>
      <c r="X130" s="859"/>
      <c r="Y130" s="859"/>
      <c r="Z130" s="860"/>
      <c r="AA130" s="861">
        <v>5398369</v>
      </c>
      <c r="AB130" s="862"/>
      <c r="AC130" s="862"/>
      <c r="AD130" s="862"/>
      <c r="AE130" s="863"/>
      <c r="AF130" s="864">
        <v>5363605</v>
      </c>
      <c r="AG130" s="862"/>
      <c r="AH130" s="862"/>
      <c r="AI130" s="862"/>
      <c r="AJ130" s="863"/>
      <c r="AK130" s="864">
        <v>5202921</v>
      </c>
      <c r="AL130" s="862"/>
      <c r="AM130" s="862"/>
      <c r="AN130" s="862"/>
      <c r="AO130" s="863"/>
      <c r="AP130" s="865"/>
      <c r="AQ130" s="866"/>
      <c r="AR130" s="866"/>
      <c r="AS130" s="866"/>
      <c r="AT130" s="867"/>
      <c r="AU130" s="285"/>
      <c r="AV130" s="285"/>
      <c r="AW130" s="285"/>
      <c r="AX130" s="831" t="s">
        <v>502</v>
      </c>
      <c r="AY130" s="832"/>
      <c r="AZ130" s="832"/>
      <c r="BA130" s="832"/>
      <c r="BB130" s="832"/>
      <c r="BC130" s="832"/>
      <c r="BD130" s="832"/>
      <c r="BE130" s="833"/>
      <c r="BF130" s="834">
        <v>11.3</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503</v>
      </c>
      <c r="X131" s="842"/>
      <c r="Y131" s="842"/>
      <c r="Z131" s="843"/>
      <c r="AA131" s="844">
        <v>23482917</v>
      </c>
      <c r="AB131" s="845"/>
      <c r="AC131" s="845"/>
      <c r="AD131" s="845"/>
      <c r="AE131" s="846"/>
      <c r="AF131" s="847">
        <v>22982776</v>
      </c>
      <c r="AG131" s="845"/>
      <c r="AH131" s="845"/>
      <c r="AI131" s="845"/>
      <c r="AJ131" s="846"/>
      <c r="AK131" s="847">
        <v>22595612</v>
      </c>
      <c r="AL131" s="845"/>
      <c r="AM131" s="845"/>
      <c r="AN131" s="845"/>
      <c r="AO131" s="846"/>
      <c r="AP131" s="848"/>
      <c r="AQ131" s="849"/>
      <c r="AR131" s="849"/>
      <c r="AS131" s="849"/>
      <c r="AT131" s="850"/>
      <c r="AU131" s="285"/>
      <c r="AV131" s="285"/>
      <c r="AW131" s="285"/>
      <c r="AX131" s="809" t="s">
        <v>504</v>
      </c>
      <c r="AY131" s="810"/>
      <c r="AZ131" s="810"/>
      <c r="BA131" s="810"/>
      <c r="BB131" s="810"/>
      <c r="BC131" s="810"/>
      <c r="BD131" s="810"/>
      <c r="BE131" s="811"/>
      <c r="BF131" s="812">
        <v>127.5</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505</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506</v>
      </c>
      <c r="W132" s="822"/>
      <c r="X132" s="822"/>
      <c r="Y132" s="822"/>
      <c r="Z132" s="823"/>
      <c r="AA132" s="824">
        <v>12.50876967</v>
      </c>
      <c r="AB132" s="825"/>
      <c r="AC132" s="825"/>
      <c r="AD132" s="825"/>
      <c r="AE132" s="826"/>
      <c r="AF132" s="827">
        <v>10.873468900000001</v>
      </c>
      <c r="AG132" s="825"/>
      <c r="AH132" s="825"/>
      <c r="AI132" s="825"/>
      <c r="AJ132" s="826"/>
      <c r="AK132" s="827">
        <v>10.71333231</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507</v>
      </c>
      <c r="W133" s="801"/>
      <c r="X133" s="801"/>
      <c r="Y133" s="801"/>
      <c r="Z133" s="802"/>
      <c r="AA133" s="803">
        <v>13.3</v>
      </c>
      <c r="AB133" s="804"/>
      <c r="AC133" s="804"/>
      <c r="AD133" s="804"/>
      <c r="AE133" s="805"/>
      <c r="AF133" s="803">
        <v>12.2</v>
      </c>
      <c r="AG133" s="804"/>
      <c r="AH133" s="804"/>
      <c r="AI133" s="804"/>
      <c r="AJ133" s="805"/>
      <c r="AK133" s="803">
        <v>11.3</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TrZhEFL7xDoEOHnuJx4K+sx+2p83t1detmmqU69e9FvnYc7rQkLrvw+nAQFYbNy20DjHCdQhKRvyJ/Jn/SYInA==" saltValue="G/74+8D9ZFR+KxwXD6QWi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508</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zd+wM/4bLAWmjjWUWjJb7jwTLONAq5y1UXd2f0OfkJs9ZavWCP8fddDd8/KhJ8r222Skntejo6lsRGwW7FSmIw==" saltValue="1sxcpgfc7O9xkfWJW9m7f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vcG2YZgXzNal+niMD0dpwSEhi3IULHOVSsHy963ixWdhqev0euMTtVIYJiTgKqDa2wlgSMwEq1MB6eFrP9ohQ==" saltValue="SFz6WVOh5S7QZ4bgV5Zlr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510</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511</v>
      </c>
      <c r="AP7" s="304"/>
      <c r="AQ7" s="305" t="s">
        <v>512</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513</v>
      </c>
      <c r="AQ8" s="311" t="s">
        <v>514</v>
      </c>
      <c r="AR8" s="312" t="s">
        <v>515</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516</v>
      </c>
      <c r="AL9" s="1231"/>
      <c r="AM9" s="1231"/>
      <c r="AN9" s="1232"/>
      <c r="AO9" s="313">
        <v>6499437</v>
      </c>
      <c r="AP9" s="313">
        <v>80779</v>
      </c>
      <c r="AQ9" s="314">
        <v>73117</v>
      </c>
      <c r="AR9" s="315">
        <v>10.5</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517</v>
      </c>
      <c r="AL10" s="1231"/>
      <c r="AM10" s="1231"/>
      <c r="AN10" s="1232"/>
      <c r="AO10" s="316">
        <v>596995</v>
      </c>
      <c r="AP10" s="316">
        <v>7420</v>
      </c>
      <c r="AQ10" s="317">
        <v>5871</v>
      </c>
      <c r="AR10" s="318">
        <v>26.4</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518</v>
      </c>
      <c r="AL11" s="1231"/>
      <c r="AM11" s="1231"/>
      <c r="AN11" s="1232"/>
      <c r="AO11" s="316">
        <v>1288949</v>
      </c>
      <c r="AP11" s="316">
        <v>16020</v>
      </c>
      <c r="AQ11" s="317">
        <v>5513</v>
      </c>
      <c r="AR11" s="318">
        <v>190.6</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519</v>
      </c>
      <c r="AL12" s="1231"/>
      <c r="AM12" s="1231"/>
      <c r="AN12" s="1232"/>
      <c r="AO12" s="316">
        <v>58473</v>
      </c>
      <c r="AP12" s="316">
        <v>727</v>
      </c>
      <c r="AQ12" s="317">
        <v>1308</v>
      </c>
      <c r="AR12" s="318">
        <v>-44.4</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520</v>
      </c>
      <c r="AL13" s="1231"/>
      <c r="AM13" s="1231"/>
      <c r="AN13" s="1232"/>
      <c r="AO13" s="316" t="s">
        <v>521</v>
      </c>
      <c r="AP13" s="316" t="s">
        <v>521</v>
      </c>
      <c r="AQ13" s="317">
        <v>3</v>
      </c>
      <c r="AR13" s="318" t="s">
        <v>521</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522</v>
      </c>
      <c r="AL14" s="1231"/>
      <c r="AM14" s="1231"/>
      <c r="AN14" s="1232"/>
      <c r="AO14" s="316">
        <v>205101</v>
      </c>
      <c r="AP14" s="316">
        <v>2549</v>
      </c>
      <c r="AQ14" s="317">
        <v>2952</v>
      </c>
      <c r="AR14" s="318">
        <v>-13.7</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523</v>
      </c>
      <c r="AL15" s="1231"/>
      <c r="AM15" s="1231"/>
      <c r="AN15" s="1232"/>
      <c r="AO15" s="316">
        <v>242372</v>
      </c>
      <c r="AP15" s="316">
        <v>3012</v>
      </c>
      <c r="AQ15" s="317">
        <v>1788</v>
      </c>
      <c r="AR15" s="318">
        <v>68.5</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524</v>
      </c>
      <c r="AL16" s="1234"/>
      <c r="AM16" s="1234"/>
      <c r="AN16" s="1235"/>
      <c r="AO16" s="316">
        <v>-986735</v>
      </c>
      <c r="AP16" s="316">
        <v>-12264</v>
      </c>
      <c r="AQ16" s="317">
        <v>-6565</v>
      </c>
      <c r="AR16" s="318">
        <v>86.8</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189</v>
      </c>
      <c r="AL17" s="1234"/>
      <c r="AM17" s="1234"/>
      <c r="AN17" s="1235"/>
      <c r="AO17" s="316">
        <v>7904592</v>
      </c>
      <c r="AP17" s="316">
        <v>98244</v>
      </c>
      <c r="AQ17" s="317">
        <v>83986</v>
      </c>
      <c r="AR17" s="318">
        <v>17</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525</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526</v>
      </c>
      <c r="AP20" s="324" t="s">
        <v>527</v>
      </c>
      <c r="AQ20" s="325" t="s">
        <v>528</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529</v>
      </c>
      <c r="AL21" s="1228"/>
      <c r="AM21" s="1228"/>
      <c r="AN21" s="1229"/>
      <c r="AO21" s="328">
        <v>9.0500000000000007</v>
      </c>
      <c r="AP21" s="329">
        <v>8.24</v>
      </c>
      <c r="AQ21" s="330">
        <v>0.81</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530</v>
      </c>
      <c r="AL22" s="1228"/>
      <c r="AM22" s="1228"/>
      <c r="AN22" s="1229"/>
      <c r="AO22" s="333">
        <v>96.9</v>
      </c>
      <c r="AP22" s="334">
        <v>98.1</v>
      </c>
      <c r="AQ22" s="335">
        <v>-1.2</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533</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511</v>
      </c>
      <c r="AP30" s="304"/>
      <c r="AQ30" s="305" t="s">
        <v>512</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513</v>
      </c>
      <c r="AQ31" s="311" t="s">
        <v>514</v>
      </c>
      <c r="AR31" s="312" t="s">
        <v>515</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534</v>
      </c>
      <c r="AL32" s="1219"/>
      <c r="AM32" s="1219"/>
      <c r="AN32" s="1220"/>
      <c r="AO32" s="343">
        <v>5387822</v>
      </c>
      <c r="AP32" s="343">
        <v>66964</v>
      </c>
      <c r="AQ32" s="344">
        <v>53780</v>
      </c>
      <c r="AR32" s="345">
        <v>24.5</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535</v>
      </c>
      <c r="AL33" s="1219"/>
      <c r="AM33" s="1219"/>
      <c r="AN33" s="1220"/>
      <c r="AO33" s="343" t="s">
        <v>521</v>
      </c>
      <c r="AP33" s="343" t="s">
        <v>521</v>
      </c>
      <c r="AQ33" s="344" t="s">
        <v>521</v>
      </c>
      <c r="AR33" s="345" t="s">
        <v>521</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536</v>
      </c>
      <c r="AL34" s="1219"/>
      <c r="AM34" s="1219"/>
      <c r="AN34" s="1220"/>
      <c r="AO34" s="343" t="s">
        <v>521</v>
      </c>
      <c r="AP34" s="343" t="s">
        <v>521</v>
      </c>
      <c r="AQ34" s="344">
        <v>5</v>
      </c>
      <c r="AR34" s="345" t="s">
        <v>521</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537</v>
      </c>
      <c r="AL35" s="1219"/>
      <c r="AM35" s="1219"/>
      <c r="AN35" s="1220"/>
      <c r="AO35" s="343">
        <v>2193981</v>
      </c>
      <c r="AP35" s="343">
        <v>27268</v>
      </c>
      <c r="AQ35" s="344">
        <v>13935</v>
      </c>
      <c r="AR35" s="345">
        <v>95.7</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538</v>
      </c>
      <c r="AL36" s="1219"/>
      <c r="AM36" s="1219"/>
      <c r="AN36" s="1220"/>
      <c r="AO36" s="343">
        <v>174333</v>
      </c>
      <c r="AP36" s="343">
        <v>2167</v>
      </c>
      <c r="AQ36" s="344">
        <v>1226</v>
      </c>
      <c r="AR36" s="345">
        <v>76.8</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539</v>
      </c>
      <c r="AL37" s="1219"/>
      <c r="AM37" s="1219"/>
      <c r="AN37" s="1220"/>
      <c r="AO37" s="343">
        <v>9656</v>
      </c>
      <c r="AP37" s="343">
        <v>120</v>
      </c>
      <c r="AQ37" s="344">
        <v>824</v>
      </c>
      <c r="AR37" s="345">
        <v>-85.4</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540</v>
      </c>
      <c r="AL38" s="1222"/>
      <c r="AM38" s="1222"/>
      <c r="AN38" s="1223"/>
      <c r="AO38" s="346" t="s">
        <v>521</v>
      </c>
      <c r="AP38" s="346" t="s">
        <v>521</v>
      </c>
      <c r="AQ38" s="347">
        <v>1</v>
      </c>
      <c r="AR38" s="335" t="s">
        <v>521</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541</v>
      </c>
      <c r="AL39" s="1222"/>
      <c r="AM39" s="1222"/>
      <c r="AN39" s="1223"/>
      <c r="AO39" s="343">
        <v>-142128</v>
      </c>
      <c r="AP39" s="343">
        <v>-1766</v>
      </c>
      <c r="AQ39" s="344">
        <v>-3983</v>
      </c>
      <c r="AR39" s="345">
        <v>-55.7</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542</v>
      </c>
      <c r="AL40" s="1219"/>
      <c r="AM40" s="1219"/>
      <c r="AN40" s="1220"/>
      <c r="AO40" s="343">
        <v>-5202921</v>
      </c>
      <c r="AP40" s="343">
        <v>-64665</v>
      </c>
      <c r="AQ40" s="344">
        <v>-48081</v>
      </c>
      <c r="AR40" s="345">
        <v>34.5</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302</v>
      </c>
      <c r="AL41" s="1225"/>
      <c r="AM41" s="1225"/>
      <c r="AN41" s="1226"/>
      <c r="AO41" s="343">
        <v>2420743</v>
      </c>
      <c r="AP41" s="343">
        <v>30087</v>
      </c>
      <c r="AQ41" s="344">
        <v>17707</v>
      </c>
      <c r="AR41" s="345">
        <v>69.900000000000006</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543</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545</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511</v>
      </c>
      <c r="AN49" s="1213" t="s">
        <v>546</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547</v>
      </c>
      <c r="AO50" s="360" t="s">
        <v>548</v>
      </c>
      <c r="AP50" s="361" t="s">
        <v>549</v>
      </c>
      <c r="AQ50" s="362" t="s">
        <v>550</v>
      </c>
      <c r="AR50" s="363" t="s">
        <v>551</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552</v>
      </c>
      <c r="AL51" s="356"/>
      <c r="AM51" s="364">
        <v>5882501</v>
      </c>
      <c r="AN51" s="365">
        <v>68869</v>
      </c>
      <c r="AO51" s="366">
        <v>-21.8</v>
      </c>
      <c r="AP51" s="367">
        <v>92247</v>
      </c>
      <c r="AQ51" s="368">
        <v>39.200000000000003</v>
      </c>
      <c r="AR51" s="369">
        <v>-61</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553</v>
      </c>
      <c r="AM52" s="372">
        <v>2330048</v>
      </c>
      <c r="AN52" s="373">
        <v>27279</v>
      </c>
      <c r="AO52" s="374">
        <v>-21.8</v>
      </c>
      <c r="AP52" s="375">
        <v>37204</v>
      </c>
      <c r="AQ52" s="376">
        <v>16.899999999999999</v>
      </c>
      <c r="AR52" s="377">
        <v>-38.700000000000003</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554</v>
      </c>
      <c r="AL53" s="356"/>
      <c r="AM53" s="364">
        <v>3949509</v>
      </c>
      <c r="AN53" s="365">
        <v>46950</v>
      </c>
      <c r="AO53" s="366">
        <v>-31.8</v>
      </c>
      <c r="AP53" s="367">
        <v>67319</v>
      </c>
      <c r="AQ53" s="368">
        <v>-27</v>
      </c>
      <c r="AR53" s="369">
        <v>-4.8</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553</v>
      </c>
      <c r="AM54" s="372">
        <v>2003797</v>
      </c>
      <c r="AN54" s="373">
        <v>23820</v>
      </c>
      <c r="AO54" s="374">
        <v>-12.7</v>
      </c>
      <c r="AP54" s="375">
        <v>38101</v>
      </c>
      <c r="AQ54" s="376">
        <v>2.4</v>
      </c>
      <c r="AR54" s="377">
        <v>-15.1</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555</v>
      </c>
      <c r="AL55" s="356"/>
      <c r="AM55" s="364">
        <v>4582833</v>
      </c>
      <c r="AN55" s="365">
        <v>55206</v>
      </c>
      <c r="AO55" s="366">
        <v>17.600000000000001</v>
      </c>
      <c r="AP55" s="367">
        <v>70615</v>
      </c>
      <c r="AQ55" s="368">
        <v>4.9000000000000004</v>
      </c>
      <c r="AR55" s="369">
        <v>12.7</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553</v>
      </c>
      <c r="AM56" s="372">
        <v>1851903</v>
      </c>
      <c r="AN56" s="373">
        <v>22308</v>
      </c>
      <c r="AO56" s="374">
        <v>-6.3</v>
      </c>
      <c r="AP56" s="375">
        <v>37382</v>
      </c>
      <c r="AQ56" s="376">
        <v>-1.9</v>
      </c>
      <c r="AR56" s="377">
        <v>-4.4000000000000004</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556</v>
      </c>
      <c r="AL57" s="356"/>
      <c r="AM57" s="364">
        <v>4604849</v>
      </c>
      <c r="AN57" s="365">
        <v>56330</v>
      </c>
      <c r="AO57" s="366">
        <v>2</v>
      </c>
      <c r="AP57" s="367">
        <v>69185</v>
      </c>
      <c r="AQ57" s="368">
        <v>-2</v>
      </c>
      <c r="AR57" s="369">
        <v>4</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553</v>
      </c>
      <c r="AM58" s="372">
        <v>2824878</v>
      </c>
      <c r="AN58" s="373">
        <v>34556</v>
      </c>
      <c r="AO58" s="374">
        <v>54.9</v>
      </c>
      <c r="AP58" s="375">
        <v>38519</v>
      </c>
      <c r="AQ58" s="376">
        <v>3</v>
      </c>
      <c r="AR58" s="377">
        <v>51.9</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557</v>
      </c>
      <c r="AL59" s="356"/>
      <c r="AM59" s="364">
        <v>4264468</v>
      </c>
      <c r="AN59" s="365">
        <v>53002</v>
      </c>
      <c r="AO59" s="366">
        <v>-5.9</v>
      </c>
      <c r="AP59" s="367">
        <v>70166</v>
      </c>
      <c r="AQ59" s="368">
        <v>1.4</v>
      </c>
      <c r="AR59" s="369">
        <v>-7.3</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553</v>
      </c>
      <c r="AM60" s="372">
        <v>1781050</v>
      </c>
      <c r="AN60" s="373">
        <v>22136</v>
      </c>
      <c r="AO60" s="374">
        <v>-35.9</v>
      </c>
      <c r="AP60" s="375">
        <v>36115</v>
      </c>
      <c r="AQ60" s="376">
        <v>-6.2</v>
      </c>
      <c r="AR60" s="377">
        <v>-29.7</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558</v>
      </c>
      <c r="AL61" s="378"/>
      <c r="AM61" s="379">
        <v>4656832</v>
      </c>
      <c r="AN61" s="380">
        <v>56071</v>
      </c>
      <c r="AO61" s="381">
        <v>-8</v>
      </c>
      <c r="AP61" s="382">
        <v>73906</v>
      </c>
      <c r="AQ61" s="383">
        <v>3.3</v>
      </c>
      <c r="AR61" s="369">
        <v>-11.3</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553</v>
      </c>
      <c r="AM62" s="372">
        <v>2158335</v>
      </c>
      <c r="AN62" s="373">
        <v>26020</v>
      </c>
      <c r="AO62" s="374">
        <v>-4.4000000000000004</v>
      </c>
      <c r="AP62" s="375">
        <v>37464</v>
      </c>
      <c r="AQ62" s="376">
        <v>2.8</v>
      </c>
      <c r="AR62" s="377">
        <v>-7.2</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hNEyoloI4rwfIcH6yQ3rgq1NQXXVD3ZcJmOgNx2z2DLO/JtsvVV10WJJCaOvVQMQxqJhGvuVcL8Kr1CQsR91rw==" saltValue="GCwM0/5dp2IA2zpOGAA/d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560</v>
      </c>
    </row>
    <row r="120" spans="125:125" ht="13.5" hidden="1" customHeight="1" x14ac:dyDescent="0.15"/>
    <row r="121" spans="125:125" ht="13.5" hidden="1" customHeight="1" x14ac:dyDescent="0.15">
      <c r="DU121" s="291"/>
    </row>
  </sheetData>
  <sheetProtection algorithmName="SHA-512" hashValue="hU6ApUX7ygErk1R7Zs9bNn4e6sBB7HCKuAjCzqST3wzGLyLlpcPssGqEaa4IbSCq+xFMGvYFfQGpFtKrKqoxwg==" saltValue="vS0Gm2EBTSBM4+m9Fk4+T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561</v>
      </c>
    </row>
  </sheetData>
  <sheetProtection algorithmName="SHA-512" hashValue="AjQfoZBKYdkskEV1d5sYtQOIruy/NbCtNXQMvZxAXNPyVzmYDYxP/qkmXcSVTcKEhzVpU1g0F3fdxwm8rdgydA==" saltValue="F7sMB+/2DVxxIkO01kM2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236" t="s">
        <v>3</v>
      </c>
      <c r="D47" s="1236"/>
      <c r="E47" s="1237"/>
      <c r="F47" s="11">
        <v>10.64</v>
      </c>
      <c r="G47" s="12">
        <v>11.65</v>
      </c>
      <c r="H47" s="12">
        <v>9.9</v>
      </c>
      <c r="I47" s="12">
        <v>10.97</v>
      </c>
      <c r="J47" s="13">
        <v>11.9</v>
      </c>
    </row>
    <row r="48" spans="2:10" ht="57.75" customHeight="1" x14ac:dyDescent="0.15">
      <c r="B48" s="14"/>
      <c r="C48" s="1238" t="s">
        <v>4</v>
      </c>
      <c r="D48" s="1238"/>
      <c r="E48" s="1239"/>
      <c r="F48" s="15">
        <v>5.34</v>
      </c>
      <c r="G48" s="16">
        <v>3.68</v>
      </c>
      <c r="H48" s="16">
        <v>3.76</v>
      </c>
      <c r="I48" s="16">
        <v>4.4800000000000004</v>
      </c>
      <c r="J48" s="17">
        <v>5.54</v>
      </c>
    </row>
    <row r="49" spans="2:10" ht="57.75" customHeight="1" thickBot="1" x14ac:dyDescent="0.2">
      <c r="B49" s="18"/>
      <c r="C49" s="1240" t="s">
        <v>5</v>
      </c>
      <c r="D49" s="1240"/>
      <c r="E49" s="1241"/>
      <c r="F49" s="19">
        <v>2.79</v>
      </c>
      <c r="G49" s="20" t="s">
        <v>567</v>
      </c>
      <c r="H49" s="20" t="s">
        <v>568</v>
      </c>
      <c r="I49" s="20">
        <v>1.53</v>
      </c>
      <c r="J49" s="21">
        <v>2.39</v>
      </c>
    </row>
    <row r="50" spans="2:10" ht="13.5" customHeight="1" x14ac:dyDescent="0.15"/>
  </sheetData>
  <sheetProtection algorithmName="SHA-512" hashValue="fQ5/gYXmKcQlaVNpUoOYWkzM/vbA9hCz4ZMd0R52k5zlK9ZASkyOfUX0XBCV0r7pMpo1eAr9xjLRz1YCPhSwww==" saltValue="wyyEn1RcsHf30te9ld0PN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DS-PCE02983</cp:lastModifiedBy>
  <cp:lastPrinted>2021-10-05T07:05:28Z</cp:lastPrinted>
  <dcterms:created xsi:type="dcterms:W3CDTF">2021-02-05T01:09:12Z</dcterms:created>
  <dcterms:modified xsi:type="dcterms:W3CDTF">2021-10-05T08:27:05Z</dcterms:modified>
  <cp:category/>
</cp:coreProperties>
</file>