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10.18.11.9\homes\admin\01zaisei\▼財政状況資料集\14 R5-6 (R4年度決算）\16 市町村→県\10 大仙市○\03_最終確認\県→市\"/>
    </mc:Choice>
  </mc:AlternateContent>
  <xr:revisionPtr revIDLastSave="0" documentId="13_ncr:1_{54CFCFB9-C486-488B-A4D6-F50BCD5EBEF9}" xr6:coauthVersionLast="47" xr6:coauthVersionMax="47" xr10:uidLastSave="{00000000-0000-0000-0000-000000000000}"/>
  <bookViews>
    <workbookView xWindow="-28920" yWindow="-30" windowWidth="29040" windowHeight="15720" tabRatio="90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7" i="10" l="1"/>
  <c r="BG36" i="10"/>
  <c r="BG35" i="10"/>
  <c r="BG34" i="10"/>
  <c r="AO37" i="10"/>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BE39" i="10"/>
  <c r="AM39" i="10"/>
  <c r="U39" i="10"/>
  <c r="C39" i="10"/>
  <c r="BE38" i="10"/>
  <c r="AM38" i="10"/>
  <c r="U38" i="10"/>
  <c r="C38" i="10"/>
  <c r="U37" i="10"/>
  <c r="C37" i="10"/>
  <c r="U36"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AM34" i="10" l="1"/>
  <c r="AM35" i="10" l="1"/>
  <c r="AM36" i="10" l="1"/>
  <c r="AM37" i="10" l="1"/>
  <c r="BE34" i="10"/>
  <c r="BE35" i="10" s="1"/>
  <c r="BE36" i="10" s="1"/>
  <c r="BE37" i="10" s="1"/>
  <c r="BW34" i="10" l="1"/>
  <c r="BW35" i="10" s="1"/>
  <c r="BW36" i="10" s="1"/>
  <c r="BW37" i="10" s="1"/>
  <c r="BW38" i="10" s="1"/>
  <c r="BW39" i="10" s="1"/>
  <c r="BW40" i="10" s="1"/>
  <c r="BW41" i="10" s="1"/>
  <c r="BW42" i="10" s="1"/>
  <c r="CO34" i="10" l="1"/>
  <c r="CO35" i="10" s="1"/>
  <c r="CO36" i="10" s="1"/>
  <c r="CO37" i="10" s="1"/>
  <c r="CO38" i="10" s="1"/>
  <c r="CO39" i="10" s="1"/>
</calcChain>
</file>

<file path=xl/sharedStrings.xml><?xml version="1.0" encoding="utf-8"?>
<sst xmlns="http://schemas.openxmlformats.org/spreadsheetml/2006/main" count="1132" uniqueCount="626">
  <si>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</si>
  <si>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</si>
  <si>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</si>
  <si>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</si>
  <si>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</si>
  <si>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</si>
  <si>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</si>
  <si>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</si>
  <si>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</si>
  <si>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</si>
  <si>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</si>
  <si>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</si>
  <si>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</si>
  <si>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</si>
  <si>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</si>
  <si>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</si>
  <si>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</si>
  <si>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</si>
  <si>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</si>
  <si>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</si>
  <si>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</si>
  <si>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</si>
  <si>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</si>
  <si>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</si>
  <si>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</si>
  <si>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</si>
  <si>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</si>
  <si>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</si>
  <si>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</si>
  <si>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</si>
  <si>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</si>
  <si>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</si>
  <si>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</si>
  <si>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</si>
  <si>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</si>
  <si>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</si>
  <si>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</si>
  <si>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</si>
  <si>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</si>
  <si>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</si>
  <si>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</si>
  <si>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</si>
  <si>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</si>
  <si>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</si>
  <si>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</si>
  <si>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</si>
  <si>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</si>
  <si>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</si>
  <si>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</si>
  <si>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</si>
  <si>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</si>
  <si>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</si>
  <si>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</si>
  <si>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</si>
  <si>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</si>
  <si>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</si>
  <si>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</si>
  <si>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</si>
  <si>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</si>
  <si>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</si>
  <si>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</si>
  <si>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</si>
  <si>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</si>
  <si>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</si>
  <si>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</si>
  <si>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</si>
  <si>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</si>
  <si>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</si>
  <si>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</si>
  <si>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</si>
  <si>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</si>
  <si>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</si>
  <si>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</si>
  <si>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</si>
  <si>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</si>
  <si>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</si>
  <si>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</si>
  <si>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</si>
  <si>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</si>
  <si>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</si>
  <si>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</si>
  <si>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</si>
  <si>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</si>
  <si>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</si>
  <si>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</si>
  <si>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</si>
  <si>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</si>
  <si>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</si>
  <si>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</si>
  <si>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</si>
  <si>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</si>
  <si>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</si>
  <si>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</si>
  <si>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</si>
  <si>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</si>
  <si>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</si>
  <si>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</si>
  <si>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</si>
  <si>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</si>
  <si>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</si>
  <si>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</si>
  <si>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</si>
  <si>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</si>
  <si>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</si>
  <si>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</si>
  <si>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</si>
  <si>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</si>
  <si>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</si>
  <si>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</si>
  <si>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</si>
  <si>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</si>
  <si>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</si>
  <si>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</si>
  <si>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</si>
  <si>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</si>
  <si>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</si>
  <si>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</si>
  <si>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</si>
  <si>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</si>
  <si>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</si>
  <si>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</si>
  <si>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</si>
  <si>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</si>
  <si>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</si>
  <si>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</si>
  <si>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</si>
  <si>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</si>
  <si>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</si>
  <si>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</si>
  <si>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</si>
  <si>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</si>
  <si>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</si>
  <si>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</si>
  <si>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</si>
  <si>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</si>
  <si>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</si>
  <si>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</si>
  <si>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</si>
  <si>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</si>
  <si>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</si>
  <si>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</si>
  <si>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</si>
  <si>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</si>
  <si>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</si>
  <si>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</si>
  <si>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</si>
  <si>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</si>
  <si>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</si>
  <si>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</si>
  <si>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</si>
  <si>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</si>
  <si>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</si>
  <si>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</si>
  <si>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</si>
  <si>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</si>
  <si>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</si>
  <si>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</si>
  <si>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</si>
  <si>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</si>
  <si>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</si>
  <si>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</si>
  <si>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</si>
  <si>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</si>
  <si>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</si>
  <si>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</si>
  <si>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</si>
  <si>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</si>
  <si>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</si>
  <si>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</si>
  <si>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</si>
  <si>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</si>
  <si>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</si>
  <si>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</si>
  <si>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</si>
  <si>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</si>
  <si>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</si>
  <si>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</si>
  <si>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</si>
  <si>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</si>
  <si>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</si>
  <si>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</si>
  <si>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</si>
  <si>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</si>
  <si>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</si>
  <si>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</si>
  <si>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</si>
  <si>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</si>
  <si>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</si>
  <si>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</si>
  <si>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</si>
  <si>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</si>
  <si>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</si>
  <si>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</si>
  <si>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</si>
  <si>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</si>
  <si>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</si>
  <si>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</si>
  <si>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</si>
  <si>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</si>
  <si>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</si>
  <si>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</si>
  <si>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</si>
  <si>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</si>
  <si>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</si>
  <si>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</si>
  <si>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</si>
  <si>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</si>
  <si>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</si>
  <si>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</si>
  <si>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</si>
  <si>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</si>
  <si>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</si>
  <si>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</si>
  <si>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</si>
  <si>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</si>
  <si>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</si>
  <si>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</si>
  <si>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</si>
  <si>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</si>
  <si>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</si>
  <si>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秋田県大仙市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</si>
  <si>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</si>
  <si>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</si>
  <si>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</si>
  <si>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</si>
  <si>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</si>
  <si>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</si>
  <si>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</si>
  <si>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</si>
  <si>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</si>
  <si>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</si>
  <si>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</si>
  <si>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</si>
  <si>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</si>
  <si>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</si>
  <si>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</si>
  <si>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</si>
  <si>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</si>
  <si>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</si>
  <si>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</si>
  <si>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</si>
  <si>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</si>
  <si>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</si>
  <si>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</si>
  <si>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</si>
  <si>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</si>
  <si>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</si>
  <si>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</si>
  <si>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</si>
  <si>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</si>
  <si>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</si>
  <si>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</si>
  <si>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</si>
  <si>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</si>
  <si>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</si>
  <si>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</si>
  <si>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</si>
  <si>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</si>
  <si>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</si>
  <si>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</si>
  <si>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</si>
  <si>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</si>
  <si>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</si>
  <si>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</si>
  <si>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</si>
  <si>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</si>
  <si>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</si>
  <si>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</si>
  <si>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</si>
  <si>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</si>
  <si>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</si>
  <si>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</si>
  <si>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</si>
  <si>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</si>
  <si>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</si>
  <si>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</si>
  <si>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</si>
  <si>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</si>
  <si>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</si>
  <si>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</si>
  <si>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</si>
  <si>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</si>
  <si>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</si>
  <si>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</si>
  <si>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</si>
  <si>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</si>
  <si>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</si>
  <si>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</si>
  <si>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</si>
  <si>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</si>
  <si>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</si>
  <si>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</si>
  <si>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</si>
  <si>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</si>
  <si>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</si>
  <si>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</si>
  <si>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</si>
  <si>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</si>
  <si>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</si>
  <si>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</si>
  <si>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</si>
  <si>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</si>
  <si>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</si>
  <si>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</si>
  <si>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</si>
  <si>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</si>
  <si>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</si>
  <si>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</si>
  <si>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</si>
  <si>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</si>
  <si>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</si>
  <si>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</si>
  <si>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</si>
  <si>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</si>
  <si>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</si>
  <si>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</si>
  <si>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</si>
  <si>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</si>
  <si>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</si>
  <si>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</si>
  <si>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</si>
  <si>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</si>
  <si>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</si>
  <si>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</si>
  <si>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</si>
  <si>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</si>
  <si>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</si>
  <si>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</si>
  <si>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</si>
  <si>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</si>
  <si>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</si>
  <si>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</si>
  <si>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</si>
  <si>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</si>
  <si>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</si>
  <si>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</si>
  <si>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</si>
  <si>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</si>
  <si>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</si>
  <si>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</si>
  <si>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</si>
  <si>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</si>
  <si>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</si>
  <si>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</si>
  <si>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</si>
  <si>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</si>
  <si>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</si>
  <si>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</si>
  <si>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</si>
  <si>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</si>
  <si>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</si>
  <si>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観光施設</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</si>
  <si>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</si>
  <si>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</si>
  <si>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</si>
  <si>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</si>
  <si>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</si>
  <si>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</si>
  <si>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</si>
  <si>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</si>
  <si>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</si>
  <si>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</si>
  <si>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</si>
  <si>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</si>
  <si>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</si>
  <si>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</si>
  <si>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</si>
  <si>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</si>
  <si>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</si>
  <si>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</si>
  <si>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</si>
  <si>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</si>
  <si>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</si>
  <si>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</si>
  <si>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秋田県大仙市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</si>
  <si>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</si>
  <si>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</si>
  <si>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</si>
  <si>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</si>
  <si>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</si>
  <si>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</si>
  <si>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</si>
  <si>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</si>
  <si>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</si>
  <si>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</si>
  <si>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</si>
  <si>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</si>
  <si>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</si>
  <si>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</si>
  <si>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</si>
  <si>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</si>
  <si>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</si>
  <si>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</si>
  <si>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</si>
  <si>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</si>
  <si>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</si>
  <si>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</si>
  <si>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</si>
  <si>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</si>
  <si>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</si>
  <si>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</si>
  <si>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</si>
  <si>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</si>
  <si>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</si>
  <si>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</si>
  <si>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</si>
  <si>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</si>
  <si>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</si>
  <si>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</si>
  <si>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</si>
  <si>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</si>
  <si>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</si>
  <si>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</si>
  <si>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</si>
  <si>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法適用企業</t>
    <phoneticPr fontId="5"/>
  </si>
  <si>
    <t>大仙市上水道事業会計</t>
    <phoneticPr fontId="5"/>
  </si>
  <si>
    <t>大仙市簡易水道事業会計</t>
    <phoneticPr fontId="5"/>
  </si>
  <si>
    <t>大仙市下水道事業会計</t>
    <phoneticPr fontId="5"/>
  </si>
  <si>
    <t>大仙市スキー場事業特別会計</t>
    <phoneticPr fontId="5"/>
  </si>
  <si>
    <t>法非適用企業</t>
    <phoneticPr fontId="5"/>
  </si>
  <si>
    <t>大仙市太陽光発電事業特別会計</t>
    <phoneticPr fontId="5"/>
  </si>
  <si>
    <t>大仙市小水力発電事業特別会計</t>
    <phoneticPr fontId="5"/>
  </si>
  <si>
    <t>大仙市企業団地整備事業特別会計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</si>
  <si>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</si>
  <si>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</si>
  <si>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</si>
  <si>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</si>
  <si>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</si>
  <si>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</si>
  <si>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</si>
  <si>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</si>
  <si>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</si>
  <si>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</si>
  <si>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</si>
  <si>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</si>
  <si>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</si>
  <si>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</si>
  <si>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</si>
  <si>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</si>
  <si>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</si>
  <si>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</si>
  <si>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</si>
  <si>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</si>
  <si>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</si>
  <si>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</si>
  <si>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</si>
  <si>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</si>
  <si>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</si>
  <si>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</si>
  <si>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</si>
  <si>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</si>
  <si>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</si>
  <si>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</si>
  <si>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</si>
  <si>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</si>
  <si>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</si>
  <si>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</si>
  <si>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</si>
  <si>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</si>
  <si>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</si>
  <si>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</si>
  <si>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</si>
  <si>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</si>
  <si>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</si>
  <si>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</si>
  <si>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</si>
  <si>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</si>
  <si>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</si>
  <si>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</si>
  <si>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</si>
  <si>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</si>
  <si>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</si>
  <si>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</si>
  <si>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</si>
  <si>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</si>
  <si>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</si>
  <si>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</si>
  <si>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</si>
  <si>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</si>
  <si>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</si>
  <si>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</si>
  <si>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</si>
  <si>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</si>
  <si>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</si>
  <si>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</si>
  <si>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大仙市下水道事業会計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</si>
  <si>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</si>
  <si>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</si>
  <si>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大仙市簡易水道事業会計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</si>
  <si>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</si>
  <si>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市立大曲病院事業会計</t>
    <phoneticPr fontId="5"/>
  </si>
  <si>
    <t>-</t>
    <phoneticPr fontId="5"/>
  </si>
  <si>
    <t>(Ｆ)</t>
    <phoneticPr fontId="5"/>
  </si>
  <si>
    <t>大仙市企業団地整備事業特別会計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</si>
  <si>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</si>
  <si>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</si>
  <si>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</si>
  <si>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</si>
  <si>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</si>
  <si>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</si>
  <si>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</si>
  <si>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</si>
  <si>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</si>
  <si>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</si>
  <si>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</si>
  <si>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</si>
  <si>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</si>
  <si>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</si>
  <si>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</si>
  <si>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</si>
  <si>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</si>
  <si>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</si>
  <si>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</si>
  <si>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</si>
  <si>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</si>
  <si>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</si>
  <si>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</si>
  <si>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</si>
  <si>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</si>
  <si>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</si>
  <si>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</si>
  <si>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</si>
  <si>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</si>
  <si>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</si>
  <si>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</si>
  <si>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</si>
  <si>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</si>
  <si>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</si>
  <si>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</si>
  <si>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</si>
  <si>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</si>
  <si>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</si>
  <si>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</si>
  <si>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</si>
  <si>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</si>
  <si>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</si>
  <si>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</si>
  <si>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</si>
  <si>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</si>
  <si>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</si>
  <si>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</si>
  <si>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</si>
  <si>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</si>
  <si>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</si>
  <si>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</si>
  <si>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</si>
  <si>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</si>
  <si>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</si>
  <si>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</si>
  <si>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</si>
  <si>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</si>
  <si>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</si>
  <si>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</si>
  <si>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</si>
  <si>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</si>
  <si>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</si>
  <si>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</si>
  <si>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</si>
  <si>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</si>
  <si>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</si>
  <si>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</si>
  <si>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</si>
  <si>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</si>
  <si>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</si>
  <si>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</si>
  <si>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</si>
  <si>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</si>
  <si>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</si>
  <si>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</si>
  <si>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</si>
  <si>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</si>
  <si>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</si>
  <si>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</si>
  <si>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</si>
  <si>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</si>
  <si>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</si>
  <si>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</si>
  <si>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</si>
  <si>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</si>
  <si>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</si>
  <si>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大仙市上水道事業会計</t>
  </si>
  <si>
    <t>大仙市下水道事業会計</t>
  </si>
  <si>
    <t>国民健康保険事業特別会計</t>
  </si>
  <si>
    <t>大仙市簡易水道事業会計</t>
  </si>
  <si>
    <t>市立大曲病院事業会計</t>
  </si>
  <si>
    <t>大仙市太陽光発電事業特別会計</t>
  </si>
  <si>
    <t>奨学資金特別会計</t>
  </si>
  <si>
    <t>その他会計（赤字）</t>
  </si>
  <si>
    <t>その他会計（黒字）</t>
  </si>
  <si>
    <t>（百万円）</t>
    <phoneticPr fontId="5"/>
  </si>
  <si>
    <t>H30</t>
    <phoneticPr fontId="5"/>
  </si>
  <si>
    <t>R01</t>
    <phoneticPr fontId="5"/>
  </si>
  <si>
    <t>R02</t>
    <phoneticPr fontId="5"/>
  </si>
  <si>
    <t>R03</t>
    <phoneticPr fontId="5"/>
  </si>
  <si>
    <t>R04</t>
    <phoneticPr fontId="5"/>
  </si>
  <si>
    <t>大曲仙北広域市町村圏組合（一般会計）</t>
    <phoneticPr fontId="2"/>
  </si>
  <si>
    <t>大曲仙北広域市町村圏組合（特別会計）</t>
    <phoneticPr fontId="2"/>
  </si>
  <si>
    <t>大仙美郷介護福祉組合（一般会計）</t>
    <phoneticPr fontId="2"/>
  </si>
  <si>
    <t>大仙美郷介護福祉組合（介護保険事業特別会計）</t>
    <rPh sb="15" eb="17">
      <t>ジギョウ</t>
    </rPh>
    <phoneticPr fontId="2"/>
  </si>
  <si>
    <t>秋田県市町村総合事務組合（一般会計）</t>
    <phoneticPr fontId="2"/>
  </si>
  <si>
    <t>秋田県市町村総合事務組合（交通災害共済事業等特別会計）</t>
    <phoneticPr fontId="2"/>
  </si>
  <si>
    <t>秋田県市町村会館管理組合（一般会計）</t>
    <phoneticPr fontId="2"/>
  </si>
  <si>
    <t>秋田県後期高齢者医療広域連合（一般会計）</t>
    <phoneticPr fontId="2"/>
  </si>
  <si>
    <t>秋田県後期高齢者医療広域連合（後期高齢者医療特別会計）</t>
    <phoneticPr fontId="2"/>
  </si>
  <si>
    <t>県南環境保全センター</t>
    <phoneticPr fontId="2"/>
  </si>
  <si>
    <t>大曲駅前開発</t>
    <phoneticPr fontId="2"/>
  </si>
  <si>
    <t>TMO大曲</t>
    <phoneticPr fontId="2"/>
  </si>
  <si>
    <t>神岡ふるさと振興公社</t>
    <phoneticPr fontId="2"/>
  </si>
  <si>
    <t>物産中仙</t>
    <phoneticPr fontId="2"/>
  </si>
  <si>
    <t>協和振興開発公社</t>
    <phoneticPr fontId="2"/>
  </si>
  <si>
    <t>地域振興基金</t>
    <phoneticPr fontId="5"/>
  </si>
  <si>
    <t>公共施設適正管理基金</t>
    <phoneticPr fontId="2"/>
  </si>
  <si>
    <t>ふるさと応援基金</t>
    <phoneticPr fontId="2"/>
  </si>
  <si>
    <t>地域雇用基金</t>
    <phoneticPr fontId="2"/>
  </si>
  <si>
    <t>地域福祉振興基金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</si>
  <si>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</si>
  <si>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</si>
  <si>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85.7％）、有形固定資産減価償却率（70.7％）ともに類似団体平均値と比べ高い水準にある。将来負担比率については、基金への積み増しや地方債の新規発行の抑制に努めており、今後も低下することが見込まれる。他方、有形固定資産減価償却率については、施設の統合等に取り組んでいるが、事業用資産では児童館及び公民館等の保有比率、インフラ資産では道路及び橋りょうの保有比率により、それぞれ老朽化が進んでいることから類似団体平均値を大きく上回る要因となっており、引き続き高い水準である。今後も市が保有する公共施設の統廃合等を進めるとともに、他の老朽化が進んでいる施設については、将来負担比率等を注視しながら、公共施設等総合管理計画に基づき長寿命化対策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</si>
  <si>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</si>
  <si>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</si>
  <si>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</si>
  <si>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</si>
  <si>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</si>
  <si>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</si>
  <si>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</si>
  <si>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r>
      <t>　将来負担比率（85.7％）、実質公債費比率（11.0％）ともに類似団体平均値と比べ高い水準にある。将来負担比率は、臨時財政対策債の発行可能額の減額が大きく起因し、標準財政規模が前年度比約8億7千万円の減となったため、比率算定分母が縮小した一方で、地方債残高が減少したことに加え、各基金の積み増しにより、比率算定分子が約23億円減少したことから</t>
    </r>
    <r>
      <rPr>
        <u/>
        <sz val="11"/>
        <rFont val="ＭＳ Ｐゴシック"/>
        <family val="3"/>
        <charset val="128"/>
      </rPr>
      <t>、</t>
    </r>
    <r>
      <rPr>
        <sz val="11"/>
        <rFont val="ＭＳ Ｐゴシック"/>
        <family val="3"/>
        <charset val="128"/>
      </rPr>
      <t>前年度から8.1ポイント改善している。実質公債費比率については、比率算定分母となる標準財政規模の減のほか、比率算定分子となる元利償還金が広域消防本部改築などの大型事業に係る償還開始などにより増となったため、前年度から0.4ポイント上昇した。引き続き地方債の繰上償還を行うとともに、普通建設事業の実施内容や年度の見直しを図り、各年度の地方債発行額を抑制し比率の改善に努める。</t>
    </r>
    <rPh sb="97" eb="98">
      <t>セン</t>
    </rPh>
    <rPh sb="98" eb="99">
      <t>マン</t>
    </rPh>
    <rPh sb="101" eb="102">
      <t>ゲン</t>
    </rPh>
    <rPh sb="116" eb="118">
      <t>シュクショウ</t>
    </rPh>
    <rPh sb="120" eb="122">
      <t>イッポウ</t>
    </rPh>
    <rPh sb="124" eb="127">
      <t>チホウサイ</t>
    </rPh>
    <rPh sb="221" eb="222">
      <t>ゲン</t>
    </rPh>
    <rPh sb="252" eb="254">
      <t>オオガタ</t>
    </rPh>
    <rPh sb="254" eb="256">
      <t>ジギョウ</t>
    </rPh>
    <rPh sb="288" eb="290">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</si>
</sst>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indexed="8"/>
      <name val="ＭＳ Ｐゴシック"/>
      <family val="3"/>
    </font>
    <font>
      <sz val="14"/>
      <color indexed="8"/>
      <name val="ＭＳ Ｐゴシック"/>
      <family val="3"/>
    </font>
    <font>
      <sz val="11"/>
      <color theme="1"/>
      <name val="ＭＳ Ｐゴシック"/>
      <family val="3"/>
      <charset val="128"/>
    </font>
    <font>
      <sz val="14"/>
      <color theme="1"/>
      <name val="ＭＳ Ｐゴシック"/>
      <family val="3"/>
      <charset val="128"/>
    </font>
    <font>
      <u/>
      <sz val="1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40" fillId="0" borderId="0">
      <alignment vertical="center"/>
    </xf>
  </cellStyleXfs>
  <cellXfs count="130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Fill="1" applyBorder="1" applyAlignment="1" applyProtection="1">
      <alignment horizontal="right" vertical="center" shrinkToFit="1"/>
      <protection locked="0"/>
    </xf>
    <xf numFmtId="177" fontId="34" fillId="0" borderId="99" xfId="15" applyNumberFormat="1" applyFont="1" applyFill="1" applyBorder="1" applyAlignment="1" applyProtection="1">
      <alignment horizontal="right" vertical="center" shrinkToFit="1"/>
      <protection locked="0"/>
    </xf>
    <xf numFmtId="177" fontId="34" fillId="0" borderId="100" xfId="15" applyNumberFormat="1" applyFont="1" applyFill="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Fill="1" applyBorder="1" applyAlignment="1" applyProtection="1">
      <alignment horizontal="right" vertical="center" shrinkToFit="1"/>
      <protection locked="0"/>
    </xf>
    <xf numFmtId="177" fontId="34" fillId="0" borderId="102" xfId="14" applyNumberFormat="1" applyFont="1" applyFill="1" applyBorder="1" applyAlignment="1" applyProtection="1">
      <alignment horizontal="right" vertical="center" shrinkToFit="1"/>
      <protection locked="0"/>
    </xf>
    <xf numFmtId="177" fontId="34" fillId="0" borderId="103" xfId="14" applyNumberFormat="1" applyFont="1" applyFill="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Fill="1" applyBorder="1" applyAlignment="1" applyProtection="1">
      <alignment horizontal="left" vertical="center" shrinkToFit="1"/>
      <protection locked="0"/>
    </xf>
    <xf numFmtId="0" fontId="34" fillId="0" borderId="99" xfId="15" applyFont="1" applyFill="1" applyBorder="1" applyAlignment="1" applyProtection="1">
      <alignment horizontal="left" vertical="center" shrinkToFit="1"/>
      <protection locked="0"/>
    </xf>
    <xf numFmtId="0" fontId="34" fillId="0" borderId="100" xfId="15" applyFont="1" applyFill="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Fill="1" applyBorder="1" applyAlignment="1" applyProtection="1">
      <alignment horizontal="left" vertical="center" shrinkToFit="1"/>
      <protection locked="0"/>
    </xf>
    <xf numFmtId="0" fontId="34" fillId="0" borderId="113" xfId="15" applyFont="1" applyFill="1" applyBorder="1" applyAlignment="1" applyProtection="1">
      <alignment horizontal="left" vertical="center" shrinkToFit="1"/>
      <protection locked="0"/>
    </xf>
    <xf numFmtId="0" fontId="34" fillId="0" borderId="114" xfId="15" applyFont="1" applyFill="1" applyBorder="1" applyAlignment="1" applyProtection="1">
      <alignment horizontal="left" vertical="center" shrinkToFit="1"/>
      <protection locked="0"/>
    </xf>
    <xf numFmtId="177" fontId="34" fillId="0" borderId="112" xfId="15" applyNumberFormat="1" applyFont="1" applyFill="1" applyBorder="1" applyAlignment="1" applyProtection="1">
      <alignment horizontal="right" vertical="center" shrinkToFit="1"/>
      <protection locked="0"/>
    </xf>
    <xf numFmtId="177" fontId="34" fillId="0" borderId="113" xfId="15" applyNumberFormat="1" applyFont="1" applyFill="1" applyBorder="1" applyAlignment="1" applyProtection="1">
      <alignment horizontal="right" vertical="center" shrinkToFit="1"/>
      <protection locked="0"/>
    </xf>
    <xf numFmtId="177" fontId="34" fillId="0" borderId="114" xfId="15" applyNumberFormat="1" applyFont="1" applyFill="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Fill="1" applyBorder="1" applyAlignment="1" applyProtection="1">
      <alignment horizontal="right" vertical="center" shrinkToFit="1"/>
      <protection locked="0"/>
    </xf>
    <xf numFmtId="177" fontId="34" fillId="0" borderId="116" xfId="14" applyNumberFormat="1" applyFont="1" applyFill="1" applyBorder="1" applyAlignment="1" applyProtection="1">
      <alignment horizontal="right" vertical="center" shrinkToFit="1"/>
      <protection locked="0"/>
    </xf>
    <xf numFmtId="177" fontId="34" fillId="0" borderId="117" xfId="14"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4"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Fill="1" applyBorder="1" applyAlignment="1" applyProtection="1">
      <alignment horizontal="left" vertical="center" shrinkToFit="1"/>
      <protection locked="0"/>
    </xf>
    <xf numFmtId="0" fontId="34" fillId="0" borderId="99" xfId="12" applyFont="1" applyFill="1" applyBorder="1" applyAlignment="1" applyProtection="1">
      <alignment horizontal="left" vertical="center" shrinkToFit="1"/>
      <protection locked="0"/>
    </xf>
    <xf numFmtId="0" fontId="34" fillId="0" borderId="100" xfId="12" applyFont="1" applyFill="1" applyBorder="1" applyAlignment="1" applyProtection="1">
      <alignment horizontal="left" vertical="center" shrinkToFit="1"/>
      <protection locked="0"/>
    </xf>
    <xf numFmtId="177" fontId="34" fillId="0" borderId="101" xfId="12" applyNumberFormat="1" applyFont="1" applyFill="1" applyBorder="1" applyAlignment="1" applyProtection="1">
      <alignment horizontal="right" vertical="center" shrinkToFit="1"/>
      <protection locked="0"/>
    </xf>
    <xf numFmtId="177" fontId="34" fillId="0" borderId="102" xfId="12" applyNumberFormat="1" applyFont="1" applyFill="1" applyBorder="1" applyAlignment="1" applyProtection="1">
      <alignment horizontal="right" vertical="center" shrinkToFit="1"/>
      <protection locked="0"/>
    </xf>
    <xf numFmtId="0" fontId="34" fillId="0" borderId="112" xfId="12" applyFont="1" applyFill="1" applyBorder="1" applyAlignment="1" applyProtection="1">
      <alignment horizontal="left" vertical="center" shrinkToFit="1"/>
      <protection locked="0"/>
    </xf>
    <xf numFmtId="0" fontId="34" fillId="0" borderId="113" xfId="12" applyFont="1" applyFill="1" applyBorder="1" applyAlignment="1" applyProtection="1">
      <alignment horizontal="left" vertical="center" shrinkToFit="1"/>
      <protection locked="0"/>
    </xf>
    <xf numFmtId="0" fontId="34" fillId="0" borderId="114" xfId="12" applyFont="1" applyFill="1" applyBorder="1" applyAlignment="1" applyProtection="1">
      <alignment horizontal="left" vertical="center" shrinkToFit="1"/>
      <protection locked="0"/>
    </xf>
    <xf numFmtId="177" fontId="34" fillId="0" borderId="115" xfId="12" applyNumberFormat="1" applyFont="1" applyFill="1" applyBorder="1" applyAlignment="1" applyProtection="1">
      <alignment horizontal="right" vertical="center" shrinkToFit="1"/>
      <protection locked="0"/>
    </xf>
    <xf numFmtId="177" fontId="34" fillId="0" borderId="116" xfId="12" applyNumberFormat="1" applyFont="1" applyFill="1" applyBorder="1" applyAlignment="1" applyProtection="1">
      <alignment horizontal="right" vertical="center" shrinkToFit="1"/>
      <protection locked="0"/>
    </xf>
    <xf numFmtId="177" fontId="34" fillId="0" borderId="112" xfId="12" applyNumberFormat="1" applyFont="1" applyFill="1" applyBorder="1" applyAlignment="1" applyProtection="1">
      <alignment horizontal="right" vertical="center" shrinkToFit="1"/>
      <protection locked="0"/>
    </xf>
    <xf numFmtId="177" fontId="34" fillId="0" borderId="113" xfId="12" applyNumberFormat="1" applyFont="1" applyFill="1" applyBorder="1" applyAlignment="1" applyProtection="1">
      <alignment horizontal="right" vertical="center" shrinkToFit="1"/>
      <protection locked="0"/>
    </xf>
    <xf numFmtId="177" fontId="34" fillId="0" borderId="120" xfId="12" applyNumberFormat="1" applyFont="1" applyFill="1" applyBorder="1" applyAlignment="1" applyProtection="1">
      <alignment horizontal="right" vertical="center" shrinkToFit="1"/>
      <protection locked="0"/>
    </xf>
    <xf numFmtId="177" fontId="34" fillId="0" borderId="117" xfId="12" applyNumberFormat="1" applyFont="1" applyFill="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9" fillId="0" borderId="115" xfId="20" applyNumberFormat="1" applyFont="1" applyFill="1" applyBorder="1" applyAlignment="1" applyProtection="1">
      <alignment horizontal="right" vertical="center" shrinkToFit="1"/>
      <protection locked="0"/>
    </xf>
    <xf numFmtId="177" fontId="39" fillId="0" borderId="116" xfId="20" applyNumberFormat="1"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51" xfId="16" applyFont="1" applyBorder="1" applyAlignment="1" applyProtection="1">
      <alignment horizontal="left" vertical="top" wrapText="1"/>
      <protection locked="0"/>
    </xf>
    <xf numFmtId="0" fontId="16" fillId="0" borderId="65"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6"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9AD00C46-8D16-405D-9A2E-D0F259ECD2E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3_決算状況カード(各会計・関係団体)_O-JJ1016-001-3_財政状況資料集(決算状況カード(各会計・関係団体))(Rev2)2 2" xfId="20" xr:uid="{13C84F97-83DC-4677-B9AD-3DC12576E78E}"/>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71871</c:v>
                </c:pt>
                <c:pt idx="4">
                  <c:v>71807</c:v>
                </c:pt>
              </c:numCache>
            </c:numRef>
          </c:val>
          <c:smooth val="0"/>
          <c:extLst>
            <c:ext xmlns:c16="http://schemas.microsoft.com/office/drawing/2014/chart" uri="{C3380CC4-5D6E-409C-BE32-E72D297353CC}">
              <c16:uniqueId val="{00000000-6843-484C-A47E-BB9E516FE21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56330</c:v>
                </c:pt>
                <c:pt idx="1">
                  <c:v>53002</c:v>
                </c:pt>
                <c:pt idx="2">
                  <c:v>50845</c:v>
                </c:pt>
                <c:pt idx="3">
                  <c:v>51354</c:v>
                </c:pt>
                <c:pt idx="4">
                  <c:v>58415</c:v>
                </c:pt>
              </c:numCache>
            </c:numRef>
          </c:val>
          <c:smooth val="0"/>
          <c:extLst>
            <c:ext xmlns:c16="http://schemas.microsoft.com/office/drawing/2014/chart" uri="{C3380CC4-5D6E-409C-BE32-E72D297353CC}">
              <c16:uniqueId val="{00000001-6843-484C-A47E-BB9E516FE21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4.4800000000000004</c:v>
                </c:pt>
                <c:pt idx="1">
                  <c:v>5.54</c:v>
                </c:pt>
                <c:pt idx="2">
                  <c:v>6.73</c:v>
                </c:pt>
                <c:pt idx="3">
                  <c:v>7.91</c:v>
                </c:pt>
                <c:pt idx="4">
                  <c:v>7.74</c:v>
                </c:pt>
              </c:numCache>
            </c:numRef>
          </c:val>
          <c:extLst>
            <c:ext xmlns:c16="http://schemas.microsoft.com/office/drawing/2014/chart" uri="{C3380CC4-5D6E-409C-BE32-E72D297353CC}">
              <c16:uniqueId val="{00000000-AAA8-4BBB-A65A-E2AFFEFDE85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10.97</c:v>
                </c:pt>
                <c:pt idx="1">
                  <c:v>11.9</c:v>
                </c:pt>
                <c:pt idx="2">
                  <c:v>12.01</c:v>
                </c:pt>
                <c:pt idx="3">
                  <c:v>13.38</c:v>
                </c:pt>
                <c:pt idx="4">
                  <c:v>15.59</c:v>
                </c:pt>
              </c:numCache>
            </c:numRef>
          </c:val>
          <c:extLst>
            <c:ext xmlns:c16="http://schemas.microsoft.com/office/drawing/2014/chart" uri="{C3380CC4-5D6E-409C-BE32-E72D297353CC}">
              <c16:uniqueId val="{00000001-AAA8-4BBB-A65A-E2AFFEFDE85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1.53</c:v>
                </c:pt>
                <c:pt idx="1">
                  <c:v>2.39</c:v>
                </c:pt>
                <c:pt idx="2">
                  <c:v>1.41</c:v>
                </c:pt>
                <c:pt idx="3">
                  <c:v>3.12</c:v>
                </c:pt>
                <c:pt idx="4">
                  <c:v>1.36</c:v>
                </c:pt>
              </c:numCache>
            </c:numRef>
          </c:val>
          <c:smooth val="0"/>
          <c:extLst>
            <c:ext xmlns:c16="http://schemas.microsoft.com/office/drawing/2014/chart" uri="{C3380CC4-5D6E-409C-BE32-E72D297353CC}">
              <c16:uniqueId val="{00000002-AAA8-4BBB-A65A-E2AFFEFDE85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438-49A8-8BE2-A55796DD82C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438-49A8-8BE2-A55796DD82C2}"/>
            </c:ext>
          </c:extLst>
        </c:ser>
        <c:ser>
          <c:idx val="2"/>
          <c:order val="2"/>
          <c:tx>
            <c:strRef>
              <c:f>データシート!$A$29</c:f>
              <c:strCache>
                <c:ptCount val="1"/>
                <c:pt idx="0">
                  <c:v>奨学資金特別会計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0.03</c:v>
                </c:pt>
                <c:pt idx="2">
                  <c:v>#N/A</c:v>
                </c:pt>
                <c:pt idx="3">
                  <c:v>0.04</c:v>
                </c:pt>
                <c:pt idx="4">
                  <c:v>#N/A</c:v>
                </c:pt>
                <c:pt idx="5">
                  <c:v>0.03</c:v>
                </c:pt>
                <c:pt idx="6">
                  <c:v>#N/A</c:v>
                </c:pt>
                <c:pt idx="7">
                  <c:v>0.03</c:v>
                </c:pt>
                <c:pt idx="8">
                  <c:v>#N/A</c:v>
                </c:pt>
                <c:pt idx="9">
                  <c:v>0.04</c:v>
                </c:pt>
              </c:numCache>
            </c:numRef>
          </c:val>
          <c:extLst>
            <c:ext xmlns:c16="http://schemas.microsoft.com/office/drawing/2014/chart" uri="{C3380CC4-5D6E-409C-BE32-E72D297353CC}">
              <c16:uniqueId val="{00000002-9438-49A8-8BE2-A55796DD82C2}"/>
            </c:ext>
          </c:extLst>
        </c:ser>
        <c:ser>
          <c:idx val="3"/>
          <c:order val="3"/>
          <c:tx>
            <c:strRef>
              <c:f>データシート!$A$30</c:f>
              <c:strCache>
                <c:ptCount val="1"/>
                <c:pt idx="0">
                  <c:v>大仙市太陽光発電事業特別会計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0.06</c:v>
                </c:pt>
                <c:pt idx="2">
                  <c:v>#N/A</c:v>
                </c:pt>
                <c:pt idx="3">
                  <c:v>0.11</c:v>
                </c:pt>
                <c:pt idx="4">
                  <c:v>#N/A</c:v>
                </c:pt>
                <c:pt idx="5">
                  <c:v>0.06</c:v>
                </c:pt>
                <c:pt idx="6">
                  <c:v>#N/A</c:v>
                </c:pt>
                <c:pt idx="7">
                  <c:v>0.04</c:v>
                </c:pt>
                <c:pt idx="8">
                  <c:v>#N/A</c:v>
                </c:pt>
                <c:pt idx="9">
                  <c:v>0.08</c:v>
                </c:pt>
              </c:numCache>
            </c:numRef>
          </c:val>
          <c:extLst>
            <c:ext xmlns:c16="http://schemas.microsoft.com/office/drawing/2014/chart" uri="{C3380CC4-5D6E-409C-BE32-E72D297353CC}">
              <c16:uniqueId val="{00000003-9438-49A8-8BE2-A55796DD82C2}"/>
            </c:ext>
          </c:extLst>
        </c:ser>
        <c:ser>
          <c:idx val="4"/>
          <c:order val="4"/>
          <c:tx>
            <c:strRef>
              <c:f>データシート!$A$31</c:f>
              <c:strCache>
                <c:ptCount val="1"/>
                <c:pt idx="0">
                  <c:v>市立大曲病院事業会計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0.81</c:v>
                </c:pt>
                <c:pt idx="2">
                  <c:v>#N/A</c:v>
                </c:pt>
                <c:pt idx="3">
                  <c:v>0.79</c:v>
                </c:pt>
                <c:pt idx="4">
                  <c:v>#N/A</c:v>
                </c:pt>
                <c:pt idx="5">
                  <c:v>0.9</c:v>
                </c:pt>
                <c:pt idx="6">
                  <c:v>#N/A</c:v>
                </c:pt>
                <c:pt idx="7">
                  <c:v>1.02</c:v>
                </c:pt>
                <c:pt idx="8">
                  <c:v>#N/A</c:v>
                </c:pt>
                <c:pt idx="9">
                  <c:v>1.02</c:v>
                </c:pt>
              </c:numCache>
            </c:numRef>
          </c:val>
          <c:extLst>
            <c:ext xmlns:c16="http://schemas.microsoft.com/office/drawing/2014/chart" uri="{C3380CC4-5D6E-409C-BE32-E72D297353CC}">
              <c16:uniqueId val="{00000004-9438-49A8-8BE2-A55796DD82C2}"/>
            </c:ext>
          </c:extLst>
        </c:ser>
        <c:ser>
          <c:idx val="5"/>
          <c:order val="5"/>
          <c:tx>
            <c:strRef>
              <c:f>データシート!$A$32</c:f>
              <c:strCache>
                <c:ptCount val="1"/>
                <c:pt idx="0">
                  <c:v>大仙市簡易水道事業会計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0.68</c:v>
                </c:pt>
                <c:pt idx="2">
                  <c:v>#N/A</c:v>
                </c:pt>
                <c:pt idx="3">
                  <c:v>0.9</c:v>
                </c:pt>
                <c:pt idx="4">
                  <c:v>#N/A</c:v>
                </c:pt>
                <c:pt idx="5">
                  <c:v>1</c:v>
                </c:pt>
                <c:pt idx="6">
                  <c:v>#N/A</c:v>
                </c:pt>
                <c:pt idx="7">
                  <c:v>0.98</c:v>
                </c:pt>
                <c:pt idx="8">
                  <c:v>#N/A</c:v>
                </c:pt>
                <c:pt idx="9">
                  <c:v>1.04</c:v>
                </c:pt>
              </c:numCache>
            </c:numRef>
          </c:val>
          <c:extLst>
            <c:ext xmlns:c16="http://schemas.microsoft.com/office/drawing/2014/chart" uri="{C3380CC4-5D6E-409C-BE32-E72D297353CC}">
              <c16:uniqueId val="{00000005-9438-49A8-8BE2-A55796DD82C2}"/>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1.74</c:v>
                </c:pt>
                <c:pt idx="2">
                  <c:v>#N/A</c:v>
                </c:pt>
                <c:pt idx="3">
                  <c:v>1.98</c:v>
                </c:pt>
                <c:pt idx="4">
                  <c:v>#N/A</c:v>
                </c:pt>
                <c:pt idx="5">
                  <c:v>1.52</c:v>
                </c:pt>
                <c:pt idx="6">
                  <c:v>#N/A</c:v>
                </c:pt>
                <c:pt idx="7">
                  <c:v>1.5</c:v>
                </c:pt>
                <c:pt idx="8">
                  <c:v>#N/A</c:v>
                </c:pt>
                <c:pt idx="9">
                  <c:v>1.24</c:v>
                </c:pt>
              </c:numCache>
            </c:numRef>
          </c:val>
          <c:extLst>
            <c:ext xmlns:c16="http://schemas.microsoft.com/office/drawing/2014/chart" uri="{C3380CC4-5D6E-409C-BE32-E72D297353CC}">
              <c16:uniqueId val="{00000006-9438-49A8-8BE2-A55796DD82C2}"/>
            </c:ext>
          </c:extLst>
        </c:ser>
        <c:ser>
          <c:idx val="7"/>
          <c:order val="7"/>
          <c:tx>
            <c:strRef>
              <c:f>データシート!$A$34</c:f>
              <c:strCache>
                <c:ptCount val="1"/>
                <c:pt idx="0">
                  <c:v>大仙市下水道事業会計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0.86</c:v>
                </c:pt>
                <c:pt idx="2">
                  <c:v>#N/A</c:v>
                </c:pt>
                <c:pt idx="3">
                  <c:v>1.2</c:v>
                </c:pt>
                <c:pt idx="4">
                  <c:v>#N/A</c:v>
                </c:pt>
                <c:pt idx="5">
                  <c:v>1.44</c:v>
                </c:pt>
                <c:pt idx="6">
                  <c:v>#N/A</c:v>
                </c:pt>
                <c:pt idx="7">
                  <c:v>1.49</c:v>
                </c:pt>
                <c:pt idx="8">
                  <c:v>#N/A</c:v>
                </c:pt>
                <c:pt idx="9">
                  <c:v>1.82</c:v>
                </c:pt>
              </c:numCache>
            </c:numRef>
          </c:val>
          <c:extLst>
            <c:ext xmlns:c16="http://schemas.microsoft.com/office/drawing/2014/chart" uri="{C3380CC4-5D6E-409C-BE32-E72D297353CC}">
              <c16:uniqueId val="{00000007-9438-49A8-8BE2-A55796DD82C2}"/>
            </c:ext>
          </c:extLst>
        </c:ser>
        <c:ser>
          <c:idx val="8"/>
          <c:order val="8"/>
          <c:tx>
            <c:strRef>
              <c:f>データシート!$A$35</c:f>
              <c:strCache>
                <c:ptCount val="1"/>
                <c:pt idx="0">
                  <c:v>大仙市上水道事業会計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5.66</c:v>
                </c:pt>
                <c:pt idx="2">
                  <c:v>#N/A</c:v>
                </c:pt>
                <c:pt idx="3">
                  <c:v>2.54</c:v>
                </c:pt>
                <c:pt idx="4">
                  <c:v>#N/A</c:v>
                </c:pt>
                <c:pt idx="5">
                  <c:v>3.41</c:v>
                </c:pt>
                <c:pt idx="6">
                  <c:v>#N/A</c:v>
                </c:pt>
                <c:pt idx="7">
                  <c:v>3.87</c:v>
                </c:pt>
                <c:pt idx="8">
                  <c:v>#N/A</c:v>
                </c:pt>
                <c:pt idx="9">
                  <c:v>4.2699999999999996</c:v>
                </c:pt>
              </c:numCache>
            </c:numRef>
          </c:val>
          <c:extLst>
            <c:ext xmlns:c16="http://schemas.microsoft.com/office/drawing/2014/chart" uri="{C3380CC4-5D6E-409C-BE32-E72D297353CC}">
              <c16:uniqueId val="{00000008-9438-49A8-8BE2-A55796DD82C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4.4400000000000004</c:v>
                </c:pt>
                <c:pt idx="2">
                  <c:v>#N/A</c:v>
                </c:pt>
                <c:pt idx="3">
                  <c:v>5.49</c:v>
                </c:pt>
                <c:pt idx="4">
                  <c:v>#N/A</c:v>
                </c:pt>
                <c:pt idx="5">
                  <c:v>6.7</c:v>
                </c:pt>
                <c:pt idx="6">
                  <c:v>#N/A</c:v>
                </c:pt>
                <c:pt idx="7">
                  <c:v>7.88</c:v>
                </c:pt>
                <c:pt idx="8">
                  <c:v>#N/A</c:v>
                </c:pt>
                <c:pt idx="9">
                  <c:v>7.68</c:v>
                </c:pt>
              </c:numCache>
            </c:numRef>
          </c:val>
          <c:extLst>
            <c:ext xmlns:c16="http://schemas.microsoft.com/office/drawing/2014/chart" uri="{C3380CC4-5D6E-409C-BE32-E72D297353CC}">
              <c16:uniqueId val="{00000009-9438-49A8-8BE2-A55796DD82C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5493</c:v>
                </c:pt>
                <c:pt idx="5">
                  <c:v>5345</c:v>
                </c:pt>
                <c:pt idx="8">
                  <c:v>5306</c:v>
                </c:pt>
                <c:pt idx="11">
                  <c:v>5174</c:v>
                </c:pt>
                <c:pt idx="14">
                  <c:v>5143</c:v>
                </c:pt>
              </c:numCache>
            </c:numRef>
          </c:val>
          <c:extLst>
            <c:ext xmlns:c16="http://schemas.microsoft.com/office/drawing/2014/chart" uri="{C3380CC4-5D6E-409C-BE32-E72D297353CC}">
              <c16:uniqueId val="{00000000-E90C-4AF5-9BA3-54E21A88165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90C-4AF5-9BA3-54E21A88165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49</c:v>
                </c:pt>
                <c:pt idx="3">
                  <c:v>10</c:v>
                </c:pt>
                <c:pt idx="6">
                  <c:v>6</c:v>
                </c:pt>
                <c:pt idx="9">
                  <c:v>19</c:v>
                </c:pt>
                <c:pt idx="12">
                  <c:v>17</c:v>
                </c:pt>
              </c:numCache>
            </c:numRef>
          </c:val>
          <c:extLst>
            <c:ext xmlns:c16="http://schemas.microsoft.com/office/drawing/2014/chart" uri="{C3380CC4-5D6E-409C-BE32-E72D297353CC}">
              <c16:uniqueId val="{00000002-E90C-4AF5-9BA3-54E21A88165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178</c:v>
                </c:pt>
                <c:pt idx="3">
                  <c:v>174</c:v>
                </c:pt>
                <c:pt idx="6">
                  <c:v>167</c:v>
                </c:pt>
                <c:pt idx="9">
                  <c:v>141</c:v>
                </c:pt>
                <c:pt idx="12">
                  <c:v>128</c:v>
                </c:pt>
              </c:numCache>
            </c:numRef>
          </c:val>
          <c:extLst>
            <c:ext xmlns:c16="http://schemas.microsoft.com/office/drawing/2014/chart" uri="{C3380CC4-5D6E-409C-BE32-E72D297353CC}">
              <c16:uniqueId val="{00000003-E90C-4AF5-9BA3-54E21A88165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2208</c:v>
                </c:pt>
                <c:pt idx="3">
                  <c:v>2194</c:v>
                </c:pt>
                <c:pt idx="6">
                  <c:v>2179</c:v>
                </c:pt>
                <c:pt idx="9">
                  <c:v>2165</c:v>
                </c:pt>
                <c:pt idx="12">
                  <c:v>2157</c:v>
                </c:pt>
              </c:numCache>
            </c:numRef>
          </c:val>
          <c:extLst>
            <c:ext xmlns:c16="http://schemas.microsoft.com/office/drawing/2014/chart" uri="{C3380CC4-5D6E-409C-BE32-E72D297353CC}">
              <c16:uniqueId val="{00000004-E90C-4AF5-9BA3-54E21A88165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17</c:v>
                </c:pt>
                <c:pt idx="3">
                  <c:v>0</c:v>
                </c:pt>
                <c:pt idx="6">
                  <c:v>0</c:v>
                </c:pt>
                <c:pt idx="9">
                  <c:v>0</c:v>
                </c:pt>
                <c:pt idx="12">
                  <c:v>0</c:v>
                </c:pt>
              </c:numCache>
            </c:numRef>
          </c:val>
          <c:extLst>
            <c:ext xmlns:c16="http://schemas.microsoft.com/office/drawing/2014/chart" uri="{C3380CC4-5D6E-409C-BE32-E72D297353CC}">
              <c16:uniqueId val="{00000005-E90C-4AF5-9BA3-54E21A88165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90C-4AF5-9BA3-54E21A88165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5554</c:v>
                </c:pt>
                <c:pt idx="3">
                  <c:v>5388</c:v>
                </c:pt>
                <c:pt idx="6">
                  <c:v>5337</c:v>
                </c:pt>
                <c:pt idx="9">
                  <c:v>5400</c:v>
                </c:pt>
                <c:pt idx="12">
                  <c:v>5589</c:v>
                </c:pt>
              </c:numCache>
            </c:numRef>
          </c:val>
          <c:extLst>
            <c:ext xmlns:c16="http://schemas.microsoft.com/office/drawing/2014/chart" uri="{C3380CC4-5D6E-409C-BE32-E72D297353CC}">
              <c16:uniqueId val="{00000007-E90C-4AF5-9BA3-54E21A88165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2513</c:v>
                </c:pt>
                <c:pt idx="2">
                  <c:v>#N/A</c:v>
                </c:pt>
                <c:pt idx="3">
                  <c:v>#N/A</c:v>
                </c:pt>
                <c:pt idx="4">
                  <c:v>2421</c:v>
                </c:pt>
                <c:pt idx="5">
                  <c:v>#N/A</c:v>
                </c:pt>
                <c:pt idx="6">
                  <c:v>#N/A</c:v>
                </c:pt>
                <c:pt idx="7">
                  <c:v>2383</c:v>
                </c:pt>
                <c:pt idx="8">
                  <c:v>#N/A</c:v>
                </c:pt>
                <c:pt idx="9">
                  <c:v>#N/A</c:v>
                </c:pt>
                <c:pt idx="10">
                  <c:v>2551</c:v>
                </c:pt>
                <c:pt idx="11">
                  <c:v>#N/A</c:v>
                </c:pt>
                <c:pt idx="12">
                  <c:v>#N/A</c:v>
                </c:pt>
                <c:pt idx="13">
                  <c:v>2748</c:v>
                </c:pt>
                <c:pt idx="14">
                  <c:v>#N/A</c:v>
                </c:pt>
              </c:numCache>
            </c:numRef>
          </c:val>
          <c:smooth val="0"/>
          <c:extLst>
            <c:ext xmlns:c16="http://schemas.microsoft.com/office/drawing/2014/chart" uri="{C3380CC4-5D6E-409C-BE32-E72D297353CC}">
              <c16:uniqueId val="{00000008-E90C-4AF5-9BA3-54E21A88165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56507</c:v>
                </c:pt>
                <c:pt idx="5">
                  <c:v>53086</c:v>
                </c:pt>
                <c:pt idx="8">
                  <c:v>51971</c:v>
                </c:pt>
                <c:pt idx="11">
                  <c:v>50022</c:v>
                </c:pt>
                <c:pt idx="14">
                  <c:v>47830</c:v>
                </c:pt>
              </c:numCache>
            </c:numRef>
          </c:val>
          <c:extLst>
            <c:ext xmlns:c16="http://schemas.microsoft.com/office/drawing/2014/chart" uri="{C3380CC4-5D6E-409C-BE32-E72D297353CC}">
              <c16:uniqueId val="{00000000-5B60-4BB3-AA82-5189DB4EAD5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998</c:v>
                </c:pt>
                <c:pt idx="5">
                  <c:v>928</c:v>
                </c:pt>
                <c:pt idx="8">
                  <c:v>800</c:v>
                </c:pt>
                <c:pt idx="11">
                  <c:v>727</c:v>
                </c:pt>
                <c:pt idx="14">
                  <c:v>666</c:v>
                </c:pt>
              </c:numCache>
            </c:numRef>
          </c:val>
          <c:extLst>
            <c:ext xmlns:c16="http://schemas.microsoft.com/office/drawing/2014/chart" uri="{C3380CC4-5D6E-409C-BE32-E72D297353CC}">
              <c16:uniqueId val="{00000001-5B60-4BB3-AA82-5189DB4EAD5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4782</c:v>
                </c:pt>
                <c:pt idx="5">
                  <c:v>5348</c:v>
                </c:pt>
                <c:pt idx="8">
                  <c:v>5655</c:v>
                </c:pt>
                <c:pt idx="11">
                  <c:v>7201</c:v>
                </c:pt>
                <c:pt idx="14">
                  <c:v>8808</c:v>
                </c:pt>
              </c:numCache>
            </c:numRef>
          </c:val>
          <c:extLst>
            <c:ext xmlns:c16="http://schemas.microsoft.com/office/drawing/2014/chart" uri="{C3380CC4-5D6E-409C-BE32-E72D297353CC}">
              <c16:uniqueId val="{00000002-5B60-4BB3-AA82-5189DB4EAD5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B60-4BB3-AA82-5189DB4EAD5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B60-4BB3-AA82-5189DB4EAD5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60-4BB3-AA82-5189DB4EAD5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5559</c:v>
                </c:pt>
                <c:pt idx="3">
                  <c:v>5171</c:v>
                </c:pt>
                <c:pt idx="6">
                  <c:v>4718</c:v>
                </c:pt>
                <c:pt idx="9">
                  <c:v>4459</c:v>
                </c:pt>
                <c:pt idx="12">
                  <c:v>4724</c:v>
                </c:pt>
              </c:numCache>
            </c:numRef>
          </c:val>
          <c:extLst>
            <c:ext xmlns:c16="http://schemas.microsoft.com/office/drawing/2014/chart" uri="{C3380CC4-5D6E-409C-BE32-E72D297353CC}">
              <c16:uniqueId val="{00000006-5B60-4BB3-AA82-5189DB4EAD5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684</c:v>
                </c:pt>
                <c:pt idx="3">
                  <c:v>487</c:v>
                </c:pt>
                <c:pt idx="6">
                  <c:v>295</c:v>
                </c:pt>
                <c:pt idx="9">
                  <c:v>140</c:v>
                </c:pt>
                <c:pt idx="12">
                  <c:v>27</c:v>
                </c:pt>
              </c:numCache>
            </c:numRef>
          </c:val>
          <c:extLst>
            <c:ext xmlns:c16="http://schemas.microsoft.com/office/drawing/2014/chart" uri="{C3380CC4-5D6E-409C-BE32-E72D297353CC}">
              <c16:uniqueId val="{00000007-5B60-4BB3-AA82-5189DB4EAD5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30045</c:v>
                </c:pt>
                <c:pt idx="3">
                  <c:v>28425</c:v>
                </c:pt>
                <c:pt idx="6">
                  <c:v>25997</c:v>
                </c:pt>
                <c:pt idx="9">
                  <c:v>24633</c:v>
                </c:pt>
                <c:pt idx="12">
                  <c:v>23303</c:v>
                </c:pt>
              </c:numCache>
            </c:numRef>
          </c:val>
          <c:extLst>
            <c:ext xmlns:c16="http://schemas.microsoft.com/office/drawing/2014/chart" uri="{C3380CC4-5D6E-409C-BE32-E72D297353CC}">
              <c16:uniqueId val="{00000008-5B60-4BB3-AA82-5189DB4EAD5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c:v>
                </c:pt>
                <c:pt idx="3">
                  <c:v>3</c:v>
                </c:pt>
                <c:pt idx="6">
                  <c:v>1</c:v>
                </c:pt>
                <c:pt idx="9">
                  <c:v>0</c:v>
                </c:pt>
                <c:pt idx="12">
                  <c:v>0</c:v>
                </c:pt>
              </c:numCache>
            </c:numRef>
          </c:val>
          <c:extLst>
            <c:ext xmlns:c16="http://schemas.microsoft.com/office/drawing/2014/chart" uri="{C3380CC4-5D6E-409C-BE32-E72D297353CC}">
              <c16:uniqueId val="{00000009-5B60-4BB3-AA82-5189DB4EAD5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55463</c:v>
                </c:pt>
                <c:pt idx="3">
                  <c:v>54087</c:v>
                </c:pt>
                <c:pt idx="6">
                  <c:v>52141</c:v>
                </c:pt>
                <c:pt idx="9">
                  <c:v>51064</c:v>
                </c:pt>
                <c:pt idx="12">
                  <c:v>48949</c:v>
                </c:pt>
              </c:numCache>
            </c:numRef>
          </c:val>
          <c:extLst>
            <c:ext xmlns:c16="http://schemas.microsoft.com/office/drawing/2014/chart" uri="{C3380CC4-5D6E-409C-BE32-E72D297353CC}">
              <c16:uniqueId val="{0000000A-5B60-4BB3-AA82-5189DB4EAD5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29469</c:v>
                </c:pt>
                <c:pt idx="2">
                  <c:v>#N/A</c:v>
                </c:pt>
                <c:pt idx="3">
                  <c:v>#N/A</c:v>
                </c:pt>
                <c:pt idx="4">
                  <c:v>28811</c:v>
                </c:pt>
                <c:pt idx="5">
                  <c:v>#N/A</c:v>
                </c:pt>
                <c:pt idx="6">
                  <c:v>#N/A</c:v>
                </c:pt>
                <c:pt idx="7">
                  <c:v>24726</c:v>
                </c:pt>
                <c:pt idx="8">
                  <c:v>#N/A</c:v>
                </c:pt>
                <c:pt idx="9">
                  <c:v>#N/A</c:v>
                </c:pt>
                <c:pt idx="10">
                  <c:v>22348</c:v>
                </c:pt>
                <c:pt idx="11">
                  <c:v>#N/A</c:v>
                </c:pt>
                <c:pt idx="12">
                  <c:v>#N/A</c:v>
                </c:pt>
                <c:pt idx="13">
                  <c:v>19698</c:v>
                </c:pt>
                <c:pt idx="14">
                  <c:v>#N/A</c:v>
                </c:pt>
              </c:numCache>
            </c:numRef>
          </c:val>
          <c:smooth val="0"/>
          <c:extLst>
            <c:ext xmlns:c16="http://schemas.microsoft.com/office/drawing/2014/chart" uri="{C3380CC4-5D6E-409C-BE32-E72D297353CC}">
              <c16:uniqueId val="{0000000B-5B60-4BB3-AA82-5189DB4EAD5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3359</c:v>
                </c:pt>
                <c:pt idx="1">
                  <c:v>3859</c:v>
                </c:pt>
                <c:pt idx="2">
                  <c:v>4360</c:v>
                </c:pt>
              </c:numCache>
            </c:numRef>
          </c:val>
          <c:extLst>
            <c:ext xmlns:c16="http://schemas.microsoft.com/office/drawing/2014/chart" uri="{C3380CC4-5D6E-409C-BE32-E72D297353CC}">
              <c16:uniqueId val="{00000000-5535-4300-9B04-5DD63C3F5B7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55</c:v>
                </c:pt>
                <c:pt idx="1">
                  <c:v>55</c:v>
                </c:pt>
                <c:pt idx="2">
                  <c:v>255</c:v>
                </c:pt>
              </c:numCache>
            </c:numRef>
          </c:val>
          <c:extLst>
            <c:ext xmlns:c16="http://schemas.microsoft.com/office/drawing/2014/chart" uri="{C3380CC4-5D6E-409C-BE32-E72D297353CC}">
              <c16:uniqueId val="{00000001-5535-4300-9B04-5DD63C3F5B7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4723</c:v>
                </c:pt>
                <c:pt idx="1">
                  <c:v>5554</c:v>
                </c:pt>
                <c:pt idx="2">
                  <c:v>6225</c:v>
                </c:pt>
              </c:numCache>
            </c:numRef>
          </c:val>
          <c:extLst>
            <c:ext xmlns:c16="http://schemas.microsoft.com/office/drawing/2014/chart" uri="{C3380CC4-5D6E-409C-BE32-E72D297353CC}">
              <c16:uniqueId val="{00000002-5535-4300-9B04-5DD63C3F5B7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{D4876EDE-9A38-406E-87B8-0340E4DB040A}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10F2-401C-B1B8-677CAC91C0F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{D204C39C-22A5-40B7-9D76-57DE93C41953}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F2-401C-B1B8-677CAC91C0F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{454902DB-76ED-4EA5-B3E6-6706CD251A50}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F2-401C-B1B8-677CAC91C0F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{0BA94CD7-D97E-4962-AF27-8EE7D5CEA6C1}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F2-401C-B1B8-677CAC91C0F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{0E8BD8CD-1875-42EC-B558-2D2E0E0EABFA}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F2-401C-B1B8-677CAC91C0F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{8F929A81-8CD1-4A64-A0C9-58DD371F9B9B}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10F2-401C-B1B8-677CAC91C0F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{E5A027B6-0732-4B8C-ABD2-134A0B3D24DB}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10F2-401C-B1B8-677CAC91C0F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{5519C34F-22D9-4798-9D5B-EEE5E34EF5B9}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10F2-401C-B1B8-677CAC91C0F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{13EB9B90-EECD-4A0B-9A73-E4CB6A976CA4}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10F2-401C-B1B8-677CAC91C0F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64.599999999999994</c:v>
                </c:pt>
                <c:pt idx="8">
                  <c:v>66.099999999999994</c:v>
                </c:pt>
                <c:pt idx="16">
                  <c:v>67.3</c:v>
                </c:pt>
                <c:pt idx="24">
                  <c:v>69.099999999999994</c:v>
                </c:pt>
                <c:pt idx="32">
                  <c:v>70.7</c:v>
                </c:pt>
              </c:numCache>
            </c:numRef>
          </c:xVal>
          <c:yVal>
            <c:numRef>
              <c:f>公会計指標分析・財政指標組合せ分析表!$BP$51:$DC$51</c:f>
              <c:numCache>
                <c:formatCode>#,##0.0;"▲ "#,##0.0</c:formatCode>
                <c:ptCount val="40"/>
                <c:pt idx="0">
                  <c:v>128.1</c:v>
                </c:pt>
                <c:pt idx="8">
                  <c:v>127.5</c:v>
                </c:pt>
                <c:pt idx="16">
                  <c:v>108.3</c:v>
                </c:pt>
                <c:pt idx="24">
                  <c:v>93.8</c:v>
                </c:pt>
                <c:pt idx="32">
                  <c:v>85.7</c:v>
                </c:pt>
              </c:numCache>
            </c:numRef>
          </c:yVal>
          <c:smooth val="0"/>
          <c:extLst>
            <c:ext xmlns:c16="http://schemas.microsoft.com/office/drawing/2014/chart" uri="{C3380CC4-5D6E-409C-BE32-E72D297353CC}">
              <c16:uniqueId val="{00000009-10F2-401C-B1B8-677CAC91C0F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7005722293588694E-2"/>
                  <c:y val="-6.4739042105865174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{B2405A2A-55FC-4095-8529-A31E26C714CA}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10F2-401C-B1B8-677CAC91C0F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{62394E5F-596D-4BB0-8190-CDDE56C99B3E}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F2-401C-B1B8-677CAC91C0F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{B0B8071B-8422-4E61-8B37-1C91EC88C667}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F2-401C-B1B8-677CAC91C0F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{14BAB03B-B18E-4277-9105-9730C6213A38}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F2-401C-B1B8-677CAC91C0F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{D22C4762-D832-48BF-B526-A3E5992A44A9}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F2-401C-B1B8-677CAC91C0F0}"/>
                </c:ext>
              </c:extLst>
            </c:dLbl>
            <c:dLbl>
              <c:idx val="8"/>
              <c:layout>
                <c:manualLayout>
                  <c:x val="-3.7155228826217766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{D99F5D4F-DD69-4FE5-A877-BA35D12C2744}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10F2-401C-B1B8-677CAC91C0F0}"/>
                </c:ext>
              </c:extLst>
            </c:dLbl>
            <c:dLbl>
              <c:idx val="16"/>
              <c:layout>
                <c:manualLayout>
                  <c:x val="-4.4109043052767472E-2"/>
                  <c:y val="-6.473904210586517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{E4401EC2-FDD8-4197-B959-1680540F2021}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10F2-401C-B1B8-677CAC91C0F0}"/>
                </c:ext>
              </c:extLst>
            </c:dLbl>
            <c:dLbl>
              <c:idx val="24"/>
              <c:layout>
                <c:manualLayout>
                  <c:x val="-1.9922458247700912E-2"/>
                  <c:y val="-6.4739042105865174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{B46D7A66-740E-4A5B-B8D4-EF0247BE5401}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10F2-401C-B1B8-677CAC91C0F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{909114E7-E822-46E9-858E-DC0D74BE32D9}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10F2-401C-B1B8-677CAC91C0F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62.2</c:v>
                </c:pt>
                <c:pt idx="32">
                  <c:v>63.5</c:v>
                </c:pt>
              </c:numCache>
            </c:numRef>
          </c:xVal>
          <c:yVal>
            <c:numRef>
              <c:f>公会計指標分析・財政指標組合せ分析表!$BP$55:$DC$55</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10F2-401C-B1B8-677CAC91C0F0}"/>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{DEC41ECE-547E-4BD2-A0F4-F17D407E5EBC}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EBF-4EC3-A10C-127ADB91470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{5FDC15FC-9038-4AE9-A627-73F26E81936C}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EBF-4EC3-A10C-127ADB91470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{3702B189-A60D-4348-A367-FCF043BB3618}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EBF-4EC3-A10C-127ADB91470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{C002F1AF-7161-46E4-95E1-BBF438B8CF19}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EBF-4EC3-A10C-127ADB91470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{C3DA54B4-29D1-49AD-ACD0-35407F94D235}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EBF-4EC3-A10C-127ADB91470F}"/>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{ECC41B4E-A16A-4C4B-BA35-9BC3090DF69F}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EBF-4EC3-A10C-127ADB91470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{87649BB1-0D56-4C33-86F2-F4A6E35F5796}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EBF-4EC3-A10C-127ADB91470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{0084E041-5BCF-4BB4-91CE-D9FE6D3C1F9C}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EBF-4EC3-A10C-127ADB91470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{811C5867-96AE-4BB5-8E88-6CDDE6A28E71}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EBF-4EC3-A10C-127ADB91470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12.2</c:v>
                </c:pt>
                <c:pt idx="8">
                  <c:v>11.3</c:v>
                </c:pt>
                <c:pt idx="16">
                  <c:v>10.6</c:v>
                </c:pt>
                <c:pt idx="24">
                  <c:v>10.6</c:v>
                </c:pt>
                <c:pt idx="32">
                  <c:v>11</c:v>
                </c:pt>
              </c:numCache>
            </c:numRef>
          </c:xVal>
          <c:yVal>
            <c:numRef>
              <c:f>公会計指標分析・財政指標組合せ分析表!$BP$73:$DC$73</c:f>
              <c:numCache>
                <c:formatCode>#,##0.0;"▲ "#,##0.0</c:formatCode>
                <c:ptCount val="40"/>
                <c:pt idx="0">
                  <c:v>128.1</c:v>
                </c:pt>
                <c:pt idx="8">
                  <c:v>127.5</c:v>
                </c:pt>
                <c:pt idx="16">
                  <c:v>108.3</c:v>
                </c:pt>
                <c:pt idx="24">
                  <c:v>93.8</c:v>
                </c:pt>
                <c:pt idx="32">
                  <c:v>85.7</c:v>
                </c:pt>
              </c:numCache>
            </c:numRef>
          </c:yVal>
          <c:smooth val="0"/>
          <c:extLst>
            <c:ext xmlns:c16="http://schemas.microsoft.com/office/drawing/2014/chart" uri="{C3380CC4-5D6E-409C-BE32-E72D297353CC}">
              <c16:uniqueId val="{00000009-5EBF-4EC3-A10C-127ADB91470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9042684986077797E-2"/>
                  <c:y val="-4.99888006564802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{29309458-0AAC-49E6-844E-06754F694138}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EBF-4EC3-A10C-127ADB91470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{FEBFC512-CECB-4F98-A979-6B33ECEBDDFD}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EBF-4EC3-A10C-127ADB91470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{1FB9F12A-ED7C-48E7-9E6B-36B6627902D0}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EBF-4EC3-A10C-127ADB91470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{78D0743B-6C79-414A-8EBD-254BCB445961}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EBF-4EC3-A10C-127ADB91470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{41E66F52-3235-4F8B-90B5-1D80719D3852}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EBF-4EC3-A10C-127ADB91470F}"/>
                </c:ext>
              </c:extLst>
            </c:dLbl>
            <c:dLbl>
              <c:idx val="8"/>
              <c:layout>
                <c:manualLayout>
                  <c:x val="-2.4225649358108552E-2"/>
                  <c:y val="-7.7441576757971572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{717FAE6D-3436-47BA-91B0-3E2EF8B6F0E8}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EBF-4EC3-A10C-127ADB91470F}"/>
                </c:ext>
              </c:extLst>
            </c:dLbl>
            <c:dLbl>
              <c:idx val="16"/>
              <c:layout>
                <c:manualLayout>
                  <c:x val="-3.1570342725075584E-2"/>
                  <c:y val="-5.4317329802514816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{B9A3A8B7-EE50-4223-A03A-C6E49ECBAA88}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EBF-4EC3-A10C-127ADB91470F}"/>
                </c:ext>
              </c:extLst>
            </c:dLbl>
            <c:dLbl>
              <c:idx val="24"/>
              <c:layout>
                <c:manualLayout>
                  <c:x val="-3.1570342725075584E-2"/>
                  <c:y val="-6.7918881134209227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{536C0AE1-8269-42E2-B28B-39242104F6B2}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EBF-4EC3-A10C-127ADB91470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{D7647D70-1147-48A8-AB42-1EB3D6CBE874}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EBF-4EC3-A10C-127ADB91470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8</c:v>
                </c:pt>
                <c:pt idx="32">
                  <c:v>8</c:v>
                </c:pt>
              </c:numCache>
            </c:numRef>
          </c:xVal>
          <c:yVal>
            <c:numRef>
              <c:f>公会計指標分析・財政指標組合せ分析表!$BP$77:$DC$77</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5EBF-4EC3-A10C-127ADB91470F}"/>
            </c:ext>
          </c:extLst>
        </c:ser>
        <c:dLbls>
          <c:showLegendKey val="0"/>
          <c:showVal val="1"/>
          <c:showCatName val="0"/>
          <c:showSerName val="0"/>
          <c:showPercent val="0"/>
          <c:showBubbleSize val="0"/>
        </c:dLbls>
        <c:axId val="84219776"/>
        <c:axId val="84234240"/>
      </c:scatterChart>
      <c:valAx>
        <c:axId val="84219776"/>
        <c:scaling>
          <c:orientation val="maxMin"/>
          <c:max val="13"/>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50">
              <a:latin typeface="ＭＳ ゴシック" pitchFamily="49" charset="-128"/>
              <a:ea typeface="ＭＳ ゴシック" pitchFamily="49" charset="-128"/>
            </a:rPr>
            <a:t>　元利償還金については、平成</a:t>
          </a:r>
          <a:r>
            <a:rPr kumimoji="1" lang="en-US" altLang="ja-JP" sz="950">
              <a:latin typeface="ＭＳ ゴシック" pitchFamily="49" charset="-128"/>
              <a:ea typeface="ＭＳ ゴシック" pitchFamily="49" charset="-128"/>
            </a:rPr>
            <a:t>23</a:t>
          </a:r>
          <a:r>
            <a:rPr kumimoji="1" lang="ja-JP" altLang="en-US" sz="950">
              <a:latin typeface="ＭＳ ゴシック" pitchFamily="49" charset="-128"/>
              <a:ea typeface="ＭＳ ゴシック" pitchFamily="49" charset="-128"/>
            </a:rPr>
            <a:t>年度をピークに減少していたが、平成</a:t>
          </a:r>
          <a:r>
            <a:rPr kumimoji="1" lang="en-US" altLang="ja-JP" sz="950">
              <a:latin typeface="ＭＳ ゴシック" pitchFamily="49" charset="-128"/>
              <a:ea typeface="ＭＳ ゴシック" pitchFamily="49" charset="-128"/>
            </a:rPr>
            <a:t>29</a:t>
          </a:r>
          <a:r>
            <a:rPr kumimoji="1" lang="ja-JP" altLang="en-US" sz="950">
              <a:latin typeface="ＭＳ ゴシック" pitchFamily="49" charset="-128"/>
              <a:ea typeface="ＭＳ ゴシック" pitchFamily="49" charset="-128"/>
            </a:rPr>
            <a:t>、</a:t>
          </a:r>
          <a:r>
            <a:rPr kumimoji="1" lang="en-US" altLang="ja-JP" sz="950">
              <a:latin typeface="ＭＳ ゴシック" pitchFamily="49" charset="-128"/>
              <a:ea typeface="ＭＳ ゴシック" pitchFamily="49" charset="-128"/>
            </a:rPr>
            <a:t>30</a:t>
          </a:r>
          <a:r>
            <a:rPr kumimoji="1" lang="ja-JP" altLang="en-US" sz="950">
              <a:latin typeface="ＭＳ ゴシック" pitchFamily="49" charset="-128"/>
              <a:ea typeface="ＭＳ ゴシック" pitchFamily="49" charset="-128"/>
            </a:rPr>
            <a:t>年度に発行した「花火伝統文化継承資料館建設事業」や、一部事務組合が実施した「かわ舟の里角間川改築事業」補助金、「消防本部改築事業」負担金に係る地方債償還開始に伴い令和</a:t>
          </a:r>
          <a:r>
            <a:rPr kumimoji="1" lang="en-US" altLang="ja-JP" sz="950">
              <a:latin typeface="ＭＳ ゴシック" pitchFamily="49" charset="-128"/>
              <a:ea typeface="ＭＳ ゴシック" pitchFamily="49" charset="-128"/>
            </a:rPr>
            <a:t>3</a:t>
          </a:r>
          <a:r>
            <a:rPr kumimoji="1" lang="ja-JP" altLang="en-US" sz="950">
              <a:latin typeface="ＭＳ ゴシック" pitchFamily="49" charset="-128"/>
              <a:ea typeface="ＭＳ ゴシック" pitchFamily="49" charset="-128"/>
            </a:rPr>
            <a:t>年度から増加に転じ、令和</a:t>
          </a:r>
          <a:r>
            <a:rPr kumimoji="1" lang="en-US" altLang="ja-JP" sz="950">
              <a:latin typeface="ＭＳ ゴシック" pitchFamily="49" charset="-128"/>
              <a:ea typeface="ＭＳ ゴシック" pitchFamily="49" charset="-128"/>
            </a:rPr>
            <a:t>4</a:t>
          </a:r>
          <a:r>
            <a:rPr kumimoji="1" lang="ja-JP" altLang="en-US" sz="950">
              <a:latin typeface="ＭＳ ゴシック" pitchFamily="49" charset="-128"/>
              <a:ea typeface="ＭＳ ゴシック" pitchFamily="49" charset="-128"/>
            </a:rPr>
            <a:t>年度の元利償還はピークを迎えている。</a:t>
          </a:r>
        </a:p>
        <a:p>
          <a:r>
            <a:rPr kumimoji="1" lang="ja-JP" altLang="en-US" sz="950">
              <a:latin typeface="ＭＳ ゴシック" pitchFamily="49" charset="-128"/>
              <a:ea typeface="ＭＳ ゴシック" pitchFamily="49" charset="-128"/>
            </a:rPr>
            <a:t>　一方で準元利償還金については、簡易水道事業や下水道事業など公営企業会計への繰出金の他、一部事務組合への償還費分の全てにおいて減少した。</a:t>
          </a:r>
        </a:p>
        <a:p>
          <a:r>
            <a:rPr kumimoji="1" lang="ja-JP" altLang="en-US" sz="950">
              <a:latin typeface="ＭＳ ゴシック" pitchFamily="49" charset="-128"/>
              <a:ea typeface="ＭＳ ゴシック" pitchFamily="49" charset="-128"/>
            </a:rPr>
            <a:t>　上記要因により、比率算定分子は前年度に比べ</a:t>
          </a:r>
          <a:r>
            <a:rPr kumimoji="1" lang="en-US" altLang="ja-JP" sz="950">
              <a:latin typeface="ＭＳ ゴシック" pitchFamily="49" charset="-128"/>
              <a:ea typeface="ＭＳ ゴシック" pitchFamily="49" charset="-128"/>
            </a:rPr>
            <a:t>197</a:t>
          </a:r>
          <a:r>
            <a:rPr kumimoji="1" lang="ja-JP" altLang="en-US" sz="950">
              <a:latin typeface="ＭＳ ゴシック" pitchFamily="49" charset="-128"/>
              <a:ea typeface="ＭＳ ゴシック" pitchFamily="49" charset="-128"/>
            </a:rPr>
            <a:t>百万円の増となった。</a:t>
          </a:r>
        </a:p>
        <a:p>
          <a:r>
            <a:rPr kumimoji="1" lang="ja-JP" altLang="en-US" sz="950">
              <a:latin typeface="ＭＳ ゴシック" pitchFamily="49" charset="-128"/>
              <a:ea typeface="ＭＳ ゴシック" pitchFamily="49" charset="-128"/>
            </a:rPr>
            <a:t>　なお、元利償還金については令和</a:t>
          </a:r>
          <a:r>
            <a:rPr kumimoji="1" lang="en-US" altLang="ja-JP" sz="950">
              <a:latin typeface="ＭＳ ゴシック" pitchFamily="49" charset="-128"/>
              <a:ea typeface="ＭＳ ゴシック" pitchFamily="49" charset="-128"/>
            </a:rPr>
            <a:t>4</a:t>
          </a:r>
          <a:r>
            <a:rPr kumimoji="1" lang="ja-JP" altLang="en-US" sz="950">
              <a:latin typeface="ＭＳ ゴシック" pitchFamily="49" charset="-128"/>
              <a:ea typeface="ＭＳ ゴシック" pitchFamily="49" charset="-128"/>
            </a:rPr>
            <a:t>年度がピークとなり、今後は減少していくものと見込んでいるものの、実質公債費比率算定の分母となる標準財政規模等については、市税や普通交付税の動向によるが年々縮小となる見込みであることなどから、比率の大幅な改善は見込めない。</a:t>
          </a:r>
        </a:p>
        <a:p>
          <a:r>
            <a:rPr kumimoji="1" lang="ja-JP" altLang="en-US" sz="950">
              <a:latin typeface="ＭＳ ゴシック" pitchFamily="49" charset="-128"/>
              <a:ea typeface="ＭＳ ゴシック" pitchFamily="49" charset="-128"/>
            </a:rPr>
            <a:t>　よって、第２次大仙市総合計画の具体的な指針となる実施計画の計画期間における地方債発行額を元金償還額の</a:t>
          </a:r>
          <a:r>
            <a:rPr kumimoji="1" lang="en-US" altLang="ja-JP" sz="950">
              <a:latin typeface="ＭＳ ゴシック" pitchFamily="49" charset="-128"/>
              <a:ea typeface="ＭＳ ゴシック" pitchFamily="49" charset="-128"/>
            </a:rPr>
            <a:t>75%</a:t>
          </a:r>
          <a:r>
            <a:rPr kumimoji="1" lang="ja-JP" altLang="en-US" sz="950">
              <a:latin typeface="ＭＳ ゴシック" pitchFamily="49" charset="-128"/>
              <a:ea typeface="ＭＳ ゴシック" pitchFamily="49" charset="-128"/>
            </a:rPr>
            <a:t>以内に抑制することや、財政運営において任意繰上償還を行うことにより比率改善に努める。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当市では、満期一括償還の地方債を発行していないため、減債基金残高と減債基金積立相当額に該当する数値はない。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一般会計等では、合併前後に実施したまちづくり交付金事業などの大型事業に充てた地方債の償還終了により、平成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年度以降は着実に残高が減少している。</a:t>
          </a:r>
        </a:p>
        <a:p>
          <a:r>
            <a:rPr kumimoji="1" lang="ja-JP" altLang="en-US" sz="1200">
              <a:latin typeface="ＭＳ ゴシック" pitchFamily="49" charset="-128"/>
              <a:ea typeface="ＭＳ ゴシック" pitchFamily="49" charset="-128"/>
            </a:rPr>
            <a:t>　また、公営企業債等繰入見込額についても、簡易水道事業などの大型事業のピークが過ぎたことにより、その後の地方債債発行の抑制が図られており、地方債残高は着実に減少している。</a:t>
          </a:r>
        </a:p>
        <a:p>
          <a:r>
            <a:rPr kumimoji="1" lang="ja-JP" altLang="en-US" sz="1200">
              <a:latin typeface="ＭＳ ゴシック" pitchFamily="49" charset="-128"/>
              <a:ea typeface="ＭＳ ゴシック" pitchFamily="49" charset="-128"/>
            </a:rPr>
            <a:t>　充当可能財源となる財政調整基金については、令和４年度において財源不足を補うため２億円を取り崩したが、年度末に７億円の積み増しを図ったほか、庁舎整備や学校再編に備えた基金を新設、積立や、各種基金の積立により残高が増加した。</a:t>
          </a:r>
        </a:p>
        <a:p>
          <a:r>
            <a:rPr kumimoji="1" lang="ja-JP" altLang="en-US" sz="1200">
              <a:latin typeface="ＭＳ ゴシック" pitchFamily="49" charset="-128"/>
              <a:ea typeface="ＭＳ ゴシック" pitchFamily="49" charset="-128"/>
            </a:rPr>
            <a:t>　今後も物価高の影響による施設運営経費の増加が見込まれることから、各年度の財政状況を勘案しながら財政調整基金を積み増しし、各年度の財政負担の平準化を図るとともに、第</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次大仙市総合計画の具体的な指針となる実施計画に登載される各種事業を厳選することで地方債発行額を抑制し、比率改善に努める。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秋田県大仙市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百万円）、ふるさと応援基金の増（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百万円）、公共施設適正管理基金の増（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百万円）が主な要因となり、前年度に比べ基金全体の残高が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市税や普通交付税の動向によるが、慢性的な財源不足が見込まれていることから、各年度の財政運営において、剰余金を財政調整基金に積み立てることを基本に財源確保を図っていく。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・地域振興基金は、合併特例事業債を活用し積み立てを行い、合併後の地域振興に資するソフト事業を計画的かつ安定的に実施するための財源として活用する。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・公共施設適正管理基金は、将来の公共施設修繕に要する財源として、平成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年度から積み立てを行い、庁舎・学校・生涯学習施設等の公共施設の老朽化に伴う修繕費用の財源として活用してきたが、令和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年度からは公共施設適正管理基金に名称を変え、解体経費にも充当可能としている。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・地域雇用基金は、就労機会の充実を図るために行う市の重要施策における雇用対策事業の経費に充てる。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百万円積み立てし、平成</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年度から償還の終わった範囲内（年間約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百万円）で地域振興に資する事業に充当しており、基金造成債分については、令和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年度決算時点で残額が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2,307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百万円に減少している。基金造成債分以外の残額は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365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・公共施設適正管理基金は、令和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年度に社会教育施設や温泉施設等の修繕費用及び公共施設の解体費用として充当したものの、年度末に積み増しを図り、残高は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251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1,327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・ふるさと応援基金は、令和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年度のふるさと応援寄附金収入が過去最高となったことから、残高について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821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・地域雇用基金は、市道を維持管理するための道路維持員を確保するための費用等に充当したが、公共施設適正管理基金と同様、年度末に積み増しを図り、令和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年度末の残高は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393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・地域福祉振興基金は、地域における福祉の増進を目的とする事業に充当しており、残高は令和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年度末で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329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・地域振興基金は、各地域の振興を継続的に図る上で重要な財源であり、計画的な取り崩しに努めつつ、一般財源を活用し積み立てを行っていく。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・公共施設適正管理基金及び地域雇用基金は、充当事業全体の見直しを図り、積み増しと取り崩しのバランスを考慮しながら活用を図っていく。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年度においては、一般財源不足により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百万円を積み増ししたことで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百万円の残高を確保した。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合併直後、財政調整基金の取り崩しにより財源不足を補ったため、平成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年度末には一時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百万円にまで残高が減少した。その後、財政健全化の取り組みとして積み増しを図り、令和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百万円の残高を確保するまでに至った。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今後も一般財源不足から財政調整基金の取り崩しが必要となるが、これを最小限に止めつつ、災害など不測の事態の備えとして、各年度の財政状況を考慮しながら可能な限り積み増しを図る。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令和元年度以降は預金利子のみの積立が続いていたが、令和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年度は決算剰余金から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百万円を積み立てた。これにより令和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年度末で合併特例事業（合併特例債）発行期限を迎えるため、令和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年度以降は、交付税算入のない市債を発行するケースが増加すると想定され、市債発行額の抑制と市債の償還対策が必須となる。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4BC2C6A-6717-407A-85E3-29BDDB13E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65BDB1D-1127-4412-B117-5823FB8AC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1FFA148-EA7B-456C-A992-2DCB85C74BD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9479BC6-507E-4CE4-9473-9E118A371C0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4BA0679E-731D-4A93-A5F5-0416BD8D3EF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B913D2D-B161-41BB-9F28-E1287B479D8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48AF30C-18EB-4965-BFC5-EF1DF59BDA2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4E39B0C-043A-4BB6-AE73-58B6D7C844A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C35B0DC7-44B8-462F-A1E6-4032043B78C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EC70E782-0EA1-47DD-A7BA-61042C93FD4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403040F-08DE-4242-9BC0-33F806D3CB8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98742BE2-F367-4DB0-8F93-07F5A4F15CE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78AE193-674B-46BB-971F-CDD3F52CF3E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5130779-09E4-4039-A50E-244678D18D7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3ECC895-2589-47B3-A30C-DF35C0CFC63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7ED4C83-83AB-4284-A747-0B92127415B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8210F8B4-10C4-45AF-AD68-A80A7D2C598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D905583-996B-43A3-AF8A-12379A7310E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68E68A8-08A0-4EE8-A0DD-BEFEE9D56A8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BF09417-886B-4595-BCE6-8462094CB64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8D1208F-E14F-415D-8CAD-12E670C0AF4E}"/>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17CD27D0-5723-4D93-BEB5-CDA4A03B569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DB2288D4-BE94-4E3C-B831-67AB6FEA29F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0827832-046F-497A-A94B-EAAB42434B4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34926BF3-B6DA-4878-8185-4C187690B26F}"/>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FAD8E36-3CFB-4B61-8363-85DB3298BAA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61AE4A45-BF30-4B7E-9C81-87386BAB85D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479143BA-53EB-46AD-A084-F2E192D6B85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0DF2980-3C2E-4B55-89B9-B944A0E511B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6B6638C-D805-48FA-959C-4E107A3A2F1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D317937B-EA75-4404-B3D4-B3B3E1A0632C}"/>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43B718E-A8B4-49F5-AA7B-FAEB0FB77114}"/>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CD82C2DA-B44B-46D2-BDA4-E0E81226FC62}"/>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C06CFCE2-31C1-484A-9FAD-94C96D318CCD}"/>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5DEBC332-1456-4648-A1AB-58A7BD77169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3E5721BD-DDFB-432E-9EDD-35447D32386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5E2060AA-3B69-4A19-84D6-284951B6619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8E2FBFE6-53AB-4C50-A282-484BE04804D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8C0C9EF-94CB-49E9-A862-53C5C793101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77332E0-631F-49F9-A2A2-2ECCBDB74764}"/>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932FB08-9565-4ABF-8EF9-3B353A09530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ACC40C6-ED21-472B-839D-D5CD4CC9FDD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E2426D1-24A6-4ED7-B61F-36E93552168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A191D81-8B54-4DB5-A597-F0D284F9C6D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97D5452-286C-4AE9-8C66-B68AD598EC1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88B62F79-F5AD-4DDE-BEA9-F01A49AA2E61}"/>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FD977738-ED56-44E4-AFD6-92035512F45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　当市では、</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年度に策定した公共施設等総合管理計画における、第一次実行計画期間内（</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H38</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年度まで）で、公共施設等の延べ床面積を</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年間で８％縮減する目標を掲げ、施設の統廃合等を進めている。さらに、</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H31</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年３月に、公共施設等総合管理計画の改訂を行い、計画の遂行に努めている。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a:t>
          </a:r>
          <a:r>
            <a:rPr kumimoji="1" lang="en-US"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70.7</a:t>
          </a:r>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は、道路及び橋りょうなどインフラ資産における工作物の減価償却額が大きく、年々増加傾向にあり類似団体平均値と比べ高い水準にあるため、引き続き大仙市公共施設等総合管理計画の個別計画に基づき、インフラ資産については長寿命化を図り効率的な管理を進め、事業用資産については、施設の統廃合や集約化を図る必要があ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7EC64F4-FECA-442B-BECB-E48FF1CE473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58A31780-393B-4B6C-AFA4-1D1ADA3D078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63BBD2A6-F507-4B2B-B15F-3B4AD6968E8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DD9B2FE3-1935-4EA6-A08A-B93F2BF93F14}"/>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1FE1742C-1D49-4817-9C19-50DA644FD043}"/>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3767AEFE-809B-416B-B9C2-2CD8328514BC}"/>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4CA63995-B908-444D-817A-970496AC2D65}"/>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51C2DA90-D055-4DAE-90F4-028C5F500A7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C1B69D11-5A0F-434B-BCB3-CFDED314CCD3}"/>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64CC5CBC-CB6D-42C5-B65A-E36173D1513A}"/>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433F414B-67B3-4862-9628-0F419286628F}"/>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1D89272E-65FC-4C66-8A84-07D796AB15C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F102767D-EC89-43AF-93A8-0077E866F548}"/>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75D6A08D-0051-4B85-9955-32340F59C7F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67655C6C-E6A3-4289-930A-921C40E93A9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1403E15D-E9FD-4306-93E2-A3B3907D70A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3810</xdr:rowOff>
    </xdr:to>
    <xdr:cxnSp macro="">
      <xdr:nvCxnSpPr>
        <xdr:cNvPr id="65" name="直線コネクタ 64">
          <a:extLst>
            <a:ext uri="{FF2B5EF4-FFF2-40B4-BE49-F238E27FC236}">
              <a16:creationId xmlns:a16="http://schemas.microsoft.com/office/drawing/2014/main" id="{5EA31D0C-058C-45F8-AB8D-F8BEBED214BE}"/>
            </a:ext>
          </a:extLst>
        </xdr:cNvPr>
        <xdr:cNvCxnSpPr/>
      </xdr:nvCxnSpPr>
      <xdr:spPr>
        <a:xfrm flipV="1">
          <a:off x="4760595" y="5528733"/>
          <a:ext cx="1270" cy="1075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7637</xdr:rowOff>
    </xdr:from>
    <xdr:ext cx="405111" cy="259045"/>
    <xdr:sp macro="" textlink="">
      <xdr:nvSpPr>
        <xdr:cNvPr id="66" name="有形固定資産減価償却率最小値テキスト">
          <a:extLst>
            <a:ext uri="{FF2B5EF4-FFF2-40B4-BE49-F238E27FC236}">
              <a16:creationId xmlns:a16="http://schemas.microsoft.com/office/drawing/2014/main" id="{CEF21286-411C-436E-BCC0-E7C6D14180D8}"/>
            </a:ext>
          </a:extLst>
        </xdr:cNvPr>
        <xdr:cNvSpPr txBox="1"/>
      </xdr:nvSpPr>
      <xdr:spPr>
        <a:xfrm>
          <a:off x="4813300"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3810</xdr:rowOff>
    </xdr:from>
    <xdr:to>
      <xdr:col>23</xdr:col>
      <xdr:colOff>174625</xdr:colOff>
      <xdr:row>34</xdr:row>
      <xdr:rowOff>3810</xdr:rowOff>
    </xdr:to>
    <xdr:cxnSp macro="">
      <xdr:nvCxnSpPr>
        <xdr:cNvPr id="67" name="直線コネクタ 66">
          <a:extLst>
            <a:ext uri="{FF2B5EF4-FFF2-40B4-BE49-F238E27FC236}">
              <a16:creationId xmlns:a16="http://schemas.microsoft.com/office/drawing/2014/main" id="{C4BE6C07-95C1-40A7-B19C-F1CE24DC4C15}"/>
            </a:ext>
          </a:extLst>
        </xdr:cNvPr>
        <xdr:cNvCxnSpPr/>
      </xdr:nvCxnSpPr>
      <xdr:spPr>
        <a:xfrm>
          <a:off x="4673600" y="660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a:extLst>
            <a:ext uri="{FF2B5EF4-FFF2-40B4-BE49-F238E27FC236}">
              <a16:creationId xmlns:a16="http://schemas.microsoft.com/office/drawing/2014/main" id="{A2D02BE6-33DA-4056-AE6D-7AA8071F0684}"/>
            </a:ext>
          </a:extLst>
        </xdr:cNvPr>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a:extLst>
            <a:ext uri="{FF2B5EF4-FFF2-40B4-BE49-F238E27FC236}">
              <a16:creationId xmlns:a16="http://schemas.microsoft.com/office/drawing/2014/main" id="{610C316F-A94F-475B-ADAC-B454B583B7AB}"/>
            </a:ext>
          </a:extLst>
        </xdr:cNvPr>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70" name="有形固定資産減価償却率平均値テキスト">
          <a:extLst>
            <a:ext uri="{FF2B5EF4-FFF2-40B4-BE49-F238E27FC236}">
              <a16:creationId xmlns:a16="http://schemas.microsoft.com/office/drawing/2014/main" id="{7B778057-5B60-48D8-8DC8-EC4CFC517112}"/>
            </a:ext>
          </a:extLst>
        </xdr:cNvPr>
        <xdr:cNvSpPr txBox="1"/>
      </xdr:nvSpPr>
      <xdr:spPr>
        <a:xfrm>
          <a:off x="4813300" y="5959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1" name="フローチャート: 判断 70">
          <a:extLst>
            <a:ext uri="{FF2B5EF4-FFF2-40B4-BE49-F238E27FC236}">
              <a16:creationId xmlns:a16="http://schemas.microsoft.com/office/drawing/2014/main" id="{3BC8C400-7436-4256-8DDA-FDE06CD8709E}"/>
            </a:ext>
          </a:extLst>
        </xdr:cNvPr>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72" name="フローチャート: 判断 71">
          <a:extLst>
            <a:ext uri="{FF2B5EF4-FFF2-40B4-BE49-F238E27FC236}">
              <a16:creationId xmlns:a16="http://schemas.microsoft.com/office/drawing/2014/main" id="{BFD9AF8F-4660-47F4-AC7D-B6C0F8F6D3E2}"/>
            </a:ext>
          </a:extLst>
        </xdr:cNvPr>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73" name="フローチャート: 判断 72">
          <a:extLst>
            <a:ext uri="{FF2B5EF4-FFF2-40B4-BE49-F238E27FC236}">
              <a16:creationId xmlns:a16="http://schemas.microsoft.com/office/drawing/2014/main" id="{774717CC-5A72-4E26-AF2D-F4C40F6F73E5}"/>
            </a:ext>
          </a:extLst>
        </xdr:cNvPr>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4" name="フローチャート: 判断 73">
          <a:extLst>
            <a:ext uri="{FF2B5EF4-FFF2-40B4-BE49-F238E27FC236}">
              <a16:creationId xmlns:a16="http://schemas.microsoft.com/office/drawing/2014/main" id="{8C40E975-8143-4BB1-8C29-188C2F1F3C1F}"/>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5" name="フローチャート: 判断 74">
          <a:extLst>
            <a:ext uri="{FF2B5EF4-FFF2-40B4-BE49-F238E27FC236}">
              <a16:creationId xmlns:a16="http://schemas.microsoft.com/office/drawing/2014/main" id="{CD6F3A2D-1293-4D64-8913-E723C46DE1AA}"/>
            </a:ext>
          </a:extLst>
        </xdr:cNvPr>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7C477F2D-8414-4B36-9D2F-D768458733C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F54F668-C1B9-45B6-887C-9D2D2B4C318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35667B7-8F28-4DF1-90B5-EF6B54B37DE9}"/>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4F81E07-51B9-4260-AD8A-384AD8F2CE3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3D25381-06AA-4909-B30E-E7F21789F17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108797</xdr:rowOff>
    </xdr:from>
    <xdr:to>
      <xdr:col>23</xdr:col>
      <xdr:colOff>136525</xdr:colOff>
      <xdr:row>33</xdr:row>
      <xdr:rowOff>38947</xdr:rowOff>
    </xdr:to>
    <xdr:sp macro="" textlink="">
      <xdr:nvSpPr>
        <xdr:cNvPr id="81" name="楕円 80">
          <a:extLst>
            <a:ext uri="{FF2B5EF4-FFF2-40B4-BE49-F238E27FC236}">
              <a16:creationId xmlns:a16="http://schemas.microsoft.com/office/drawing/2014/main" id="{E531BDFC-9282-4768-8706-A73BBC0D9AE5}"/>
            </a:ext>
          </a:extLst>
        </xdr:cNvPr>
        <xdr:cNvSpPr/>
      </xdr:nvSpPr>
      <xdr:spPr>
        <a:xfrm>
          <a:off x="4711700" y="636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87224</xdr:rowOff>
    </xdr:from>
    <xdr:ext cx="405111" cy="259045"/>
    <xdr:sp macro="" textlink="">
      <xdr:nvSpPr>
        <xdr:cNvPr id="82" name="有形固定資産減価償却率該当値テキスト">
          <a:extLst>
            <a:ext uri="{FF2B5EF4-FFF2-40B4-BE49-F238E27FC236}">
              <a16:creationId xmlns:a16="http://schemas.microsoft.com/office/drawing/2014/main" id="{0BB20403-B029-4458-99BE-0B0FEEB744AD}"/>
            </a:ext>
          </a:extLst>
        </xdr:cNvPr>
        <xdr:cNvSpPr txBox="1"/>
      </xdr:nvSpPr>
      <xdr:spPr>
        <a:xfrm>
          <a:off x="4813300" y="6345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51223</xdr:rowOff>
    </xdr:from>
    <xdr:to>
      <xdr:col>19</xdr:col>
      <xdr:colOff>187325</xdr:colOff>
      <xdr:row>32</xdr:row>
      <xdr:rowOff>152823</xdr:rowOff>
    </xdr:to>
    <xdr:sp macro="" textlink="">
      <xdr:nvSpPr>
        <xdr:cNvPr id="83" name="楕円 82">
          <a:extLst>
            <a:ext uri="{FF2B5EF4-FFF2-40B4-BE49-F238E27FC236}">
              <a16:creationId xmlns:a16="http://schemas.microsoft.com/office/drawing/2014/main" id="{129A076D-DF62-4046-8C3E-6E004114D5BB}"/>
            </a:ext>
          </a:extLst>
        </xdr:cNvPr>
        <xdr:cNvSpPr/>
      </xdr:nvSpPr>
      <xdr:spPr>
        <a:xfrm>
          <a:off x="4000500" y="630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102023</xdr:rowOff>
    </xdr:from>
    <xdr:to>
      <xdr:col>23</xdr:col>
      <xdr:colOff>85725</xdr:colOff>
      <xdr:row>32</xdr:row>
      <xdr:rowOff>159597</xdr:rowOff>
    </xdr:to>
    <xdr:cxnSp macro="">
      <xdr:nvCxnSpPr>
        <xdr:cNvPr id="84" name="直線コネクタ 83">
          <a:extLst>
            <a:ext uri="{FF2B5EF4-FFF2-40B4-BE49-F238E27FC236}">
              <a16:creationId xmlns:a16="http://schemas.microsoft.com/office/drawing/2014/main" id="{6EA94A0E-4FFF-4553-8EC0-06F603A4CFE8}"/>
            </a:ext>
          </a:extLst>
        </xdr:cNvPr>
        <xdr:cNvCxnSpPr/>
      </xdr:nvCxnSpPr>
      <xdr:spPr>
        <a:xfrm>
          <a:off x="4051300" y="6359948"/>
          <a:ext cx="7112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157903</xdr:rowOff>
    </xdr:from>
    <xdr:to>
      <xdr:col>15</xdr:col>
      <xdr:colOff>187325</xdr:colOff>
      <xdr:row>32</xdr:row>
      <xdr:rowOff>88053</xdr:rowOff>
    </xdr:to>
    <xdr:sp macro="" textlink="">
      <xdr:nvSpPr>
        <xdr:cNvPr id="85" name="楕円 84">
          <a:extLst>
            <a:ext uri="{FF2B5EF4-FFF2-40B4-BE49-F238E27FC236}">
              <a16:creationId xmlns:a16="http://schemas.microsoft.com/office/drawing/2014/main" id="{C9FD7A02-3EAF-4214-B4C0-8051A7ECB4E5}"/>
            </a:ext>
          </a:extLst>
        </xdr:cNvPr>
        <xdr:cNvSpPr/>
      </xdr:nvSpPr>
      <xdr:spPr>
        <a:xfrm>
          <a:off x="3238500" y="624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37253</xdr:rowOff>
    </xdr:from>
    <xdr:to>
      <xdr:col>19</xdr:col>
      <xdr:colOff>136525</xdr:colOff>
      <xdr:row>32</xdr:row>
      <xdr:rowOff>102023</xdr:rowOff>
    </xdr:to>
    <xdr:cxnSp macro="">
      <xdr:nvCxnSpPr>
        <xdr:cNvPr id="86" name="直線コネクタ 85">
          <a:extLst>
            <a:ext uri="{FF2B5EF4-FFF2-40B4-BE49-F238E27FC236}">
              <a16:creationId xmlns:a16="http://schemas.microsoft.com/office/drawing/2014/main" id="{A9AA83A1-FF5A-46E5-B54E-898CC761B141}"/>
            </a:ext>
          </a:extLst>
        </xdr:cNvPr>
        <xdr:cNvCxnSpPr/>
      </xdr:nvCxnSpPr>
      <xdr:spPr>
        <a:xfrm>
          <a:off x="3289300" y="6295178"/>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114723</xdr:rowOff>
    </xdr:from>
    <xdr:to>
      <xdr:col>11</xdr:col>
      <xdr:colOff>187325</xdr:colOff>
      <xdr:row>32</xdr:row>
      <xdr:rowOff>44873</xdr:rowOff>
    </xdr:to>
    <xdr:sp macro="" textlink="">
      <xdr:nvSpPr>
        <xdr:cNvPr id="87" name="楕円 86">
          <a:extLst>
            <a:ext uri="{FF2B5EF4-FFF2-40B4-BE49-F238E27FC236}">
              <a16:creationId xmlns:a16="http://schemas.microsoft.com/office/drawing/2014/main" id="{AE0ADC23-39F8-4DAD-BC98-BE15AD5E99D9}"/>
            </a:ext>
          </a:extLst>
        </xdr:cNvPr>
        <xdr:cNvSpPr/>
      </xdr:nvSpPr>
      <xdr:spPr>
        <a:xfrm>
          <a:off x="2476500" y="62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165523</xdr:rowOff>
    </xdr:from>
    <xdr:to>
      <xdr:col>15</xdr:col>
      <xdr:colOff>136525</xdr:colOff>
      <xdr:row>32</xdr:row>
      <xdr:rowOff>37253</xdr:rowOff>
    </xdr:to>
    <xdr:cxnSp macro="">
      <xdr:nvCxnSpPr>
        <xdr:cNvPr id="88" name="直線コネクタ 87">
          <a:extLst>
            <a:ext uri="{FF2B5EF4-FFF2-40B4-BE49-F238E27FC236}">
              <a16:creationId xmlns:a16="http://schemas.microsoft.com/office/drawing/2014/main" id="{D692B678-B46D-4B5E-9CD8-B0111AD2FE76}"/>
            </a:ext>
          </a:extLst>
        </xdr:cNvPr>
        <xdr:cNvCxnSpPr/>
      </xdr:nvCxnSpPr>
      <xdr:spPr>
        <a:xfrm>
          <a:off x="2527300" y="6251998"/>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60748</xdr:rowOff>
    </xdr:from>
    <xdr:to>
      <xdr:col>7</xdr:col>
      <xdr:colOff>187325</xdr:colOff>
      <xdr:row>31</xdr:row>
      <xdr:rowOff>162348</xdr:rowOff>
    </xdr:to>
    <xdr:sp macro="" textlink="">
      <xdr:nvSpPr>
        <xdr:cNvPr id="89" name="楕円 88">
          <a:extLst>
            <a:ext uri="{FF2B5EF4-FFF2-40B4-BE49-F238E27FC236}">
              <a16:creationId xmlns:a16="http://schemas.microsoft.com/office/drawing/2014/main" id="{CA2D6EC2-0530-4CC0-B459-47E886249EF4}"/>
            </a:ext>
          </a:extLst>
        </xdr:cNvPr>
        <xdr:cNvSpPr/>
      </xdr:nvSpPr>
      <xdr:spPr>
        <a:xfrm>
          <a:off x="1714500" y="614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111548</xdr:rowOff>
    </xdr:from>
    <xdr:to>
      <xdr:col>11</xdr:col>
      <xdr:colOff>136525</xdr:colOff>
      <xdr:row>31</xdr:row>
      <xdr:rowOff>165523</xdr:rowOff>
    </xdr:to>
    <xdr:cxnSp macro="">
      <xdr:nvCxnSpPr>
        <xdr:cNvPr id="90" name="直線コネクタ 89">
          <a:extLst>
            <a:ext uri="{FF2B5EF4-FFF2-40B4-BE49-F238E27FC236}">
              <a16:creationId xmlns:a16="http://schemas.microsoft.com/office/drawing/2014/main" id="{FCA98DC0-4A15-444F-8811-E9FD7248CFD3}"/>
            </a:ext>
          </a:extLst>
        </xdr:cNvPr>
        <xdr:cNvCxnSpPr/>
      </xdr:nvCxnSpPr>
      <xdr:spPr>
        <a:xfrm>
          <a:off x="1765300" y="619802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92515</xdr:rowOff>
    </xdr:from>
    <xdr:ext cx="405111" cy="259045"/>
    <xdr:sp macro="" textlink="">
      <xdr:nvSpPr>
        <xdr:cNvPr id="91" name="n_1aveValue有形固定資産減価償却率">
          <a:extLst>
            <a:ext uri="{FF2B5EF4-FFF2-40B4-BE49-F238E27FC236}">
              <a16:creationId xmlns:a16="http://schemas.microsoft.com/office/drawing/2014/main" id="{AC3B3964-392B-403E-A62C-5E1C08E825E1}"/>
            </a:ext>
          </a:extLst>
        </xdr:cNvPr>
        <xdr:cNvSpPr txBox="1"/>
      </xdr:nvSpPr>
      <xdr:spPr>
        <a:xfrm>
          <a:off x="3836044" y="5836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96114</xdr:rowOff>
    </xdr:from>
    <xdr:ext cx="405111" cy="259045"/>
    <xdr:sp macro="" textlink="">
      <xdr:nvSpPr>
        <xdr:cNvPr id="92" name="n_2aveValue有形固定資産減価償却率">
          <a:extLst>
            <a:ext uri="{FF2B5EF4-FFF2-40B4-BE49-F238E27FC236}">
              <a16:creationId xmlns:a16="http://schemas.microsoft.com/office/drawing/2014/main" id="{1DA7D776-84F0-4483-BA30-94A94B92CBFB}"/>
            </a:ext>
          </a:extLst>
        </xdr:cNvPr>
        <xdr:cNvSpPr txBox="1"/>
      </xdr:nvSpPr>
      <xdr:spPr>
        <a:xfrm>
          <a:off x="3086744" y="583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93" name="n_3aveValue有形固定資産減価償却率">
          <a:extLst>
            <a:ext uri="{FF2B5EF4-FFF2-40B4-BE49-F238E27FC236}">
              <a16:creationId xmlns:a16="http://schemas.microsoft.com/office/drawing/2014/main" id="{7B2906F5-9DB7-4EEC-A9AF-79B1785D155B}"/>
            </a:ext>
          </a:extLst>
        </xdr:cNvPr>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94" name="n_4aveValue有形固定資産減価償却率">
          <a:extLst>
            <a:ext uri="{FF2B5EF4-FFF2-40B4-BE49-F238E27FC236}">
              <a16:creationId xmlns:a16="http://schemas.microsoft.com/office/drawing/2014/main" id="{BCC59909-5F0E-4381-9C06-0002228397EA}"/>
            </a:ext>
          </a:extLst>
        </xdr:cNvPr>
        <xdr:cNvSpPr txBox="1"/>
      </xdr:nvSpPr>
      <xdr:spPr>
        <a:xfrm>
          <a:off x="1562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143950</xdr:rowOff>
    </xdr:from>
    <xdr:ext cx="405111" cy="259045"/>
    <xdr:sp macro="" textlink="">
      <xdr:nvSpPr>
        <xdr:cNvPr id="95" name="n_1mainValue有形固定資産減価償却率">
          <a:extLst>
            <a:ext uri="{FF2B5EF4-FFF2-40B4-BE49-F238E27FC236}">
              <a16:creationId xmlns:a16="http://schemas.microsoft.com/office/drawing/2014/main" id="{86D67DF3-1622-475C-A95A-B8A39717FD21}"/>
            </a:ext>
          </a:extLst>
        </xdr:cNvPr>
        <xdr:cNvSpPr txBox="1"/>
      </xdr:nvSpPr>
      <xdr:spPr>
        <a:xfrm>
          <a:off x="3836044" y="640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79180</xdr:rowOff>
    </xdr:from>
    <xdr:ext cx="405111" cy="259045"/>
    <xdr:sp macro="" textlink="">
      <xdr:nvSpPr>
        <xdr:cNvPr id="96" name="n_2mainValue有形固定資産減価償却率">
          <a:extLst>
            <a:ext uri="{FF2B5EF4-FFF2-40B4-BE49-F238E27FC236}">
              <a16:creationId xmlns:a16="http://schemas.microsoft.com/office/drawing/2014/main" id="{A547B71F-9290-4D7C-91D8-BD48F2CB8947}"/>
            </a:ext>
          </a:extLst>
        </xdr:cNvPr>
        <xdr:cNvSpPr txBox="1"/>
      </xdr:nvSpPr>
      <xdr:spPr>
        <a:xfrm>
          <a:off x="3086744" y="633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36000</xdr:rowOff>
    </xdr:from>
    <xdr:ext cx="405111" cy="259045"/>
    <xdr:sp macro="" textlink="">
      <xdr:nvSpPr>
        <xdr:cNvPr id="97" name="n_3mainValue有形固定資産減価償却率">
          <a:extLst>
            <a:ext uri="{FF2B5EF4-FFF2-40B4-BE49-F238E27FC236}">
              <a16:creationId xmlns:a16="http://schemas.microsoft.com/office/drawing/2014/main" id="{99ED36A7-B307-490A-AA44-1B7BA47E42FF}"/>
            </a:ext>
          </a:extLst>
        </xdr:cNvPr>
        <xdr:cNvSpPr txBox="1"/>
      </xdr:nvSpPr>
      <xdr:spPr>
        <a:xfrm>
          <a:off x="2324744" y="629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153475</xdr:rowOff>
    </xdr:from>
    <xdr:ext cx="405111" cy="259045"/>
    <xdr:sp macro="" textlink="">
      <xdr:nvSpPr>
        <xdr:cNvPr id="98" name="n_4mainValue有形固定資産減価償却率">
          <a:extLst>
            <a:ext uri="{FF2B5EF4-FFF2-40B4-BE49-F238E27FC236}">
              <a16:creationId xmlns:a16="http://schemas.microsoft.com/office/drawing/2014/main" id="{EF83A487-74AD-4831-AC06-11471DC0D5D1}"/>
            </a:ext>
          </a:extLst>
        </xdr:cNvPr>
        <xdr:cNvSpPr txBox="1"/>
      </xdr:nvSpPr>
      <xdr:spPr>
        <a:xfrm>
          <a:off x="1562744" y="6239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8BE506D5-726E-4876-B67C-6088A8A151C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39E2F0EB-9C3A-49BF-A9C7-374C36AC144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4A368D74-7582-4E5C-96EB-654BDF528D57}"/>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F6F654E9-2473-4903-AFD2-576361B6E53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DB666C41-D7B1-4E14-96A2-3A6B4BA117D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D1F325CF-ABCC-4E04-931D-94532942C76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1E7FD8B-FBC8-4FFD-B8A1-7A07BCD7720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6015B110-0FCD-4FF5-9315-81E808D5DE9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BA4A71CF-193D-4F36-9A35-5286A0D29AA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238D6EE7-5A2D-46AF-AED9-90019A4572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B8525E8B-ED13-48B0-9956-50B9E67BA5C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140456A5-1E7C-475B-B13F-F5553DA66F4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B82458AA-835B-43FE-9BBA-3C44DF497D4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当市では、第２次大仙市総合計画の具体的な指針となる実施計画において、地方債発行額を元金償還額総額の</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75%</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以内に抑制することや任意繰上償還を行うことにより将来負担を軽減していくとともに、事務事業の見直し等による経常収支の改善に取組むこととしている。</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R4</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年度の債務償還比率（</a:t>
          </a:r>
          <a:r>
            <a:rPr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649.6%</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R3</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a:t>
          </a:r>
          <a:r>
            <a:rPr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17.6</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た。これは多目的人工芝グラウンド整備事業等で地方債発行額が前年度に比べ増加したことなどによる。</a:t>
          </a:r>
          <a:r>
            <a:rPr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年度から数値は改善</a:t>
          </a:r>
          <a:r>
            <a:rPr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傾向にある</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0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類似団体平均値を上回っている</a:t>
          </a:r>
          <a:r>
            <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ことから、今後も財政状況を考慮し、数値改善に努めていく。</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7AA07111-28F0-4460-B728-B5656E4FD7D7}"/>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461B45C5-FF21-4C4D-A127-B4F3BEA483C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73CCE519-2681-40BA-ABC4-F3276731292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EF23501C-AF60-4F9C-9F54-3A44EEF19AAF}"/>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A8DAC3FF-69E6-4ACA-A1B4-33CD54936E13}"/>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42793133-8372-4C85-861F-1C7ABD022383}"/>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71A64329-CDBF-4A64-9CA0-C1A9E7CF401D}"/>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A95A3892-FF14-4430-9A93-5DCF4A27D673}"/>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B44B5A2A-FD84-4F83-82A7-45A423F2208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82111AAC-27F7-4AB9-A684-97283536A39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9845270-37D7-40E1-91E6-AACEBC226456}"/>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4C16DC5F-78F2-4235-9932-3859F1CD4B55}"/>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A9F5BCF4-9525-4395-9BE6-292C88B50EC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E3E8BE5D-3D8D-4153-8420-192934AB20E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8A44FB7B-244B-42DB-ACE3-0C69FD7A2488}"/>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137717</xdr:rowOff>
    </xdr:to>
    <xdr:cxnSp macro="">
      <xdr:nvCxnSpPr>
        <xdr:cNvPr id="127" name="直線コネクタ 126">
          <a:extLst>
            <a:ext uri="{FF2B5EF4-FFF2-40B4-BE49-F238E27FC236}">
              <a16:creationId xmlns:a16="http://schemas.microsoft.com/office/drawing/2014/main" id="{3B853873-6F6D-4975-A50E-2E91E83E5A8D}"/>
            </a:ext>
          </a:extLst>
        </xdr:cNvPr>
        <xdr:cNvCxnSpPr/>
      </xdr:nvCxnSpPr>
      <xdr:spPr>
        <a:xfrm flipV="1">
          <a:off x="14793595" y="5312833"/>
          <a:ext cx="1269" cy="125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141544</xdr:rowOff>
    </xdr:from>
    <xdr:ext cx="560923" cy="259045"/>
    <xdr:sp macro="" textlink="">
      <xdr:nvSpPr>
        <xdr:cNvPr id="128" name="債務償還比率最小値テキスト">
          <a:extLst>
            <a:ext uri="{FF2B5EF4-FFF2-40B4-BE49-F238E27FC236}">
              <a16:creationId xmlns:a16="http://schemas.microsoft.com/office/drawing/2014/main" id="{88AB34AD-3907-4F0F-8B25-8272A428B8DE}"/>
            </a:ext>
          </a:extLst>
        </xdr:cNvPr>
        <xdr:cNvSpPr txBox="1"/>
      </xdr:nvSpPr>
      <xdr:spPr>
        <a:xfrm>
          <a:off x="14846300" y="65709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137717</xdr:rowOff>
    </xdr:from>
    <xdr:to>
      <xdr:col>76</xdr:col>
      <xdr:colOff>111125</xdr:colOff>
      <xdr:row>33</xdr:row>
      <xdr:rowOff>137717</xdr:rowOff>
    </xdr:to>
    <xdr:cxnSp macro="">
      <xdr:nvCxnSpPr>
        <xdr:cNvPr id="129" name="直線コネクタ 128">
          <a:extLst>
            <a:ext uri="{FF2B5EF4-FFF2-40B4-BE49-F238E27FC236}">
              <a16:creationId xmlns:a16="http://schemas.microsoft.com/office/drawing/2014/main" id="{5AFB13F7-6774-4FF1-81A8-468457BA38D0}"/>
            </a:ext>
          </a:extLst>
        </xdr:cNvPr>
        <xdr:cNvCxnSpPr/>
      </xdr:nvCxnSpPr>
      <xdr:spPr>
        <a:xfrm>
          <a:off x="14706600" y="6567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66198E51-CFCE-4316-8D77-B69374206804}"/>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71322DC9-BE58-47F0-967B-3CF6E1D9FB1B}"/>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8829</xdr:rowOff>
    </xdr:from>
    <xdr:ext cx="469744" cy="259045"/>
    <xdr:sp macro="" textlink="">
      <xdr:nvSpPr>
        <xdr:cNvPr id="132" name="債務償還比率平均値テキスト">
          <a:extLst>
            <a:ext uri="{FF2B5EF4-FFF2-40B4-BE49-F238E27FC236}">
              <a16:creationId xmlns:a16="http://schemas.microsoft.com/office/drawing/2014/main" id="{B6F1412B-D670-4608-88B2-F11DB20595E8}"/>
            </a:ext>
          </a:extLst>
        </xdr:cNvPr>
        <xdr:cNvSpPr txBox="1"/>
      </xdr:nvSpPr>
      <xdr:spPr>
        <a:xfrm>
          <a:off x="14846300" y="5752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157402</xdr:rowOff>
    </xdr:from>
    <xdr:to>
      <xdr:col>76</xdr:col>
      <xdr:colOff>73025</xdr:colOff>
      <xdr:row>30</xdr:row>
      <xdr:rowOff>87552</xdr:rowOff>
    </xdr:to>
    <xdr:sp macro="" textlink="">
      <xdr:nvSpPr>
        <xdr:cNvPr id="133" name="フローチャート: 判断 132">
          <a:extLst>
            <a:ext uri="{FF2B5EF4-FFF2-40B4-BE49-F238E27FC236}">
              <a16:creationId xmlns:a16="http://schemas.microsoft.com/office/drawing/2014/main" id="{91D350B7-3847-4589-B708-00AEC9A73079}"/>
            </a:ext>
          </a:extLst>
        </xdr:cNvPr>
        <xdr:cNvSpPr/>
      </xdr:nvSpPr>
      <xdr:spPr>
        <a:xfrm>
          <a:off x="147447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155003</xdr:rowOff>
    </xdr:from>
    <xdr:to>
      <xdr:col>72</xdr:col>
      <xdr:colOff>123825</xdr:colOff>
      <xdr:row>30</xdr:row>
      <xdr:rowOff>85153</xdr:rowOff>
    </xdr:to>
    <xdr:sp macro="" textlink="">
      <xdr:nvSpPr>
        <xdr:cNvPr id="134" name="フローチャート: 判断 133">
          <a:extLst>
            <a:ext uri="{FF2B5EF4-FFF2-40B4-BE49-F238E27FC236}">
              <a16:creationId xmlns:a16="http://schemas.microsoft.com/office/drawing/2014/main" id="{E408A533-D576-40E6-9C7F-B37B6E194B45}"/>
            </a:ext>
          </a:extLst>
        </xdr:cNvPr>
        <xdr:cNvSpPr/>
      </xdr:nvSpPr>
      <xdr:spPr>
        <a:xfrm>
          <a:off x="14033500" y="589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115972</xdr:rowOff>
    </xdr:from>
    <xdr:to>
      <xdr:col>68</xdr:col>
      <xdr:colOff>123825</xdr:colOff>
      <xdr:row>31</xdr:row>
      <xdr:rowOff>46122</xdr:rowOff>
    </xdr:to>
    <xdr:sp macro="" textlink="">
      <xdr:nvSpPr>
        <xdr:cNvPr id="135" name="フローチャート: 判断 134">
          <a:extLst>
            <a:ext uri="{FF2B5EF4-FFF2-40B4-BE49-F238E27FC236}">
              <a16:creationId xmlns:a16="http://schemas.microsoft.com/office/drawing/2014/main" id="{4E8C692B-1003-4388-9B58-BF576DA67750}"/>
            </a:ext>
          </a:extLst>
        </xdr:cNvPr>
        <xdr:cNvSpPr/>
      </xdr:nvSpPr>
      <xdr:spPr>
        <a:xfrm>
          <a:off x="13271500" y="603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117651</xdr:rowOff>
    </xdr:from>
    <xdr:to>
      <xdr:col>64</xdr:col>
      <xdr:colOff>123825</xdr:colOff>
      <xdr:row>31</xdr:row>
      <xdr:rowOff>47801</xdr:rowOff>
    </xdr:to>
    <xdr:sp macro="" textlink="">
      <xdr:nvSpPr>
        <xdr:cNvPr id="136" name="フローチャート: 判断 135">
          <a:extLst>
            <a:ext uri="{FF2B5EF4-FFF2-40B4-BE49-F238E27FC236}">
              <a16:creationId xmlns:a16="http://schemas.microsoft.com/office/drawing/2014/main" id="{C77EFFDA-64F7-4C58-823C-36E0C67C5CA6}"/>
            </a:ext>
          </a:extLst>
        </xdr:cNvPr>
        <xdr:cNvSpPr/>
      </xdr:nvSpPr>
      <xdr:spPr>
        <a:xfrm>
          <a:off x="12509500" y="603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37" name="フローチャート: 判断 136">
          <a:extLst>
            <a:ext uri="{FF2B5EF4-FFF2-40B4-BE49-F238E27FC236}">
              <a16:creationId xmlns:a16="http://schemas.microsoft.com/office/drawing/2014/main" id="{D4DAAAFD-5B21-4C50-BC3B-F0A815AE078E}"/>
            </a:ext>
          </a:extLst>
        </xdr:cNvPr>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845BAED4-59C3-4594-A2A6-3BC3EEB3219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2A6A10E4-18A3-4356-BF25-D2042B9A19F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665E5A4-4387-48FC-A3EF-C58B227BC86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E14333C4-9A06-4A5E-B638-F109FD6FD254}"/>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24E30C63-8605-4A38-B108-FDDA04EFA3DF}"/>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126167</xdr:rowOff>
    </xdr:from>
    <xdr:to>
      <xdr:col>76</xdr:col>
      <xdr:colOff>73025</xdr:colOff>
      <xdr:row>31</xdr:row>
      <xdr:rowOff>56317</xdr:rowOff>
    </xdr:to>
    <xdr:sp macro="" textlink="">
      <xdr:nvSpPr>
        <xdr:cNvPr id="143" name="楕円 142">
          <a:extLst>
            <a:ext uri="{FF2B5EF4-FFF2-40B4-BE49-F238E27FC236}">
              <a16:creationId xmlns:a16="http://schemas.microsoft.com/office/drawing/2014/main" id="{983684D5-7913-4E46-A6AB-B8D76AEF0E69}"/>
            </a:ext>
          </a:extLst>
        </xdr:cNvPr>
        <xdr:cNvSpPr/>
      </xdr:nvSpPr>
      <xdr:spPr>
        <a:xfrm>
          <a:off x="14744700" y="604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104594</xdr:rowOff>
    </xdr:from>
    <xdr:ext cx="469744" cy="259045"/>
    <xdr:sp macro="" textlink="">
      <xdr:nvSpPr>
        <xdr:cNvPr id="144" name="債務償還比率該当値テキスト">
          <a:extLst>
            <a:ext uri="{FF2B5EF4-FFF2-40B4-BE49-F238E27FC236}">
              <a16:creationId xmlns:a16="http://schemas.microsoft.com/office/drawing/2014/main" id="{6BF422D6-CECB-48F6-A52D-FFE6E12F7CFA}"/>
            </a:ext>
          </a:extLst>
        </xdr:cNvPr>
        <xdr:cNvSpPr txBox="1"/>
      </xdr:nvSpPr>
      <xdr:spPr>
        <a:xfrm>
          <a:off x="14846300" y="6019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105057</xdr:rowOff>
    </xdr:from>
    <xdr:to>
      <xdr:col>72</xdr:col>
      <xdr:colOff>123825</xdr:colOff>
      <xdr:row>31</xdr:row>
      <xdr:rowOff>35207</xdr:rowOff>
    </xdr:to>
    <xdr:sp macro="" textlink="">
      <xdr:nvSpPr>
        <xdr:cNvPr id="145" name="楕円 144">
          <a:extLst>
            <a:ext uri="{FF2B5EF4-FFF2-40B4-BE49-F238E27FC236}">
              <a16:creationId xmlns:a16="http://schemas.microsoft.com/office/drawing/2014/main" id="{558A0DA8-CFB1-4ADD-A4EC-7865D645DEF2}"/>
            </a:ext>
          </a:extLst>
        </xdr:cNvPr>
        <xdr:cNvSpPr/>
      </xdr:nvSpPr>
      <xdr:spPr>
        <a:xfrm>
          <a:off x="14033500" y="60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155857</xdr:rowOff>
    </xdr:from>
    <xdr:to>
      <xdr:col>76</xdr:col>
      <xdr:colOff>22225</xdr:colOff>
      <xdr:row>31</xdr:row>
      <xdr:rowOff>5517</xdr:rowOff>
    </xdr:to>
    <xdr:cxnSp macro="">
      <xdr:nvCxnSpPr>
        <xdr:cNvPr id="146" name="直線コネクタ 145">
          <a:extLst>
            <a:ext uri="{FF2B5EF4-FFF2-40B4-BE49-F238E27FC236}">
              <a16:creationId xmlns:a16="http://schemas.microsoft.com/office/drawing/2014/main" id="{C340E8A4-301A-4AF1-965C-7B7CB91D7BFF}"/>
            </a:ext>
          </a:extLst>
        </xdr:cNvPr>
        <xdr:cNvCxnSpPr/>
      </xdr:nvCxnSpPr>
      <xdr:spPr>
        <a:xfrm>
          <a:off x="14084300" y="6070882"/>
          <a:ext cx="711200" cy="2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114124</xdr:rowOff>
    </xdr:from>
    <xdr:to>
      <xdr:col>68</xdr:col>
      <xdr:colOff>123825</xdr:colOff>
      <xdr:row>32</xdr:row>
      <xdr:rowOff>44274</xdr:rowOff>
    </xdr:to>
    <xdr:sp macro="" textlink="">
      <xdr:nvSpPr>
        <xdr:cNvPr id="147" name="楕円 146">
          <a:extLst>
            <a:ext uri="{FF2B5EF4-FFF2-40B4-BE49-F238E27FC236}">
              <a16:creationId xmlns:a16="http://schemas.microsoft.com/office/drawing/2014/main" id="{D28CA92A-1495-4FA4-B17E-CB2D93320D78}"/>
            </a:ext>
          </a:extLst>
        </xdr:cNvPr>
        <xdr:cNvSpPr/>
      </xdr:nvSpPr>
      <xdr:spPr>
        <a:xfrm>
          <a:off x="13271500" y="620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155857</xdr:rowOff>
    </xdr:from>
    <xdr:to>
      <xdr:col>72</xdr:col>
      <xdr:colOff>73025</xdr:colOff>
      <xdr:row>31</xdr:row>
      <xdr:rowOff>164924</xdr:rowOff>
    </xdr:to>
    <xdr:cxnSp macro="">
      <xdr:nvCxnSpPr>
        <xdr:cNvPr id="148" name="直線コネクタ 147">
          <a:extLst>
            <a:ext uri="{FF2B5EF4-FFF2-40B4-BE49-F238E27FC236}">
              <a16:creationId xmlns:a16="http://schemas.microsoft.com/office/drawing/2014/main" id="{4B9D3ECE-B929-49DF-BA1E-ED956A196F8F}"/>
            </a:ext>
          </a:extLst>
        </xdr:cNvPr>
        <xdr:cNvCxnSpPr/>
      </xdr:nvCxnSpPr>
      <xdr:spPr>
        <a:xfrm flipV="1">
          <a:off x="13322300" y="6070882"/>
          <a:ext cx="762000" cy="180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66696</xdr:rowOff>
    </xdr:from>
    <xdr:to>
      <xdr:col>64</xdr:col>
      <xdr:colOff>123825</xdr:colOff>
      <xdr:row>32</xdr:row>
      <xdr:rowOff>168296</xdr:rowOff>
    </xdr:to>
    <xdr:sp macro="" textlink="">
      <xdr:nvSpPr>
        <xdr:cNvPr id="149" name="楕円 148">
          <a:extLst>
            <a:ext uri="{FF2B5EF4-FFF2-40B4-BE49-F238E27FC236}">
              <a16:creationId xmlns:a16="http://schemas.microsoft.com/office/drawing/2014/main" id="{48A00C87-2440-44BC-92CB-F7A8A387174F}"/>
            </a:ext>
          </a:extLst>
        </xdr:cNvPr>
        <xdr:cNvSpPr/>
      </xdr:nvSpPr>
      <xdr:spPr>
        <a:xfrm>
          <a:off x="12509500" y="632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164924</xdr:rowOff>
    </xdr:from>
    <xdr:to>
      <xdr:col>68</xdr:col>
      <xdr:colOff>73025</xdr:colOff>
      <xdr:row>32</xdr:row>
      <xdr:rowOff>117496</xdr:rowOff>
    </xdr:to>
    <xdr:cxnSp macro="">
      <xdr:nvCxnSpPr>
        <xdr:cNvPr id="150" name="直線コネクタ 149">
          <a:extLst>
            <a:ext uri="{FF2B5EF4-FFF2-40B4-BE49-F238E27FC236}">
              <a16:creationId xmlns:a16="http://schemas.microsoft.com/office/drawing/2014/main" id="{9541DF29-3BB1-4078-964E-92524FEEE861}"/>
            </a:ext>
          </a:extLst>
        </xdr:cNvPr>
        <xdr:cNvCxnSpPr/>
      </xdr:nvCxnSpPr>
      <xdr:spPr>
        <a:xfrm flipV="1">
          <a:off x="12560300" y="6251399"/>
          <a:ext cx="762000" cy="12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31073</xdr:rowOff>
    </xdr:from>
    <xdr:to>
      <xdr:col>60</xdr:col>
      <xdr:colOff>123825</xdr:colOff>
      <xdr:row>32</xdr:row>
      <xdr:rowOff>132673</xdr:rowOff>
    </xdr:to>
    <xdr:sp macro="" textlink="">
      <xdr:nvSpPr>
        <xdr:cNvPr id="151" name="楕円 150">
          <a:extLst>
            <a:ext uri="{FF2B5EF4-FFF2-40B4-BE49-F238E27FC236}">
              <a16:creationId xmlns:a16="http://schemas.microsoft.com/office/drawing/2014/main" id="{6F6E8887-40CA-4204-8DD6-AF910956FBCE}"/>
            </a:ext>
          </a:extLst>
        </xdr:cNvPr>
        <xdr:cNvSpPr/>
      </xdr:nvSpPr>
      <xdr:spPr>
        <a:xfrm>
          <a:off x="11747500" y="628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81873</xdr:rowOff>
    </xdr:from>
    <xdr:to>
      <xdr:col>64</xdr:col>
      <xdr:colOff>73025</xdr:colOff>
      <xdr:row>32</xdr:row>
      <xdr:rowOff>117496</xdr:rowOff>
    </xdr:to>
    <xdr:cxnSp macro="">
      <xdr:nvCxnSpPr>
        <xdr:cNvPr id="152" name="直線コネクタ 151">
          <a:extLst>
            <a:ext uri="{FF2B5EF4-FFF2-40B4-BE49-F238E27FC236}">
              <a16:creationId xmlns:a16="http://schemas.microsoft.com/office/drawing/2014/main" id="{648373F0-D630-4458-BD8B-921670BF18C1}"/>
            </a:ext>
          </a:extLst>
        </xdr:cNvPr>
        <xdr:cNvCxnSpPr/>
      </xdr:nvCxnSpPr>
      <xdr:spPr>
        <a:xfrm>
          <a:off x="11798300" y="6339798"/>
          <a:ext cx="762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101680</xdr:rowOff>
    </xdr:from>
    <xdr:ext cx="469744" cy="259045"/>
    <xdr:sp macro="" textlink="">
      <xdr:nvSpPr>
        <xdr:cNvPr id="153" name="n_1aveValue債務償還比率">
          <a:extLst>
            <a:ext uri="{FF2B5EF4-FFF2-40B4-BE49-F238E27FC236}">
              <a16:creationId xmlns:a16="http://schemas.microsoft.com/office/drawing/2014/main" id="{02A72F2E-AF73-4170-9BB5-FEA4C246EAEE}"/>
            </a:ext>
          </a:extLst>
        </xdr:cNvPr>
        <xdr:cNvSpPr txBox="1"/>
      </xdr:nvSpPr>
      <xdr:spPr>
        <a:xfrm>
          <a:off x="13836727" y="567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62649</xdr:rowOff>
    </xdr:from>
    <xdr:ext cx="469744" cy="259045"/>
    <xdr:sp macro="" textlink="">
      <xdr:nvSpPr>
        <xdr:cNvPr id="154" name="n_2aveValue債務償還比率">
          <a:extLst>
            <a:ext uri="{FF2B5EF4-FFF2-40B4-BE49-F238E27FC236}">
              <a16:creationId xmlns:a16="http://schemas.microsoft.com/office/drawing/2014/main" id="{BD79B561-75B9-4D31-A9C1-EB792E45BD19}"/>
            </a:ext>
          </a:extLst>
        </xdr:cNvPr>
        <xdr:cNvSpPr txBox="1"/>
      </xdr:nvSpPr>
      <xdr:spPr>
        <a:xfrm>
          <a:off x="13087427" y="580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64328</xdr:rowOff>
    </xdr:from>
    <xdr:ext cx="469744" cy="259045"/>
    <xdr:sp macro="" textlink="">
      <xdr:nvSpPr>
        <xdr:cNvPr id="155" name="n_3aveValue債務償還比率">
          <a:extLst>
            <a:ext uri="{FF2B5EF4-FFF2-40B4-BE49-F238E27FC236}">
              <a16:creationId xmlns:a16="http://schemas.microsoft.com/office/drawing/2014/main" id="{61F497F3-CEA3-4317-92F6-21E1962622BD}"/>
            </a:ext>
          </a:extLst>
        </xdr:cNvPr>
        <xdr:cNvSpPr txBox="1"/>
      </xdr:nvSpPr>
      <xdr:spPr>
        <a:xfrm>
          <a:off x="12325427" y="580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64209</xdr:rowOff>
    </xdr:from>
    <xdr:ext cx="469744" cy="259045"/>
    <xdr:sp macro="" textlink="">
      <xdr:nvSpPr>
        <xdr:cNvPr id="156" name="n_4aveValue債務償還比率">
          <a:extLst>
            <a:ext uri="{FF2B5EF4-FFF2-40B4-BE49-F238E27FC236}">
              <a16:creationId xmlns:a16="http://schemas.microsoft.com/office/drawing/2014/main" id="{470991D5-7F88-481B-9F7D-12CAA4B034B4}"/>
            </a:ext>
          </a:extLst>
        </xdr:cNvPr>
        <xdr:cNvSpPr txBox="1"/>
      </xdr:nvSpPr>
      <xdr:spPr>
        <a:xfrm>
          <a:off x="115634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26334</xdr:rowOff>
    </xdr:from>
    <xdr:ext cx="469744" cy="259045"/>
    <xdr:sp macro="" textlink="">
      <xdr:nvSpPr>
        <xdr:cNvPr id="157" name="n_1mainValue債務償還比率">
          <a:extLst>
            <a:ext uri="{FF2B5EF4-FFF2-40B4-BE49-F238E27FC236}">
              <a16:creationId xmlns:a16="http://schemas.microsoft.com/office/drawing/2014/main" id="{48584C2C-7B26-4D95-A6D8-5C112E096883}"/>
            </a:ext>
          </a:extLst>
        </xdr:cNvPr>
        <xdr:cNvSpPr txBox="1"/>
      </xdr:nvSpPr>
      <xdr:spPr>
        <a:xfrm>
          <a:off x="13836727" y="6112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35401</xdr:rowOff>
    </xdr:from>
    <xdr:ext cx="469744" cy="259045"/>
    <xdr:sp macro="" textlink="">
      <xdr:nvSpPr>
        <xdr:cNvPr id="158" name="n_2mainValue債務償還比率">
          <a:extLst>
            <a:ext uri="{FF2B5EF4-FFF2-40B4-BE49-F238E27FC236}">
              <a16:creationId xmlns:a16="http://schemas.microsoft.com/office/drawing/2014/main" id="{9066F1C4-7F5E-430E-B91A-C1CB256B6556}"/>
            </a:ext>
          </a:extLst>
        </xdr:cNvPr>
        <xdr:cNvSpPr txBox="1"/>
      </xdr:nvSpPr>
      <xdr:spPr>
        <a:xfrm>
          <a:off x="13087427" y="629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159423</xdr:rowOff>
    </xdr:from>
    <xdr:ext cx="469744" cy="259045"/>
    <xdr:sp macro="" textlink="">
      <xdr:nvSpPr>
        <xdr:cNvPr id="159" name="n_3mainValue債務償還比率">
          <a:extLst>
            <a:ext uri="{FF2B5EF4-FFF2-40B4-BE49-F238E27FC236}">
              <a16:creationId xmlns:a16="http://schemas.microsoft.com/office/drawing/2014/main" id="{8C9E6812-9231-4B52-B994-6D18736F5DD9}"/>
            </a:ext>
          </a:extLst>
        </xdr:cNvPr>
        <xdr:cNvSpPr txBox="1"/>
      </xdr:nvSpPr>
      <xdr:spPr>
        <a:xfrm>
          <a:off x="12325427" y="6417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123800</xdr:rowOff>
    </xdr:from>
    <xdr:ext cx="469744" cy="259045"/>
    <xdr:sp macro="" textlink="">
      <xdr:nvSpPr>
        <xdr:cNvPr id="160" name="n_4mainValue債務償還比率">
          <a:extLst>
            <a:ext uri="{FF2B5EF4-FFF2-40B4-BE49-F238E27FC236}">
              <a16:creationId xmlns:a16="http://schemas.microsoft.com/office/drawing/2014/main" id="{DA274421-338B-4B2F-A464-4362030177C5}"/>
            </a:ext>
          </a:extLst>
        </xdr:cNvPr>
        <xdr:cNvSpPr txBox="1"/>
      </xdr:nvSpPr>
      <xdr:spPr>
        <a:xfrm>
          <a:off x="11563427" y="638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CB24E1B8-9DD4-4271-9493-5B16D0FAB24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CC5A8940-7DE2-49B6-8150-B4CE386144D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4ADA12C6-8B83-4A86-AE8B-66C2F8B1C82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97AEB9F1-C34C-436C-A1D4-FF470583F6F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DD709AED-AB6A-4C47-AC21-91685F4E2CD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6372131E-04AE-44C8-A366-3E620AECDDB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A8ACBC-471B-4D29-AA5D-275D94F0C62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2E1B578-EBC0-42B7-9CC4-714457F6CC6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7E46A64-6514-4BBF-94DB-D018998FAB2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2CA23E4-F38C-4FCF-8888-5000B1E6349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810C548-ADB7-4423-A8B0-ED25F12AEF8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1DBAB6C-0387-4A02-81A2-B1F89C0585B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5AF13FC-0A4B-4FEF-856C-A2CE8C6ED05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68FA361-FE1D-41A4-9055-100043FB1CF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583D267-78B6-4B4C-A9F4-103B91811CE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95CF529-F6AF-4974-A60A-6673B9D79C7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59C5114-42A8-4CEF-B8A8-BF1D5B285FB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338C158-E075-4C99-AD36-0A47B9156A7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0B68A74-E3BB-4E21-A3DA-C09FA161845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1C5E24-BF01-40E1-BAE1-5BDA3697E3B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2E03FA4-A0D7-4688-8993-A319B270620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6B0DDD3-D552-49CF-B3CB-A3FFEF3084CB}"/>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5457A9D-28E4-4060-AF04-C78425B18FB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25BEFC1-C977-45EB-93F9-2EEE4C1384B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382D726-1D42-466E-98C8-0E320D1EBBF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85E8BA-582C-4E16-AC6C-8FA354286F6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E786872-E447-4B1B-8C89-DC11A05CFB2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BC797E9-4DE6-4796-BA25-9EBE6C75966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8D5DBE1-CFEE-4075-9C30-8145680A118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3B11856-FC75-4544-A2BD-336A21E78E5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2D61ACD-B19B-4CBA-810C-8B9BF87A2D0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4A18A20-1C3E-4E52-8980-6F08552A4EA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5D03F02-C6F3-483B-98B4-FD7207E5292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4543F77-7239-483C-8B79-0E689105B84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90F0B83-F168-4019-8309-90EF7B31203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21BB4EE-C0E3-4902-BAFE-E1F926446FC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AE378B1-7F4A-4846-B545-6F4AE3D676C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36F4799-B3EA-4ED5-95A5-97E8C7545C0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FBAB346-776A-4D26-BCDC-3E9B1C48243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E264A08-C0F9-4776-859C-85D80D7A14A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F1A16CE-E89B-420B-B995-F87BF10D6E1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4C4719D-646E-4B66-BFC6-0742D91B7C6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E4629B2-9F8D-43F1-A673-7B8C664337B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D62049A-BE1C-4CA2-B2C5-50D40DA9456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DCFADDD-C5B2-4E8C-A277-54C6B9CA2CC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B577258-665C-420D-871B-50D0D2EFD10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CCC8573-41D4-4F69-950C-026D4A8B644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BE1ECB8-C565-4809-BFCA-2A33CEA01CA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21FCF3D-B2F2-4AE7-B954-08956F76326C}"/>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2A30266-CF97-4738-8DD1-5E3C5BB0B1C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A873AB5-1D7B-46F1-8165-77FAFD75DDB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8E0B1D3-C021-4C85-B9D1-97D67DE26E7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6161DA7-8CE2-4B33-86C7-BE4E87D5AA9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B1B0DB6-4AAA-44DA-BD1A-FFDCC0D82B1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D3FD572-9060-4633-9F0C-A3C1CD22B0D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D2B678E-AD5D-4C6B-A3D3-59DFD82AEB48}"/>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01563A6-0657-4AE9-A6B5-4BA0F5A3107B}"/>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FF63D5B-6AA5-4485-A848-AF4234F707A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594B3DE-41D3-46B7-8D94-0D034830E7F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5B89C55-E61C-49A8-9627-EBCA18A05F9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1B7A688-10F1-4F97-A945-5B3B77F6DDC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40</xdr:row>
      <xdr:rowOff>106680</xdr:rowOff>
    </xdr:to>
    <xdr:cxnSp macro="">
      <xdr:nvCxnSpPr>
        <xdr:cNvPr id="57" name="直線コネクタ 56">
          <a:extLst>
            <a:ext uri="{FF2B5EF4-FFF2-40B4-BE49-F238E27FC236}">
              <a16:creationId xmlns:a16="http://schemas.microsoft.com/office/drawing/2014/main" id="{DC0DF47A-0103-43AE-A046-7E52AD513619}"/>
            </a:ext>
          </a:extLst>
        </xdr:cNvPr>
        <xdr:cNvCxnSpPr/>
      </xdr:nvCxnSpPr>
      <xdr:spPr>
        <a:xfrm flipV="1">
          <a:off x="4634865" y="581787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110507</xdr:rowOff>
    </xdr:from>
    <xdr:ext cx="405111" cy="259045"/>
    <xdr:sp macro="" textlink="">
      <xdr:nvSpPr>
        <xdr:cNvPr id="58" name="【道路】&#10;有形固定資産減価償却率最小値テキスト">
          <a:extLst>
            <a:ext uri="{FF2B5EF4-FFF2-40B4-BE49-F238E27FC236}">
              <a16:creationId xmlns:a16="http://schemas.microsoft.com/office/drawing/2014/main" id="{21EC476B-54DE-4202-BDDF-FA875ED51848}"/>
            </a:ext>
          </a:extLst>
        </xdr:cNvPr>
        <xdr:cNvSpPr txBox="1"/>
      </xdr:nvSpPr>
      <xdr:spPr>
        <a:xfrm>
          <a:off x="467360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106680</xdr:rowOff>
    </xdr:from>
    <xdr:to>
      <xdr:col>24</xdr:col>
      <xdr:colOff>152400</xdr:colOff>
      <xdr:row>40</xdr:row>
      <xdr:rowOff>106680</xdr:rowOff>
    </xdr:to>
    <xdr:cxnSp macro="">
      <xdr:nvCxnSpPr>
        <xdr:cNvPr id="59" name="直線コネクタ 58">
          <a:extLst>
            <a:ext uri="{FF2B5EF4-FFF2-40B4-BE49-F238E27FC236}">
              <a16:creationId xmlns:a16="http://schemas.microsoft.com/office/drawing/2014/main" id="{FD85945E-3BCA-47E3-B71D-16FFAEA17955}"/>
            </a:ext>
          </a:extLst>
        </xdr:cNvPr>
        <xdr:cNvCxnSpPr/>
      </xdr:nvCxnSpPr>
      <xdr:spPr>
        <a:xfrm>
          <a:off x="4546600" y="696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a:extLst>
            <a:ext uri="{FF2B5EF4-FFF2-40B4-BE49-F238E27FC236}">
              <a16:creationId xmlns:a16="http://schemas.microsoft.com/office/drawing/2014/main" id="{A75F89FD-D1AC-4EDB-9407-14C7942A1D60}"/>
            </a:ext>
          </a:extLst>
        </xdr:cNvPr>
        <xdr:cNvSpPr txBox="1"/>
      </xdr:nvSpPr>
      <xdr:spPr>
        <a:xfrm>
          <a:off x="4673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a:extLst>
            <a:ext uri="{FF2B5EF4-FFF2-40B4-BE49-F238E27FC236}">
              <a16:creationId xmlns:a16="http://schemas.microsoft.com/office/drawing/2014/main" id="{AC7B792C-4273-4116-A4C4-0E16A1622ADA}"/>
            </a:ext>
          </a:extLst>
        </xdr:cNvPr>
        <xdr:cNvCxnSpPr/>
      </xdr:nvCxnSpPr>
      <xdr:spPr>
        <a:xfrm>
          <a:off x="4546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17797</xdr:rowOff>
    </xdr:from>
    <xdr:ext cx="405111" cy="259045"/>
    <xdr:sp macro="" textlink="">
      <xdr:nvSpPr>
        <xdr:cNvPr id="62" name="【道路】&#10;有形固定資産減価償却率平均値テキスト">
          <a:extLst>
            <a:ext uri="{FF2B5EF4-FFF2-40B4-BE49-F238E27FC236}">
              <a16:creationId xmlns:a16="http://schemas.microsoft.com/office/drawing/2014/main" id="{086D3DD6-C305-4F62-AC00-FC479EA0B442}"/>
            </a:ext>
          </a:extLst>
        </xdr:cNvPr>
        <xdr:cNvSpPr txBox="1"/>
      </xdr:nvSpPr>
      <xdr:spPr>
        <a:xfrm>
          <a:off x="4673600" y="6361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3" name="フローチャート: 判断 62">
          <a:extLst>
            <a:ext uri="{FF2B5EF4-FFF2-40B4-BE49-F238E27FC236}">
              <a16:creationId xmlns:a16="http://schemas.microsoft.com/office/drawing/2014/main" id="{B641AB6E-6BF5-4865-94F7-6BF5AAFC7321}"/>
            </a:ext>
          </a:extLst>
        </xdr:cNvPr>
        <xdr:cNvSpPr/>
      </xdr:nvSpPr>
      <xdr:spPr>
        <a:xfrm>
          <a:off x="4584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7828EE25-5780-4576-8A3D-29314F253A22}"/>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a:extLst>
            <a:ext uri="{FF2B5EF4-FFF2-40B4-BE49-F238E27FC236}">
              <a16:creationId xmlns:a16="http://schemas.microsoft.com/office/drawing/2014/main" id="{64983381-6B6D-4C30-9CC1-E38B6C67F366}"/>
            </a:ext>
          </a:extLst>
        </xdr:cNvPr>
        <xdr:cNvSpPr/>
      </xdr:nvSpPr>
      <xdr:spPr>
        <a:xfrm>
          <a:off x="2857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a:extLst>
            <a:ext uri="{FF2B5EF4-FFF2-40B4-BE49-F238E27FC236}">
              <a16:creationId xmlns:a16="http://schemas.microsoft.com/office/drawing/2014/main" id="{9AEB1C31-5D47-4D0B-857A-2A95B05EDF93}"/>
            </a:ext>
          </a:extLst>
        </xdr:cNvPr>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a:extLst>
            <a:ext uri="{FF2B5EF4-FFF2-40B4-BE49-F238E27FC236}">
              <a16:creationId xmlns:a16="http://schemas.microsoft.com/office/drawing/2014/main" id="{EAA800F3-294A-4825-A9B5-7261758525BF}"/>
            </a:ext>
          </a:extLst>
        </xdr:cNvPr>
        <xdr:cNvSpPr/>
      </xdr:nvSpPr>
      <xdr:spPr>
        <a:xfrm>
          <a:off x="1079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EFA7725-9788-4ECD-9418-789FE2238BA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7796C34-1E59-4FBF-81BF-8A95C766D4A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8A9360C-4CAA-4FD2-9104-610CCD2DCF5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E618796-B205-4583-A535-0F454B7C823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C33E9F-C8F6-4A22-8588-72B33AA84D9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19685</xdr:rowOff>
    </xdr:from>
    <xdr:to>
      <xdr:col>24</xdr:col>
      <xdr:colOff>114300</xdr:colOff>
      <xdr:row>38</xdr:row>
      <xdr:rowOff>121285</xdr:rowOff>
    </xdr:to>
    <xdr:sp macro="" textlink="">
      <xdr:nvSpPr>
        <xdr:cNvPr id="73" name="楕円 72">
          <a:extLst>
            <a:ext uri="{FF2B5EF4-FFF2-40B4-BE49-F238E27FC236}">
              <a16:creationId xmlns:a16="http://schemas.microsoft.com/office/drawing/2014/main" id="{9F977949-8129-492B-85D3-31DA001712AE}"/>
            </a:ext>
          </a:extLst>
        </xdr:cNvPr>
        <xdr:cNvSpPr/>
      </xdr:nvSpPr>
      <xdr:spPr>
        <a:xfrm>
          <a:off x="45847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169562</xdr:rowOff>
    </xdr:from>
    <xdr:ext cx="405111" cy="259045"/>
    <xdr:sp macro="" textlink="">
      <xdr:nvSpPr>
        <xdr:cNvPr id="74" name="【道路】&#10;有形固定資産減価償却率該当値テキスト">
          <a:extLst>
            <a:ext uri="{FF2B5EF4-FFF2-40B4-BE49-F238E27FC236}">
              <a16:creationId xmlns:a16="http://schemas.microsoft.com/office/drawing/2014/main" id="{AF1650A9-2F20-4BAA-89A7-30F9108BDE0A}"/>
            </a:ext>
          </a:extLst>
        </xdr:cNvPr>
        <xdr:cNvSpPr txBox="1"/>
      </xdr:nvSpPr>
      <xdr:spPr>
        <a:xfrm>
          <a:off x="4673600"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154940</xdr:rowOff>
    </xdr:from>
    <xdr:to>
      <xdr:col>20</xdr:col>
      <xdr:colOff>38100</xdr:colOff>
      <xdr:row>38</xdr:row>
      <xdr:rowOff>85090</xdr:rowOff>
    </xdr:to>
    <xdr:sp macro="" textlink="">
      <xdr:nvSpPr>
        <xdr:cNvPr id="75" name="楕円 74">
          <a:extLst>
            <a:ext uri="{FF2B5EF4-FFF2-40B4-BE49-F238E27FC236}">
              <a16:creationId xmlns:a16="http://schemas.microsoft.com/office/drawing/2014/main" id="{8B7E140C-04F2-4059-8388-E19686767775}"/>
            </a:ext>
          </a:extLst>
        </xdr:cNvPr>
        <xdr:cNvSpPr/>
      </xdr:nvSpPr>
      <xdr:spPr>
        <a:xfrm>
          <a:off x="3746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34290</xdr:rowOff>
    </xdr:from>
    <xdr:to>
      <xdr:col>24</xdr:col>
      <xdr:colOff>63500</xdr:colOff>
      <xdr:row>38</xdr:row>
      <xdr:rowOff>70485</xdr:rowOff>
    </xdr:to>
    <xdr:cxnSp macro="">
      <xdr:nvCxnSpPr>
        <xdr:cNvPr id="76" name="直線コネクタ 75">
          <a:extLst>
            <a:ext uri="{FF2B5EF4-FFF2-40B4-BE49-F238E27FC236}">
              <a16:creationId xmlns:a16="http://schemas.microsoft.com/office/drawing/2014/main" id="{C3C85EE1-EEAB-4C60-B3F2-41503CA0119D}"/>
            </a:ext>
          </a:extLst>
        </xdr:cNvPr>
        <xdr:cNvCxnSpPr/>
      </xdr:nvCxnSpPr>
      <xdr:spPr>
        <a:xfrm>
          <a:off x="3797300" y="65493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118745</xdr:rowOff>
    </xdr:from>
    <xdr:to>
      <xdr:col>15</xdr:col>
      <xdr:colOff>101600</xdr:colOff>
      <xdr:row>38</xdr:row>
      <xdr:rowOff>48895</xdr:rowOff>
    </xdr:to>
    <xdr:sp macro="" textlink="">
      <xdr:nvSpPr>
        <xdr:cNvPr id="77" name="楕円 76">
          <a:extLst>
            <a:ext uri="{FF2B5EF4-FFF2-40B4-BE49-F238E27FC236}">
              <a16:creationId xmlns:a16="http://schemas.microsoft.com/office/drawing/2014/main" id="{A931A3A3-4366-4CFD-BBEA-4D2D15250196}"/>
            </a:ext>
          </a:extLst>
        </xdr:cNvPr>
        <xdr:cNvSpPr/>
      </xdr:nvSpPr>
      <xdr:spPr>
        <a:xfrm>
          <a:off x="2857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169545</xdr:rowOff>
    </xdr:from>
    <xdr:to>
      <xdr:col>19</xdr:col>
      <xdr:colOff>177800</xdr:colOff>
      <xdr:row>38</xdr:row>
      <xdr:rowOff>34290</xdr:rowOff>
    </xdr:to>
    <xdr:cxnSp macro="">
      <xdr:nvCxnSpPr>
        <xdr:cNvPr id="78" name="直線コネクタ 77">
          <a:extLst>
            <a:ext uri="{FF2B5EF4-FFF2-40B4-BE49-F238E27FC236}">
              <a16:creationId xmlns:a16="http://schemas.microsoft.com/office/drawing/2014/main" id="{2B242C3F-AF22-4631-B0FF-E17018FBCDC6}"/>
            </a:ext>
          </a:extLst>
        </xdr:cNvPr>
        <xdr:cNvCxnSpPr/>
      </xdr:nvCxnSpPr>
      <xdr:spPr>
        <a:xfrm>
          <a:off x="2908300" y="65131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84455</xdr:rowOff>
    </xdr:from>
    <xdr:to>
      <xdr:col>10</xdr:col>
      <xdr:colOff>165100</xdr:colOff>
      <xdr:row>38</xdr:row>
      <xdr:rowOff>14605</xdr:rowOff>
    </xdr:to>
    <xdr:sp macro="" textlink="">
      <xdr:nvSpPr>
        <xdr:cNvPr id="79" name="楕円 78">
          <a:extLst>
            <a:ext uri="{FF2B5EF4-FFF2-40B4-BE49-F238E27FC236}">
              <a16:creationId xmlns:a16="http://schemas.microsoft.com/office/drawing/2014/main" id="{AFFDA462-4BBC-4D34-AF6E-1E7E7269B35A}"/>
            </a:ext>
          </a:extLst>
        </xdr:cNvPr>
        <xdr:cNvSpPr/>
      </xdr:nvSpPr>
      <xdr:spPr>
        <a:xfrm>
          <a:off x="1968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135255</xdr:rowOff>
    </xdr:from>
    <xdr:to>
      <xdr:col>15</xdr:col>
      <xdr:colOff>50800</xdr:colOff>
      <xdr:row>37</xdr:row>
      <xdr:rowOff>169545</xdr:rowOff>
    </xdr:to>
    <xdr:cxnSp macro="">
      <xdr:nvCxnSpPr>
        <xdr:cNvPr id="80" name="直線コネクタ 79">
          <a:extLst>
            <a:ext uri="{FF2B5EF4-FFF2-40B4-BE49-F238E27FC236}">
              <a16:creationId xmlns:a16="http://schemas.microsoft.com/office/drawing/2014/main" id="{7679CF74-2BDF-4AB7-A440-A2116E716DD6}"/>
            </a:ext>
          </a:extLst>
        </xdr:cNvPr>
        <xdr:cNvCxnSpPr/>
      </xdr:nvCxnSpPr>
      <xdr:spPr>
        <a:xfrm>
          <a:off x="2019300" y="6478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48260</xdr:rowOff>
    </xdr:from>
    <xdr:to>
      <xdr:col>6</xdr:col>
      <xdr:colOff>38100</xdr:colOff>
      <xdr:row>37</xdr:row>
      <xdr:rowOff>149860</xdr:rowOff>
    </xdr:to>
    <xdr:sp macro="" textlink="">
      <xdr:nvSpPr>
        <xdr:cNvPr id="81" name="楕円 80">
          <a:extLst>
            <a:ext uri="{FF2B5EF4-FFF2-40B4-BE49-F238E27FC236}">
              <a16:creationId xmlns:a16="http://schemas.microsoft.com/office/drawing/2014/main" id="{B5058EA3-E477-44CC-A7F4-1846D4A8C06E}"/>
            </a:ext>
          </a:extLst>
        </xdr:cNvPr>
        <xdr:cNvSpPr/>
      </xdr:nvSpPr>
      <xdr:spPr>
        <a:xfrm>
          <a:off x="1079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99060</xdr:rowOff>
    </xdr:from>
    <xdr:to>
      <xdr:col>10</xdr:col>
      <xdr:colOff>114300</xdr:colOff>
      <xdr:row>37</xdr:row>
      <xdr:rowOff>135255</xdr:rowOff>
    </xdr:to>
    <xdr:cxnSp macro="">
      <xdr:nvCxnSpPr>
        <xdr:cNvPr id="82" name="直線コネクタ 81">
          <a:extLst>
            <a:ext uri="{FF2B5EF4-FFF2-40B4-BE49-F238E27FC236}">
              <a16:creationId xmlns:a16="http://schemas.microsoft.com/office/drawing/2014/main" id="{1834D3B6-9041-49FA-A33C-8DC443A55C21}"/>
            </a:ext>
          </a:extLst>
        </xdr:cNvPr>
        <xdr:cNvCxnSpPr/>
      </xdr:nvCxnSpPr>
      <xdr:spPr>
        <a:xfrm>
          <a:off x="1130300" y="6442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83" name="n_1aveValue【道路】&#10;有形固定資産減価償却率">
          <a:extLst>
            <a:ext uri="{FF2B5EF4-FFF2-40B4-BE49-F238E27FC236}">
              <a16:creationId xmlns:a16="http://schemas.microsoft.com/office/drawing/2014/main" id="{FFDE9E37-619A-4248-A2A2-077757FE27C1}"/>
            </a:ext>
          </a:extLst>
        </xdr:cNvPr>
        <xdr:cNvSpPr txBox="1"/>
      </xdr:nvSpPr>
      <xdr:spPr>
        <a:xfrm>
          <a:off x="35820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4" name="n_2aveValue【道路】&#10;有形固定資産減価償却率">
          <a:extLst>
            <a:ext uri="{FF2B5EF4-FFF2-40B4-BE49-F238E27FC236}">
              <a16:creationId xmlns:a16="http://schemas.microsoft.com/office/drawing/2014/main" id="{DE700A8E-6ED5-4781-9B53-B729BA87CD02}"/>
            </a:ext>
          </a:extLst>
        </xdr:cNvPr>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85" name="n_3aveValue【道路】&#10;有形固定資産減価償却率">
          <a:extLst>
            <a:ext uri="{FF2B5EF4-FFF2-40B4-BE49-F238E27FC236}">
              <a16:creationId xmlns:a16="http://schemas.microsoft.com/office/drawing/2014/main" id="{EDD46B19-69F7-4C19-A201-78BDEE17669E}"/>
            </a:ext>
          </a:extLst>
        </xdr:cNvPr>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86" name="n_4aveValue【道路】&#10;有形固定資産減価償却率">
          <a:extLst>
            <a:ext uri="{FF2B5EF4-FFF2-40B4-BE49-F238E27FC236}">
              <a16:creationId xmlns:a16="http://schemas.microsoft.com/office/drawing/2014/main" id="{E0EB62D0-D8F8-4BCB-ADEE-6B6B2A547C93}"/>
            </a:ext>
          </a:extLst>
        </xdr:cNvPr>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76217</xdr:rowOff>
    </xdr:from>
    <xdr:ext cx="405111" cy="259045"/>
    <xdr:sp macro="" textlink="">
      <xdr:nvSpPr>
        <xdr:cNvPr id="87" name="n_1mainValue【道路】&#10;有形固定資産減価償却率">
          <a:extLst>
            <a:ext uri="{FF2B5EF4-FFF2-40B4-BE49-F238E27FC236}">
              <a16:creationId xmlns:a16="http://schemas.microsoft.com/office/drawing/2014/main" id="{003B5CFC-F261-4720-83D3-0849B1A85604}"/>
            </a:ext>
          </a:extLst>
        </xdr:cNvPr>
        <xdr:cNvSpPr txBox="1"/>
      </xdr:nvSpPr>
      <xdr:spPr>
        <a:xfrm>
          <a:off x="35820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65422</xdr:rowOff>
    </xdr:from>
    <xdr:ext cx="405111" cy="259045"/>
    <xdr:sp macro="" textlink="">
      <xdr:nvSpPr>
        <xdr:cNvPr id="88" name="n_2mainValue【道路】&#10;有形固定資産減価償却率">
          <a:extLst>
            <a:ext uri="{FF2B5EF4-FFF2-40B4-BE49-F238E27FC236}">
              <a16:creationId xmlns:a16="http://schemas.microsoft.com/office/drawing/2014/main" id="{5E2DDCD9-6CED-4652-BB3B-281F0586F444}"/>
            </a:ext>
          </a:extLst>
        </xdr:cNvPr>
        <xdr:cNvSpPr txBox="1"/>
      </xdr:nvSpPr>
      <xdr:spPr>
        <a:xfrm>
          <a:off x="2705744"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31132</xdr:rowOff>
    </xdr:from>
    <xdr:ext cx="405111" cy="259045"/>
    <xdr:sp macro="" textlink="">
      <xdr:nvSpPr>
        <xdr:cNvPr id="89" name="n_3mainValue【道路】&#10;有形固定資産減価償却率">
          <a:extLst>
            <a:ext uri="{FF2B5EF4-FFF2-40B4-BE49-F238E27FC236}">
              <a16:creationId xmlns:a16="http://schemas.microsoft.com/office/drawing/2014/main" id="{F9F8AF7A-AF05-4C67-BA29-A07488E4DE1E}"/>
            </a:ext>
          </a:extLst>
        </xdr:cNvPr>
        <xdr:cNvSpPr txBox="1"/>
      </xdr:nvSpPr>
      <xdr:spPr>
        <a:xfrm>
          <a:off x="18167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166387</xdr:rowOff>
    </xdr:from>
    <xdr:ext cx="405111" cy="259045"/>
    <xdr:sp macro="" textlink="">
      <xdr:nvSpPr>
        <xdr:cNvPr id="90" name="n_4mainValue【道路】&#10;有形固定資産減価償却率">
          <a:extLst>
            <a:ext uri="{FF2B5EF4-FFF2-40B4-BE49-F238E27FC236}">
              <a16:creationId xmlns:a16="http://schemas.microsoft.com/office/drawing/2014/main" id="{E8432DED-D91A-49A4-AB1A-641904ED0C88}"/>
            </a:ext>
          </a:extLst>
        </xdr:cNvPr>
        <xdr:cNvSpPr txBox="1"/>
      </xdr:nvSpPr>
      <xdr:spPr>
        <a:xfrm>
          <a:off x="927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3C5C13AC-59E4-41C7-8000-CB96CE7099D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6430464-8DB1-4810-9D99-4E676FD777E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789BED1-C74B-4BEF-B9F3-EC57998C141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E5E3C25-5C9A-4442-9982-38E9D40D220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7E52C67-5017-4C14-8BF5-1501AF66BB1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6ECEFCD-248D-428E-BEF3-8C4C12AD5DB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1921272-794D-44E4-9C3D-FA37D07B950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1752CF9-9F9C-45C1-A7C5-F5950CC55A4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A8DCAAC4-4A49-4FB4-A676-8484CD7617A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CC5E49DF-B236-4D53-A315-0F8C178BADD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F93AE7F4-0F0E-432B-A688-63C437524393}"/>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7D4C485B-D873-4DA6-900F-65B72E2B58E7}"/>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9D83C45E-8852-4778-97FC-F0D45F6D4E8D}"/>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3DC4C1EA-626B-4E24-AB65-C644B7A8D801}"/>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975AE4E5-E1B7-4478-8B73-687F8D3882E6}"/>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406B11F5-EDD0-4D77-88AE-24BFACD7D40A}"/>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38D519B2-5FA2-4ADF-A74A-BC9C265D83C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2174D65E-992A-4636-9E0D-0C7BCE295C77}"/>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2F065B8E-8D2D-4F81-8445-2278B652E7F5}"/>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47792DEA-A30B-4EF0-85BA-21CB3EFAE8D8}"/>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36CD9B41-AA63-499D-BE23-CE1B2928DA09}"/>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206EFDB6-C42B-4581-8E21-F49188056B5B}"/>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A69314C0-9E41-4340-8A4D-2C0D7FAD839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5472B9D3-D7C9-4C32-8AF6-89F8D5333976}"/>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EC2B6D46-92AB-4FAB-A8BF-07A3D808CF4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122769</xdr:rowOff>
    </xdr:from>
    <xdr:to>
      <xdr:col>54</xdr:col>
      <xdr:colOff>189865</xdr:colOff>
      <xdr:row>41</xdr:row>
      <xdr:rowOff>64705</xdr:rowOff>
    </xdr:to>
    <xdr:cxnSp macro="">
      <xdr:nvCxnSpPr>
        <xdr:cNvPr id="116" name="直線コネクタ 115">
          <a:extLst>
            <a:ext uri="{FF2B5EF4-FFF2-40B4-BE49-F238E27FC236}">
              <a16:creationId xmlns:a16="http://schemas.microsoft.com/office/drawing/2014/main" id="{5DAA4D76-EC40-455B-9504-01FBF51F909B}"/>
            </a:ext>
          </a:extLst>
        </xdr:cNvPr>
        <xdr:cNvCxnSpPr/>
      </xdr:nvCxnSpPr>
      <xdr:spPr>
        <a:xfrm flipV="1">
          <a:off x="10476865" y="5780619"/>
          <a:ext cx="0" cy="13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68532</xdr:rowOff>
    </xdr:from>
    <xdr:ext cx="469744" cy="259045"/>
    <xdr:sp macro="" textlink="">
      <xdr:nvSpPr>
        <xdr:cNvPr id="117" name="【道路】&#10;一人当たり延長最小値テキスト">
          <a:extLst>
            <a:ext uri="{FF2B5EF4-FFF2-40B4-BE49-F238E27FC236}">
              <a16:creationId xmlns:a16="http://schemas.microsoft.com/office/drawing/2014/main" id="{8469A9A8-5E81-4298-B602-4ACAC3823614}"/>
            </a:ext>
          </a:extLst>
        </xdr:cNvPr>
        <xdr:cNvSpPr txBox="1"/>
      </xdr:nvSpPr>
      <xdr:spPr>
        <a:xfrm>
          <a:off x="10515600" y="709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64705</xdr:rowOff>
    </xdr:from>
    <xdr:to>
      <xdr:col>55</xdr:col>
      <xdr:colOff>88900</xdr:colOff>
      <xdr:row>41</xdr:row>
      <xdr:rowOff>64705</xdr:rowOff>
    </xdr:to>
    <xdr:cxnSp macro="">
      <xdr:nvCxnSpPr>
        <xdr:cNvPr id="118" name="直線コネクタ 117">
          <a:extLst>
            <a:ext uri="{FF2B5EF4-FFF2-40B4-BE49-F238E27FC236}">
              <a16:creationId xmlns:a16="http://schemas.microsoft.com/office/drawing/2014/main" id="{53D34860-1271-4163-9BB7-559F4DCC1B5E}"/>
            </a:ext>
          </a:extLst>
        </xdr:cNvPr>
        <xdr:cNvCxnSpPr/>
      </xdr:nvCxnSpPr>
      <xdr:spPr>
        <a:xfrm>
          <a:off x="10388600" y="709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69446</xdr:rowOff>
    </xdr:from>
    <xdr:ext cx="534377" cy="259045"/>
    <xdr:sp macro="" textlink="">
      <xdr:nvSpPr>
        <xdr:cNvPr id="119" name="【道路】&#10;一人当たり延長最大値テキスト">
          <a:extLst>
            <a:ext uri="{FF2B5EF4-FFF2-40B4-BE49-F238E27FC236}">
              <a16:creationId xmlns:a16="http://schemas.microsoft.com/office/drawing/2014/main" id="{CBCFAA97-9EDB-41DF-9336-CB370303F2EB}"/>
            </a:ext>
          </a:extLst>
        </xdr:cNvPr>
        <xdr:cNvSpPr txBox="1"/>
      </xdr:nvSpPr>
      <xdr:spPr>
        <a:xfrm>
          <a:off x="10515600" y="555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122769</xdr:rowOff>
    </xdr:from>
    <xdr:to>
      <xdr:col>55</xdr:col>
      <xdr:colOff>88900</xdr:colOff>
      <xdr:row>33</xdr:row>
      <xdr:rowOff>122769</xdr:rowOff>
    </xdr:to>
    <xdr:cxnSp macro="">
      <xdr:nvCxnSpPr>
        <xdr:cNvPr id="120" name="直線コネクタ 119">
          <a:extLst>
            <a:ext uri="{FF2B5EF4-FFF2-40B4-BE49-F238E27FC236}">
              <a16:creationId xmlns:a16="http://schemas.microsoft.com/office/drawing/2014/main" id="{9F5F4CDB-07A9-4349-A1BE-842526ED4B04}"/>
            </a:ext>
          </a:extLst>
        </xdr:cNvPr>
        <xdr:cNvCxnSpPr/>
      </xdr:nvCxnSpPr>
      <xdr:spPr>
        <a:xfrm>
          <a:off x="10388600" y="57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121230</xdr:rowOff>
    </xdr:from>
    <xdr:ext cx="534377" cy="259045"/>
    <xdr:sp macro="" textlink="">
      <xdr:nvSpPr>
        <xdr:cNvPr id="121" name="【道路】&#10;一人当たり延長平均値テキスト">
          <a:extLst>
            <a:ext uri="{FF2B5EF4-FFF2-40B4-BE49-F238E27FC236}">
              <a16:creationId xmlns:a16="http://schemas.microsoft.com/office/drawing/2014/main" id="{0818F456-AAE5-443B-9A39-F3701D29EDD1}"/>
            </a:ext>
          </a:extLst>
        </xdr:cNvPr>
        <xdr:cNvSpPr txBox="1"/>
      </xdr:nvSpPr>
      <xdr:spPr>
        <a:xfrm>
          <a:off x="10515600" y="6464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142803</xdr:rowOff>
    </xdr:from>
    <xdr:to>
      <xdr:col>55</xdr:col>
      <xdr:colOff>50800</xdr:colOff>
      <xdr:row>38</xdr:row>
      <xdr:rowOff>72952</xdr:rowOff>
    </xdr:to>
    <xdr:sp macro="" textlink="">
      <xdr:nvSpPr>
        <xdr:cNvPr id="122" name="フローチャート: 判断 121">
          <a:extLst>
            <a:ext uri="{FF2B5EF4-FFF2-40B4-BE49-F238E27FC236}">
              <a16:creationId xmlns:a16="http://schemas.microsoft.com/office/drawing/2014/main" id="{4647D58E-4E75-4A6B-9896-CD597D947E19}"/>
            </a:ext>
          </a:extLst>
        </xdr:cNvPr>
        <xdr:cNvSpPr/>
      </xdr:nvSpPr>
      <xdr:spPr>
        <a:xfrm>
          <a:off x="10426700" y="64864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164161</xdr:rowOff>
    </xdr:from>
    <xdr:to>
      <xdr:col>50</xdr:col>
      <xdr:colOff>165100</xdr:colOff>
      <xdr:row>38</xdr:row>
      <xdr:rowOff>94311</xdr:rowOff>
    </xdr:to>
    <xdr:sp macro="" textlink="">
      <xdr:nvSpPr>
        <xdr:cNvPr id="123" name="フローチャート: 判断 122">
          <a:extLst>
            <a:ext uri="{FF2B5EF4-FFF2-40B4-BE49-F238E27FC236}">
              <a16:creationId xmlns:a16="http://schemas.microsoft.com/office/drawing/2014/main" id="{2A0A4D46-E3BD-489B-B5FA-402A813EEC08}"/>
            </a:ext>
          </a:extLst>
        </xdr:cNvPr>
        <xdr:cNvSpPr/>
      </xdr:nvSpPr>
      <xdr:spPr>
        <a:xfrm>
          <a:off x="9588500" y="65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116122</xdr:rowOff>
    </xdr:from>
    <xdr:to>
      <xdr:col>46</xdr:col>
      <xdr:colOff>38100</xdr:colOff>
      <xdr:row>39</xdr:row>
      <xdr:rowOff>46272</xdr:rowOff>
    </xdr:to>
    <xdr:sp macro="" textlink="">
      <xdr:nvSpPr>
        <xdr:cNvPr id="124" name="フローチャート: 判断 123">
          <a:extLst>
            <a:ext uri="{FF2B5EF4-FFF2-40B4-BE49-F238E27FC236}">
              <a16:creationId xmlns:a16="http://schemas.microsoft.com/office/drawing/2014/main" id="{9F15A3D9-F264-44DB-A6AE-8D22EEBC3DFE}"/>
            </a:ext>
          </a:extLst>
        </xdr:cNvPr>
        <xdr:cNvSpPr/>
      </xdr:nvSpPr>
      <xdr:spPr>
        <a:xfrm>
          <a:off x="8699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100022</xdr:rowOff>
    </xdr:from>
    <xdr:to>
      <xdr:col>41</xdr:col>
      <xdr:colOff>101600</xdr:colOff>
      <xdr:row>39</xdr:row>
      <xdr:rowOff>30172</xdr:rowOff>
    </xdr:to>
    <xdr:sp macro="" textlink="">
      <xdr:nvSpPr>
        <xdr:cNvPr id="125" name="フローチャート: 判断 124">
          <a:extLst>
            <a:ext uri="{FF2B5EF4-FFF2-40B4-BE49-F238E27FC236}">
              <a16:creationId xmlns:a16="http://schemas.microsoft.com/office/drawing/2014/main" id="{4D7DCD33-7F5E-41AB-B44B-9BCE4ACEA4B5}"/>
            </a:ext>
          </a:extLst>
        </xdr:cNvPr>
        <xdr:cNvSpPr/>
      </xdr:nvSpPr>
      <xdr:spPr>
        <a:xfrm>
          <a:off x="7810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108447</xdr:rowOff>
    </xdr:from>
    <xdr:to>
      <xdr:col>36</xdr:col>
      <xdr:colOff>165100</xdr:colOff>
      <xdr:row>39</xdr:row>
      <xdr:rowOff>38597</xdr:rowOff>
    </xdr:to>
    <xdr:sp macro="" textlink="">
      <xdr:nvSpPr>
        <xdr:cNvPr id="126" name="フローチャート: 判断 125">
          <a:extLst>
            <a:ext uri="{FF2B5EF4-FFF2-40B4-BE49-F238E27FC236}">
              <a16:creationId xmlns:a16="http://schemas.microsoft.com/office/drawing/2014/main" id="{FF3B3500-53E0-4BF9-84C2-F614542E86B4}"/>
            </a:ext>
          </a:extLst>
        </xdr:cNvPr>
        <xdr:cNvSpPr/>
      </xdr:nvSpPr>
      <xdr:spPr>
        <a:xfrm>
          <a:off x="6921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0C0F8A6-A32B-43F5-A87C-E93717132D2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B475C20-1880-4A5A-91F2-47A7DB5FBD0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DD41B39-9CF2-4688-AC24-DE85E03EFCD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FC08F5E-C2EA-40FD-9783-A868BAE7399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5419D24-0EDB-4166-9894-5E25160794D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75561</xdr:rowOff>
    </xdr:from>
    <xdr:to>
      <xdr:col>55</xdr:col>
      <xdr:colOff>50800</xdr:colOff>
      <xdr:row>35</xdr:row>
      <xdr:rowOff>5711</xdr:rowOff>
    </xdr:to>
    <xdr:sp macro="" textlink="">
      <xdr:nvSpPr>
        <xdr:cNvPr id="132" name="楕円 131">
          <a:extLst>
            <a:ext uri="{FF2B5EF4-FFF2-40B4-BE49-F238E27FC236}">
              <a16:creationId xmlns:a16="http://schemas.microsoft.com/office/drawing/2014/main" id="{B65E76B0-070F-4FA7-BB5D-7B2FDBFBC335}"/>
            </a:ext>
          </a:extLst>
        </xdr:cNvPr>
        <xdr:cNvSpPr/>
      </xdr:nvSpPr>
      <xdr:spPr>
        <a:xfrm>
          <a:off x="10426700" y="59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98438</xdr:rowOff>
    </xdr:from>
    <xdr:ext cx="534377" cy="259045"/>
    <xdr:sp macro="" textlink="">
      <xdr:nvSpPr>
        <xdr:cNvPr id="133" name="【道路】&#10;一人当たり延長該当値テキスト">
          <a:extLst>
            <a:ext uri="{FF2B5EF4-FFF2-40B4-BE49-F238E27FC236}">
              <a16:creationId xmlns:a16="http://schemas.microsoft.com/office/drawing/2014/main" id="{93C0DE0F-468F-4304-9598-7463EAB12ED1}"/>
            </a:ext>
          </a:extLst>
        </xdr:cNvPr>
        <xdr:cNvSpPr txBox="1"/>
      </xdr:nvSpPr>
      <xdr:spPr>
        <a:xfrm>
          <a:off x="10515600" y="575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100381</xdr:rowOff>
    </xdr:from>
    <xdr:to>
      <xdr:col>50</xdr:col>
      <xdr:colOff>165100</xdr:colOff>
      <xdr:row>35</xdr:row>
      <xdr:rowOff>30531</xdr:rowOff>
    </xdr:to>
    <xdr:sp macro="" textlink="">
      <xdr:nvSpPr>
        <xdr:cNvPr id="134" name="楕円 133">
          <a:extLst>
            <a:ext uri="{FF2B5EF4-FFF2-40B4-BE49-F238E27FC236}">
              <a16:creationId xmlns:a16="http://schemas.microsoft.com/office/drawing/2014/main" id="{869759EA-F371-4D4A-8C01-1EC97D733A2A}"/>
            </a:ext>
          </a:extLst>
        </xdr:cNvPr>
        <xdr:cNvSpPr/>
      </xdr:nvSpPr>
      <xdr:spPr>
        <a:xfrm>
          <a:off x="9588500" y="59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126361</xdr:rowOff>
    </xdr:from>
    <xdr:to>
      <xdr:col>55</xdr:col>
      <xdr:colOff>0</xdr:colOff>
      <xdr:row>34</xdr:row>
      <xdr:rowOff>151181</xdr:rowOff>
    </xdr:to>
    <xdr:cxnSp macro="">
      <xdr:nvCxnSpPr>
        <xdr:cNvPr id="135" name="直線コネクタ 134">
          <a:extLst>
            <a:ext uri="{FF2B5EF4-FFF2-40B4-BE49-F238E27FC236}">
              <a16:creationId xmlns:a16="http://schemas.microsoft.com/office/drawing/2014/main" id="{3088B08F-BE53-4F53-BDB3-7CC1637E862F}"/>
            </a:ext>
          </a:extLst>
        </xdr:cNvPr>
        <xdr:cNvCxnSpPr/>
      </xdr:nvCxnSpPr>
      <xdr:spPr>
        <a:xfrm flipV="1">
          <a:off x="9639300" y="5955661"/>
          <a:ext cx="838200" cy="2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117754</xdr:rowOff>
    </xdr:from>
    <xdr:to>
      <xdr:col>46</xdr:col>
      <xdr:colOff>38100</xdr:colOff>
      <xdr:row>35</xdr:row>
      <xdr:rowOff>47904</xdr:rowOff>
    </xdr:to>
    <xdr:sp macro="" textlink="">
      <xdr:nvSpPr>
        <xdr:cNvPr id="136" name="楕円 135">
          <a:extLst>
            <a:ext uri="{FF2B5EF4-FFF2-40B4-BE49-F238E27FC236}">
              <a16:creationId xmlns:a16="http://schemas.microsoft.com/office/drawing/2014/main" id="{17640DEB-B5C3-4113-B97C-42731322B408}"/>
            </a:ext>
          </a:extLst>
        </xdr:cNvPr>
        <xdr:cNvSpPr/>
      </xdr:nvSpPr>
      <xdr:spPr>
        <a:xfrm>
          <a:off x="8699500" y="594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151181</xdr:rowOff>
    </xdr:from>
    <xdr:to>
      <xdr:col>50</xdr:col>
      <xdr:colOff>114300</xdr:colOff>
      <xdr:row>34</xdr:row>
      <xdr:rowOff>168554</xdr:rowOff>
    </xdr:to>
    <xdr:cxnSp macro="">
      <xdr:nvCxnSpPr>
        <xdr:cNvPr id="137" name="直線コネクタ 136">
          <a:extLst>
            <a:ext uri="{FF2B5EF4-FFF2-40B4-BE49-F238E27FC236}">
              <a16:creationId xmlns:a16="http://schemas.microsoft.com/office/drawing/2014/main" id="{81D11B48-FDC0-43A0-928E-37D66E96BE24}"/>
            </a:ext>
          </a:extLst>
        </xdr:cNvPr>
        <xdr:cNvCxnSpPr/>
      </xdr:nvCxnSpPr>
      <xdr:spPr>
        <a:xfrm flipV="1">
          <a:off x="8750300" y="5980481"/>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138132</xdr:rowOff>
    </xdr:from>
    <xdr:to>
      <xdr:col>41</xdr:col>
      <xdr:colOff>101600</xdr:colOff>
      <xdr:row>35</xdr:row>
      <xdr:rowOff>68282</xdr:rowOff>
    </xdr:to>
    <xdr:sp macro="" textlink="">
      <xdr:nvSpPr>
        <xdr:cNvPr id="138" name="楕円 137">
          <a:extLst>
            <a:ext uri="{FF2B5EF4-FFF2-40B4-BE49-F238E27FC236}">
              <a16:creationId xmlns:a16="http://schemas.microsoft.com/office/drawing/2014/main" id="{0C903C34-5F26-4C0D-9A26-AECD4C7EF70B}"/>
            </a:ext>
          </a:extLst>
        </xdr:cNvPr>
        <xdr:cNvSpPr/>
      </xdr:nvSpPr>
      <xdr:spPr>
        <a:xfrm>
          <a:off x="7810500" y="596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168554</xdr:rowOff>
    </xdr:from>
    <xdr:to>
      <xdr:col>45</xdr:col>
      <xdr:colOff>177800</xdr:colOff>
      <xdr:row>35</xdr:row>
      <xdr:rowOff>17482</xdr:rowOff>
    </xdr:to>
    <xdr:cxnSp macro="">
      <xdr:nvCxnSpPr>
        <xdr:cNvPr id="139" name="直線コネクタ 138">
          <a:extLst>
            <a:ext uri="{FF2B5EF4-FFF2-40B4-BE49-F238E27FC236}">
              <a16:creationId xmlns:a16="http://schemas.microsoft.com/office/drawing/2014/main" id="{3A1F8A4D-01FA-4ED8-ADF5-6BAC89A8C39C}"/>
            </a:ext>
          </a:extLst>
        </xdr:cNvPr>
        <xdr:cNvCxnSpPr/>
      </xdr:nvCxnSpPr>
      <xdr:spPr>
        <a:xfrm flipV="1">
          <a:off x="7861300" y="5997854"/>
          <a:ext cx="889000" cy="2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34</xdr:row>
      <xdr:rowOff>154592</xdr:rowOff>
    </xdr:from>
    <xdr:to>
      <xdr:col>36</xdr:col>
      <xdr:colOff>165100</xdr:colOff>
      <xdr:row>35</xdr:row>
      <xdr:rowOff>84742</xdr:rowOff>
    </xdr:to>
    <xdr:sp macro="" textlink="">
      <xdr:nvSpPr>
        <xdr:cNvPr id="140" name="楕円 139">
          <a:extLst>
            <a:ext uri="{FF2B5EF4-FFF2-40B4-BE49-F238E27FC236}">
              <a16:creationId xmlns:a16="http://schemas.microsoft.com/office/drawing/2014/main" id="{821AAA4A-12CC-4622-AA2B-F460E5DDF6F3}"/>
            </a:ext>
          </a:extLst>
        </xdr:cNvPr>
        <xdr:cNvSpPr/>
      </xdr:nvSpPr>
      <xdr:spPr>
        <a:xfrm>
          <a:off x="6921500" y="59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17482</xdr:rowOff>
    </xdr:from>
    <xdr:to>
      <xdr:col>41</xdr:col>
      <xdr:colOff>50800</xdr:colOff>
      <xdr:row>35</xdr:row>
      <xdr:rowOff>33942</xdr:rowOff>
    </xdr:to>
    <xdr:cxnSp macro="">
      <xdr:nvCxnSpPr>
        <xdr:cNvPr id="141" name="直線コネクタ 140">
          <a:extLst>
            <a:ext uri="{FF2B5EF4-FFF2-40B4-BE49-F238E27FC236}">
              <a16:creationId xmlns:a16="http://schemas.microsoft.com/office/drawing/2014/main" id="{BEE8BC20-97E5-45D6-AC7B-1A4C751E967E}"/>
            </a:ext>
          </a:extLst>
        </xdr:cNvPr>
        <xdr:cNvCxnSpPr/>
      </xdr:nvCxnSpPr>
      <xdr:spPr>
        <a:xfrm flipV="1">
          <a:off x="6972300" y="601823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85438</xdr:rowOff>
    </xdr:from>
    <xdr:ext cx="534377" cy="259045"/>
    <xdr:sp macro="" textlink="">
      <xdr:nvSpPr>
        <xdr:cNvPr id="142" name="n_1aveValue【道路】&#10;一人当たり延長">
          <a:extLst>
            <a:ext uri="{FF2B5EF4-FFF2-40B4-BE49-F238E27FC236}">
              <a16:creationId xmlns:a16="http://schemas.microsoft.com/office/drawing/2014/main" id="{BDCC2EB9-E331-4E3C-852B-C18FD488EAD8}"/>
            </a:ext>
          </a:extLst>
        </xdr:cNvPr>
        <xdr:cNvSpPr txBox="1"/>
      </xdr:nvSpPr>
      <xdr:spPr>
        <a:xfrm>
          <a:off x="9359411" y="660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37399</xdr:rowOff>
    </xdr:from>
    <xdr:ext cx="534377" cy="259045"/>
    <xdr:sp macro="" textlink="">
      <xdr:nvSpPr>
        <xdr:cNvPr id="143" name="n_2aveValue【道路】&#10;一人当たり延長">
          <a:extLst>
            <a:ext uri="{FF2B5EF4-FFF2-40B4-BE49-F238E27FC236}">
              <a16:creationId xmlns:a16="http://schemas.microsoft.com/office/drawing/2014/main" id="{7413FDF1-1FFA-4AAF-8C98-4C2DEAC1E7BF}"/>
            </a:ext>
          </a:extLst>
        </xdr:cNvPr>
        <xdr:cNvSpPr txBox="1"/>
      </xdr:nvSpPr>
      <xdr:spPr>
        <a:xfrm>
          <a:off x="8483111" y="67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21299</xdr:rowOff>
    </xdr:from>
    <xdr:ext cx="534377" cy="259045"/>
    <xdr:sp macro="" textlink="">
      <xdr:nvSpPr>
        <xdr:cNvPr id="144" name="n_3aveValue【道路】&#10;一人当たり延長">
          <a:extLst>
            <a:ext uri="{FF2B5EF4-FFF2-40B4-BE49-F238E27FC236}">
              <a16:creationId xmlns:a16="http://schemas.microsoft.com/office/drawing/2014/main" id="{F2FBB292-C37A-48E8-86A8-F479C61A2E49}"/>
            </a:ext>
          </a:extLst>
        </xdr:cNvPr>
        <xdr:cNvSpPr txBox="1"/>
      </xdr:nvSpPr>
      <xdr:spPr>
        <a:xfrm>
          <a:off x="7594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29724</xdr:rowOff>
    </xdr:from>
    <xdr:ext cx="534377" cy="259045"/>
    <xdr:sp macro="" textlink="">
      <xdr:nvSpPr>
        <xdr:cNvPr id="145" name="n_4aveValue【道路】&#10;一人当たり延長">
          <a:extLst>
            <a:ext uri="{FF2B5EF4-FFF2-40B4-BE49-F238E27FC236}">
              <a16:creationId xmlns:a16="http://schemas.microsoft.com/office/drawing/2014/main" id="{A8DA16F9-B5DA-4DC1-8E6B-04565F0019C3}"/>
            </a:ext>
          </a:extLst>
        </xdr:cNvPr>
        <xdr:cNvSpPr txBox="1"/>
      </xdr:nvSpPr>
      <xdr:spPr>
        <a:xfrm>
          <a:off x="6705111" y="67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47058</xdr:rowOff>
    </xdr:from>
    <xdr:ext cx="534377" cy="259045"/>
    <xdr:sp macro="" textlink="">
      <xdr:nvSpPr>
        <xdr:cNvPr id="146" name="n_1mainValue【道路】&#10;一人当たり延長">
          <a:extLst>
            <a:ext uri="{FF2B5EF4-FFF2-40B4-BE49-F238E27FC236}">
              <a16:creationId xmlns:a16="http://schemas.microsoft.com/office/drawing/2014/main" id="{790CECC2-0134-4223-BA48-5E5C3912C36A}"/>
            </a:ext>
          </a:extLst>
        </xdr:cNvPr>
        <xdr:cNvSpPr txBox="1"/>
      </xdr:nvSpPr>
      <xdr:spPr>
        <a:xfrm>
          <a:off x="9359411" y="570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64431</xdr:rowOff>
    </xdr:from>
    <xdr:ext cx="534377" cy="259045"/>
    <xdr:sp macro="" textlink="">
      <xdr:nvSpPr>
        <xdr:cNvPr id="147" name="n_2mainValue【道路】&#10;一人当たり延長">
          <a:extLst>
            <a:ext uri="{FF2B5EF4-FFF2-40B4-BE49-F238E27FC236}">
              <a16:creationId xmlns:a16="http://schemas.microsoft.com/office/drawing/2014/main" id="{E5FCED9D-1AA7-4894-8114-F2B606262F62}"/>
            </a:ext>
          </a:extLst>
        </xdr:cNvPr>
        <xdr:cNvSpPr txBox="1"/>
      </xdr:nvSpPr>
      <xdr:spPr>
        <a:xfrm>
          <a:off x="8483111" y="572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33</xdr:row>
      <xdr:rowOff>84809</xdr:rowOff>
    </xdr:from>
    <xdr:ext cx="534377" cy="259045"/>
    <xdr:sp macro="" textlink="">
      <xdr:nvSpPr>
        <xdr:cNvPr id="148" name="n_3mainValue【道路】&#10;一人当たり延長">
          <a:extLst>
            <a:ext uri="{FF2B5EF4-FFF2-40B4-BE49-F238E27FC236}">
              <a16:creationId xmlns:a16="http://schemas.microsoft.com/office/drawing/2014/main" id="{C6A1E084-95E8-4B06-B295-8A5AE3858196}"/>
            </a:ext>
          </a:extLst>
        </xdr:cNvPr>
        <xdr:cNvSpPr txBox="1"/>
      </xdr:nvSpPr>
      <xdr:spPr>
        <a:xfrm>
          <a:off x="7594111" y="574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33</xdr:row>
      <xdr:rowOff>101269</xdr:rowOff>
    </xdr:from>
    <xdr:ext cx="534377" cy="259045"/>
    <xdr:sp macro="" textlink="">
      <xdr:nvSpPr>
        <xdr:cNvPr id="149" name="n_4mainValue【道路】&#10;一人当たり延長">
          <a:extLst>
            <a:ext uri="{FF2B5EF4-FFF2-40B4-BE49-F238E27FC236}">
              <a16:creationId xmlns:a16="http://schemas.microsoft.com/office/drawing/2014/main" id="{B76BB5A9-E361-40D0-BA39-768BDCC96B21}"/>
            </a:ext>
          </a:extLst>
        </xdr:cNvPr>
        <xdr:cNvSpPr txBox="1"/>
      </xdr:nvSpPr>
      <xdr:spPr>
        <a:xfrm>
          <a:off x="6705111" y="575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1AE68973-CE45-4CB7-ADD0-E469C0CC8C5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BF1A8E42-E6BF-4B74-92BA-AD2BA0E060F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5AE1B4BE-BD68-4618-8C16-6EF7EE8050D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676908A3-B4F4-4D66-8161-93262EEEEE1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58959E5D-050E-45A6-8749-31365510FB6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933F0DC0-83EA-4595-A8A3-39FAC87BC4F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8E9B8586-9BE2-47AF-8ADD-F3A134FEE75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EAE01ECC-EF5C-4C54-9F17-C6673F768E2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4DA8443B-013B-410B-931B-3EC78551663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E28432F7-D12C-423F-A802-66FFAC45D7B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D9234608-FF6B-4EB4-8EC8-E3AB0D41D64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8FA18F94-BA9F-42CC-943C-E7BAED06AE2F}"/>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B020CF86-16F1-40FF-AD23-FED1540479FF}"/>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3BB2E9EE-C167-477C-81DD-F10014D2A4E4}"/>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1531CC51-315E-4373-9A6C-27765DCF79C9}"/>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6D87D9E9-887D-4985-A82C-2EBB4C914AB4}"/>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311F906C-F47A-46D8-9448-1DA7F41A4F9E}"/>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C26F68E7-2D61-42AF-B0EC-8C9CBCDE4ADB}"/>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DBDE5FBD-6886-4CDD-8736-9EC02420378D}"/>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4BDC694-E729-4733-9688-601E8D9A06B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661FB107-0FF0-48C6-AD88-6593D615CE4F}"/>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8FE5B304-39E2-4FC1-93AF-41D7C0C9067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57150</xdr:rowOff>
    </xdr:to>
    <xdr:cxnSp macro="">
      <xdr:nvCxnSpPr>
        <xdr:cNvPr id="172" name="直線コネクタ 171">
          <a:extLst>
            <a:ext uri="{FF2B5EF4-FFF2-40B4-BE49-F238E27FC236}">
              <a16:creationId xmlns:a16="http://schemas.microsoft.com/office/drawing/2014/main" id="{B7DA37A4-92A1-4194-B1F0-FCB8264DF747}"/>
            </a:ext>
          </a:extLst>
        </xdr:cNvPr>
        <xdr:cNvCxnSpPr/>
      </xdr:nvCxnSpPr>
      <xdr:spPr>
        <a:xfrm flipV="1">
          <a:off x="4634865" y="97269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AF076E5F-1009-4799-AA7C-470EC8FFA7C7}"/>
            </a:ext>
          </a:extLst>
        </xdr:cNvPr>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4" name="直線コネクタ 173">
          <a:extLst>
            <a:ext uri="{FF2B5EF4-FFF2-40B4-BE49-F238E27FC236}">
              <a16:creationId xmlns:a16="http://schemas.microsoft.com/office/drawing/2014/main" id="{8E48141E-7549-43B0-9687-C031249DFC1E}"/>
            </a:ext>
          </a:extLst>
        </xdr:cNvPr>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68F46379-0B73-402A-8CAD-4B647A081B02}"/>
            </a:ext>
          </a:extLst>
        </xdr:cNvPr>
        <xdr:cNvSpPr txBox="1"/>
      </xdr:nvSpPr>
      <xdr:spPr>
        <a:xfrm>
          <a:off x="46736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6" name="直線コネクタ 175">
          <a:extLst>
            <a:ext uri="{FF2B5EF4-FFF2-40B4-BE49-F238E27FC236}">
              <a16:creationId xmlns:a16="http://schemas.microsoft.com/office/drawing/2014/main" id="{16A7471F-C277-4B49-B03D-40F34FF072A1}"/>
            </a:ext>
          </a:extLst>
        </xdr:cNvPr>
        <xdr:cNvCxnSpPr/>
      </xdr:nvCxnSpPr>
      <xdr:spPr>
        <a:xfrm>
          <a:off x="4546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1795</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C930A77-6E65-42DD-BE0E-4BF2B412C724}"/>
            </a:ext>
          </a:extLst>
        </xdr:cNvPr>
        <xdr:cNvSpPr txBox="1"/>
      </xdr:nvSpPr>
      <xdr:spPr>
        <a:xfrm>
          <a:off x="4673600" y="10460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150368</xdr:rowOff>
    </xdr:from>
    <xdr:to>
      <xdr:col>24</xdr:col>
      <xdr:colOff>114300</xdr:colOff>
      <xdr:row>62</xdr:row>
      <xdr:rowOff>80518</xdr:rowOff>
    </xdr:to>
    <xdr:sp macro="" textlink="">
      <xdr:nvSpPr>
        <xdr:cNvPr id="178" name="フローチャート: 判断 177">
          <a:extLst>
            <a:ext uri="{FF2B5EF4-FFF2-40B4-BE49-F238E27FC236}">
              <a16:creationId xmlns:a16="http://schemas.microsoft.com/office/drawing/2014/main" id="{DC6B5AD5-299A-4877-9BB8-F7BC0007073B}"/>
            </a:ext>
          </a:extLst>
        </xdr:cNvPr>
        <xdr:cNvSpPr/>
      </xdr:nvSpPr>
      <xdr:spPr>
        <a:xfrm>
          <a:off x="45847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127508</xdr:rowOff>
    </xdr:from>
    <xdr:to>
      <xdr:col>20</xdr:col>
      <xdr:colOff>38100</xdr:colOff>
      <xdr:row>62</xdr:row>
      <xdr:rowOff>57658</xdr:rowOff>
    </xdr:to>
    <xdr:sp macro="" textlink="">
      <xdr:nvSpPr>
        <xdr:cNvPr id="179" name="フローチャート: 判断 178">
          <a:extLst>
            <a:ext uri="{FF2B5EF4-FFF2-40B4-BE49-F238E27FC236}">
              <a16:creationId xmlns:a16="http://schemas.microsoft.com/office/drawing/2014/main" id="{25715A78-7CA1-40E8-AD1A-DA06ACDFF544}"/>
            </a:ext>
          </a:extLst>
        </xdr:cNvPr>
        <xdr:cNvSpPr/>
      </xdr:nvSpPr>
      <xdr:spPr>
        <a:xfrm>
          <a:off x="3746500" y="1058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84074</xdr:rowOff>
    </xdr:from>
    <xdr:to>
      <xdr:col>15</xdr:col>
      <xdr:colOff>101600</xdr:colOff>
      <xdr:row>62</xdr:row>
      <xdr:rowOff>14224</xdr:rowOff>
    </xdr:to>
    <xdr:sp macro="" textlink="">
      <xdr:nvSpPr>
        <xdr:cNvPr id="180" name="フローチャート: 判断 179">
          <a:extLst>
            <a:ext uri="{FF2B5EF4-FFF2-40B4-BE49-F238E27FC236}">
              <a16:creationId xmlns:a16="http://schemas.microsoft.com/office/drawing/2014/main" id="{0845DFE7-DD70-48C3-B564-9E0C258DBAC5}"/>
            </a:ext>
          </a:extLst>
        </xdr:cNvPr>
        <xdr:cNvSpPr/>
      </xdr:nvSpPr>
      <xdr:spPr>
        <a:xfrm>
          <a:off x="2857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38354</xdr:rowOff>
    </xdr:from>
    <xdr:to>
      <xdr:col>10</xdr:col>
      <xdr:colOff>165100</xdr:colOff>
      <xdr:row>61</xdr:row>
      <xdr:rowOff>139954</xdr:rowOff>
    </xdr:to>
    <xdr:sp macro="" textlink="">
      <xdr:nvSpPr>
        <xdr:cNvPr id="181" name="フローチャート: 判断 180">
          <a:extLst>
            <a:ext uri="{FF2B5EF4-FFF2-40B4-BE49-F238E27FC236}">
              <a16:creationId xmlns:a16="http://schemas.microsoft.com/office/drawing/2014/main" id="{A15B65BB-D1E3-45A8-9CB7-E1167257E602}"/>
            </a:ext>
          </a:extLst>
        </xdr:cNvPr>
        <xdr:cNvSpPr/>
      </xdr:nvSpPr>
      <xdr:spPr>
        <a:xfrm>
          <a:off x="1968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8636</xdr:rowOff>
    </xdr:from>
    <xdr:to>
      <xdr:col>6</xdr:col>
      <xdr:colOff>38100</xdr:colOff>
      <xdr:row>61</xdr:row>
      <xdr:rowOff>110236</xdr:rowOff>
    </xdr:to>
    <xdr:sp macro="" textlink="">
      <xdr:nvSpPr>
        <xdr:cNvPr id="182" name="フローチャート: 判断 181">
          <a:extLst>
            <a:ext uri="{FF2B5EF4-FFF2-40B4-BE49-F238E27FC236}">
              <a16:creationId xmlns:a16="http://schemas.microsoft.com/office/drawing/2014/main" id="{7F82571E-BE50-44F0-B9A6-C73EE28491AC}"/>
            </a:ext>
          </a:extLst>
        </xdr:cNvPr>
        <xdr:cNvSpPr/>
      </xdr:nvSpPr>
      <xdr:spPr>
        <a:xfrm>
          <a:off x="1079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7B84511-2AD7-45F2-8E07-2E320FC5060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8128A54-0EA1-4778-AC95-1DDFA5332C3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A92CE00-DA3C-420D-92DA-EAD4D351BF8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62207A5-7819-49E0-8048-A680F7C8BE3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6354B4D-342A-4EE3-97E5-9758A8E888F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161798</xdr:rowOff>
    </xdr:from>
    <xdr:to>
      <xdr:col>24</xdr:col>
      <xdr:colOff>114300</xdr:colOff>
      <xdr:row>63</xdr:row>
      <xdr:rowOff>91948</xdr:rowOff>
    </xdr:to>
    <xdr:sp macro="" textlink="">
      <xdr:nvSpPr>
        <xdr:cNvPr id="188" name="楕円 187">
          <a:extLst>
            <a:ext uri="{FF2B5EF4-FFF2-40B4-BE49-F238E27FC236}">
              <a16:creationId xmlns:a16="http://schemas.microsoft.com/office/drawing/2014/main" id="{C46A15A8-A002-47AC-864E-F9EE4F8E847A}"/>
            </a:ext>
          </a:extLst>
        </xdr:cNvPr>
        <xdr:cNvSpPr/>
      </xdr:nvSpPr>
      <xdr:spPr>
        <a:xfrm>
          <a:off x="4584700" y="107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140225</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28F94F99-47B6-4C5F-91FC-B7F9F4350183}"/>
            </a:ext>
          </a:extLst>
        </xdr:cNvPr>
        <xdr:cNvSpPr txBox="1"/>
      </xdr:nvSpPr>
      <xdr:spPr>
        <a:xfrm>
          <a:off x="4673600" y="1077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129794</xdr:rowOff>
    </xdr:from>
    <xdr:to>
      <xdr:col>20</xdr:col>
      <xdr:colOff>38100</xdr:colOff>
      <xdr:row>63</xdr:row>
      <xdr:rowOff>59944</xdr:rowOff>
    </xdr:to>
    <xdr:sp macro="" textlink="">
      <xdr:nvSpPr>
        <xdr:cNvPr id="190" name="楕円 189">
          <a:extLst>
            <a:ext uri="{FF2B5EF4-FFF2-40B4-BE49-F238E27FC236}">
              <a16:creationId xmlns:a16="http://schemas.microsoft.com/office/drawing/2014/main" id="{AA4E725D-E445-4013-84BA-47D168103AC3}"/>
            </a:ext>
          </a:extLst>
        </xdr:cNvPr>
        <xdr:cNvSpPr/>
      </xdr:nvSpPr>
      <xdr:spPr>
        <a:xfrm>
          <a:off x="3746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9144</xdr:rowOff>
    </xdr:from>
    <xdr:to>
      <xdr:col>24</xdr:col>
      <xdr:colOff>63500</xdr:colOff>
      <xdr:row>63</xdr:row>
      <xdr:rowOff>41148</xdr:rowOff>
    </xdr:to>
    <xdr:cxnSp macro="">
      <xdr:nvCxnSpPr>
        <xdr:cNvPr id="191" name="直線コネクタ 190">
          <a:extLst>
            <a:ext uri="{FF2B5EF4-FFF2-40B4-BE49-F238E27FC236}">
              <a16:creationId xmlns:a16="http://schemas.microsoft.com/office/drawing/2014/main" id="{2CC30D51-E315-415B-A3F1-04518E445C65}"/>
            </a:ext>
          </a:extLst>
        </xdr:cNvPr>
        <xdr:cNvCxnSpPr/>
      </xdr:nvCxnSpPr>
      <xdr:spPr>
        <a:xfrm>
          <a:off x="3797300" y="1081049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100076</xdr:rowOff>
    </xdr:from>
    <xdr:to>
      <xdr:col>15</xdr:col>
      <xdr:colOff>101600</xdr:colOff>
      <xdr:row>63</xdr:row>
      <xdr:rowOff>30226</xdr:rowOff>
    </xdr:to>
    <xdr:sp macro="" textlink="">
      <xdr:nvSpPr>
        <xdr:cNvPr id="192" name="楕円 191">
          <a:extLst>
            <a:ext uri="{FF2B5EF4-FFF2-40B4-BE49-F238E27FC236}">
              <a16:creationId xmlns:a16="http://schemas.microsoft.com/office/drawing/2014/main" id="{338503F6-FA07-4927-9B01-54006A380C71}"/>
            </a:ext>
          </a:extLst>
        </xdr:cNvPr>
        <xdr:cNvSpPr/>
      </xdr:nvSpPr>
      <xdr:spPr>
        <a:xfrm>
          <a:off x="2857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150876</xdr:rowOff>
    </xdr:from>
    <xdr:to>
      <xdr:col>19</xdr:col>
      <xdr:colOff>177800</xdr:colOff>
      <xdr:row>63</xdr:row>
      <xdr:rowOff>9144</xdr:rowOff>
    </xdr:to>
    <xdr:cxnSp macro="">
      <xdr:nvCxnSpPr>
        <xdr:cNvPr id="193" name="直線コネクタ 192">
          <a:extLst>
            <a:ext uri="{FF2B5EF4-FFF2-40B4-BE49-F238E27FC236}">
              <a16:creationId xmlns:a16="http://schemas.microsoft.com/office/drawing/2014/main" id="{6CDA42D6-7BCA-4EA4-B94A-915A7BF13F20}"/>
            </a:ext>
          </a:extLst>
        </xdr:cNvPr>
        <xdr:cNvCxnSpPr/>
      </xdr:nvCxnSpPr>
      <xdr:spPr>
        <a:xfrm>
          <a:off x="2908300" y="1078077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70358</xdr:rowOff>
    </xdr:from>
    <xdr:to>
      <xdr:col>10</xdr:col>
      <xdr:colOff>165100</xdr:colOff>
      <xdr:row>63</xdr:row>
      <xdr:rowOff>508</xdr:rowOff>
    </xdr:to>
    <xdr:sp macro="" textlink="">
      <xdr:nvSpPr>
        <xdr:cNvPr id="194" name="楕円 193">
          <a:extLst>
            <a:ext uri="{FF2B5EF4-FFF2-40B4-BE49-F238E27FC236}">
              <a16:creationId xmlns:a16="http://schemas.microsoft.com/office/drawing/2014/main" id="{14E42237-2156-406C-966F-50079A014263}"/>
            </a:ext>
          </a:extLst>
        </xdr:cNvPr>
        <xdr:cNvSpPr/>
      </xdr:nvSpPr>
      <xdr:spPr>
        <a:xfrm>
          <a:off x="1968500" y="1070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121158</xdr:rowOff>
    </xdr:from>
    <xdr:to>
      <xdr:col>15</xdr:col>
      <xdr:colOff>50800</xdr:colOff>
      <xdr:row>62</xdr:row>
      <xdr:rowOff>150876</xdr:rowOff>
    </xdr:to>
    <xdr:cxnSp macro="">
      <xdr:nvCxnSpPr>
        <xdr:cNvPr id="195" name="直線コネクタ 194">
          <a:extLst>
            <a:ext uri="{FF2B5EF4-FFF2-40B4-BE49-F238E27FC236}">
              <a16:creationId xmlns:a16="http://schemas.microsoft.com/office/drawing/2014/main" id="{6CBB9D5E-868F-4ACC-92BB-6FEEAB02A571}"/>
            </a:ext>
          </a:extLst>
        </xdr:cNvPr>
        <xdr:cNvCxnSpPr/>
      </xdr:nvCxnSpPr>
      <xdr:spPr>
        <a:xfrm>
          <a:off x="2019300" y="1075105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38354</xdr:rowOff>
    </xdr:from>
    <xdr:to>
      <xdr:col>6</xdr:col>
      <xdr:colOff>38100</xdr:colOff>
      <xdr:row>62</xdr:row>
      <xdr:rowOff>139954</xdr:rowOff>
    </xdr:to>
    <xdr:sp macro="" textlink="">
      <xdr:nvSpPr>
        <xdr:cNvPr id="196" name="楕円 195">
          <a:extLst>
            <a:ext uri="{FF2B5EF4-FFF2-40B4-BE49-F238E27FC236}">
              <a16:creationId xmlns:a16="http://schemas.microsoft.com/office/drawing/2014/main" id="{94EBA6E1-15E4-4E8A-BE59-D046F6368717}"/>
            </a:ext>
          </a:extLst>
        </xdr:cNvPr>
        <xdr:cNvSpPr/>
      </xdr:nvSpPr>
      <xdr:spPr>
        <a:xfrm>
          <a:off x="1079500" y="1066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89154</xdr:rowOff>
    </xdr:from>
    <xdr:to>
      <xdr:col>10</xdr:col>
      <xdr:colOff>114300</xdr:colOff>
      <xdr:row>62</xdr:row>
      <xdr:rowOff>121158</xdr:rowOff>
    </xdr:to>
    <xdr:cxnSp macro="">
      <xdr:nvCxnSpPr>
        <xdr:cNvPr id="197" name="直線コネクタ 196">
          <a:extLst>
            <a:ext uri="{FF2B5EF4-FFF2-40B4-BE49-F238E27FC236}">
              <a16:creationId xmlns:a16="http://schemas.microsoft.com/office/drawing/2014/main" id="{26F54DFA-810F-4B62-B571-AE50ED5CA3F9}"/>
            </a:ext>
          </a:extLst>
        </xdr:cNvPr>
        <xdr:cNvCxnSpPr/>
      </xdr:nvCxnSpPr>
      <xdr:spPr>
        <a:xfrm>
          <a:off x="1130300" y="1071905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74185</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A7907121-19AC-43B1-AEAB-4202E6032F89}"/>
            </a:ext>
          </a:extLst>
        </xdr:cNvPr>
        <xdr:cNvSpPr txBox="1"/>
      </xdr:nvSpPr>
      <xdr:spPr>
        <a:xfrm>
          <a:off x="3582044" y="1036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30751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1B38390C-97AF-4608-8D0A-2099A0E2199C}"/>
            </a:ext>
          </a:extLst>
        </xdr:cNvPr>
        <xdr:cNvSpPr txBox="1"/>
      </xdr:nvSpPr>
      <xdr:spPr>
        <a:xfrm>
          <a:off x="2705744" y="1031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156481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E3E0E9A6-7E7F-4A97-9BAF-F70430E294AA}"/>
            </a:ext>
          </a:extLst>
        </xdr:cNvPr>
        <xdr:cNvSpPr txBox="1"/>
      </xdr:nvSpPr>
      <xdr:spPr>
        <a:xfrm>
          <a:off x="1816744" y="1027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126763</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B1836314-9DAF-48D8-AF3F-39DDA029EAF8}"/>
            </a:ext>
          </a:extLst>
        </xdr:cNvPr>
        <xdr:cNvSpPr txBox="1"/>
      </xdr:nvSpPr>
      <xdr:spPr>
        <a:xfrm>
          <a:off x="927744" y="1024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51071</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441C58AC-3837-4A0C-9E14-A0544984412A}"/>
            </a:ext>
          </a:extLst>
        </xdr:cNvPr>
        <xdr:cNvSpPr txBox="1"/>
      </xdr:nvSpPr>
      <xdr:spPr>
        <a:xfrm>
          <a:off x="3582044" y="1085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21353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5E73D88-53E3-4BEC-90E9-91A9CAAAA688}"/>
            </a:ext>
          </a:extLst>
        </xdr:cNvPr>
        <xdr:cNvSpPr txBox="1"/>
      </xdr:nvSpPr>
      <xdr:spPr>
        <a:xfrm>
          <a:off x="2705744" y="1082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163085</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EE1FDB58-4EF0-4B91-A478-F96B6A65E23D}"/>
            </a:ext>
          </a:extLst>
        </xdr:cNvPr>
        <xdr:cNvSpPr txBox="1"/>
      </xdr:nvSpPr>
      <xdr:spPr>
        <a:xfrm>
          <a:off x="1816744" y="1079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131081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DF296816-B9E4-4469-B211-279E77BC080E}"/>
            </a:ext>
          </a:extLst>
        </xdr:cNvPr>
        <xdr:cNvSpPr txBox="1"/>
      </xdr:nvSpPr>
      <xdr:spPr>
        <a:xfrm>
          <a:off x="927744" y="10760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F219C068-8F41-45F6-A335-E73DC51AA98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D6471063-4007-4435-B7C8-19C8ADF044C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4B83C370-3229-4404-83CE-D36648ABC21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A18C0180-D809-4BD6-A3EE-65DA7148B69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5AA3209-CF79-4D4B-9A46-F33CC2466A2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41F4F4CC-0B8D-4ADD-ABAE-1013491A62D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338192D5-8458-4441-B984-2164A64A687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389CF91-2A55-4826-AF3C-7520BC3F654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574B44D-6B6C-4115-9632-D7F002660B9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C6B67D4-938E-4A0A-A06E-50E0AF8D474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8178ABF-327B-4F08-82C1-B21349DB88C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99A24D74-9B58-4EC6-9C77-B0C0BCD8A6BE}"/>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4828C24A-1889-4382-8EB2-B5A5EEBAB0F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056E3638-D51C-491C-822E-1A1D84F3622B}"/>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9EA38154-CEB2-4100-B1BC-C71822EA7B6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D0DE3973-5CF7-4E6E-A78D-803F08B6C286}"/>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363766A4-D98C-4DB2-9A38-AE0E3415FF8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E926C603-F5CF-41CC-B685-A942930F94AE}"/>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84B7D432-08DD-4DE6-8C7B-BC931557B11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2560F302-15C4-4624-BD23-0DF13624428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3592837-75D4-4F94-B414-CE890410D87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E56A5A79-16A6-4094-ACB3-7FFF3B025FE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49217FDB-9D3E-437D-96A8-F8399E58CCE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68468</xdr:rowOff>
    </xdr:from>
    <xdr:to>
      <xdr:col>54</xdr:col>
      <xdr:colOff>189865</xdr:colOff>
      <xdr:row>64</xdr:row>
      <xdr:rowOff>74122</xdr:rowOff>
    </xdr:to>
    <xdr:cxnSp macro="">
      <xdr:nvCxnSpPr>
        <xdr:cNvPr id="229" name="直線コネクタ 228">
          <a:extLst>
            <a:ext uri="{FF2B5EF4-FFF2-40B4-BE49-F238E27FC236}">
              <a16:creationId xmlns:a16="http://schemas.microsoft.com/office/drawing/2014/main" id="{6495688E-08F3-4BE9-8E60-841C86247894}"/>
            </a:ext>
          </a:extLst>
        </xdr:cNvPr>
        <xdr:cNvCxnSpPr/>
      </xdr:nvCxnSpPr>
      <xdr:spPr>
        <a:xfrm flipV="1">
          <a:off x="10476865" y="9669668"/>
          <a:ext cx="0" cy="137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77949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EE522EE1-7D7F-48A8-8703-0F606F7945D5}"/>
            </a:ext>
          </a:extLst>
        </xdr:cNvPr>
        <xdr:cNvSpPr txBox="1"/>
      </xdr:nvSpPr>
      <xdr:spPr>
        <a:xfrm>
          <a:off x="10515600" y="1105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74122</xdr:rowOff>
    </xdr:from>
    <xdr:to>
      <xdr:col>55</xdr:col>
      <xdr:colOff>88900</xdr:colOff>
      <xdr:row>64</xdr:row>
      <xdr:rowOff>74122</xdr:rowOff>
    </xdr:to>
    <xdr:cxnSp macro="">
      <xdr:nvCxnSpPr>
        <xdr:cNvPr id="231" name="直線コネクタ 230">
          <a:extLst>
            <a:ext uri="{FF2B5EF4-FFF2-40B4-BE49-F238E27FC236}">
              <a16:creationId xmlns:a16="http://schemas.microsoft.com/office/drawing/2014/main" id="{7DEF9CCF-9F9E-419F-B24E-260B9934698B}"/>
            </a:ext>
          </a:extLst>
        </xdr:cNvPr>
        <xdr:cNvCxnSpPr/>
      </xdr:nvCxnSpPr>
      <xdr:spPr>
        <a:xfrm>
          <a:off x="10388600" y="11046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15145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AEC7E545-67CD-418D-AE60-D3CC37AA5C8C}"/>
            </a:ext>
          </a:extLst>
        </xdr:cNvPr>
        <xdr:cNvSpPr txBox="1"/>
      </xdr:nvSpPr>
      <xdr:spPr>
        <a:xfrm>
          <a:off x="10515600" y="94448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68468</xdr:rowOff>
    </xdr:from>
    <xdr:to>
      <xdr:col>55</xdr:col>
      <xdr:colOff>88900</xdr:colOff>
      <xdr:row>56</xdr:row>
      <xdr:rowOff>68468</xdr:rowOff>
    </xdr:to>
    <xdr:cxnSp macro="">
      <xdr:nvCxnSpPr>
        <xdr:cNvPr id="233" name="直線コネクタ 232">
          <a:extLst>
            <a:ext uri="{FF2B5EF4-FFF2-40B4-BE49-F238E27FC236}">
              <a16:creationId xmlns:a16="http://schemas.microsoft.com/office/drawing/2014/main" id="{1223CFAD-76FE-4B8C-BC8B-8A3036CD5063}"/>
            </a:ext>
          </a:extLst>
        </xdr:cNvPr>
        <xdr:cNvCxnSpPr/>
      </xdr:nvCxnSpPr>
      <xdr:spPr>
        <a:xfrm>
          <a:off x="10388600" y="96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7971</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44807C2E-1AFC-48C7-ADF9-1D3A012C2285}"/>
            </a:ext>
          </a:extLst>
        </xdr:cNvPr>
        <xdr:cNvSpPr txBox="1"/>
      </xdr:nvSpPr>
      <xdr:spPr>
        <a:xfrm>
          <a:off x="10515600" y="10809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29544</xdr:rowOff>
    </xdr:from>
    <xdr:to>
      <xdr:col>55</xdr:col>
      <xdr:colOff>50800</xdr:colOff>
      <xdr:row>63</xdr:row>
      <xdr:rowOff>131144</xdr:rowOff>
    </xdr:to>
    <xdr:sp macro="" textlink="">
      <xdr:nvSpPr>
        <xdr:cNvPr id="235" name="フローチャート: 判断 234">
          <a:extLst>
            <a:ext uri="{FF2B5EF4-FFF2-40B4-BE49-F238E27FC236}">
              <a16:creationId xmlns:a16="http://schemas.microsoft.com/office/drawing/2014/main" id="{C2309E99-382B-4193-AA52-2A849A6F5A28}"/>
            </a:ext>
          </a:extLst>
        </xdr:cNvPr>
        <xdr:cNvSpPr/>
      </xdr:nvSpPr>
      <xdr:spPr>
        <a:xfrm>
          <a:off x="104267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39124</xdr:rowOff>
    </xdr:from>
    <xdr:to>
      <xdr:col>50</xdr:col>
      <xdr:colOff>165100</xdr:colOff>
      <xdr:row>63</xdr:row>
      <xdr:rowOff>140724</xdr:rowOff>
    </xdr:to>
    <xdr:sp macro="" textlink="">
      <xdr:nvSpPr>
        <xdr:cNvPr id="236" name="フローチャート: 判断 235">
          <a:extLst>
            <a:ext uri="{FF2B5EF4-FFF2-40B4-BE49-F238E27FC236}">
              <a16:creationId xmlns:a16="http://schemas.microsoft.com/office/drawing/2014/main" id="{99324504-1666-4719-9630-8B05FDED3634}"/>
            </a:ext>
          </a:extLst>
        </xdr:cNvPr>
        <xdr:cNvSpPr/>
      </xdr:nvSpPr>
      <xdr:spPr>
        <a:xfrm>
          <a:off x="9588500" y="108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67268</xdr:rowOff>
    </xdr:from>
    <xdr:to>
      <xdr:col>46</xdr:col>
      <xdr:colOff>38100</xdr:colOff>
      <xdr:row>63</xdr:row>
      <xdr:rowOff>168868</xdr:rowOff>
    </xdr:to>
    <xdr:sp macro="" textlink="">
      <xdr:nvSpPr>
        <xdr:cNvPr id="237" name="フローチャート: 判断 236">
          <a:extLst>
            <a:ext uri="{FF2B5EF4-FFF2-40B4-BE49-F238E27FC236}">
              <a16:creationId xmlns:a16="http://schemas.microsoft.com/office/drawing/2014/main" id="{18A523BC-0A12-436A-BDA1-8E3115743A64}"/>
            </a:ext>
          </a:extLst>
        </xdr:cNvPr>
        <xdr:cNvSpPr/>
      </xdr:nvSpPr>
      <xdr:spPr>
        <a:xfrm>
          <a:off x="8699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70917</xdr:rowOff>
    </xdr:from>
    <xdr:to>
      <xdr:col>41</xdr:col>
      <xdr:colOff>101600</xdr:colOff>
      <xdr:row>64</xdr:row>
      <xdr:rowOff>1067</xdr:rowOff>
    </xdr:to>
    <xdr:sp macro="" textlink="">
      <xdr:nvSpPr>
        <xdr:cNvPr id="238" name="フローチャート: 判断 237">
          <a:extLst>
            <a:ext uri="{FF2B5EF4-FFF2-40B4-BE49-F238E27FC236}">
              <a16:creationId xmlns:a16="http://schemas.microsoft.com/office/drawing/2014/main" id="{24C67BF9-58EB-4A58-BCBC-8C68129FF8C4}"/>
            </a:ext>
          </a:extLst>
        </xdr:cNvPr>
        <xdr:cNvSpPr/>
      </xdr:nvSpPr>
      <xdr:spPr>
        <a:xfrm>
          <a:off x="7810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70163</xdr:rowOff>
    </xdr:from>
    <xdr:to>
      <xdr:col>36</xdr:col>
      <xdr:colOff>165100</xdr:colOff>
      <xdr:row>64</xdr:row>
      <xdr:rowOff>313</xdr:rowOff>
    </xdr:to>
    <xdr:sp macro="" textlink="">
      <xdr:nvSpPr>
        <xdr:cNvPr id="239" name="フローチャート: 判断 238">
          <a:extLst>
            <a:ext uri="{FF2B5EF4-FFF2-40B4-BE49-F238E27FC236}">
              <a16:creationId xmlns:a16="http://schemas.microsoft.com/office/drawing/2014/main" id="{6953ED3C-E20F-4517-96FD-0DFDB2982471}"/>
            </a:ext>
          </a:extLst>
        </xdr:cNvPr>
        <xdr:cNvSpPr/>
      </xdr:nvSpPr>
      <xdr:spPr>
        <a:xfrm>
          <a:off x="6921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C915E60-46AD-493C-A878-085EF64586C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9ABE1A5-47CA-4A4A-914A-C4A11D58416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D8C64AD-EF72-49F3-803E-679CE2C6F98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139F6CF-628B-4DFC-9DCC-D3A16C6FC4D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D226422-0FF6-4CCD-95EA-822CD54DEDC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17668</xdr:rowOff>
    </xdr:from>
    <xdr:to>
      <xdr:col>55</xdr:col>
      <xdr:colOff>50800</xdr:colOff>
      <xdr:row>56</xdr:row>
      <xdr:rowOff>119268</xdr:rowOff>
    </xdr:to>
    <xdr:sp macro="" textlink="">
      <xdr:nvSpPr>
        <xdr:cNvPr id="245" name="楕円 244">
          <a:extLst>
            <a:ext uri="{FF2B5EF4-FFF2-40B4-BE49-F238E27FC236}">
              <a16:creationId xmlns:a16="http://schemas.microsoft.com/office/drawing/2014/main" id="{03E11EE7-D3EC-4506-8E0E-160E4BA31499}"/>
            </a:ext>
          </a:extLst>
        </xdr:cNvPr>
        <xdr:cNvSpPr/>
      </xdr:nvSpPr>
      <xdr:spPr>
        <a:xfrm>
          <a:off x="10426700" y="961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142145</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D5856EFE-FB8B-4040-BF14-D582929AC588}"/>
            </a:ext>
          </a:extLst>
        </xdr:cNvPr>
        <xdr:cNvSpPr txBox="1"/>
      </xdr:nvSpPr>
      <xdr:spPr>
        <a:xfrm>
          <a:off x="10515600" y="95718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43128</xdr:rowOff>
    </xdr:from>
    <xdr:to>
      <xdr:col>50</xdr:col>
      <xdr:colOff>165100</xdr:colOff>
      <xdr:row>56</xdr:row>
      <xdr:rowOff>144728</xdr:rowOff>
    </xdr:to>
    <xdr:sp macro="" textlink="">
      <xdr:nvSpPr>
        <xdr:cNvPr id="247" name="楕円 246">
          <a:extLst>
            <a:ext uri="{FF2B5EF4-FFF2-40B4-BE49-F238E27FC236}">
              <a16:creationId xmlns:a16="http://schemas.microsoft.com/office/drawing/2014/main" id="{E14C0E13-B395-45AE-AC06-E02702F67756}"/>
            </a:ext>
          </a:extLst>
        </xdr:cNvPr>
        <xdr:cNvSpPr/>
      </xdr:nvSpPr>
      <xdr:spPr>
        <a:xfrm>
          <a:off x="9588500" y="964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68468</xdr:rowOff>
    </xdr:from>
    <xdr:to>
      <xdr:col>55</xdr:col>
      <xdr:colOff>0</xdr:colOff>
      <xdr:row>56</xdr:row>
      <xdr:rowOff>93928</xdr:rowOff>
    </xdr:to>
    <xdr:cxnSp macro="">
      <xdr:nvCxnSpPr>
        <xdr:cNvPr id="248" name="直線コネクタ 247">
          <a:extLst>
            <a:ext uri="{FF2B5EF4-FFF2-40B4-BE49-F238E27FC236}">
              <a16:creationId xmlns:a16="http://schemas.microsoft.com/office/drawing/2014/main" id="{837B7FB8-155C-4E33-9D44-A9874936B2AF}"/>
            </a:ext>
          </a:extLst>
        </xdr:cNvPr>
        <xdr:cNvCxnSpPr/>
      </xdr:nvCxnSpPr>
      <xdr:spPr>
        <a:xfrm flipV="1">
          <a:off x="9639300" y="9669668"/>
          <a:ext cx="838200" cy="25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66532</xdr:rowOff>
    </xdr:from>
    <xdr:to>
      <xdr:col>46</xdr:col>
      <xdr:colOff>38100</xdr:colOff>
      <xdr:row>56</xdr:row>
      <xdr:rowOff>168132</xdr:rowOff>
    </xdr:to>
    <xdr:sp macro="" textlink="">
      <xdr:nvSpPr>
        <xdr:cNvPr id="249" name="楕円 248">
          <a:extLst>
            <a:ext uri="{FF2B5EF4-FFF2-40B4-BE49-F238E27FC236}">
              <a16:creationId xmlns:a16="http://schemas.microsoft.com/office/drawing/2014/main" id="{ACD83944-6BF1-4EE8-841A-BC8E1C3FEA16}"/>
            </a:ext>
          </a:extLst>
        </xdr:cNvPr>
        <xdr:cNvSpPr/>
      </xdr:nvSpPr>
      <xdr:spPr>
        <a:xfrm>
          <a:off x="8699500" y="966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93928</xdr:rowOff>
    </xdr:from>
    <xdr:to>
      <xdr:col>50</xdr:col>
      <xdr:colOff>114300</xdr:colOff>
      <xdr:row>56</xdr:row>
      <xdr:rowOff>117332</xdr:rowOff>
    </xdr:to>
    <xdr:cxnSp macro="">
      <xdr:nvCxnSpPr>
        <xdr:cNvPr id="250" name="直線コネクタ 249">
          <a:extLst>
            <a:ext uri="{FF2B5EF4-FFF2-40B4-BE49-F238E27FC236}">
              <a16:creationId xmlns:a16="http://schemas.microsoft.com/office/drawing/2014/main" id="{298E8985-FE67-4887-91A7-EB5BD798B3E4}"/>
            </a:ext>
          </a:extLst>
        </xdr:cNvPr>
        <xdr:cNvCxnSpPr/>
      </xdr:nvCxnSpPr>
      <xdr:spPr>
        <a:xfrm flipV="1">
          <a:off x="8750300" y="9695128"/>
          <a:ext cx="88900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88067</xdr:rowOff>
    </xdr:from>
    <xdr:to>
      <xdr:col>41</xdr:col>
      <xdr:colOff>101600</xdr:colOff>
      <xdr:row>57</xdr:row>
      <xdr:rowOff>18217</xdr:rowOff>
    </xdr:to>
    <xdr:sp macro="" textlink="">
      <xdr:nvSpPr>
        <xdr:cNvPr id="251" name="楕円 250">
          <a:extLst>
            <a:ext uri="{FF2B5EF4-FFF2-40B4-BE49-F238E27FC236}">
              <a16:creationId xmlns:a16="http://schemas.microsoft.com/office/drawing/2014/main" id="{507402AE-FDAF-4845-BEB1-2A2991F79B8D}"/>
            </a:ext>
          </a:extLst>
        </xdr:cNvPr>
        <xdr:cNvSpPr/>
      </xdr:nvSpPr>
      <xdr:spPr>
        <a:xfrm>
          <a:off x="7810500" y="968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117332</xdr:rowOff>
    </xdr:from>
    <xdr:to>
      <xdr:col>45</xdr:col>
      <xdr:colOff>177800</xdr:colOff>
      <xdr:row>56</xdr:row>
      <xdr:rowOff>138867</xdr:rowOff>
    </xdr:to>
    <xdr:cxnSp macro="">
      <xdr:nvCxnSpPr>
        <xdr:cNvPr id="252" name="直線コネクタ 251">
          <a:extLst>
            <a:ext uri="{FF2B5EF4-FFF2-40B4-BE49-F238E27FC236}">
              <a16:creationId xmlns:a16="http://schemas.microsoft.com/office/drawing/2014/main" id="{93865413-BB78-4114-B40F-44A79348A578}"/>
            </a:ext>
          </a:extLst>
        </xdr:cNvPr>
        <xdr:cNvCxnSpPr/>
      </xdr:nvCxnSpPr>
      <xdr:spPr>
        <a:xfrm flipV="1">
          <a:off x="7861300" y="9718532"/>
          <a:ext cx="889000" cy="2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108271</xdr:rowOff>
    </xdr:from>
    <xdr:to>
      <xdr:col>36</xdr:col>
      <xdr:colOff>165100</xdr:colOff>
      <xdr:row>57</xdr:row>
      <xdr:rowOff>38421</xdr:rowOff>
    </xdr:to>
    <xdr:sp macro="" textlink="">
      <xdr:nvSpPr>
        <xdr:cNvPr id="253" name="楕円 252">
          <a:extLst>
            <a:ext uri="{FF2B5EF4-FFF2-40B4-BE49-F238E27FC236}">
              <a16:creationId xmlns:a16="http://schemas.microsoft.com/office/drawing/2014/main" id="{7EB64AEF-288F-4820-ABD7-5D1C182C9B06}"/>
            </a:ext>
          </a:extLst>
        </xdr:cNvPr>
        <xdr:cNvSpPr/>
      </xdr:nvSpPr>
      <xdr:spPr>
        <a:xfrm>
          <a:off x="6921500" y="97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138867</xdr:rowOff>
    </xdr:from>
    <xdr:to>
      <xdr:col>41</xdr:col>
      <xdr:colOff>50800</xdr:colOff>
      <xdr:row>56</xdr:row>
      <xdr:rowOff>159071</xdr:rowOff>
    </xdr:to>
    <xdr:cxnSp macro="">
      <xdr:nvCxnSpPr>
        <xdr:cNvPr id="254" name="直線コネクタ 253">
          <a:extLst>
            <a:ext uri="{FF2B5EF4-FFF2-40B4-BE49-F238E27FC236}">
              <a16:creationId xmlns:a16="http://schemas.microsoft.com/office/drawing/2014/main" id="{008C7B01-383A-4ECC-BD44-3470B5BA6B76}"/>
            </a:ext>
          </a:extLst>
        </xdr:cNvPr>
        <xdr:cNvCxnSpPr/>
      </xdr:nvCxnSpPr>
      <xdr:spPr>
        <a:xfrm flipV="1">
          <a:off x="6972300" y="9740067"/>
          <a:ext cx="889000" cy="2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131851</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481A6FED-560C-476F-ADA9-D254343D03F7}"/>
            </a:ext>
          </a:extLst>
        </xdr:cNvPr>
        <xdr:cNvSpPr txBox="1"/>
      </xdr:nvSpPr>
      <xdr:spPr>
        <a:xfrm>
          <a:off x="9327095" y="1093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159995</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882CB790-A014-48FB-9C40-5FFD5C684EF3}"/>
            </a:ext>
          </a:extLst>
        </xdr:cNvPr>
        <xdr:cNvSpPr txBox="1"/>
      </xdr:nvSpPr>
      <xdr:spPr>
        <a:xfrm>
          <a:off x="8450795" y="1096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163644</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4BE5D562-E267-4489-B356-78D09DEB120F}"/>
            </a:ext>
          </a:extLst>
        </xdr:cNvPr>
        <xdr:cNvSpPr txBox="1"/>
      </xdr:nvSpPr>
      <xdr:spPr>
        <a:xfrm>
          <a:off x="7561795" y="10964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162890</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34FBBE9E-D0A1-495A-98FD-A2E980FCCC8D}"/>
            </a:ext>
          </a:extLst>
        </xdr:cNvPr>
        <xdr:cNvSpPr txBox="1"/>
      </xdr:nvSpPr>
      <xdr:spPr>
        <a:xfrm>
          <a:off x="66727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54</xdr:row>
      <xdr:rowOff>161255</xdr:rowOff>
    </xdr:from>
    <xdr:ext cx="690189" cy="259045"/>
    <xdr:sp macro="" textlink="">
      <xdr:nvSpPr>
        <xdr:cNvPr id="259" name="n_1mainValue【橋りょう・トンネル】&#10;一人当たり有形固定資産（償却資産）額">
          <a:extLst>
            <a:ext uri="{FF2B5EF4-FFF2-40B4-BE49-F238E27FC236}">
              <a16:creationId xmlns:a16="http://schemas.microsoft.com/office/drawing/2014/main" id="{6C10D40E-A2DB-4C4A-B220-2AA492D6E849}"/>
            </a:ext>
          </a:extLst>
        </xdr:cNvPr>
        <xdr:cNvSpPr txBox="1"/>
      </xdr:nvSpPr>
      <xdr:spPr>
        <a:xfrm>
          <a:off x="9281505" y="94195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55</xdr:row>
      <xdr:rowOff>13209</xdr:rowOff>
    </xdr:from>
    <xdr:ext cx="690189" cy="259045"/>
    <xdr:sp macro="" textlink="">
      <xdr:nvSpPr>
        <xdr:cNvPr id="260" name="n_2mainValue【橋りょう・トンネル】&#10;一人当たり有形固定資産（償却資産）額">
          <a:extLst>
            <a:ext uri="{FF2B5EF4-FFF2-40B4-BE49-F238E27FC236}">
              <a16:creationId xmlns:a16="http://schemas.microsoft.com/office/drawing/2014/main" id="{E34EDF6A-2614-4F5E-B336-61EFFAEBF945}"/>
            </a:ext>
          </a:extLst>
        </xdr:cNvPr>
        <xdr:cNvSpPr txBox="1"/>
      </xdr:nvSpPr>
      <xdr:spPr>
        <a:xfrm>
          <a:off x="8405205" y="94429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55</xdr:row>
      <xdr:rowOff>34744</xdr:rowOff>
    </xdr:from>
    <xdr:ext cx="690189" cy="259045"/>
    <xdr:sp macro="" textlink="">
      <xdr:nvSpPr>
        <xdr:cNvPr id="261" name="n_3mainValue【橋りょう・トンネル】&#10;一人当たり有形固定資産（償却資産）額">
          <a:extLst>
            <a:ext uri="{FF2B5EF4-FFF2-40B4-BE49-F238E27FC236}">
              <a16:creationId xmlns:a16="http://schemas.microsoft.com/office/drawing/2014/main" id="{B7CBABFD-4D11-4BA3-9DB5-4B08FB3EFD85}"/>
            </a:ext>
          </a:extLst>
        </xdr:cNvPr>
        <xdr:cNvSpPr txBox="1"/>
      </xdr:nvSpPr>
      <xdr:spPr>
        <a:xfrm>
          <a:off x="7516205" y="94644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55</xdr:row>
      <xdr:rowOff>54948</xdr:rowOff>
    </xdr:from>
    <xdr:ext cx="690189" cy="259045"/>
    <xdr:sp macro="" textlink="">
      <xdr:nvSpPr>
        <xdr:cNvPr id="262" name="n_4mainValue【橋りょう・トンネル】&#10;一人当たり有形固定資産（償却資産）額">
          <a:extLst>
            <a:ext uri="{FF2B5EF4-FFF2-40B4-BE49-F238E27FC236}">
              <a16:creationId xmlns:a16="http://schemas.microsoft.com/office/drawing/2014/main" id="{99D628C5-C0E4-4674-BBA8-AA3E8953BA0A}"/>
            </a:ext>
          </a:extLst>
        </xdr:cNvPr>
        <xdr:cNvSpPr txBox="1"/>
      </xdr:nvSpPr>
      <xdr:spPr>
        <a:xfrm>
          <a:off x="6627205" y="9484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B5C7D086-5F1E-48B7-9624-7783A270111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AAE7245D-B2DB-436E-9D1F-190DF43C679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4B2E6CA2-C59D-4B53-85FA-B9873636131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E5DCFE27-FDAA-4B68-B724-6509A5DA491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6609FFF-66EA-42BA-988B-4CB1354BE4B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7EB0AE9-9E84-44FD-9E17-43709475296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2E549975-F7FE-4465-A17B-E38C5E68EF3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74BA9216-FB84-4DF3-A75B-5D8B8470141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7BEC492-EA3A-42D5-A05F-557349444C3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EFDBBF4A-194A-4582-8519-84DA6AE42EB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E0534B6F-B12D-41D2-B6C1-6BCCD806D76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CA855D7D-494A-4073-927A-3CD7A8E08479}"/>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9B1EBC87-280B-48F6-AC0C-3199D5D05A6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A94A9A24-275D-4398-8E96-6948E865FA6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5662201B-9BE7-4D30-A5C4-A400AB4D141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86D9524C-4DE8-4A65-8C1B-2F6FC9234DA5}"/>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AAB1640B-B17A-44FA-ADDF-24A3548AE716}"/>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87408D24-ED69-458A-B460-A42B9DB3E2BE}"/>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FDC7C2A5-0863-4329-BA16-B297FAFAA8F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27F66DCD-09C9-45CF-B26A-00EDCD851949}"/>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50006362-C75F-4105-A28B-ECD7F0F0EE12}"/>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32DCDA34-4745-4CE8-975C-C47D3C47FFB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9E2F3D56-6941-4B65-BC2F-13D1645F2B3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FB0F95C1-439E-498B-A764-59D03737B13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52211FF7-7A9B-4055-8174-AFD35E3DFFF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86</xdr:row>
      <xdr:rowOff>75656</xdr:rowOff>
    </xdr:to>
    <xdr:cxnSp macro="">
      <xdr:nvCxnSpPr>
        <xdr:cNvPr id="288" name="直線コネクタ 287">
          <a:extLst>
            <a:ext uri="{FF2B5EF4-FFF2-40B4-BE49-F238E27FC236}">
              <a16:creationId xmlns:a16="http://schemas.microsoft.com/office/drawing/2014/main" id="{BFE3A391-C454-4089-8782-A4ABC2291A5F}"/>
            </a:ext>
          </a:extLst>
        </xdr:cNvPr>
        <xdr:cNvCxnSpPr/>
      </xdr:nvCxnSpPr>
      <xdr:spPr>
        <a:xfrm flipV="1">
          <a:off x="4634865" y="13455287"/>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79483</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115A4A81-173B-4202-B9E2-2A663141AF53}"/>
            </a:ext>
          </a:extLst>
        </xdr:cNvPr>
        <xdr:cNvSpPr txBox="1"/>
      </xdr:nvSpPr>
      <xdr:spPr>
        <a:xfrm>
          <a:off x="4673600" y="1482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75656</xdr:rowOff>
    </xdr:from>
    <xdr:to>
      <xdr:col>24</xdr:col>
      <xdr:colOff>152400</xdr:colOff>
      <xdr:row>86</xdr:row>
      <xdr:rowOff>75656</xdr:rowOff>
    </xdr:to>
    <xdr:cxnSp macro="">
      <xdr:nvCxnSpPr>
        <xdr:cNvPr id="290" name="直線コネクタ 289">
          <a:extLst>
            <a:ext uri="{FF2B5EF4-FFF2-40B4-BE49-F238E27FC236}">
              <a16:creationId xmlns:a16="http://schemas.microsoft.com/office/drawing/2014/main" id="{0844AE9F-9D0C-4A7D-B0E0-864FB7A610BA}"/>
            </a:ext>
          </a:extLst>
        </xdr:cNvPr>
        <xdr:cNvCxnSpPr/>
      </xdr:nvCxnSpPr>
      <xdr:spPr>
        <a:xfrm>
          <a:off x="4546600" y="1482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71089E88-0BF8-459A-85B8-A26B8B84AD59}"/>
            </a:ext>
          </a:extLst>
        </xdr:cNvPr>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2" name="直線コネクタ 291">
          <a:extLst>
            <a:ext uri="{FF2B5EF4-FFF2-40B4-BE49-F238E27FC236}">
              <a16:creationId xmlns:a16="http://schemas.microsoft.com/office/drawing/2014/main" id="{78E9EF45-C67B-4342-8040-0B7BD7043BD9}"/>
            </a:ext>
          </a:extLst>
        </xdr:cNvPr>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163665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B25A8B5-334A-4277-B1BF-91E259F3163D}"/>
            </a:ext>
          </a:extLst>
        </xdr:cNvPr>
        <xdr:cNvSpPr txBox="1"/>
      </xdr:nvSpPr>
      <xdr:spPr>
        <a:xfrm>
          <a:off x="4673600" y="14222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140788</xdr:rowOff>
    </xdr:from>
    <xdr:to>
      <xdr:col>24</xdr:col>
      <xdr:colOff>114300</xdr:colOff>
      <xdr:row>84</xdr:row>
      <xdr:rowOff>70938</xdr:rowOff>
    </xdr:to>
    <xdr:sp macro="" textlink="">
      <xdr:nvSpPr>
        <xdr:cNvPr id="294" name="フローチャート: 判断 293">
          <a:extLst>
            <a:ext uri="{FF2B5EF4-FFF2-40B4-BE49-F238E27FC236}">
              <a16:creationId xmlns:a16="http://schemas.microsoft.com/office/drawing/2014/main" id="{A8F98C69-3C00-4984-BE3A-DE92318CA605}"/>
            </a:ext>
          </a:extLst>
        </xdr:cNvPr>
        <xdr:cNvSpPr/>
      </xdr:nvSpPr>
      <xdr:spPr>
        <a:xfrm>
          <a:off x="45847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113030</xdr:rowOff>
    </xdr:from>
    <xdr:to>
      <xdr:col>20</xdr:col>
      <xdr:colOff>38100</xdr:colOff>
      <xdr:row>84</xdr:row>
      <xdr:rowOff>43180</xdr:rowOff>
    </xdr:to>
    <xdr:sp macro="" textlink="">
      <xdr:nvSpPr>
        <xdr:cNvPr id="295" name="フローチャート: 判断 294">
          <a:extLst>
            <a:ext uri="{FF2B5EF4-FFF2-40B4-BE49-F238E27FC236}">
              <a16:creationId xmlns:a16="http://schemas.microsoft.com/office/drawing/2014/main" id="{FA23E19F-DB0F-4D10-A7D4-E3A1F291EB91}"/>
            </a:ext>
          </a:extLst>
        </xdr:cNvPr>
        <xdr:cNvSpPr/>
      </xdr:nvSpPr>
      <xdr:spPr>
        <a:xfrm>
          <a:off x="3746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6" name="フローチャート: 判断 295">
          <a:extLst>
            <a:ext uri="{FF2B5EF4-FFF2-40B4-BE49-F238E27FC236}">
              <a16:creationId xmlns:a16="http://schemas.microsoft.com/office/drawing/2014/main" id="{2F09D4E2-ED72-4839-A4EC-274DB99AF06B}"/>
            </a:ext>
          </a:extLst>
        </xdr:cNvPr>
        <xdr:cNvSpPr/>
      </xdr:nvSpPr>
      <xdr:spPr>
        <a:xfrm>
          <a:off x="2857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7" name="フローチャート: 判断 296">
          <a:extLst>
            <a:ext uri="{FF2B5EF4-FFF2-40B4-BE49-F238E27FC236}">
              <a16:creationId xmlns:a16="http://schemas.microsoft.com/office/drawing/2014/main" id="{F9983974-D1D1-4A13-ACC5-2DD725AF09A5}"/>
            </a:ext>
          </a:extLst>
        </xdr:cNvPr>
        <xdr:cNvSpPr/>
      </xdr:nvSpPr>
      <xdr:spPr>
        <a:xfrm>
          <a:off x="1968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8" name="フローチャート: 判断 297">
          <a:extLst>
            <a:ext uri="{FF2B5EF4-FFF2-40B4-BE49-F238E27FC236}">
              <a16:creationId xmlns:a16="http://schemas.microsoft.com/office/drawing/2014/main" id="{E1B8AB4B-F77B-4494-A0BC-33E51584AD63}"/>
            </a:ext>
          </a:extLst>
        </xdr:cNvPr>
        <xdr:cNvSpPr/>
      </xdr:nvSpPr>
      <xdr:spPr>
        <a:xfrm>
          <a:off x="1079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B3B3F8E-A174-4564-9E0F-E96536D445A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E5DE09A-CC8D-4690-BB24-BEA9172A9E7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6B93C99-9839-49AD-939C-35C5E2F6176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DBC0635-3347-401A-BF1C-3264E6CC2EF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BEF8ED4-1250-45CF-858B-1B66F1AAA04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6894</xdr:rowOff>
    </xdr:from>
    <xdr:to>
      <xdr:col>24</xdr:col>
      <xdr:colOff>114300</xdr:colOff>
      <xdr:row>84</xdr:row>
      <xdr:rowOff>108494</xdr:rowOff>
    </xdr:to>
    <xdr:sp macro="" textlink="">
      <xdr:nvSpPr>
        <xdr:cNvPr id="304" name="楕円 303">
          <a:extLst>
            <a:ext uri="{FF2B5EF4-FFF2-40B4-BE49-F238E27FC236}">
              <a16:creationId xmlns:a16="http://schemas.microsoft.com/office/drawing/2014/main" id="{4ED98CAF-9314-4205-86AF-80A8BBBFC185}"/>
            </a:ext>
          </a:extLst>
        </xdr:cNvPr>
        <xdr:cNvSpPr/>
      </xdr:nvSpPr>
      <xdr:spPr>
        <a:xfrm>
          <a:off x="4584700" y="1440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156771</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32D65472-61C8-4C4C-82C2-9EB5F4D3B115}"/>
            </a:ext>
          </a:extLst>
        </xdr:cNvPr>
        <xdr:cNvSpPr txBox="1"/>
      </xdr:nvSpPr>
      <xdr:spPr>
        <a:xfrm>
          <a:off x="4673600"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144055</xdr:rowOff>
    </xdr:from>
    <xdr:to>
      <xdr:col>20</xdr:col>
      <xdr:colOff>38100</xdr:colOff>
      <xdr:row>84</xdr:row>
      <xdr:rowOff>74205</xdr:rowOff>
    </xdr:to>
    <xdr:sp macro="" textlink="">
      <xdr:nvSpPr>
        <xdr:cNvPr id="306" name="楕円 305">
          <a:extLst>
            <a:ext uri="{FF2B5EF4-FFF2-40B4-BE49-F238E27FC236}">
              <a16:creationId xmlns:a16="http://schemas.microsoft.com/office/drawing/2014/main" id="{000B3318-CE5D-4E64-8447-2358CD607E23}"/>
            </a:ext>
          </a:extLst>
        </xdr:cNvPr>
        <xdr:cNvSpPr/>
      </xdr:nvSpPr>
      <xdr:spPr>
        <a:xfrm>
          <a:off x="3746500" y="143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23405</xdr:rowOff>
    </xdr:from>
    <xdr:to>
      <xdr:col>24</xdr:col>
      <xdr:colOff>63500</xdr:colOff>
      <xdr:row>84</xdr:row>
      <xdr:rowOff>57694</xdr:rowOff>
    </xdr:to>
    <xdr:cxnSp macro="">
      <xdr:nvCxnSpPr>
        <xdr:cNvPr id="307" name="直線コネクタ 306">
          <a:extLst>
            <a:ext uri="{FF2B5EF4-FFF2-40B4-BE49-F238E27FC236}">
              <a16:creationId xmlns:a16="http://schemas.microsoft.com/office/drawing/2014/main" id="{C58AF605-0CBE-46A1-BC11-083407E2C5E9}"/>
            </a:ext>
          </a:extLst>
        </xdr:cNvPr>
        <xdr:cNvCxnSpPr/>
      </xdr:nvCxnSpPr>
      <xdr:spPr>
        <a:xfrm>
          <a:off x="3797300" y="14425205"/>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106499</xdr:rowOff>
    </xdr:from>
    <xdr:to>
      <xdr:col>15</xdr:col>
      <xdr:colOff>101600</xdr:colOff>
      <xdr:row>84</xdr:row>
      <xdr:rowOff>36649</xdr:rowOff>
    </xdr:to>
    <xdr:sp macro="" textlink="">
      <xdr:nvSpPr>
        <xdr:cNvPr id="308" name="楕円 307">
          <a:extLst>
            <a:ext uri="{FF2B5EF4-FFF2-40B4-BE49-F238E27FC236}">
              <a16:creationId xmlns:a16="http://schemas.microsoft.com/office/drawing/2014/main" id="{5E2BBA80-A646-4A34-93C1-336624D7F192}"/>
            </a:ext>
          </a:extLst>
        </xdr:cNvPr>
        <xdr:cNvSpPr/>
      </xdr:nvSpPr>
      <xdr:spPr>
        <a:xfrm>
          <a:off x="28575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157299</xdr:rowOff>
    </xdr:from>
    <xdr:to>
      <xdr:col>19</xdr:col>
      <xdr:colOff>177800</xdr:colOff>
      <xdr:row>84</xdr:row>
      <xdr:rowOff>23405</xdr:rowOff>
    </xdr:to>
    <xdr:cxnSp macro="">
      <xdr:nvCxnSpPr>
        <xdr:cNvPr id="309" name="直線コネクタ 308">
          <a:extLst>
            <a:ext uri="{FF2B5EF4-FFF2-40B4-BE49-F238E27FC236}">
              <a16:creationId xmlns:a16="http://schemas.microsoft.com/office/drawing/2014/main" id="{13C8DF06-DCB5-49A3-B197-DF360B4FFEDE}"/>
            </a:ext>
          </a:extLst>
        </xdr:cNvPr>
        <xdr:cNvCxnSpPr/>
      </xdr:nvCxnSpPr>
      <xdr:spPr>
        <a:xfrm>
          <a:off x="2908300" y="1438764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62412</xdr:rowOff>
    </xdr:from>
    <xdr:to>
      <xdr:col>10</xdr:col>
      <xdr:colOff>165100</xdr:colOff>
      <xdr:row>83</xdr:row>
      <xdr:rowOff>164012</xdr:rowOff>
    </xdr:to>
    <xdr:sp macro="" textlink="">
      <xdr:nvSpPr>
        <xdr:cNvPr id="310" name="楕円 309">
          <a:extLst>
            <a:ext uri="{FF2B5EF4-FFF2-40B4-BE49-F238E27FC236}">
              <a16:creationId xmlns:a16="http://schemas.microsoft.com/office/drawing/2014/main" id="{B18E5D9C-FF8C-4919-A0DF-A3F90983073B}"/>
            </a:ext>
          </a:extLst>
        </xdr:cNvPr>
        <xdr:cNvSpPr/>
      </xdr:nvSpPr>
      <xdr:spPr>
        <a:xfrm>
          <a:off x="19685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113212</xdr:rowOff>
    </xdr:from>
    <xdr:to>
      <xdr:col>15</xdr:col>
      <xdr:colOff>50800</xdr:colOff>
      <xdr:row>83</xdr:row>
      <xdr:rowOff>157299</xdr:rowOff>
    </xdr:to>
    <xdr:cxnSp macro="">
      <xdr:nvCxnSpPr>
        <xdr:cNvPr id="311" name="直線コネクタ 310">
          <a:extLst>
            <a:ext uri="{FF2B5EF4-FFF2-40B4-BE49-F238E27FC236}">
              <a16:creationId xmlns:a16="http://schemas.microsoft.com/office/drawing/2014/main" id="{6324C22D-A2D3-47DE-9695-97875B156F9F}"/>
            </a:ext>
          </a:extLst>
        </xdr:cNvPr>
        <xdr:cNvCxnSpPr/>
      </xdr:nvCxnSpPr>
      <xdr:spPr>
        <a:xfrm>
          <a:off x="2019300" y="1434356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23223</xdr:rowOff>
    </xdr:from>
    <xdr:to>
      <xdr:col>6</xdr:col>
      <xdr:colOff>38100</xdr:colOff>
      <xdr:row>83</xdr:row>
      <xdr:rowOff>124823</xdr:rowOff>
    </xdr:to>
    <xdr:sp macro="" textlink="">
      <xdr:nvSpPr>
        <xdr:cNvPr id="312" name="楕円 311">
          <a:extLst>
            <a:ext uri="{FF2B5EF4-FFF2-40B4-BE49-F238E27FC236}">
              <a16:creationId xmlns:a16="http://schemas.microsoft.com/office/drawing/2014/main" id="{D6A987BE-612D-4373-839D-668B5B7743C4}"/>
            </a:ext>
          </a:extLst>
        </xdr:cNvPr>
        <xdr:cNvSpPr/>
      </xdr:nvSpPr>
      <xdr:spPr>
        <a:xfrm>
          <a:off x="1079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74023</xdr:rowOff>
    </xdr:from>
    <xdr:to>
      <xdr:col>10</xdr:col>
      <xdr:colOff>114300</xdr:colOff>
      <xdr:row>83</xdr:row>
      <xdr:rowOff>113212</xdr:rowOff>
    </xdr:to>
    <xdr:cxnSp macro="">
      <xdr:nvCxnSpPr>
        <xdr:cNvPr id="313" name="直線コネクタ 312">
          <a:extLst>
            <a:ext uri="{FF2B5EF4-FFF2-40B4-BE49-F238E27FC236}">
              <a16:creationId xmlns:a16="http://schemas.microsoft.com/office/drawing/2014/main" id="{024D9CD5-31F7-4E33-9ABD-5D49AAA1193B}"/>
            </a:ext>
          </a:extLst>
        </xdr:cNvPr>
        <xdr:cNvCxnSpPr/>
      </xdr:nvCxnSpPr>
      <xdr:spPr>
        <a:xfrm>
          <a:off x="1130300" y="1430437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59707</xdr:rowOff>
    </xdr:from>
    <xdr:ext cx="405111" cy="259045"/>
    <xdr:sp macro="" textlink="">
      <xdr:nvSpPr>
        <xdr:cNvPr id="314" name="n_1aveValue【公営住宅】&#10;有形固定資産減価償却率">
          <a:extLst>
            <a:ext uri="{FF2B5EF4-FFF2-40B4-BE49-F238E27FC236}">
              <a16:creationId xmlns:a16="http://schemas.microsoft.com/office/drawing/2014/main" id="{3199D4D3-BED6-4144-908D-B6EC4CD7A14C}"/>
            </a:ext>
          </a:extLst>
        </xdr:cNvPr>
        <xdr:cNvSpPr txBox="1"/>
      </xdr:nvSpPr>
      <xdr:spPr>
        <a:xfrm>
          <a:off x="3582044" y="1411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39206</xdr:rowOff>
    </xdr:from>
    <xdr:ext cx="405111" cy="259045"/>
    <xdr:sp macro="" textlink="">
      <xdr:nvSpPr>
        <xdr:cNvPr id="315" name="n_2aveValue【公営住宅】&#10;有形固定資産減価償却率">
          <a:extLst>
            <a:ext uri="{FF2B5EF4-FFF2-40B4-BE49-F238E27FC236}">
              <a16:creationId xmlns:a16="http://schemas.microsoft.com/office/drawing/2014/main" id="{290227DF-464E-4216-8820-5344FF3172DE}"/>
            </a:ext>
          </a:extLst>
        </xdr:cNvPr>
        <xdr:cNvSpPr txBox="1"/>
      </xdr:nvSpPr>
      <xdr:spPr>
        <a:xfrm>
          <a:off x="27057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26143</xdr:rowOff>
    </xdr:from>
    <xdr:ext cx="405111" cy="259045"/>
    <xdr:sp macro="" textlink="">
      <xdr:nvSpPr>
        <xdr:cNvPr id="316" name="n_3aveValue【公営住宅】&#10;有形固定資産減価償却率">
          <a:extLst>
            <a:ext uri="{FF2B5EF4-FFF2-40B4-BE49-F238E27FC236}">
              <a16:creationId xmlns:a16="http://schemas.microsoft.com/office/drawing/2014/main" id="{9A4364B2-2677-4D37-B767-6D761B6562D5}"/>
            </a:ext>
          </a:extLst>
        </xdr:cNvPr>
        <xdr:cNvSpPr txBox="1"/>
      </xdr:nvSpPr>
      <xdr:spPr>
        <a:xfrm>
          <a:off x="1816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17978</xdr:rowOff>
    </xdr:from>
    <xdr:ext cx="405111" cy="259045"/>
    <xdr:sp macro="" textlink="">
      <xdr:nvSpPr>
        <xdr:cNvPr id="317" name="n_4aveValue【公営住宅】&#10;有形固定資産減価償却率">
          <a:extLst>
            <a:ext uri="{FF2B5EF4-FFF2-40B4-BE49-F238E27FC236}">
              <a16:creationId xmlns:a16="http://schemas.microsoft.com/office/drawing/2014/main" id="{23256AB7-1849-416C-AE71-0EC9EDB61782}"/>
            </a:ext>
          </a:extLst>
        </xdr:cNvPr>
        <xdr:cNvSpPr txBox="1"/>
      </xdr:nvSpPr>
      <xdr:spPr>
        <a:xfrm>
          <a:off x="927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65332</xdr:rowOff>
    </xdr:from>
    <xdr:ext cx="405111" cy="259045"/>
    <xdr:sp macro="" textlink="">
      <xdr:nvSpPr>
        <xdr:cNvPr id="318" name="n_1mainValue【公営住宅】&#10;有形固定資産減価償却率">
          <a:extLst>
            <a:ext uri="{FF2B5EF4-FFF2-40B4-BE49-F238E27FC236}">
              <a16:creationId xmlns:a16="http://schemas.microsoft.com/office/drawing/2014/main" id="{FA4A2B88-F3E1-4ECC-A4BA-3DC228194978}"/>
            </a:ext>
          </a:extLst>
        </xdr:cNvPr>
        <xdr:cNvSpPr txBox="1"/>
      </xdr:nvSpPr>
      <xdr:spPr>
        <a:xfrm>
          <a:off x="3582044" y="1446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53176</xdr:rowOff>
    </xdr:from>
    <xdr:ext cx="405111" cy="259045"/>
    <xdr:sp macro="" textlink="">
      <xdr:nvSpPr>
        <xdr:cNvPr id="319" name="n_2mainValue【公営住宅】&#10;有形固定資産減価償却率">
          <a:extLst>
            <a:ext uri="{FF2B5EF4-FFF2-40B4-BE49-F238E27FC236}">
              <a16:creationId xmlns:a16="http://schemas.microsoft.com/office/drawing/2014/main" id="{C62B1B3A-594D-4EC8-A4B2-DBD6A6329EF7}"/>
            </a:ext>
          </a:extLst>
        </xdr:cNvPr>
        <xdr:cNvSpPr txBox="1"/>
      </xdr:nvSpPr>
      <xdr:spPr>
        <a:xfrm>
          <a:off x="2705744" y="1411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9089</xdr:rowOff>
    </xdr:from>
    <xdr:ext cx="405111" cy="259045"/>
    <xdr:sp macro="" textlink="">
      <xdr:nvSpPr>
        <xdr:cNvPr id="320" name="n_3mainValue【公営住宅】&#10;有形固定資産減価償却率">
          <a:extLst>
            <a:ext uri="{FF2B5EF4-FFF2-40B4-BE49-F238E27FC236}">
              <a16:creationId xmlns:a16="http://schemas.microsoft.com/office/drawing/2014/main" id="{4A8B3F1E-15D0-4FB5-923C-1A92312B65C4}"/>
            </a:ext>
          </a:extLst>
        </xdr:cNvPr>
        <xdr:cNvSpPr txBox="1"/>
      </xdr:nvSpPr>
      <xdr:spPr>
        <a:xfrm>
          <a:off x="18167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141350</xdr:rowOff>
    </xdr:from>
    <xdr:ext cx="405111" cy="259045"/>
    <xdr:sp macro="" textlink="">
      <xdr:nvSpPr>
        <xdr:cNvPr id="321" name="n_4mainValue【公営住宅】&#10;有形固定資産減価償却率">
          <a:extLst>
            <a:ext uri="{FF2B5EF4-FFF2-40B4-BE49-F238E27FC236}">
              <a16:creationId xmlns:a16="http://schemas.microsoft.com/office/drawing/2014/main" id="{A01DCED1-2B8B-41B7-B275-69DC7545F9EA}"/>
            </a:ext>
          </a:extLst>
        </xdr:cNvPr>
        <xdr:cNvSpPr txBox="1"/>
      </xdr:nvSpPr>
      <xdr:spPr>
        <a:xfrm>
          <a:off x="927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A6CE2A98-65E7-4574-8801-2902D429372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405784D1-9E37-4727-8D1F-45AC41B762F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20AE9D17-5A29-4A59-A77F-3171ACFDC53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BB88AEC-0636-4E59-BA0E-22DF99832FE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F9CA73C-3833-434C-9E92-A95EED7E651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B7CE86D-A44F-4405-82B6-C493FDBC29E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8C8325DF-98E7-4089-B094-3858ADC6056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FDB5DF5C-E630-4130-9537-44F44576724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43F69A6-D403-40F2-8663-DE98704472A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1994C74A-CABD-4EF3-9F18-1F5D464E8EB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51EE8C9D-7864-40C1-8165-2ED2D123B62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FD5E9336-E9F9-4B73-8838-776692F795AE}"/>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1D8C41C1-73F7-4191-9367-56DA24CB0525}"/>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0D121734-46A5-42DC-AB8C-B29B3F4BCD1F}"/>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64A7E8E8-AC6B-4572-ADA6-5311F6A90535}"/>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FE080476-3BC2-4663-9C52-281383E3851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C38A128B-F81B-4131-833F-F21202A9796F}"/>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9A8D0830-B0C9-459C-BA88-26BFF38B39F4}"/>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4CFD2F24-6816-4273-835A-C45828DE92E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B9B1ED22-F25C-48C7-B9A1-70248AF02DE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4A9A0162-F071-402D-9A5C-B937682EE9A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159716</xdr:rowOff>
    </xdr:from>
    <xdr:to>
      <xdr:col>54</xdr:col>
      <xdr:colOff>189865</xdr:colOff>
      <xdr:row>86</xdr:row>
      <xdr:rowOff>36271</xdr:rowOff>
    </xdr:to>
    <xdr:cxnSp macro="">
      <xdr:nvCxnSpPr>
        <xdr:cNvPr id="343" name="直線コネクタ 342">
          <a:extLst>
            <a:ext uri="{FF2B5EF4-FFF2-40B4-BE49-F238E27FC236}">
              <a16:creationId xmlns:a16="http://schemas.microsoft.com/office/drawing/2014/main" id="{B9BE490A-CE66-4457-BBFA-A3EB1EC45A0A}"/>
            </a:ext>
          </a:extLst>
        </xdr:cNvPr>
        <xdr:cNvCxnSpPr/>
      </xdr:nvCxnSpPr>
      <xdr:spPr>
        <a:xfrm flipV="1">
          <a:off x="10476865" y="13361366"/>
          <a:ext cx="0" cy="1419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a:extLst>
            <a:ext uri="{FF2B5EF4-FFF2-40B4-BE49-F238E27FC236}">
              <a16:creationId xmlns:a16="http://schemas.microsoft.com/office/drawing/2014/main" id="{F7D26F41-6D46-4B67-98C3-DBCA8CE84F87}"/>
            </a:ext>
          </a:extLst>
        </xdr:cNvPr>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a:extLst>
            <a:ext uri="{FF2B5EF4-FFF2-40B4-BE49-F238E27FC236}">
              <a16:creationId xmlns:a16="http://schemas.microsoft.com/office/drawing/2014/main" id="{DF59FDE1-7688-4DEA-8260-3FF6A4A66929}"/>
            </a:ext>
          </a:extLst>
        </xdr:cNvPr>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106393</xdr:rowOff>
    </xdr:from>
    <xdr:ext cx="469744" cy="259045"/>
    <xdr:sp macro="" textlink="">
      <xdr:nvSpPr>
        <xdr:cNvPr id="346" name="【公営住宅】&#10;一人当たり面積最大値テキスト">
          <a:extLst>
            <a:ext uri="{FF2B5EF4-FFF2-40B4-BE49-F238E27FC236}">
              <a16:creationId xmlns:a16="http://schemas.microsoft.com/office/drawing/2014/main" id="{50CA6D4D-643B-46FE-8E62-2FF428D65CB7}"/>
            </a:ext>
          </a:extLst>
        </xdr:cNvPr>
        <xdr:cNvSpPr txBox="1"/>
      </xdr:nvSpPr>
      <xdr:spPr>
        <a:xfrm>
          <a:off x="10515600" y="1313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159716</xdr:rowOff>
    </xdr:from>
    <xdr:to>
      <xdr:col>55</xdr:col>
      <xdr:colOff>88900</xdr:colOff>
      <xdr:row>77</xdr:row>
      <xdr:rowOff>159716</xdr:rowOff>
    </xdr:to>
    <xdr:cxnSp macro="">
      <xdr:nvCxnSpPr>
        <xdr:cNvPr id="347" name="直線コネクタ 346">
          <a:extLst>
            <a:ext uri="{FF2B5EF4-FFF2-40B4-BE49-F238E27FC236}">
              <a16:creationId xmlns:a16="http://schemas.microsoft.com/office/drawing/2014/main" id="{07D89D64-EB06-4407-A3E8-FB4BEAC02233}"/>
            </a:ext>
          </a:extLst>
        </xdr:cNvPr>
        <xdr:cNvCxnSpPr/>
      </xdr:nvCxnSpPr>
      <xdr:spPr>
        <a:xfrm>
          <a:off x="10388600" y="1336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119</xdr:rowOff>
    </xdr:from>
    <xdr:ext cx="469744" cy="259045"/>
    <xdr:sp macro="" textlink="">
      <xdr:nvSpPr>
        <xdr:cNvPr id="348" name="【公営住宅】&#10;一人当たり面積平均値テキスト">
          <a:extLst>
            <a:ext uri="{FF2B5EF4-FFF2-40B4-BE49-F238E27FC236}">
              <a16:creationId xmlns:a16="http://schemas.microsoft.com/office/drawing/2014/main" id="{478979EB-4C74-4925-B082-6E5C98E4ECCF}"/>
            </a:ext>
          </a:extLst>
        </xdr:cNvPr>
        <xdr:cNvSpPr txBox="1"/>
      </xdr:nvSpPr>
      <xdr:spPr>
        <a:xfrm>
          <a:off x="10515600" y="14230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148692</xdr:rowOff>
    </xdr:from>
    <xdr:to>
      <xdr:col>55</xdr:col>
      <xdr:colOff>50800</xdr:colOff>
      <xdr:row>84</xdr:row>
      <xdr:rowOff>78842</xdr:rowOff>
    </xdr:to>
    <xdr:sp macro="" textlink="">
      <xdr:nvSpPr>
        <xdr:cNvPr id="349" name="フローチャート: 判断 348">
          <a:extLst>
            <a:ext uri="{FF2B5EF4-FFF2-40B4-BE49-F238E27FC236}">
              <a16:creationId xmlns:a16="http://schemas.microsoft.com/office/drawing/2014/main" id="{96F9E693-F855-4377-9C18-BB8AA4B341E5}"/>
            </a:ext>
          </a:extLst>
        </xdr:cNvPr>
        <xdr:cNvSpPr/>
      </xdr:nvSpPr>
      <xdr:spPr>
        <a:xfrm>
          <a:off x="10426700" y="1437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50" name="フローチャート: 判断 349">
          <a:extLst>
            <a:ext uri="{FF2B5EF4-FFF2-40B4-BE49-F238E27FC236}">
              <a16:creationId xmlns:a16="http://schemas.microsoft.com/office/drawing/2014/main" id="{0F7B70FF-8C13-4294-8EF0-4910065DE741}"/>
            </a:ext>
          </a:extLst>
        </xdr:cNvPr>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51" name="フローチャート: 判断 350">
          <a:extLst>
            <a:ext uri="{FF2B5EF4-FFF2-40B4-BE49-F238E27FC236}">
              <a16:creationId xmlns:a16="http://schemas.microsoft.com/office/drawing/2014/main" id="{943A6737-61B8-410D-96A9-B50380D0AC5B}"/>
            </a:ext>
          </a:extLst>
        </xdr:cNvPr>
        <xdr:cNvSpPr/>
      </xdr:nvSpPr>
      <xdr:spPr>
        <a:xfrm>
          <a:off x="8699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2" name="フローチャート: 判断 351">
          <a:extLst>
            <a:ext uri="{FF2B5EF4-FFF2-40B4-BE49-F238E27FC236}">
              <a16:creationId xmlns:a16="http://schemas.microsoft.com/office/drawing/2014/main" id="{E5B57AB0-B58B-4515-8EFB-F94B5356BEAB}"/>
            </a:ext>
          </a:extLst>
        </xdr:cNvPr>
        <xdr:cNvSpPr/>
      </xdr:nvSpPr>
      <xdr:spPr>
        <a:xfrm>
          <a:off x="7810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53" name="フローチャート: 判断 352">
          <a:extLst>
            <a:ext uri="{FF2B5EF4-FFF2-40B4-BE49-F238E27FC236}">
              <a16:creationId xmlns:a16="http://schemas.microsoft.com/office/drawing/2014/main" id="{A251FA7F-FBB0-42CD-B3AD-1C1651B18607}"/>
            </a:ext>
          </a:extLst>
        </xdr:cNvPr>
        <xdr:cNvSpPr/>
      </xdr:nvSpPr>
      <xdr:spPr>
        <a:xfrm>
          <a:off x="6921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88EC4D8-CBEC-4458-BA7E-69B68AD64FD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76C3B26-713E-4123-A84F-BEDBB81B687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73D9891-68D7-450E-BAB1-99D5128355F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A14EF62-F6D5-4B12-98EF-1C8B8E30FD4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AD796DA-87DF-4601-96BF-1F6D67403D5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33477</xdr:rowOff>
    </xdr:from>
    <xdr:to>
      <xdr:col>55</xdr:col>
      <xdr:colOff>50800</xdr:colOff>
      <xdr:row>84</xdr:row>
      <xdr:rowOff>135077</xdr:rowOff>
    </xdr:to>
    <xdr:sp macro="" textlink="">
      <xdr:nvSpPr>
        <xdr:cNvPr id="359" name="楕円 358">
          <a:extLst>
            <a:ext uri="{FF2B5EF4-FFF2-40B4-BE49-F238E27FC236}">
              <a16:creationId xmlns:a16="http://schemas.microsoft.com/office/drawing/2014/main" id="{B10AE122-2602-4C05-9A58-E33D3D8240BE}"/>
            </a:ext>
          </a:extLst>
        </xdr:cNvPr>
        <xdr:cNvSpPr/>
      </xdr:nvSpPr>
      <xdr:spPr>
        <a:xfrm>
          <a:off x="10426700" y="1443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11904</xdr:rowOff>
    </xdr:from>
    <xdr:ext cx="469744" cy="259045"/>
    <xdr:sp macro="" textlink="">
      <xdr:nvSpPr>
        <xdr:cNvPr id="360" name="【公営住宅】&#10;一人当たり面積該当値テキスト">
          <a:extLst>
            <a:ext uri="{FF2B5EF4-FFF2-40B4-BE49-F238E27FC236}">
              <a16:creationId xmlns:a16="http://schemas.microsoft.com/office/drawing/2014/main" id="{FA6F8559-5CA6-4F16-B4B1-18DD299E8805}"/>
            </a:ext>
          </a:extLst>
        </xdr:cNvPr>
        <xdr:cNvSpPr txBox="1"/>
      </xdr:nvSpPr>
      <xdr:spPr>
        <a:xfrm>
          <a:off x="10515600" y="14413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38964</xdr:rowOff>
    </xdr:from>
    <xdr:to>
      <xdr:col>50</xdr:col>
      <xdr:colOff>165100</xdr:colOff>
      <xdr:row>84</xdr:row>
      <xdr:rowOff>140564</xdr:rowOff>
    </xdr:to>
    <xdr:sp macro="" textlink="">
      <xdr:nvSpPr>
        <xdr:cNvPr id="361" name="楕円 360">
          <a:extLst>
            <a:ext uri="{FF2B5EF4-FFF2-40B4-BE49-F238E27FC236}">
              <a16:creationId xmlns:a16="http://schemas.microsoft.com/office/drawing/2014/main" id="{0B3AEF49-8F3E-42E3-ACA1-87B4792F78D3}"/>
            </a:ext>
          </a:extLst>
        </xdr:cNvPr>
        <xdr:cNvSpPr/>
      </xdr:nvSpPr>
      <xdr:spPr>
        <a:xfrm>
          <a:off x="9588500" y="144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84277</xdr:rowOff>
    </xdr:from>
    <xdr:to>
      <xdr:col>55</xdr:col>
      <xdr:colOff>0</xdr:colOff>
      <xdr:row>84</xdr:row>
      <xdr:rowOff>89764</xdr:rowOff>
    </xdr:to>
    <xdr:cxnSp macro="">
      <xdr:nvCxnSpPr>
        <xdr:cNvPr id="362" name="直線コネクタ 361">
          <a:extLst>
            <a:ext uri="{FF2B5EF4-FFF2-40B4-BE49-F238E27FC236}">
              <a16:creationId xmlns:a16="http://schemas.microsoft.com/office/drawing/2014/main" id="{D2898DAF-0711-4079-8251-B73325E4E02F}"/>
            </a:ext>
          </a:extLst>
        </xdr:cNvPr>
        <xdr:cNvCxnSpPr/>
      </xdr:nvCxnSpPr>
      <xdr:spPr>
        <a:xfrm flipV="1">
          <a:off x="9639300" y="14486077"/>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43535</xdr:rowOff>
    </xdr:from>
    <xdr:to>
      <xdr:col>46</xdr:col>
      <xdr:colOff>38100</xdr:colOff>
      <xdr:row>84</xdr:row>
      <xdr:rowOff>145135</xdr:rowOff>
    </xdr:to>
    <xdr:sp macro="" textlink="">
      <xdr:nvSpPr>
        <xdr:cNvPr id="363" name="楕円 362">
          <a:extLst>
            <a:ext uri="{FF2B5EF4-FFF2-40B4-BE49-F238E27FC236}">
              <a16:creationId xmlns:a16="http://schemas.microsoft.com/office/drawing/2014/main" id="{8A582835-8DB3-4E86-8103-BE280A0ADEEE}"/>
            </a:ext>
          </a:extLst>
        </xdr:cNvPr>
        <xdr:cNvSpPr/>
      </xdr:nvSpPr>
      <xdr:spPr>
        <a:xfrm>
          <a:off x="8699500" y="1444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89764</xdr:rowOff>
    </xdr:from>
    <xdr:to>
      <xdr:col>50</xdr:col>
      <xdr:colOff>114300</xdr:colOff>
      <xdr:row>84</xdr:row>
      <xdr:rowOff>94335</xdr:rowOff>
    </xdr:to>
    <xdr:cxnSp macro="">
      <xdr:nvCxnSpPr>
        <xdr:cNvPr id="364" name="直線コネクタ 363">
          <a:extLst>
            <a:ext uri="{FF2B5EF4-FFF2-40B4-BE49-F238E27FC236}">
              <a16:creationId xmlns:a16="http://schemas.microsoft.com/office/drawing/2014/main" id="{760965AD-699C-4255-B47E-92B241A4122D}"/>
            </a:ext>
          </a:extLst>
        </xdr:cNvPr>
        <xdr:cNvCxnSpPr/>
      </xdr:nvCxnSpPr>
      <xdr:spPr>
        <a:xfrm flipV="1">
          <a:off x="8750300" y="1449156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44907</xdr:rowOff>
    </xdr:from>
    <xdr:to>
      <xdr:col>41</xdr:col>
      <xdr:colOff>101600</xdr:colOff>
      <xdr:row>84</xdr:row>
      <xdr:rowOff>146507</xdr:rowOff>
    </xdr:to>
    <xdr:sp macro="" textlink="">
      <xdr:nvSpPr>
        <xdr:cNvPr id="365" name="楕円 364">
          <a:extLst>
            <a:ext uri="{FF2B5EF4-FFF2-40B4-BE49-F238E27FC236}">
              <a16:creationId xmlns:a16="http://schemas.microsoft.com/office/drawing/2014/main" id="{5399A828-95AC-45DA-823A-3CF2B3BDE750}"/>
            </a:ext>
          </a:extLst>
        </xdr:cNvPr>
        <xdr:cNvSpPr/>
      </xdr:nvSpPr>
      <xdr:spPr>
        <a:xfrm>
          <a:off x="7810500" y="1444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94335</xdr:rowOff>
    </xdr:from>
    <xdr:to>
      <xdr:col>45</xdr:col>
      <xdr:colOff>177800</xdr:colOff>
      <xdr:row>84</xdr:row>
      <xdr:rowOff>95707</xdr:rowOff>
    </xdr:to>
    <xdr:cxnSp macro="">
      <xdr:nvCxnSpPr>
        <xdr:cNvPr id="366" name="直線コネクタ 365">
          <a:extLst>
            <a:ext uri="{FF2B5EF4-FFF2-40B4-BE49-F238E27FC236}">
              <a16:creationId xmlns:a16="http://schemas.microsoft.com/office/drawing/2014/main" id="{F6EF0C8C-A8DD-40B3-8649-6D31E956EE8C}"/>
            </a:ext>
          </a:extLst>
        </xdr:cNvPr>
        <xdr:cNvCxnSpPr/>
      </xdr:nvCxnSpPr>
      <xdr:spPr>
        <a:xfrm flipV="1">
          <a:off x="7861300" y="1449613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49479</xdr:rowOff>
    </xdr:from>
    <xdr:to>
      <xdr:col>36</xdr:col>
      <xdr:colOff>165100</xdr:colOff>
      <xdr:row>84</xdr:row>
      <xdr:rowOff>151079</xdr:rowOff>
    </xdr:to>
    <xdr:sp macro="" textlink="">
      <xdr:nvSpPr>
        <xdr:cNvPr id="367" name="楕円 366">
          <a:extLst>
            <a:ext uri="{FF2B5EF4-FFF2-40B4-BE49-F238E27FC236}">
              <a16:creationId xmlns:a16="http://schemas.microsoft.com/office/drawing/2014/main" id="{A7ED2EBB-4BF3-4267-BE69-01AF80E052B5}"/>
            </a:ext>
          </a:extLst>
        </xdr:cNvPr>
        <xdr:cNvSpPr/>
      </xdr:nvSpPr>
      <xdr:spPr>
        <a:xfrm>
          <a:off x="6921500" y="144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95707</xdr:rowOff>
    </xdr:from>
    <xdr:to>
      <xdr:col>41</xdr:col>
      <xdr:colOff>50800</xdr:colOff>
      <xdr:row>84</xdr:row>
      <xdr:rowOff>100279</xdr:rowOff>
    </xdr:to>
    <xdr:cxnSp macro="">
      <xdr:nvCxnSpPr>
        <xdr:cNvPr id="368" name="直線コネクタ 367">
          <a:extLst>
            <a:ext uri="{FF2B5EF4-FFF2-40B4-BE49-F238E27FC236}">
              <a16:creationId xmlns:a16="http://schemas.microsoft.com/office/drawing/2014/main" id="{1C663CBA-7F7A-4BA5-A50E-7994AB43E04F}"/>
            </a:ext>
          </a:extLst>
        </xdr:cNvPr>
        <xdr:cNvCxnSpPr/>
      </xdr:nvCxnSpPr>
      <xdr:spPr>
        <a:xfrm flipV="1">
          <a:off x="6972300" y="1449750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83481</xdr:rowOff>
    </xdr:from>
    <xdr:ext cx="469744" cy="259045"/>
    <xdr:sp macro="" textlink="">
      <xdr:nvSpPr>
        <xdr:cNvPr id="369" name="n_1aveValue【公営住宅】&#10;一人当たり面積">
          <a:extLst>
            <a:ext uri="{FF2B5EF4-FFF2-40B4-BE49-F238E27FC236}">
              <a16:creationId xmlns:a16="http://schemas.microsoft.com/office/drawing/2014/main" id="{56EA5972-46AE-4626-AEDB-5F36FB7796D8}"/>
            </a:ext>
          </a:extLst>
        </xdr:cNvPr>
        <xdr:cNvSpPr txBox="1"/>
      </xdr:nvSpPr>
      <xdr:spPr>
        <a:xfrm>
          <a:off x="9391727" y="1414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102685</xdr:rowOff>
    </xdr:from>
    <xdr:ext cx="469744" cy="259045"/>
    <xdr:sp macro="" textlink="">
      <xdr:nvSpPr>
        <xdr:cNvPr id="370" name="n_2aveValue【公営住宅】&#10;一人当たり面積">
          <a:extLst>
            <a:ext uri="{FF2B5EF4-FFF2-40B4-BE49-F238E27FC236}">
              <a16:creationId xmlns:a16="http://schemas.microsoft.com/office/drawing/2014/main" id="{3F67BACE-F182-49D2-8230-7B9B869F2BC8}"/>
            </a:ext>
          </a:extLst>
        </xdr:cNvPr>
        <xdr:cNvSpPr txBox="1"/>
      </xdr:nvSpPr>
      <xdr:spPr>
        <a:xfrm>
          <a:off x="8515427" y="1416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107714</xdr:rowOff>
    </xdr:from>
    <xdr:ext cx="469744" cy="259045"/>
    <xdr:sp macro="" textlink="">
      <xdr:nvSpPr>
        <xdr:cNvPr id="371" name="n_3aveValue【公営住宅】&#10;一人当たり面積">
          <a:extLst>
            <a:ext uri="{FF2B5EF4-FFF2-40B4-BE49-F238E27FC236}">
              <a16:creationId xmlns:a16="http://schemas.microsoft.com/office/drawing/2014/main" id="{B14AAE2B-3294-44A4-886D-B872DE574506}"/>
            </a:ext>
          </a:extLst>
        </xdr:cNvPr>
        <xdr:cNvSpPr txBox="1"/>
      </xdr:nvSpPr>
      <xdr:spPr>
        <a:xfrm>
          <a:off x="7626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109541</xdr:rowOff>
    </xdr:from>
    <xdr:ext cx="469744" cy="259045"/>
    <xdr:sp macro="" textlink="">
      <xdr:nvSpPr>
        <xdr:cNvPr id="372" name="n_4aveValue【公営住宅】&#10;一人当たり面積">
          <a:extLst>
            <a:ext uri="{FF2B5EF4-FFF2-40B4-BE49-F238E27FC236}">
              <a16:creationId xmlns:a16="http://schemas.microsoft.com/office/drawing/2014/main" id="{BCAC730B-3327-4611-B6F6-A31F905B2120}"/>
            </a:ext>
          </a:extLst>
        </xdr:cNvPr>
        <xdr:cNvSpPr txBox="1"/>
      </xdr:nvSpPr>
      <xdr:spPr>
        <a:xfrm>
          <a:off x="6737427" y="1416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131691</xdr:rowOff>
    </xdr:from>
    <xdr:ext cx="469744" cy="259045"/>
    <xdr:sp macro="" textlink="">
      <xdr:nvSpPr>
        <xdr:cNvPr id="373" name="n_1mainValue【公営住宅】&#10;一人当たり面積">
          <a:extLst>
            <a:ext uri="{FF2B5EF4-FFF2-40B4-BE49-F238E27FC236}">
              <a16:creationId xmlns:a16="http://schemas.microsoft.com/office/drawing/2014/main" id="{220F8AF6-243E-4208-A9CD-E2903164B234}"/>
            </a:ext>
          </a:extLst>
        </xdr:cNvPr>
        <xdr:cNvSpPr txBox="1"/>
      </xdr:nvSpPr>
      <xdr:spPr>
        <a:xfrm>
          <a:off x="9391727" y="1453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136262</xdr:rowOff>
    </xdr:from>
    <xdr:ext cx="469744" cy="259045"/>
    <xdr:sp macro="" textlink="">
      <xdr:nvSpPr>
        <xdr:cNvPr id="374" name="n_2mainValue【公営住宅】&#10;一人当たり面積">
          <a:extLst>
            <a:ext uri="{FF2B5EF4-FFF2-40B4-BE49-F238E27FC236}">
              <a16:creationId xmlns:a16="http://schemas.microsoft.com/office/drawing/2014/main" id="{3F081C83-E4B8-4E2F-97CC-4D684FB2A05C}"/>
            </a:ext>
          </a:extLst>
        </xdr:cNvPr>
        <xdr:cNvSpPr txBox="1"/>
      </xdr:nvSpPr>
      <xdr:spPr>
        <a:xfrm>
          <a:off x="8515427" y="1453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137634</xdr:rowOff>
    </xdr:from>
    <xdr:ext cx="469744" cy="259045"/>
    <xdr:sp macro="" textlink="">
      <xdr:nvSpPr>
        <xdr:cNvPr id="375" name="n_3mainValue【公営住宅】&#10;一人当たり面積">
          <a:extLst>
            <a:ext uri="{FF2B5EF4-FFF2-40B4-BE49-F238E27FC236}">
              <a16:creationId xmlns:a16="http://schemas.microsoft.com/office/drawing/2014/main" id="{8E3A6BFF-1481-4C28-8996-4853F9ABD96C}"/>
            </a:ext>
          </a:extLst>
        </xdr:cNvPr>
        <xdr:cNvSpPr txBox="1"/>
      </xdr:nvSpPr>
      <xdr:spPr>
        <a:xfrm>
          <a:off x="7626427" y="1453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142206</xdr:rowOff>
    </xdr:from>
    <xdr:ext cx="469744" cy="259045"/>
    <xdr:sp macro="" textlink="">
      <xdr:nvSpPr>
        <xdr:cNvPr id="376" name="n_4mainValue【公営住宅】&#10;一人当たり面積">
          <a:extLst>
            <a:ext uri="{FF2B5EF4-FFF2-40B4-BE49-F238E27FC236}">
              <a16:creationId xmlns:a16="http://schemas.microsoft.com/office/drawing/2014/main" id="{D393E31E-085E-463A-9674-5B1F2FBDFDFC}"/>
            </a:ext>
          </a:extLst>
        </xdr:cNvPr>
        <xdr:cNvSpPr txBox="1"/>
      </xdr:nvSpPr>
      <xdr:spPr>
        <a:xfrm>
          <a:off x="6737427" y="1454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A1A45F12-6893-4013-B9F4-2CAD2EE1F9C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7B8F9477-9BE8-4EE0-8FC7-CB8BD3B0F7A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73314EC8-63B0-415B-9975-556CB8FD945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4239FA1A-DF6E-48E9-84A9-617819FC231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BF1E2F8-DE78-432D-984C-63D34076FE5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64E2584-ED23-4CEB-A484-B8C4EDE7AB4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46D28A7B-ED0E-4039-80EB-C087EA21C79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1081A236-BFD0-43D4-BD7A-90EA6292291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BC6836A7-2D8C-4317-84CC-DBFCC7E4945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6C61660E-8FD9-446A-B331-9EAB8B35FEE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A9F68840-EF84-401C-9D1A-E944F49AE8C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15D4CD9E-75C0-455A-9D67-41A6CA2C573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715902E1-6086-4671-A221-ACEF4AB0DB1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594CAF7B-21DD-4BF1-9FCC-03145590ADC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890DA090-8844-4B6F-8EEB-91133EABC8F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F6394E77-0E00-4B05-BFC4-5FB19FFC162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98F9746-B72B-43E1-B3B7-95A0AE82257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FEB2DE86-4147-4133-9F07-867F6538FCB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BF9F52A0-1830-429E-9278-6722F7FC238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6D480108-489A-4473-A5C2-3E0BB037F47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377DBB5-1C0B-4D14-AD41-08E34AE07E1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5F64A826-5C63-4C50-B936-BF5E6945C1C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848F59DB-717D-443B-8F22-636FD08B817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F15F05B9-F573-4D84-A3E8-72BEA9054BE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9669C6FA-2404-4BA2-835E-B9529754A24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2B030BB4-CCD5-40DA-9FDF-B54EC672F45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5654E81A-0B11-4406-AABE-EFBD6525B52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C2AD4548-89EA-43E5-B538-23A1115C464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E3B2DE8D-7808-43E1-AC92-0D538843369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19158F86-AB6E-4BD3-91F5-3E1835CBCF4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9A8DF99C-E80C-45DE-8180-CCC1B6E1DA6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A2E01740-4633-40AA-92FC-198AA5A71A7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3379517E-3C6D-430C-ACE6-417CC3C1FDA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34AE880B-D7E4-45D4-A52A-3F015E14AD5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4D1F7D07-2DFE-432F-A90E-72F665636F43}"/>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FB006E76-7CA2-46CC-8D88-13491D8D02C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80C1F9AB-B1E1-4381-AEE4-E34B007DA67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ED4604B1-DAB8-45D2-91BE-9C7FD4B3CFE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A173B0F7-B9C8-40E6-ACB7-45C754E02C0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9DF318C9-2E32-442A-8922-9B2609B906C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163830</xdr:rowOff>
    </xdr:from>
    <xdr:to>
      <xdr:col>85</xdr:col>
      <xdr:colOff>126364</xdr:colOff>
      <xdr:row>40</xdr:row>
      <xdr:rowOff>165735</xdr:rowOff>
    </xdr:to>
    <xdr:cxnSp macro="">
      <xdr:nvCxnSpPr>
        <xdr:cNvPr id="417" name="直線コネクタ 416">
          <a:extLst>
            <a:ext uri="{FF2B5EF4-FFF2-40B4-BE49-F238E27FC236}">
              <a16:creationId xmlns:a16="http://schemas.microsoft.com/office/drawing/2014/main" id="{22F79DE3-9842-438A-A850-2857F3DDFE38}"/>
            </a:ext>
          </a:extLst>
        </xdr:cNvPr>
        <xdr:cNvCxnSpPr/>
      </xdr:nvCxnSpPr>
      <xdr:spPr>
        <a:xfrm flipV="1">
          <a:off x="16318864" y="5993130"/>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169562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240E05C7-26D8-4443-8C61-1E2952335856}"/>
            </a:ext>
          </a:extLst>
        </xdr:cNvPr>
        <xdr:cNvSpPr txBox="1"/>
      </xdr:nvSpPr>
      <xdr:spPr>
        <a:xfrm>
          <a:off x="16357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165735</xdr:rowOff>
    </xdr:from>
    <xdr:to>
      <xdr:col>86</xdr:col>
      <xdr:colOff>25400</xdr:colOff>
      <xdr:row>40</xdr:row>
      <xdr:rowOff>165735</xdr:rowOff>
    </xdr:to>
    <xdr:cxnSp macro="">
      <xdr:nvCxnSpPr>
        <xdr:cNvPr id="419" name="直線コネクタ 418">
          <a:extLst>
            <a:ext uri="{FF2B5EF4-FFF2-40B4-BE49-F238E27FC236}">
              <a16:creationId xmlns:a16="http://schemas.microsoft.com/office/drawing/2014/main" id="{90D055A8-5803-4813-8ABB-2ED0343FCE0B}"/>
            </a:ext>
          </a:extLst>
        </xdr:cNvPr>
        <xdr:cNvCxnSpPr/>
      </xdr:nvCxnSpPr>
      <xdr:spPr>
        <a:xfrm>
          <a:off x="16230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110507</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8D5CA88C-9906-4BE0-B68F-BF713E0F03B3}"/>
            </a:ext>
          </a:extLst>
        </xdr:cNvPr>
        <xdr:cNvSpPr txBox="1"/>
      </xdr:nvSpPr>
      <xdr:spPr>
        <a:xfrm>
          <a:off x="16357600" y="57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163830</xdr:rowOff>
    </xdr:from>
    <xdr:to>
      <xdr:col>86</xdr:col>
      <xdr:colOff>25400</xdr:colOff>
      <xdr:row>34</xdr:row>
      <xdr:rowOff>163830</xdr:rowOff>
    </xdr:to>
    <xdr:cxnSp macro="">
      <xdr:nvCxnSpPr>
        <xdr:cNvPr id="421" name="直線コネクタ 420">
          <a:extLst>
            <a:ext uri="{FF2B5EF4-FFF2-40B4-BE49-F238E27FC236}">
              <a16:creationId xmlns:a16="http://schemas.microsoft.com/office/drawing/2014/main" id="{06402E3B-73D2-4249-8283-C532CA8DD217}"/>
            </a:ext>
          </a:extLst>
        </xdr:cNvPr>
        <xdr:cNvCxnSpPr/>
      </xdr:nvCxnSpPr>
      <xdr:spPr>
        <a:xfrm>
          <a:off x="16230600" y="5993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165752</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52967371-3591-4549-BB27-41C01F432A7E}"/>
            </a:ext>
          </a:extLst>
        </xdr:cNvPr>
        <xdr:cNvSpPr txBox="1"/>
      </xdr:nvSpPr>
      <xdr:spPr>
        <a:xfrm>
          <a:off x="16357600" y="63379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15875</xdr:rowOff>
    </xdr:from>
    <xdr:to>
      <xdr:col>85</xdr:col>
      <xdr:colOff>177800</xdr:colOff>
      <xdr:row>37</xdr:row>
      <xdr:rowOff>117475</xdr:rowOff>
    </xdr:to>
    <xdr:sp macro="" textlink="">
      <xdr:nvSpPr>
        <xdr:cNvPr id="423" name="フローチャート: 判断 422">
          <a:extLst>
            <a:ext uri="{FF2B5EF4-FFF2-40B4-BE49-F238E27FC236}">
              <a16:creationId xmlns:a16="http://schemas.microsoft.com/office/drawing/2014/main" id="{D28164F9-8EEF-48C9-9128-7F20608BE315}"/>
            </a:ext>
          </a:extLst>
        </xdr:cNvPr>
        <xdr:cNvSpPr/>
      </xdr:nvSpPr>
      <xdr:spPr>
        <a:xfrm>
          <a:off x="162687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141605</xdr:rowOff>
    </xdr:from>
    <xdr:to>
      <xdr:col>81</xdr:col>
      <xdr:colOff>101600</xdr:colOff>
      <xdr:row>37</xdr:row>
      <xdr:rowOff>71755</xdr:rowOff>
    </xdr:to>
    <xdr:sp macro="" textlink="">
      <xdr:nvSpPr>
        <xdr:cNvPr id="424" name="フローチャート: 判断 423">
          <a:extLst>
            <a:ext uri="{FF2B5EF4-FFF2-40B4-BE49-F238E27FC236}">
              <a16:creationId xmlns:a16="http://schemas.microsoft.com/office/drawing/2014/main" id="{E037B9EB-64E2-45F6-AD91-096FB3DD6508}"/>
            </a:ext>
          </a:extLst>
        </xdr:cNvPr>
        <xdr:cNvSpPr/>
      </xdr:nvSpPr>
      <xdr:spPr>
        <a:xfrm>
          <a:off x="15430500" y="63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160655</xdr:rowOff>
    </xdr:from>
    <xdr:to>
      <xdr:col>76</xdr:col>
      <xdr:colOff>165100</xdr:colOff>
      <xdr:row>37</xdr:row>
      <xdr:rowOff>90805</xdr:rowOff>
    </xdr:to>
    <xdr:sp macro="" textlink="">
      <xdr:nvSpPr>
        <xdr:cNvPr id="425" name="フローチャート: 判断 424">
          <a:extLst>
            <a:ext uri="{FF2B5EF4-FFF2-40B4-BE49-F238E27FC236}">
              <a16:creationId xmlns:a16="http://schemas.microsoft.com/office/drawing/2014/main" id="{8D8C4005-1DA0-43F9-BC47-F08FD4D1B8FA}"/>
            </a:ext>
          </a:extLst>
        </xdr:cNvPr>
        <xdr:cNvSpPr/>
      </xdr:nvSpPr>
      <xdr:spPr>
        <a:xfrm>
          <a:off x="14541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135890</xdr:rowOff>
    </xdr:from>
    <xdr:to>
      <xdr:col>72</xdr:col>
      <xdr:colOff>38100</xdr:colOff>
      <xdr:row>37</xdr:row>
      <xdr:rowOff>66040</xdr:rowOff>
    </xdr:to>
    <xdr:sp macro="" textlink="">
      <xdr:nvSpPr>
        <xdr:cNvPr id="426" name="フローチャート: 判断 425">
          <a:extLst>
            <a:ext uri="{FF2B5EF4-FFF2-40B4-BE49-F238E27FC236}">
              <a16:creationId xmlns:a16="http://schemas.microsoft.com/office/drawing/2014/main" id="{311CD41C-8639-424F-98D5-66E14AE4664F}"/>
            </a:ext>
          </a:extLst>
        </xdr:cNvPr>
        <xdr:cNvSpPr/>
      </xdr:nvSpPr>
      <xdr:spPr>
        <a:xfrm>
          <a:off x="13652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126365</xdr:rowOff>
    </xdr:from>
    <xdr:to>
      <xdr:col>67</xdr:col>
      <xdr:colOff>101600</xdr:colOff>
      <xdr:row>37</xdr:row>
      <xdr:rowOff>56515</xdr:rowOff>
    </xdr:to>
    <xdr:sp macro="" textlink="">
      <xdr:nvSpPr>
        <xdr:cNvPr id="427" name="フローチャート: 判断 426">
          <a:extLst>
            <a:ext uri="{FF2B5EF4-FFF2-40B4-BE49-F238E27FC236}">
              <a16:creationId xmlns:a16="http://schemas.microsoft.com/office/drawing/2014/main" id="{2A8E04BE-8610-4631-B576-3C185C7C6031}"/>
            </a:ext>
          </a:extLst>
        </xdr:cNvPr>
        <xdr:cNvSpPr/>
      </xdr:nvSpPr>
      <xdr:spPr>
        <a:xfrm>
          <a:off x="127635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2F8EB5B-A92D-4BF1-BE9B-11EF73CF421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59EF1E41-9C0A-492B-853C-C2F05780EDD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7C2907C-E751-4113-ACBF-55AC178B1ED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9F19DF5-0AF3-4F68-AD0B-7400C9C9C8C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64C76317-7A99-4E97-B916-5BF0B85AE1B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113030</xdr:rowOff>
    </xdr:from>
    <xdr:to>
      <xdr:col>85</xdr:col>
      <xdr:colOff>177800</xdr:colOff>
      <xdr:row>35</xdr:row>
      <xdr:rowOff>43180</xdr:rowOff>
    </xdr:to>
    <xdr:sp macro="" textlink="">
      <xdr:nvSpPr>
        <xdr:cNvPr id="433" name="楕円 432">
          <a:extLst>
            <a:ext uri="{FF2B5EF4-FFF2-40B4-BE49-F238E27FC236}">
              <a16:creationId xmlns:a16="http://schemas.microsoft.com/office/drawing/2014/main" id="{14DAB0AB-84CF-467E-A7E6-2572729FD6C4}"/>
            </a:ext>
          </a:extLst>
        </xdr:cNvPr>
        <xdr:cNvSpPr/>
      </xdr:nvSpPr>
      <xdr:spPr>
        <a:xfrm>
          <a:off x="16268700" y="59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66057</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E1FF5AC1-5264-4AC9-90E8-D054335CEB82}"/>
            </a:ext>
          </a:extLst>
        </xdr:cNvPr>
        <xdr:cNvSpPr txBox="1"/>
      </xdr:nvSpPr>
      <xdr:spPr>
        <a:xfrm>
          <a:off x="16357600" y="589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38735</xdr:rowOff>
    </xdr:from>
    <xdr:to>
      <xdr:col>81</xdr:col>
      <xdr:colOff>101600</xdr:colOff>
      <xdr:row>34</xdr:row>
      <xdr:rowOff>140335</xdr:rowOff>
    </xdr:to>
    <xdr:sp macro="" textlink="">
      <xdr:nvSpPr>
        <xdr:cNvPr id="435" name="楕円 434">
          <a:extLst>
            <a:ext uri="{FF2B5EF4-FFF2-40B4-BE49-F238E27FC236}">
              <a16:creationId xmlns:a16="http://schemas.microsoft.com/office/drawing/2014/main" id="{F0F3CE20-4E3E-4E60-804A-F9DD1B1BB153}"/>
            </a:ext>
          </a:extLst>
        </xdr:cNvPr>
        <xdr:cNvSpPr/>
      </xdr:nvSpPr>
      <xdr:spPr>
        <a:xfrm>
          <a:off x="15430500" y="586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89535</xdr:rowOff>
    </xdr:from>
    <xdr:to>
      <xdr:col>85</xdr:col>
      <xdr:colOff>127000</xdr:colOff>
      <xdr:row>34</xdr:row>
      <xdr:rowOff>163830</xdr:rowOff>
    </xdr:to>
    <xdr:cxnSp macro="">
      <xdr:nvCxnSpPr>
        <xdr:cNvPr id="436" name="直線コネクタ 435">
          <a:extLst>
            <a:ext uri="{FF2B5EF4-FFF2-40B4-BE49-F238E27FC236}">
              <a16:creationId xmlns:a16="http://schemas.microsoft.com/office/drawing/2014/main" id="{BB4AC877-7986-41D9-9A85-0FCE85EA8C0F}"/>
            </a:ext>
          </a:extLst>
        </xdr:cNvPr>
        <xdr:cNvCxnSpPr/>
      </xdr:nvCxnSpPr>
      <xdr:spPr>
        <a:xfrm>
          <a:off x="15481300" y="591883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133985</xdr:rowOff>
    </xdr:from>
    <xdr:to>
      <xdr:col>76</xdr:col>
      <xdr:colOff>165100</xdr:colOff>
      <xdr:row>34</xdr:row>
      <xdr:rowOff>64135</xdr:rowOff>
    </xdr:to>
    <xdr:sp macro="" textlink="">
      <xdr:nvSpPr>
        <xdr:cNvPr id="437" name="楕円 436">
          <a:extLst>
            <a:ext uri="{FF2B5EF4-FFF2-40B4-BE49-F238E27FC236}">
              <a16:creationId xmlns:a16="http://schemas.microsoft.com/office/drawing/2014/main" id="{6F86ED9D-40C7-41FF-A4FE-F3ADB583F030}"/>
            </a:ext>
          </a:extLst>
        </xdr:cNvPr>
        <xdr:cNvSpPr/>
      </xdr:nvSpPr>
      <xdr:spPr>
        <a:xfrm>
          <a:off x="14541500" y="579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13335</xdr:rowOff>
    </xdr:from>
    <xdr:to>
      <xdr:col>81</xdr:col>
      <xdr:colOff>50800</xdr:colOff>
      <xdr:row>34</xdr:row>
      <xdr:rowOff>89535</xdr:rowOff>
    </xdr:to>
    <xdr:cxnSp macro="">
      <xdr:nvCxnSpPr>
        <xdr:cNvPr id="438" name="直線コネクタ 437">
          <a:extLst>
            <a:ext uri="{FF2B5EF4-FFF2-40B4-BE49-F238E27FC236}">
              <a16:creationId xmlns:a16="http://schemas.microsoft.com/office/drawing/2014/main" id="{34F49D5E-43DD-4D60-907D-78AF73B4BE3C}"/>
            </a:ext>
          </a:extLst>
        </xdr:cNvPr>
        <xdr:cNvCxnSpPr/>
      </xdr:nvCxnSpPr>
      <xdr:spPr>
        <a:xfrm>
          <a:off x="14592300" y="584263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99695</xdr:rowOff>
    </xdr:from>
    <xdr:to>
      <xdr:col>72</xdr:col>
      <xdr:colOff>38100</xdr:colOff>
      <xdr:row>34</xdr:row>
      <xdr:rowOff>29845</xdr:rowOff>
    </xdr:to>
    <xdr:sp macro="" textlink="">
      <xdr:nvSpPr>
        <xdr:cNvPr id="439" name="楕円 438">
          <a:extLst>
            <a:ext uri="{FF2B5EF4-FFF2-40B4-BE49-F238E27FC236}">
              <a16:creationId xmlns:a16="http://schemas.microsoft.com/office/drawing/2014/main" id="{53A0BDC3-D4B3-418A-A327-3D581B667617}"/>
            </a:ext>
          </a:extLst>
        </xdr:cNvPr>
        <xdr:cNvSpPr/>
      </xdr:nvSpPr>
      <xdr:spPr>
        <a:xfrm>
          <a:off x="13652500" y="575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150495</xdr:rowOff>
    </xdr:from>
    <xdr:to>
      <xdr:col>76</xdr:col>
      <xdr:colOff>114300</xdr:colOff>
      <xdr:row>34</xdr:row>
      <xdr:rowOff>13335</xdr:rowOff>
    </xdr:to>
    <xdr:cxnSp macro="">
      <xdr:nvCxnSpPr>
        <xdr:cNvPr id="440" name="直線コネクタ 439">
          <a:extLst>
            <a:ext uri="{FF2B5EF4-FFF2-40B4-BE49-F238E27FC236}">
              <a16:creationId xmlns:a16="http://schemas.microsoft.com/office/drawing/2014/main" id="{5C42DCFF-98F7-42A6-B8B8-1CCA7152207C}"/>
            </a:ext>
          </a:extLst>
        </xdr:cNvPr>
        <xdr:cNvCxnSpPr/>
      </xdr:nvCxnSpPr>
      <xdr:spPr>
        <a:xfrm>
          <a:off x="13703300" y="580834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25400</xdr:rowOff>
    </xdr:from>
    <xdr:to>
      <xdr:col>67</xdr:col>
      <xdr:colOff>101600</xdr:colOff>
      <xdr:row>33</xdr:row>
      <xdr:rowOff>127000</xdr:rowOff>
    </xdr:to>
    <xdr:sp macro="" textlink="">
      <xdr:nvSpPr>
        <xdr:cNvPr id="441" name="楕円 440">
          <a:extLst>
            <a:ext uri="{FF2B5EF4-FFF2-40B4-BE49-F238E27FC236}">
              <a16:creationId xmlns:a16="http://schemas.microsoft.com/office/drawing/2014/main" id="{7A143729-F051-4650-A638-756E32470E85}"/>
            </a:ext>
          </a:extLst>
        </xdr:cNvPr>
        <xdr:cNvSpPr/>
      </xdr:nvSpPr>
      <xdr:spPr>
        <a:xfrm>
          <a:off x="12763500" y="56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76200</xdr:rowOff>
    </xdr:from>
    <xdr:to>
      <xdr:col>71</xdr:col>
      <xdr:colOff>177800</xdr:colOff>
      <xdr:row>33</xdr:row>
      <xdr:rowOff>150495</xdr:rowOff>
    </xdr:to>
    <xdr:cxnSp macro="">
      <xdr:nvCxnSpPr>
        <xdr:cNvPr id="442" name="直線コネクタ 441">
          <a:extLst>
            <a:ext uri="{FF2B5EF4-FFF2-40B4-BE49-F238E27FC236}">
              <a16:creationId xmlns:a16="http://schemas.microsoft.com/office/drawing/2014/main" id="{A6218961-F5F2-449D-BD4C-94A53E30DC18}"/>
            </a:ext>
          </a:extLst>
        </xdr:cNvPr>
        <xdr:cNvCxnSpPr/>
      </xdr:nvCxnSpPr>
      <xdr:spPr>
        <a:xfrm>
          <a:off x="12814300" y="57340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62882</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649A1058-EE79-416B-AFB9-A25865EA2BE9}"/>
            </a:ext>
          </a:extLst>
        </xdr:cNvPr>
        <xdr:cNvSpPr txBox="1"/>
      </xdr:nvSpPr>
      <xdr:spPr>
        <a:xfrm>
          <a:off x="15266044" y="640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81932</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42DF8064-EFFE-4701-9F5A-CA123889B620}"/>
            </a:ext>
          </a:extLst>
        </xdr:cNvPr>
        <xdr:cNvSpPr txBox="1"/>
      </xdr:nvSpPr>
      <xdr:spPr>
        <a:xfrm>
          <a:off x="143897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57167</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B8F545A7-A41D-4C9A-A628-CEF48F261337}"/>
            </a:ext>
          </a:extLst>
        </xdr:cNvPr>
        <xdr:cNvSpPr txBox="1"/>
      </xdr:nvSpPr>
      <xdr:spPr>
        <a:xfrm>
          <a:off x="13500744" y="640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47642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69C9857C-AD32-483C-BDC6-4E79E63EEFBF}"/>
            </a:ext>
          </a:extLst>
        </xdr:cNvPr>
        <xdr:cNvSpPr txBox="1"/>
      </xdr:nvSpPr>
      <xdr:spPr>
        <a:xfrm>
          <a:off x="12611744" y="6391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156862</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35002619-182C-4BA8-BA0B-0A31F3762474}"/>
            </a:ext>
          </a:extLst>
        </xdr:cNvPr>
        <xdr:cNvSpPr txBox="1"/>
      </xdr:nvSpPr>
      <xdr:spPr>
        <a:xfrm>
          <a:off x="15266044" y="564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80662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48E7D094-3A79-4DDB-9692-E44CA212455B}"/>
            </a:ext>
          </a:extLst>
        </xdr:cNvPr>
        <xdr:cNvSpPr txBox="1"/>
      </xdr:nvSpPr>
      <xdr:spPr>
        <a:xfrm>
          <a:off x="14389744" y="556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46372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F88286D7-0160-41E2-A32D-FFD0C96FCD70}"/>
            </a:ext>
          </a:extLst>
        </xdr:cNvPr>
        <xdr:cNvSpPr txBox="1"/>
      </xdr:nvSpPr>
      <xdr:spPr>
        <a:xfrm>
          <a:off x="13500744" y="553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143527</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867DAB05-23D3-4C43-83D5-4B88B9868DEC}"/>
            </a:ext>
          </a:extLst>
        </xdr:cNvPr>
        <xdr:cNvSpPr txBox="1"/>
      </xdr:nvSpPr>
      <xdr:spPr>
        <a:xfrm>
          <a:off x="12611744" y="54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79565170-C1BC-43F6-A504-4F138F5688F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4BD1892B-5F8C-454F-8688-C966E339BE6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F3929315-5FE9-426A-8AE0-C1E05859588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CD30C975-AC97-46C7-BFEA-863A4D15D6C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5A4171C1-2F39-45CC-BA4A-387B25795D7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F52EB9BD-F2B3-43CC-BA58-C1418B462A8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8BBA5D68-6FF9-4CF9-9ADD-5AD1EA72110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4E22AC7C-FA78-4F2A-AC8E-A906A5A667D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5A67725-E9AC-45B6-8B13-A901B6AE2D9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C098DBAB-47D9-43F2-87A6-90866961985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1" name="直線コネクタ 460">
          <a:extLst>
            <a:ext uri="{FF2B5EF4-FFF2-40B4-BE49-F238E27FC236}">
              <a16:creationId xmlns:a16="http://schemas.microsoft.com/office/drawing/2014/main" id="{91C4BCE7-D0C4-48B9-9C2F-CC32CE311926}"/>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2" name="テキスト ボックス 461">
          <a:extLst>
            <a:ext uri="{FF2B5EF4-FFF2-40B4-BE49-F238E27FC236}">
              <a16:creationId xmlns:a16="http://schemas.microsoft.com/office/drawing/2014/main" id="{4CCBF598-B330-4414-B8FE-6D638F1D57F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3" name="直線コネクタ 462">
          <a:extLst>
            <a:ext uri="{FF2B5EF4-FFF2-40B4-BE49-F238E27FC236}">
              <a16:creationId xmlns:a16="http://schemas.microsoft.com/office/drawing/2014/main" id="{8303BB61-0DED-4A08-88CB-0D9C8DB5771B}"/>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4" name="テキスト ボックス 463">
          <a:extLst>
            <a:ext uri="{FF2B5EF4-FFF2-40B4-BE49-F238E27FC236}">
              <a16:creationId xmlns:a16="http://schemas.microsoft.com/office/drawing/2014/main" id="{12370F75-843D-4FCA-83A0-9D2E84AD287E}"/>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5" name="直線コネクタ 464">
          <a:extLst>
            <a:ext uri="{FF2B5EF4-FFF2-40B4-BE49-F238E27FC236}">
              <a16:creationId xmlns:a16="http://schemas.microsoft.com/office/drawing/2014/main" id="{1D008767-2C2F-4DAC-9649-87B7226DE0F7}"/>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6" name="テキスト ボックス 465">
          <a:extLst>
            <a:ext uri="{FF2B5EF4-FFF2-40B4-BE49-F238E27FC236}">
              <a16:creationId xmlns:a16="http://schemas.microsoft.com/office/drawing/2014/main" id="{71704358-6E1B-4488-A88B-A34B1DE410FD}"/>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7" name="直線コネクタ 466">
          <a:extLst>
            <a:ext uri="{FF2B5EF4-FFF2-40B4-BE49-F238E27FC236}">
              <a16:creationId xmlns:a16="http://schemas.microsoft.com/office/drawing/2014/main" id="{A3F918BB-F4B7-432D-9F57-73C6CED234F6}"/>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8" name="テキスト ボックス 467">
          <a:extLst>
            <a:ext uri="{FF2B5EF4-FFF2-40B4-BE49-F238E27FC236}">
              <a16:creationId xmlns:a16="http://schemas.microsoft.com/office/drawing/2014/main" id="{A22EEAA1-0DF3-49C9-9909-86C78004C64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9" name="直線コネクタ 468">
          <a:extLst>
            <a:ext uri="{FF2B5EF4-FFF2-40B4-BE49-F238E27FC236}">
              <a16:creationId xmlns:a16="http://schemas.microsoft.com/office/drawing/2014/main" id="{B8E01DDC-5916-48AC-8DB8-98DE96899963}"/>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0" name="テキスト ボックス 469">
          <a:extLst>
            <a:ext uri="{FF2B5EF4-FFF2-40B4-BE49-F238E27FC236}">
              <a16:creationId xmlns:a16="http://schemas.microsoft.com/office/drawing/2014/main" id="{08493343-801C-42B9-BD16-999956FF0ACC}"/>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1" name="直線コネクタ 470">
          <a:extLst>
            <a:ext uri="{FF2B5EF4-FFF2-40B4-BE49-F238E27FC236}">
              <a16:creationId xmlns:a16="http://schemas.microsoft.com/office/drawing/2014/main" id="{EFB71735-8D5B-4E30-B315-1DABD92E4F0B}"/>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2" name="テキスト ボックス 471">
          <a:extLst>
            <a:ext uri="{FF2B5EF4-FFF2-40B4-BE49-F238E27FC236}">
              <a16:creationId xmlns:a16="http://schemas.microsoft.com/office/drawing/2014/main" id="{1B55F637-DE52-41D3-AB02-8F66B065459F}"/>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71548D1D-04CA-4436-96DE-68C6C2DF959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A2938A5B-1FE0-4EC5-BEBB-B95349FE053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B6238612-8264-49B6-B4A8-FD17EC8B62D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4354</xdr:rowOff>
    </xdr:from>
    <xdr:to>
      <xdr:col>116</xdr:col>
      <xdr:colOff>62864</xdr:colOff>
      <xdr:row>42</xdr:row>
      <xdr:rowOff>43543</xdr:rowOff>
    </xdr:to>
    <xdr:cxnSp macro="">
      <xdr:nvCxnSpPr>
        <xdr:cNvPr id="476" name="直線コネクタ 475">
          <a:extLst>
            <a:ext uri="{FF2B5EF4-FFF2-40B4-BE49-F238E27FC236}">
              <a16:creationId xmlns:a16="http://schemas.microsoft.com/office/drawing/2014/main" id="{718314FA-1B84-4A69-81CF-2F10F6341CF6}"/>
            </a:ext>
          </a:extLst>
        </xdr:cNvPr>
        <xdr:cNvCxnSpPr/>
      </xdr:nvCxnSpPr>
      <xdr:spPr>
        <a:xfrm flipV="1">
          <a:off x="22160864" y="5833654"/>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CE60B11F-78BE-4E50-A3C0-7E9084443C4B}"/>
            </a:ext>
          </a:extLst>
        </xdr:cNvPr>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78" name="直線コネクタ 477">
          <a:extLst>
            <a:ext uri="{FF2B5EF4-FFF2-40B4-BE49-F238E27FC236}">
              <a16:creationId xmlns:a16="http://schemas.microsoft.com/office/drawing/2014/main" id="{96E7A179-85C2-4EF8-BE4A-9DB2790B8E3A}"/>
            </a:ext>
          </a:extLst>
        </xdr:cNvPr>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122481</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7383B446-9D94-4C14-BB4A-E9DF11BA5371}"/>
            </a:ext>
          </a:extLst>
        </xdr:cNvPr>
        <xdr:cNvSpPr txBox="1"/>
      </xdr:nvSpPr>
      <xdr:spPr>
        <a:xfrm>
          <a:off x="22199600" y="5608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4354</xdr:rowOff>
    </xdr:from>
    <xdr:to>
      <xdr:col>116</xdr:col>
      <xdr:colOff>152400</xdr:colOff>
      <xdr:row>34</xdr:row>
      <xdr:rowOff>4354</xdr:rowOff>
    </xdr:to>
    <xdr:cxnSp macro="">
      <xdr:nvCxnSpPr>
        <xdr:cNvPr id="480" name="直線コネクタ 479">
          <a:extLst>
            <a:ext uri="{FF2B5EF4-FFF2-40B4-BE49-F238E27FC236}">
              <a16:creationId xmlns:a16="http://schemas.microsoft.com/office/drawing/2014/main" id="{8D22EA71-8016-4B05-BD85-42D2B160B0CD}"/>
            </a:ext>
          </a:extLst>
        </xdr:cNvPr>
        <xdr:cNvCxnSpPr/>
      </xdr:nvCxnSpPr>
      <xdr:spPr>
        <a:xfrm>
          <a:off x="22072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49910</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59D51EDB-E7C3-47A1-B53A-903E1A2339EA}"/>
            </a:ext>
          </a:extLst>
        </xdr:cNvPr>
        <xdr:cNvSpPr txBox="1"/>
      </xdr:nvSpPr>
      <xdr:spPr>
        <a:xfrm>
          <a:off x="22199600" y="6565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27033</xdr:rowOff>
    </xdr:from>
    <xdr:to>
      <xdr:col>116</xdr:col>
      <xdr:colOff>114300</xdr:colOff>
      <xdr:row>39</xdr:row>
      <xdr:rowOff>128633</xdr:rowOff>
    </xdr:to>
    <xdr:sp macro="" textlink="">
      <xdr:nvSpPr>
        <xdr:cNvPr id="482" name="フローチャート: 判断 481">
          <a:extLst>
            <a:ext uri="{FF2B5EF4-FFF2-40B4-BE49-F238E27FC236}">
              <a16:creationId xmlns:a16="http://schemas.microsoft.com/office/drawing/2014/main" id="{68C76510-4553-4C26-A602-9B2E17299361}"/>
            </a:ext>
          </a:extLst>
        </xdr:cNvPr>
        <xdr:cNvSpPr/>
      </xdr:nvSpPr>
      <xdr:spPr>
        <a:xfrm>
          <a:off x="221107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23767</xdr:rowOff>
    </xdr:from>
    <xdr:to>
      <xdr:col>112</xdr:col>
      <xdr:colOff>38100</xdr:colOff>
      <xdr:row>39</xdr:row>
      <xdr:rowOff>125367</xdr:rowOff>
    </xdr:to>
    <xdr:sp macro="" textlink="">
      <xdr:nvSpPr>
        <xdr:cNvPr id="483" name="フローチャート: 判断 482">
          <a:extLst>
            <a:ext uri="{FF2B5EF4-FFF2-40B4-BE49-F238E27FC236}">
              <a16:creationId xmlns:a16="http://schemas.microsoft.com/office/drawing/2014/main" id="{184BF5BD-0B8D-4621-8475-A6488DA600FE}"/>
            </a:ext>
          </a:extLst>
        </xdr:cNvPr>
        <xdr:cNvSpPr/>
      </xdr:nvSpPr>
      <xdr:spPr>
        <a:xfrm>
          <a:off x="21272500" y="671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84" name="フローチャート: 判断 483">
          <a:extLst>
            <a:ext uri="{FF2B5EF4-FFF2-40B4-BE49-F238E27FC236}">
              <a16:creationId xmlns:a16="http://schemas.microsoft.com/office/drawing/2014/main" id="{D20CF22F-4D3B-48B3-BD70-1FBFBFD2064B}"/>
            </a:ext>
          </a:extLst>
        </xdr:cNvPr>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89081</xdr:rowOff>
    </xdr:from>
    <xdr:to>
      <xdr:col>102</xdr:col>
      <xdr:colOff>165100</xdr:colOff>
      <xdr:row>40</xdr:row>
      <xdr:rowOff>19231</xdr:rowOff>
    </xdr:to>
    <xdr:sp macro="" textlink="">
      <xdr:nvSpPr>
        <xdr:cNvPr id="485" name="フローチャート: 判断 484">
          <a:extLst>
            <a:ext uri="{FF2B5EF4-FFF2-40B4-BE49-F238E27FC236}">
              <a16:creationId xmlns:a16="http://schemas.microsoft.com/office/drawing/2014/main" id="{20301EF4-FDEE-4102-B208-CB2906C22DD6}"/>
            </a:ext>
          </a:extLst>
        </xdr:cNvPr>
        <xdr:cNvSpPr/>
      </xdr:nvSpPr>
      <xdr:spPr>
        <a:xfrm>
          <a:off x="19494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98878</xdr:rowOff>
    </xdr:from>
    <xdr:to>
      <xdr:col>98</xdr:col>
      <xdr:colOff>38100</xdr:colOff>
      <xdr:row>40</xdr:row>
      <xdr:rowOff>29028</xdr:rowOff>
    </xdr:to>
    <xdr:sp macro="" textlink="">
      <xdr:nvSpPr>
        <xdr:cNvPr id="486" name="フローチャート: 判断 485">
          <a:extLst>
            <a:ext uri="{FF2B5EF4-FFF2-40B4-BE49-F238E27FC236}">
              <a16:creationId xmlns:a16="http://schemas.microsoft.com/office/drawing/2014/main" id="{EA2D5972-20F6-4F99-9E82-F8D7DE4CD643}"/>
            </a:ext>
          </a:extLst>
        </xdr:cNvPr>
        <xdr:cNvSpPr/>
      </xdr:nvSpPr>
      <xdr:spPr>
        <a:xfrm>
          <a:off x="18605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6DB45D3-75B2-4870-B9F1-2757C95F98E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4411751-615E-4EE9-864F-D55C6A9FD7D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F9579391-6CCC-4BBE-AEA7-590FF6B3241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81C15D33-7D94-413C-85C9-B8C71DDA4F2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E172A997-7F3F-4385-8219-37597C54750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92" name="楕円 491">
          <a:extLst>
            <a:ext uri="{FF2B5EF4-FFF2-40B4-BE49-F238E27FC236}">
              <a16:creationId xmlns:a16="http://schemas.microsoft.com/office/drawing/2014/main" id="{30664196-8F2D-4D4F-B8C5-731CC4108FF1}"/>
            </a:ext>
          </a:extLst>
        </xdr:cNvPr>
        <xdr:cNvSpPr/>
      </xdr:nvSpPr>
      <xdr:spPr>
        <a:xfrm>
          <a:off x="221107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54002EA2-370D-4BF0-8F95-FDF7AD391688}"/>
            </a:ext>
          </a:extLst>
        </xdr:cNvPr>
        <xdr:cNvSpPr txBox="1"/>
      </xdr:nvSpPr>
      <xdr:spPr>
        <a:xfrm>
          <a:off x="2219960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105410</xdr:rowOff>
    </xdr:from>
    <xdr:to>
      <xdr:col>112</xdr:col>
      <xdr:colOff>38100</xdr:colOff>
      <xdr:row>42</xdr:row>
      <xdr:rowOff>35560</xdr:rowOff>
    </xdr:to>
    <xdr:sp macro="" textlink="">
      <xdr:nvSpPr>
        <xdr:cNvPr id="494" name="楕円 493">
          <a:extLst>
            <a:ext uri="{FF2B5EF4-FFF2-40B4-BE49-F238E27FC236}">
              <a16:creationId xmlns:a16="http://schemas.microsoft.com/office/drawing/2014/main" id="{37B64D09-181C-4E66-9430-F0C7211D6BBD}"/>
            </a:ext>
          </a:extLst>
        </xdr:cNvPr>
        <xdr:cNvSpPr/>
      </xdr:nvSpPr>
      <xdr:spPr>
        <a:xfrm>
          <a:off x="212725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156210</xdr:rowOff>
    </xdr:from>
    <xdr:to>
      <xdr:col>116</xdr:col>
      <xdr:colOff>63500</xdr:colOff>
      <xdr:row>41</xdr:row>
      <xdr:rowOff>156210</xdr:rowOff>
    </xdr:to>
    <xdr:cxnSp macro="">
      <xdr:nvCxnSpPr>
        <xdr:cNvPr id="495" name="直線コネクタ 494">
          <a:extLst>
            <a:ext uri="{FF2B5EF4-FFF2-40B4-BE49-F238E27FC236}">
              <a16:creationId xmlns:a16="http://schemas.microsoft.com/office/drawing/2014/main" id="{81D91995-B211-4892-A1AE-DCF9EB0ACC29}"/>
            </a:ext>
          </a:extLst>
        </xdr:cNvPr>
        <xdr:cNvCxnSpPr/>
      </xdr:nvCxnSpPr>
      <xdr:spPr>
        <a:xfrm>
          <a:off x="21323300" y="718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108676</xdr:rowOff>
    </xdr:from>
    <xdr:to>
      <xdr:col>107</xdr:col>
      <xdr:colOff>101600</xdr:colOff>
      <xdr:row>42</xdr:row>
      <xdr:rowOff>38826</xdr:rowOff>
    </xdr:to>
    <xdr:sp macro="" textlink="">
      <xdr:nvSpPr>
        <xdr:cNvPr id="496" name="楕円 495">
          <a:extLst>
            <a:ext uri="{FF2B5EF4-FFF2-40B4-BE49-F238E27FC236}">
              <a16:creationId xmlns:a16="http://schemas.microsoft.com/office/drawing/2014/main" id="{84566F3B-4E76-49E5-9020-05C2A07C5A6F}"/>
            </a:ext>
          </a:extLst>
        </xdr:cNvPr>
        <xdr:cNvSpPr/>
      </xdr:nvSpPr>
      <xdr:spPr>
        <a:xfrm>
          <a:off x="20383500" y="713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156210</xdr:rowOff>
    </xdr:from>
    <xdr:to>
      <xdr:col>111</xdr:col>
      <xdr:colOff>177800</xdr:colOff>
      <xdr:row>41</xdr:row>
      <xdr:rowOff>159476</xdr:rowOff>
    </xdr:to>
    <xdr:cxnSp macro="">
      <xdr:nvCxnSpPr>
        <xdr:cNvPr id="497" name="直線コネクタ 496">
          <a:extLst>
            <a:ext uri="{FF2B5EF4-FFF2-40B4-BE49-F238E27FC236}">
              <a16:creationId xmlns:a16="http://schemas.microsoft.com/office/drawing/2014/main" id="{BE35F1AD-3B23-4045-88C7-12FE4D27C6EB}"/>
            </a:ext>
          </a:extLst>
        </xdr:cNvPr>
        <xdr:cNvCxnSpPr/>
      </xdr:nvCxnSpPr>
      <xdr:spPr>
        <a:xfrm flipV="1">
          <a:off x="20434300" y="71856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98878</xdr:rowOff>
    </xdr:from>
    <xdr:to>
      <xdr:col>102</xdr:col>
      <xdr:colOff>165100</xdr:colOff>
      <xdr:row>42</xdr:row>
      <xdr:rowOff>29028</xdr:rowOff>
    </xdr:to>
    <xdr:sp macro="" textlink="">
      <xdr:nvSpPr>
        <xdr:cNvPr id="498" name="楕円 497">
          <a:extLst>
            <a:ext uri="{FF2B5EF4-FFF2-40B4-BE49-F238E27FC236}">
              <a16:creationId xmlns:a16="http://schemas.microsoft.com/office/drawing/2014/main" id="{30441DFB-B797-4481-BC90-6049DA2C894C}"/>
            </a:ext>
          </a:extLst>
        </xdr:cNvPr>
        <xdr:cNvSpPr/>
      </xdr:nvSpPr>
      <xdr:spPr>
        <a:xfrm>
          <a:off x="194945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149678</xdr:rowOff>
    </xdr:from>
    <xdr:to>
      <xdr:col>107</xdr:col>
      <xdr:colOff>50800</xdr:colOff>
      <xdr:row>41</xdr:row>
      <xdr:rowOff>159476</xdr:rowOff>
    </xdr:to>
    <xdr:cxnSp macro="">
      <xdr:nvCxnSpPr>
        <xdr:cNvPr id="499" name="直線コネクタ 498">
          <a:extLst>
            <a:ext uri="{FF2B5EF4-FFF2-40B4-BE49-F238E27FC236}">
              <a16:creationId xmlns:a16="http://schemas.microsoft.com/office/drawing/2014/main" id="{939A035F-DD3E-4970-9541-C8C5734FFB91}"/>
            </a:ext>
          </a:extLst>
        </xdr:cNvPr>
        <xdr:cNvCxnSpPr/>
      </xdr:nvCxnSpPr>
      <xdr:spPr>
        <a:xfrm>
          <a:off x="19545300" y="717912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98878</xdr:rowOff>
    </xdr:from>
    <xdr:to>
      <xdr:col>98</xdr:col>
      <xdr:colOff>38100</xdr:colOff>
      <xdr:row>42</xdr:row>
      <xdr:rowOff>29028</xdr:rowOff>
    </xdr:to>
    <xdr:sp macro="" textlink="">
      <xdr:nvSpPr>
        <xdr:cNvPr id="500" name="楕円 499">
          <a:extLst>
            <a:ext uri="{FF2B5EF4-FFF2-40B4-BE49-F238E27FC236}">
              <a16:creationId xmlns:a16="http://schemas.microsoft.com/office/drawing/2014/main" id="{E061C632-42A0-4D25-92BB-EFC36AF5B2D8}"/>
            </a:ext>
          </a:extLst>
        </xdr:cNvPr>
        <xdr:cNvSpPr/>
      </xdr:nvSpPr>
      <xdr:spPr>
        <a:xfrm>
          <a:off x="186055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149678</xdr:rowOff>
    </xdr:from>
    <xdr:to>
      <xdr:col>102</xdr:col>
      <xdr:colOff>114300</xdr:colOff>
      <xdr:row>41</xdr:row>
      <xdr:rowOff>149678</xdr:rowOff>
    </xdr:to>
    <xdr:cxnSp macro="">
      <xdr:nvCxnSpPr>
        <xdr:cNvPr id="501" name="直線コネクタ 500">
          <a:extLst>
            <a:ext uri="{FF2B5EF4-FFF2-40B4-BE49-F238E27FC236}">
              <a16:creationId xmlns:a16="http://schemas.microsoft.com/office/drawing/2014/main" id="{11B26A14-245E-4BF4-8707-84BF16B9256A}"/>
            </a:ext>
          </a:extLst>
        </xdr:cNvPr>
        <xdr:cNvCxnSpPr/>
      </xdr:nvCxnSpPr>
      <xdr:spPr>
        <a:xfrm>
          <a:off x="18656300" y="7179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141894</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4B9A2D6C-7BAB-4B62-8288-AF514FAE326F}"/>
            </a:ext>
          </a:extLst>
        </xdr:cNvPr>
        <xdr:cNvSpPr txBox="1"/>
      </xdr:nvSpPr>
      <xdr:spPr>
        <a:xfrm>
          <a:off x="21075727" y="648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BCAC2CA-3AC6-4CD2-9FA3-3F83231F44F9}"/>
            </a:ext>
          </a:extLst>
        </xdr:cNvPr>
        <xdr:cNvSpPr txBox="1"/>
      </xdr:nvSpPr>
      <xdr:spPr>
        <a:xfrm>
          <a:off x="20199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35758</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9BFDB489-AD36-41D1-BE61-EE0C01CC1BFD}"/>
            </a:ext>
          </a:extLst>
        </xdr:cNvPr>
        <xdr:cNvSpPr txBox="1"/>
      </xdr:nvSpPr>
      <xdr:spPr>
        <a:xfrm>
          <a:off x="19310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45555</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DE27D138-6A6E-470B-AF91-704DB068F77B}"/>
            </a:ext>
          </a:extLst>
        </xdr:cNvPr>
        <xdr:cNvSpPr txBox="1"/>
      </xdr:nvSpPr>
      <xdr:spPr>
        <a:xfrm>
          <a:off x="18421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26687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B62EFD6C-1432-43DD-91F0-6E8BC50F4A20}"/>
            </a:ext>
          </a:extLst>
        </xdr:cNvPr>
        <xdr:cNvSpPr txBox="1"/>
      </xdr:nvSpPr>
      <xdr:spPr>
        <a:xfrm>
          <a:off x="21075727"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29953</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DFD95CD7-7E62-44F8-B9FD-4C79C897DE7C}"/>
            </a:ext>
          </a:extLst>
        </xdr:cNvPr>
        <xdr:cNvSpPr txBox="1"/>
      </xdr:nvSpPr>
      <xdr:spPr>
        <a:xfrm>
          <a:off x="20199427" y="723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20155</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ECD8E2F0-7B8F-430A-AB55-A0D655525221}"/>
            </a:ext>
          </a:extLst>
        </xdr:cNvPr>
        <xdr:cNvSpPr txBox="1"/>
      </xdr:nvSpPr>
      <xdr:spPr>
        <a:xfrm>
          <a:off x="19310427" y="722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20155</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E7BCAC95-4259-4525-A480-E6468559D98E}"/>
            </a:ext>
          </a:extLst>
        </xdr:cNvPr>
        <xdr:cNvSpPr txBox="1"/>
      </xdr:nvSpPr>
      <xdr:spPr>
        <a:xfrm>
          <a:off x="18421427" y="722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3B92FC2B-1EEA-4718-BD69-234EEFE7A89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A4CF1C93-3875-49B7-9A09-1DA699E74AE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28F944B-A7EC-4DFB-90CA-B4A43502550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75C452AC-3AFC-405E-AA7A-B1B3EB59C03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A156F7EC-7DDF-4BE2-A669-162C8A8E837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FA114B11-2714-42FE-BA4E-539C24FB1CD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AE1B5054-717B-4C32-B3D8-B7D9E8A32F0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94E4C373-0589-4C47-865F-34BB389CB41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AAA4E476-FCA8-49C1-9C47-E5B685E29D2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24B1BF13-0923-4D0C-B907-B4A2758C0CC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C30C9259-537C-4EF2-981D-5BCD66CEE06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02CD4AE4-EDAE-40BB-B839-0A67917AC90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B24FDFE1-D7FB-49F9-9258-4F15B5293D1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13EE9578-2316-48B0-AE08-8143F842836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EABD444D-E09C-4107-8BD7-8724F600C98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A2BBD95C-5C35-4359-B99E-15E81D6FE88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174FF22C-FC1F-48E4-8129-19ECB2F5D95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373D9A43-C253-4768-B893-A6ED71DA969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5C0BFC77-C751-4874-836F-4132D12FC9E8}"/>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24477D51-0202-44DB-A813-CEBAF53166A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1A29ECE7-8C2C-4A10-B964-48949AF9C98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13D7912B-CBDB-4D2A-983E-8D0332632C7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705460B2-35FF-4EFC-B8A2-A8C8DA206FD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FAB8AD54-BDE1-432F-B6D2-95FED02FA3B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63</xdr:row>
      <xdr:rowOff>20955</xdr:rowOff>
    </xdr:to>
    <xdr:cxnSp macro="">
      <xdr:nvCxnSpPr>
        <xdr:cNvPr id="534" name="直線コネクタ 533">
          <a:extLst>
            <a:ext uri="{FF2B5EF4-FFF2-40B4-BE49-F238E27FC236}">
              <a16:creationId xmlns:a16="http://schemas.microsoft.com/office/drawing/2014/main" id="{CF679C1F-A32E-47CA-930E-1B72822A2B80}"/>
            </a:ext>
          </a:extLst>
        </xdr:cNvPr>
        <xdr:cNvCxnSpPr/>
      </xdr:nvCxnSpPr>
      <xdr:spPr>
        <a:xfrm flipV="1">
          <a:off x="16318864" y="950595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24782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2A1DCA14-AFC3-4C7E-A288-002A45CDD6AA}"/>
            </a:ext>
          </a:extLst>
        </xdr:cNvPr>
        <xdr:cNvSpPr txBox="1"/>
      </xdr:nvSpPr>
      <xdr:spPr>
        <a:xfrm>
          <a:off x="16357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20955</xdr:rowOff>
    </xdr:from>
    <xdr:to>
      <xdr:col>86</xdr:col>
      <xdr:colOff>25400</xdr:colOff>
      <xdr:row>63</xdr:row>
      <xdr:rowOff>20955</xdr:rowOff>
    </xdr:to>
    <xdr:cxnSp macro="">
      <xdr:nvCxnSpPr>
        <xdr:cNvPr id="536" name="直線コネクタ 535">
          <a:extLst>
            <a:ext uri="{FF2B5EF4-FFF2-40B4-BE49-F238E27FC236}">
              <a16:creationId xmlns:a16="http://schemas.microsoft.com/office/drawing/2014/main" id="{03F71F0B-E4E5-4E2E-B1B7-88002875E7F5}"/>
            </a:ext>
          </a:extLst>
        </xdr:cNvPr>
        <xdr:cNvCxnSpPr/>
      </xdr:nvCxnSpPr>
      <xdr:spPr>
        <a:xfrm>
          <a:off x="16230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33B60D24-13BF-40CB-B937-C92921C25074}"/>
            </a:ext>
          </a:extLst>
        </xdr:cNvPr>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8" name="直線コネクタ 537">
          <a:extLst>
            <a:ext uri="{FF2B5EF4-FFF2-40B4-BE49-F238E27FC236}">
              <a16:creationId xmlns:a16="http://schemas.microsoft.com/office/drawing/2014/main" id="{F2DB1FE6-33B6-49E9-8B47-9FA7D700B851}"/>
            </a:ext>
          </a:extLst>
        </xdr:cNvPr>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170197</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2927308D-CF85-47E1-8034-0F155AB7A42D}"/>
            </a:ext>
          </a:extLst>
        </xdr:cNvPr>
        <xdr:cNvSpPr txBox="1"/>
      </xdr:nvSpPr>
      <xdr:spPr>
        <a:xfrm>
          <a:off x="16357600" y="1011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540" name="フローチャート: 判断 539">
          <a:extLst>
            <a:ext uri="{FF2B5EF4-FFF2-40B4-BE49-F238E27FC236}">
              <a16:creationId xmlns:a16="http://schemas.microsoft.com/office/drawing/2014/main" id="{5D4B32F5-93C0-48B1-9FEC-7846C8F15194}"/>
            </a:ext>
          </a:extLst>
        </xdr:cNvPr>
        <xdr:cNvSpPr/>
      </xdr:nvSpPr>
      <xdr:spPr>
        <a:xfrm>
          <a:off x="162687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41" name="フローチャート: 判断 540">
          <a:extLst>
            <a:ext uri="{FF2B5EF4-FFF2-40B4-BE49-F238E27FC236}">
              <a16:creationId xmlns:a16="http://schemas.microsoft.com/office/drawing/2014/main" id="{5FBF4EC2-B27B-427F-A96A-2863891A1507}"/>
            </a:ext>
          </a:extLst>
        </xdr:cNvPr>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542" name="フローチャート: 判断 541">
          <a:extLst>
            <a:ext uri="{FF2B5EF4-FFF2-40B4-BE49-F238E27FC236}">
              <a16:creationId xmlns:a16="http://schemas.microsoft.com/office/drawing/2014/main" id="{B0C584DC-5588-48F9-B924-C6BDB066F061}"/>
            </a:ext>
          </a:extLst>
        </xdr:cNvPr>
        <xdr:cNvSpPr/>
      </xdr:nvSpPr>
      <xdr:spPr>
        <a:xfrm>
          <a:off x="14541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92075</xdr:rowOff>
    </xdr:from>
    <xdr:to>
      <xdr:col>72</xdr:col>
      <xdr:colOff>38100</xdr:colOff>
      <xdr:row>60</xdr:row>
      <xdr:rowOff>22225</xdr:rowOff>
    </xdr:to>
    <xdr:sp macro="" textlink="">
      <xdr:nvSpPr>
        <xdr:cNvPr id="543" name="フローチャート: 判断 542">
          <a:extLst>
            <a:ext uri="{FF2B5EF4-FFF2-40B4-BE49-F238E27FC236}">
              <a16:creationId xmlns:a16="http://schemas.microsoft.com/office/drawing/2014/main" id="{749CBDF4-7507-4112-B211-15260D2A8A8E}"/>
            </a:ext>
          </a:extLst>
        </xdr:cNvPr>
        <xdr:cNvSpPr/>
      </xdr:nvSpPr>
      <xdr:spPr>
        <a:xfrm>
          <a:off x="13652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544" name="フローチャート: 判断 543">
          <a:extLst>
            <a:ext uri="{FF2B5EF4-FFF2-40B4-BE49-F238E27FC236}">
              <a16:creationId xmlns:a16="http://schemas.microsoft.com/office/drawing/2014/main" id="{9502C866-CC97-4FCB-A205-9CF50E672DFC}"/>
            </a:ext>
          </a:extLst>
        </xdr:cNvPr>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A6976520-42F3-4E95-82FE-7E5FEE230C4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F64B46F-A682-44CD-A822-CA0477AA87E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26DB8414-AF65-4604-A634-429C6ED12E7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B79CE49-8108-4CB8-89AE-6B145C1F85F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217F2414-CCC2-48BC-9FBE-1015C9ED2CB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xdr:rowOff>
    </xdr:from>
    <xdr:to>
      <xdr:col>85</xdr:col>
      <xdr:colOff>177800</xdr:colOff>
      <xdr:row>61</xdr:row>
      <xdr:rowOff>107950</xdr:rowOff>
    </xdr:to>
    <xdr:sp macro="" textlink="">
      <xdr:nvSpPr>
        <xdr:cNvPr id="550" name="楕円 549">
          <a:extLst>
            <a:ext uri="{FF2B5EF4-FFF2-40B4-BE49-F238E27FC236}">
              <a16:creationId xmlns:a16="http://schemas.microsoft.com/office/drawing/2014/main" id="{36B4FA4E-4436-454F-B9C3-961942913F5B}"/>
            </a:ext>
          </a:extLst>
        </xdr:cNvPr>
        <xdr:cNvSpPr/>
      </xdr:nvSpPr>
      <xdr:spPr>
        <a:xfrm>
          <a:off x="16268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156227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65195EB4-7523-44F2-87D4-3F166F0C79C6}"/>
            </a:ext>
          </a:extLst>
        </xdr:cNvPr>
        <xdr:cNvSpPr txBox="1"/>
      </xdr:nvSpPr>
      <xdr:spPr>
        <a:xfrm>
          <a:off x="16357600"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151130</xdr:rowOff>
    </xdr:from>
    <xdr:to>
      <xdr:col>81</xdr:col>
      <xdr:colOff>101600</xdr:colOff>
      <xdr:row>61</xdr:row>
      <xdr:rowOff>81280</xdr:rowOff>
    </xdr:to>
    <xdr:sp macro="" textlink="">
      <xdr:nvSpPr>
        <xdr:cNvPr id="552" name="楕円 551">
          <a:extLst>
            <a:ext uri="{FF2B5EF4-FFF2-40B4-BE49-F238E27FC236}">
              <a16:creationId xmlns:a16="http://schemas.microsoft.com/office/drawing/2014/main" id="{153F20A6-FA89-40E3-ABA3-9BF30B23465B}"/>
            </a:ext>
          </a:extLst>
        </xdr:cNvPr>
        <xdr:cNvSpPr/>
      </xdr:nvSpPr>
      <xdr:spPr>
        <a:xfrm>
          <a:off x="15430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30480</xdr:rowOff>
    </xdr:from>
    <xdr:to>
      <xdr:col>85</xdr:col>
      <xdr:colOff>127000</xdr:colOff>
      <xdr:row>61</xdr:row>
      <xdr:rowOff>57150</xdr:rowOff>
    </xdr:to>
    <xdr:cxnSp macro="">
      <xdr:nvCxnSpPr>
        <xdr:cNvPr id="553" name="直線コネクタ 552">
          <a:extLst>
            <a:ext uri="{FF2B5EF4-FFF2-40B4-BE49-F238E27FC236}">
              <a16:creationId xmlns:a16="http://schemas.microsoft.com/office/drawing/2014/main" id="{42AF8C38-E8C6-4AA2-87F1-AF750C27F7CC}"/>
            </a:ext>
          </a:extLst>
        </xdr:cNvPr>
        <xdr:cNvCxnSpPr/>
      </xdr:nvCxnSpPr>
      <xdr:spPr>
        <a:xfrm>
          <a:off x="15481300" y="104889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139700</xdr:rowOff>
    </xdr:from>
    <xdr:to>
      <xdr:col>76</xdr:col>
      <xdr:colOff>165100</xdr:colOff>
      <xdr:row>61</xdr:row>
      <xdr:rowOff>69850</xdr:rowOff>
    </xdr:to>
    <xdr:sp macro="" textlink="">
      <xdr:nvSpPr>
        <xdr:cNvPr id="554" name="楕円 553">
          <a:extLst>
            <a:ext uri="{FF2B5EF4-FFF2-40B4-BE49-F238E27FC236}">
              <a16:creationId xmlns:a16="http://schemas.microsoft.com/office/drawing/2014/main" id="{53281B37-2D98-42EF-A7C4-4BA94CF1EF11}"/>
            </a:ext>
          </a:extLst>
        </xdr:cNvPr>
        <xdr:cNvSpPr/>
      </xdr:nvSpPr>
      <xdr:spPr>
        <a:xfrm>
          <a:off x="14541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19050</xdr:rowOff>
    </xdr:from>
    <xdr:to>
      <xdr:col>81</xdr:col>
      <xdr:colOff>50800</xdr:colOff>
      <xdr:row>61</xdr:row>
      <xdr:rowOff>30480</xdr:rowOff>
    </xdr:to>
    <xdr:cxnSp macro="">
      <xdr:nvCxnSpPr>
        <xdr:cNvPr id="555" name="直線コネクタ 554">
          <a:extLst>
            <a:ext uri="{FF2B5EF4-FFF2-40B4-BE49-F238E27FC236}">
              <a16:creationId xmlns:a16="http://schemas.microsoft.com/office/drawing/2014/main" id="{3F33E2A9-B6BB-4E37-9A73-9B5D4FAB6716}"/>
            </a:ext>
          </a:extLst>
        </xdr:cNvPr>
        <xdr:cNvCxnSpPr/>
      </xdr:nvCxnSpPr>
      <xdr:spPr>
        <a:xfrm>
          <a:off x="14592300" y="104775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126365</xdr:rowOff>
    </xdr:from>
    <xdr:to>
      <xdr:col>72</xdr:col>
      <xdr:colOff>38100</xdr:colOff>
      <xdr:row>61</xdr:row>
      <xdr:rowOff>56515</xdr:rowOff>
    </xdr:to>
    <xdr:sp macro="" textlink="">
      <xdr:nvSpPr>
        <xdr:cNvPr id="556" name="楕円 555">
          <a:extLst>
            <a:ext uri="{FF2B5EF4-FFF2-40B4-BE49-F238E27FC236}">
              <a16:creationId xmlns:a16="http://schemas.microsoft.com/office/drawing/2014/main" id="{8D36864B-E442-4553-BAF5-B4C4A940E780}"/>
            </a:ext>
          </a:extLst>
        </xdr:cNvPr>
        <xdr:cNvSpPr/>
      </xdr:nvSpPr>
      <xdr:spPr>
        <a:xfrm>
          <a:off x="13652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5715</xdr:rowOff>
    </xdr:from>
    <xdr:to>
      <xdr:col>76</xdr:col>
      <xdr:colOff>114300</xdr:colOff>
      <xdr:row>61</xdr:row>
      <xdr:rowOff>19050</xdr:rowOff>
    </xdr:to>
    <xdr:cxnSp macro="">
      <xdr:nvCxnSpPr>
        <xdr:cNvPr id="557" name="直線コネクタ 556">
          <a:extLst>
            <a:ext uri="{FF2B5EF4-FFF2-40B4-BE49-F238E27FC236}">
              <a16:creationId xmlns:a16="http://schemas.microsoft.com/office/drawing/2014/main" id="{9584D3AD-C0A3-467F-A960-3B37EE0D7AE8}"/>
            </a:ext>
          </a:extLst>
        </xdr:cNvPr>
        <xdr:cNvCxnSpPr/>
      </xdr:nvCxnSpPr>
      <xdr:spPr>
        <a:xfrm>
          <a:off x="13703300" y="1046416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116840</xdr:rowOff>
    </xdr:from>
    <xdr:to>
      <xdr:col>67</xdr:col>
      <xdr:colOff>101600</xdr:colOff>
      <xdr:row>61</xdr:row>
      <xdr:rowOff>46990</xdr:rowOff>
    </xdr:to>
    <xdr:sp macro="" textlink="">
      <xdr:nvSpPr>
        <xdr:cNvPr id="558" name="楕円 557">
          <a:extLst>
            <a:ext uri="{FF2B5EF4-FFF2-40B4-BE49-F238E27FC236}">
              <a16:creationId xmlns:a16="http://schemas.microsoft.com/office/drawing/2014/main" id="{50A4B6CF-EFBF-47C3-A6D7-8BF3D475B2E5}"/>
            </a:ext>
          </a:extLst>
        </xdr:cNvPr>
        <xdr:cNvSpPr/>
      </xdr:nvSpPr>
      <xdr:spPr>
        <a:xfrm>
          <a:off x="1276350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167640</xdr:rowOff>
    </xdr:from>
    <xdr:to>
      <xdr:col>71</xdr:col>
      <xdr:colOff>177800</xdr:colOff>
      <xdr:row>61</xdr:row>
      <xdr:rowOff>5715</xdr:rowOff>
    </xdr:to>
    <xdr:cxnSp macro="">
      <xdr:nvCxnSpPr>
        <xdr:cNvPr id="559" name="直線コネクタ 558">
          <a:extLst>
            <a:ext uri="{FF2B5EF4-FFF2-40B4-BE49-F238E27FC236}">
              <a16:creationId xmlns:a16="http://schemas.microsoft.com/office/drawing/2014/main" id="{238F1184-A752-47A7-8E72-B2E0171CAB6B}"/>
            </a:ext>
          </a:extLst>
        </xdr:cNvPr>
        <xdr:cNvCxnSpPr/>
      </xdr:nvCxnSpPr>
      <xdr:spPr>
        <a:xfrm>
          <a:off x="12814300" y="104546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78757</xdr:rowOff>
    </xdr:from>
    <xdr:ext cx="405111" cy="259045"/>
    <xdr:sp macro="" textlink="">
      <xdr:nvSpPr>
        <xdr:cNvPr id="560" name="n_1aveValue【学校施設】&#10;有形固定資産減価償却率">
          <a:extLst>
            <a:ext uri="{FF2B5EF4-FFF2-40B4-BE49-F238E27FC236}">
              <a16:creationId xmlns:a16="http://schemas.microsoft.com/office/drawing/2014/main" id="{DE4AAF98-7C5F-4569-84ED-268B05230ABA}"/>
            </a:ext>
          </a:extLst>
        </xdr:cNvPr>
        <xdr:cNvSpPr txBox="1"/>
      </xdr:nvSpPr>
      <xdr:spPr>
        <a:xfrm>
          <a:off x="15266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55897</xdr:rowOff>
    </xdr:from>
    <xdr:ext cx="405111" cy="259045"/>
    <xdr:sp macro="" textlink="">
      <xdr:nvSpPr>
        <xdr:cNvPr id="561" name="n_2aveValue【学校施設】&#10;有形固定資産減価償却率">
          <a:extLst>
            <a:ext uri="{FF2B5EF4-FFF2-40B4-BE49-F238E27FC236}">
              <a16:creationId xmlns:a16="http://schemas.microsoft.com/office/drawing/2014/main" id="{BC7408BB-1B2F-40A6-AB20-C318B6C6A317}"/>
            </a:ext>
          </a:extLst>
        </xdr:cNvPr>
        <xdr:cNvSpPr txBox="1"/>
      </xdr:nvSpPr>
      <xdr:spPr>
        <a:xfrm>
          <a:off x="14389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38752</xdr:rowOff>
    </xdr:from>
    <xdr:ext cx="405111" cy="259045"/>
    <xdr:sp macro="" textlink="">
      <xdr:nvSpPr>
        <xdr:cNvPr id="562" name="n_3aveValue【学校施設】&#10;有形固定資産減価償却率">
          <a:extLst>
            <a:ext uri="{FF2B5EF4-FFF2-40B4-BE49-F238E27FC236}">
              <a16:creationId xmlns:a16="http://schemas.microsoft.com/office/drawing/2014/main" id="{A828DAA8-E1F8-4A55-8033-4826AE8A0323}"/>
            </a:ext>
          </a:extLst>
        </xdr:cNvPr>
        <xdr:cNvSpPr txBox="1"/>
      </xdr:nvSpPr>
      <xdr:spPr>
        <a:xfrm>
          <a:off x="13500744" y="998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563" name="n_4aveValue【学校施設】&#10;有形固定資産減価償却率">
          <a:extLst>
            <a:ext uri="{FF2B5EF4-FFF2-40B4-BE49-F238E27FC236}">
              <a16:creationId xmlns:a16="http://schemas.microsoft.com/office/drawing/2014/main" id="{1A146F43-3673-41E5-A181-5F0BC5774D76}"/>
            </a:ext>
          </a:extLst>
        </xdr:cNvPr>
        <xdr:cNvSpPr txBox="1"/>
      </xdr:nvSpPr>
      <xdr:spPr>
        <a:xfrm>
          <a:off x="12611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72407</xdr:rowOff>
    </xdr:from>
    <xdr:ext cx="405111" cy="259045"/>
    <xdr:sp macro="" textlink="">
      <xdr:nvSpPr>
        <xdr:cNvPr id="564" name="n_1mainValue【学校施設】&#10;有形固定資産減価償却率">
          <a:extLst>
            <a:ext uri="{FF2B5EF4-FFF2-40B4-BE49-F238E27FC236}">
              <a16:creationId xmlns:a16="http://schemas.microsoft.com/office/drawing/2014/main" id="{BC0530F1-B40B-4C01-B89D-97034376F287}"/>
            </a:ext>
          </a:extLst>
        </xdr:cNvPr>
        <xdr:cNvSpPr txBox="1"/>
      </xdr:nvSpPr>
      <xdr:spPr>
        <a:xfrm>
          <a:off x="152660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60977</xdr:rowOff>
    </xdr:from>
    <xdr:ext cx="405111" cy="259045"/>
    <xdr:sp macro="" textlink="">
      <xdr:nvSpPr>
        <xdr:cNvPr id="565" name="n_2mainValue【学校施設】&#10;有形固定資産減価償却率">
          <a:extLst>
            <a:ext uri="{FF2B5EF4-FFF2-40B4-BE49-F238E27FC236}">
              <a16:creationId xmlns:a16="http://schemas.microsoft.com/office/drawing/2014/main" id="{6E3B309D-82AE-4E4C-821B-2176CF26393F}"/>
            </a:ext>
          </a:extLst>
        </xdr:cNvPr>
        <xdr:cNvSpPr txBox="1"/>
      </xdr:nvSpPr>
      <xdr:spPr>
        <a:xfrm>
          <a:off x="14389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47642</xdr:rowOff>
    </xdr:from>
    <xdr:ext cx="405111" cy="259045"/>
    <xdr:sp macro="" textlink="">
      <xdr:nvSpPr>
        <xdr:cNvPr id="566" name="n_3mainValue【学校施設】&#10;有形固定資産減価償却率">
          <a:extLst>
            <a:ext uri="{FF2B5EF4-FFF2-40B4-BE49-F238E27FC236}">
              <a16:creationId xmlns:a16="http://schemas.microsoft.com/office/drawing/2014/main" id="{DAA8E51B-A742-4BA5-BC4A-F506C77AEC64}"/>
            </a:ext>
          </a:extLst>
        </xdr:cNvPr>
        <xdr:cNvSpPr txBox="1"/>
      </xdr:nvSpPr>
      <xdr:spPr>
        <a:xfrm>
          <a:off x="13500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38117</xdr:rowOff>
    </xdr:from>
    <xdr:ext cx="405111" cy="259045"/>
    <xdr:sp macro="" textlink="">
      <xdr:nvSpPr>
        <xdr:cNvPr id="567" name="n_4mainValue【学校施設】&#10;有形固定資産減価償却率">
          <a:extLst>
            <a:ext uri="{FF2B5EF4-FFF2-40B4-BE49-F238E27FC236}">
              <a16:creationId xmlns:a16="http://schemas.microsoft.com/office/drawing/2014/main" id="{7030AFCE-9585-4778-B16E-EFC50282ECED}"/>
            </a:ext>
          </a:extLst>
        </xdr:cNvPr>
        <xdr:cNvSpPr txBox="1"/>
      </xdr:nvSpPr>
      <xdr:spPr>
        <a:xfrm>
          <a:off x="12611744" y="1049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240D8C61-6A3B-4126-A405-198BAD93BFA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A02762B7-B5E6-4400-A3A4-13297DA04DA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B3525947-7FD0-4344-AFE5-73232AD03CB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4F8B84D5-85BC-4AD0-B54A-B50BB52FD98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F6011450-05AC-4BB0-AEC9-6FCAB76054F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99DD2560-0122-48CC-9F2C-6FE89922D60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738E3A2-E7B8-463B-BC49-83199E0032F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23EF1998-9ED6-42C2-A14C-3C194DBA614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C6A5942C-FAEC-41D5-9F21-8B628E8D963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30B75DDE-E36F-465B-900C-0AB7DE472DB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87F65D9-6B9B-41D8-BF93-2E5AD2976A6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3DEC8068-FB1F-405B-85A6-2C6F8ECFCD09}"/>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E893903D-C42B-4E98-A848-E15FEDE4AEBE}"/>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0DF23841-FAD2-4B57-AB9A-5F3ED08C693B}"/>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D7395304-F1E1-4337-B5B7-D5D31D0EA36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E320A3D8-A90B-4E0F-99BF-1F63EF48316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EADC07C6-51D1-48FE-905F-FFF836F41818}"/>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58FDB699-AA69-4FFB-B2EA-D086B186303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9D44A40A-4FA6-469B-AAD1-4E8AB922AFD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3C8C5586-CD66-445B-9915-5F7CD3EE986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A7D62791-F1FA-4CCF-BCA3-FFBEE52CAEE7}"/>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538DB0BB-373F-488C-BC91-A1FD56C7C8D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FD5D5793-B1FD-4353-BFCB-A7CF9185319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15349FC2-E4DE-413F-8F6A-F4040517D58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19050</xdr:rowOff>
    </xdr:from>
    <xdr:to>
      <xdr:col>116</xdr:col>
      <xdr:colOff>62864</xdr:colOff>
      <xdr:row>64</xdr:row>
      <xdr:rowOff>47244</xdr:rowOff>
    </xdr:to>
    <xdr:cxnSp macro="">
      <xdr:nvCxnSpPr>
        <xdr:cNvPr id="592" name="直線コネクタ 591">
          <a:extLst>
            <a:ext uri="{FF2B5EF4-FFF2-40B4-BE49-F238E27FC236}">
              <a16:creationId xmlns:a16="http://schemas.microsoft.com/office/drawing/2014/main" id="{F5B42986-01BB-4F24-9838-1170B5B2299D}"/>
            </a:ext>
          </a:extLst>
        </xdr:cNvPr>
        <xdr:cNvCxnSpPr/>
      </xdr:nvCxnSpPr>
      <xdr:spPr>
        <a:xfrm flipV="1">
          <a:off x="22160864" y="9620250"/>
          <a:ext cx="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51071</xdr:rowOff>
    </xdr:from>
    <xdr:ext cx="469744" cy="259045"/>
    <xdr:sp macro="" textlink="">
      <xdr:nvSpPr>
        <xdr:cNvPr id="593" name="【学校施設】&#10;一人当たり面積最小値テキスト">
          <a:extLst>
            <a:ext uri="{FF2B5EF4-FFF2-40B4-BE49-F238E27FC236}">
              <a16:creationId xmlns:a16="http://schemas.microsoft.com/office/drawing/2014/main" id="{C14DD902-1A01-4832-81E5-311DA58CF7B2}"/>
            </a:ext>
          </a:extLst>
        </xdr:cNvPr>
        <xdr:cNvSpPr txBox="1"/>
      </xdr:nvSpPr>
      <xdr:spPr>
        <a:xfrm>
          <a:off x="22199600"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47244</xdr:rowOff>
    </xdr:from>
    <xdr:to>
      <xdr:col>116</xdr:col>
      <xdr:colOff>152400</xdr:colOff>
      <xdr:row>64</xdr:row>
      <xdr:rowOff>47244</xdr:rowOff>
    </xdr:to>
    <xdr:cxnSp macro="">
      <xdr:nvCxnSpPr>
        <xdr:cNvPr id="594" name="直線コネクタ 593">
          <a:extLst>
            <a:ext uri="{FF2B5EF4-FFF2-40B4-BE49-F238E27FC236}">
              <a16:creationId xmlns:a16="http://schemas.microsoft.com/office/drawing/2014/main" id="{E215AC53-29DE-4DC5-8B11-FADB5749261D}"/>
            </a:ext>
          </a:extLst>
        </xdr:cNvPr>
        <xdr:cNvCxnSpPr/>
      </xdr:nvCxnSpPr>
      <xdr:spPr>
        <a:xfrm>
          <a:off x="22072600" y="1102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137177</xdr:rowOff>
    </xdr:from>
    <xdr:ext cx="469744" cy="259045"/>
    <xdr:sp macro="" textlink="">
      <xdr:nvSpPr>
        <xdr:cNvPr id="595" name="【学校施設】&#10;一人当たり面積最大値テキスト">
          <a:extLst>
            <a:ext uri="{FF2B5EF4-FFF2-40B4-BE49-F238E27FC236}">
              <a16:creationId xmlns:a16="http://schemas.microsoft.com/office/drawing/2014/main" id="{753E55EA-EF7C-4401-95C4-FB3C682B36F6}"/>
            </a:ext>
          </a:extLst>
        </xdr:cNvPr>
        <xdr:cNvSpPr txBox="1"/>
      </xdr:nvSpPr>
      <xdr:spPr>
        <a:xfrm>
          <a:off x="22199600" y="939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19050</xdr:rowOff>
    </xdr:from>
    <xdr:to>
      <xdr:col>116</xdr:col>
      <xdr:colOff>152400</xdr:colOff>
      <xdr:row>56</xdr:row>
      <xdr:rowOff>19050</xdr:rowOff>
    </xdr:to>
    <xdr:cxnSp macro="">
      <xdr:nvCxnSpPr>
        <xdr:cNvPr id="596" name="直線コネクタ 595">
          <a:extLst>
            <a:ext uri="{FF2B5EF4-FFF2-40B4-BE49-F238E27FC236}">
              <a16:creationId xmlns:a16="http://schemas.microsoft.com/office/drawing/2014/main" id="{8B07B0BF-F19B-4CBA-90BB-36E336C73390}"/>
            </a:ext>
          </a:extLst>
        </xdr:cNvPr>
        <xdr:cNvCxnSpPr/>
      </xdr:nvCxnSpPr>
      <xdr:spPr>
        <a:xfrm>
          <a:off x="22072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114317</xdr:rowOff>
    </xdr:from>
    <xdr:ext cx="469744" cy="259045"/>
    <xdr:sp macro="" textlink="">
      <xdr:nvSpPr>
        <xdr:cNvPr id="597" name="【学校施設】&#10;一人当たり面積平均値テキスト">
          <a:extLst>
            <a:ext uri="{FF2B5EF4-FFF2-40B4-BE49-F238E27FC236}">
              <a16:creationId xmlns:a16="http://schemas.microsoft.com/office/drawing/2014/main" id="{347E4188-87CF-4188-AC04-C0C28F1CD80B}"/>
            </a:ext>
          </a:extLst>
        </xdr:cNvPr>
        <xdr:cNvSpPr txBox="1"/>
      </xdr:nvSpPr>
      <xdr:spPr>
        <a:xfrm>
          <a:off x="22199600" y="10229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135890</xdr:rowOff>
    </xdr:from>
    <xdr:to>
      <xdr:col>116</xdr:col>
      <xdr:colOff>114300</xdr:colOff>
      <xdr:row>60</xdr:row>
      <xdr:rowOff>66040</xdr:rowOff>
    </xdr:to>
    <xdr:sp macro="" textlink="">
      <xdr:nvSpPr>
        <xdr:cNvPr id="598" name="フローチャート: 判断 597">
          <a:extLst>
            <a:ext uri="{FF2B5EF4-FFF2-40B4-BE49-F238E27FC236}">
              <a16:creationId xmlns:a16="http://schemas.microsoft.com/office/drawing/2014/main" id="{4DDA0CA2-A8CD-4BA9-83A1-B5C2A77223C1}"/>
            </a:ext>
          </a:extLst>
        </xdr:cNvPr>
        <xdr:cNvSpPr/>
      </xdr:nvSpPr>
      <xdr:spPr>
        <a:xfrm>
          <a:off x="221107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144272</xdr:rowOff>
    </xdr:from>
    <xdr:to>
      <xdr:col>112</xdr:col>
      <xdr:colOff>38100</xdr:colOff>
      <xdr:row>60</xdr:row>
      <xdr:rowOff>74422</xdr:rowOff>
    </xdr:to>
    <xdr:sp macro="" textlink="">
      <xdr:nvSpPr>
        <xdr:cNvPr id="599" name="フローチャート: 判断 598">
          <a:extLst>
            <a:ext uri="{FF2B5EF4-FFF2-40B4-BE49-F238E27FC236}">
              <a16:creationId xmlns:a16="http://schemas.microsoft.com/office/drawing/2014/main" id="{6B8E59F9-A7E7-41D5-B3A1-3203B24ED4D1}"/>
            </a:ext>
          </a:extLst>
        </xdr:cNvPr>
        <xdr:cNvSpPr/>
      </xdr:nvSpPr>
      <xdr:spPr>
        <a:xfrm>
          <a:off x="21272500" y="102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95504</xdr:rowOff>
    </xdr:from>
    <xdr:to>
      <xdr:col>107</xdr:col>
      <xdr:colOff>101600</xdr:colOff>
      <xdr:row>61</xdr:row>
      <xdr:rowOff>25654</xdr:rowOff>
    </xdr:to>
    <xdr:sp macro="" textlink="">
      <xdr:nvSpPr>
        <xdr:cNvPr id="600" name="フローチャート: 判断 599">
          <a:extLst>
            <a:ext uri="{FF2B5EF4-FFF2-40B4-BE49-F238E27FC236}">
              <a16:creationId xmlns:a16="http://schemas.microsoft.com/office/drawing/2014/main" id="{23C6A935-280C-4B47-ACFA-A0BFAAC8DCDF}"/>
            </a:ext>
          </a:extLst>
        </xdr:cNvPr>
        <xdr:cNvSpPr/>
      </xdr:nvSpPr>
      <xdr:spPr>
        <a:xfrm>
          <a:off x="20383500" y="1038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101600</xdr:rowOff>
    </xdr:from>
    <xdr:to>
      <xdr:col>102</xdr:col>
      <xdr:colOff>165100</xdr:colOff>
      <xdr:row>61</xdr:row>
      <xdr:rowOff>31750</xdr:rowOff>
    </xdr:to>
    <xdr:sp macro="" textlink="">
      <xdr:nvSpPr>
        <xdr:cNvPr id="601" name="フローチャート: 判断 600">
          <a:extLst>
            <a:ext uri="{FF2B5EF4-FFF2-40B4-BE49-F238E27FC236}">
              <a16:creationId xmlns:a16="http://schemas.microsoft.com/office/drawing/2014/main" id="{ECE60794-1BA6-48D6-B939-7EA0E45725E0}"/>
            </a:ext>
          </a:extLst>
        </xdr:cNvPr>
        <xdr:cNvSpPr/>
      </xdr:nvSpPr>
      <xdr:spPr>
        <a:xfrm>
          <a:off x="19494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117602</xdr:rowOff>
    </xdr:from>
    <xdr:to>
      <xdr:col>98</xdr:col>
      <xdr:colOff>38100</xdr:colOff>
      <xdr:row>61</xdr:row>
      <xdr:rowOff>47752</xdr:rowOff>
    </xdr:to>
    <xdr:sp macro="" textlink="">
      <xdr:nvSpPr>
        <xdr:cNvPr id="602" name="フローチャート: 判断 601">
          <a:extLst>
            <a:ext uri="{FF2B5EF4-FFF2-40B4-BE49-F238E27FC236}">
              <a16:creationId xmlns:a16="http://schemas.microsoft.com/office/drawing/2014/main" id="{0D27DD08-4801-477D-925D-F35846D37630}"/>
            </a:ext>
          </a:extLst>
        </xdr:cNvPr>
        <xdr:cNvSpPr/>
      </xdr:nvSpPr>
      <xdr:spPr>
        <a:xfrm>
          <a:off x="18605500" y="1040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EA8BB94B-A359-452A-8F4C-603CDBD2867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28132C18-C02D-4814-B229-08DAFFC7FDC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39E50C2F-E1CA-441D-926E-0BB1060C22C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7B861E1-374B-42F1-A3AB-164B3671713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505F141A-43F4-48D0-B909-811037EA020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93980</xdr:rowOff>
    </xdr:from>
    <xdr:to>
      <xdr:col>116</xdr:col>
      <xdr:colOff>114300</xdr:colOff>
      <xdr:row>60</xdr:row>
      <xdr:rowOff>24130</xdr:rowOff>
    </xdr:to>
    <xdr:sp macro="" textlink="">
      <xdr:nvSpPr>
        <xdr:cNvPr id="608" name="楕円 607">
          <a:extLst>
            <a:ext uri="{FF2B5EF4-FFF2-40B4-BE49-F238E27FC236}">
              <a16:creationId xmlns:a16="http://schemas.microsoft.com/office/drawing/2014/main" id="{2C95CF53-541D-41F4-B026-B29ACA5BB5AA}"/>
            </a:ext>
          </a:extLst>
        </xdr:cNvPr>
        <xdr:cNvSpPr/>
      </xdr:nvSpPr>
      <xdr:spPr>
        <a:xfrm>
          <a:off x="221107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116857</xdr:rowOff>
    </xdr:from>
    <xdr:ext cx="469744" cy="259045"/>
    <xdr:sp macro="" textlink="">
      <xdr:nvSpPr>
        <xdr:cNvPr id="609" name="【学校施設】&#10;一人当たり面積該当値テキスト">
          <a:extLst>
            <a:ext uri="{FF2B5EF4-FFF2-40B4-BE49-F238E27FC236}">
              <a16:creationId xmlns:a16="http://schemas.microsoft.com/office/drawing/2014/main" id="{3ECDA92B-7417-420D-8D48-5CFFEA4CA547}"/>
            </a:ext>
          </a:extLst>
        </xdr:cNvPr>
        <xdr:cNvSpPr txBox="1"/>
      </xdr:nvSpPr>
      <xdr:spPr>
        <a:xfrm>
          <a:off x="22199600" y="1006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122174</xdr:rowOff>
    </xdr:from>
    <xdr:to>
      <xdr:col>112</xdr:col>
      <xdr:colOff>38100</xdr:colOff>
      <xdr:row>60</xdr:row>
      <xdr:rowOff>52324</xdr:rowOff>
    </xdr:to>
    <xdr:sp macro="" textlink="">
      <xdr:nvSpPr>
        <xdr:cNvPr id="610" name="楕円 609">
          <a:extLst>
            <a:ext uri="{FF2B5EF4-FFF2-40B4-BE49-F238E27FC236}">
              <a16:creationId xmlns:a16="http://schemas.microsoft.com/office/drawing/2014/main" id="{03E7EB36-2B28-468F-8FAB-26A2FD5B04DB}"/>
            </a:ext>
          </a:extLst>
        </xdr:cNvPr>
        <xdr:cNvSpPr/>
      </xdr:nvSpPr>
      <xdr:spPr>
        <a:xfrm>
          <a:off x="21272500" y="1023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144780</xdr:rowOff>
    </xdr:from>
    <xdr:to>
      <xdr:col>116</xdr:col>
      <xdr:colOff>63500</xdr:colOff>
      <xdr:row>60</xdr:row>
      <xdr:rowOff>1524</xdr:rowOff>
    </xdr:to>
    <xdr:cxnSp macro="">
      <xdr:nvCxnSpPr>
        <xdr:cNvPr id="611" name="直線コネクタ 610">
          <a:extLst>
            <a:ext uri="{FF2B5EF4-FFF2-40B4-BE49-F238E27FC236}">
              <a16:creationId xmlns:a16="http://schemas.microsoft.com/office/drawing/2014/main" id="{AAF59384-86EC-4439-B5FB-DF222BFC9799}"/>
            </a:ext>
          </a:extLst>
        </xdr:cNvPr>
        <xdr:cNvCxnSpPr/>
      </xdr:nvCxnSpPr>
      <xdr:spPr>
        <a:xfrm flipV="1">
          <a:off x="21323300" y="10260330"/>
          <a:ext cx="8382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74930</xdr:rowOff>
    </xdr:from>
    <xdr:to>
      <xdr:col>107</xdr:col>
      <xdr:colOff>101600</xdr:colOff>
      <xdr:row>60</xdr:row>
      <xdr:rowOff>5080</xdr:rowOff>
    </xdr:to>
    <xdr:sp macro="" textlink="">
      <xdr:nvSpPr>
        <xdr:cNvPr id="612" name="楕円 611">
          <a:extLst>
            <a:ext uri="{FF2B5EF4-FFF2-40B4-BE49-F238E27FC236}">
              <a16:creationId xmlns:a16="http://schemas.microsoft.com/office/drawing/2014/main" id="{E0DF29B1-CEDC-49E6-9704-766BC0267769}"/>
            </a:ext>
          </a:extLst>
        </xdr:cNvPr>
        <xdr:cNvSpPr/>
      </xdr:nvSpPr>
      <xdr:spPr>
        <a:xfrm>
          <a:off x="20383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125730</xdr:rowOff>
    </xdr:from>
    <xdr:to>
      <xdr:col>111</xdr:col>
      <xdr:colOff>177800</xdr:colOff>
      <xdr:row>60</xdr:row>
      <xdr:rowOff>1524</xdr:rowOff>
    </xdr:to>
    <xdr:cxnSp macro="">
      <xdr:nvCxnSpPr>
        <xdr:cNvPr id="613" name="直線コネクタ 612">
          <a:extLst>
            <a:ext uri="{FF2B5EF4-FFF2-40B4-BE49-F238E27FC236}">
              <a16:creationId xmlns:a16="http://schemas.microsoft.com/office/drawing/2014/main" id="{D03DAA4B-EA96-4D76-B9FF-5BAB46209C08}"/>
            </a:ext>
          </a:extLst>
        </xdr:cNvPr>
        <xdr:cNvCxnSpPr/>
      </xdr:nvCxnSpPr>
      <xdr:spPr>
        <a:xfrm>
          <a:off x="20434300" y="10241280"/>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101600</xdr:rowOff>
    </xdr:from>
    <xdr:to>
      <xdr:col>102</xdr:col>
      <xdr:colOff>165100</xdr:colOff>
      <xdr:row>60</xdr:row>
      <xdr:rowOff>31750</xdr:rowOff>
    </xdr:to>
    <xdr:sp macro="" textlink="">
      <xdr:nvSpPr>
        <xdr:cNvPr id="614" name="楕円 613">
          <a:extLst>
            <a:ext uri="{FF2B5EF4-FFF2-40B4-BE49-F238E27FC236}">
              <a16:creationId xmlns:a16="http://schemas.microsoft.com/office/drawing/2014/main" id="{2ABC8730-8A10-419E-A74F-5170ABCC8467}"/>
            </a:ext>
          </a:extLst>
        </xdr:cNvPr>
        <xdr:cNvSpPr/>
      </xdr:nvSpPr>
      <xdr:spPr>
        <a:xfrm>
          <a:off x="19494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125730</xdr:rowOff>
    </xdr:from>
    <xdr:to>
      <xdr:col>107</xdr:col>
      <xdr:colOff>50800</xdr:colOff>
      <xdr:row>59</xdr:row>
      <xdr:rowOff>152400</xdr:rowOff>
    </xdr:to>
    <xdr:cxnSp macro="">
      <xdr:nvCxnSpPr>
        <xdr:cNvPr id="615" name="直線コネクタ 614">
          <a:extLst>
            <a:ext uri="{FF2B5EF4-FFF2-40B4-BE49-F238E27FC236}">
              <a16:creationId xmlns:a16="http://schemas.microsoft.com/office/drawing/2014/main" id="{6914BC56-8BEE-47DB-928B-806081882180}"/>
            </a:ext>
          </a:extLst>
        </xdr:cNvPr>
        <xdr:cNvCxnSpPr/>
      </xdr:nvCxnSpPr>
      <xdr:spPr>
        <a:xfrm flipV="1">
          <a:off x="19545300" y="102412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127508</xdr:rowOff>
    </xdr:from>
    <xdr:to>
      <xdr:col>98</xdr:col>
      <xdr:colOff>38100</xdr:colOff>
      <xdr:row>60</xdr:row>
      <xdr:rowOff>57658</xdr:rowOff>
    </xdr:to>
    <xdr:sp macro="" textlink="">
      <xdr:nvSpPr>
        <xdr:cNvPr id="616" name="楕円 615">
          <a:extLst>
            <a:ext uri="{FF2B5EF4-FFF2-40B4-BE49-F238E27FC236}">
              <a16:creationId xmlns:a16="http://schemas.microsoft.com/office/drawing/2014/main" id="{22187B85-4F8A-46F9-AA63-A9AFCDC91E2B}"/>
            </a:ext>
          </a:extLst>
        </xdr:cNvPr>
        <xdr:cNvSpPr/>
      </xdr:nvSpPr>
      <xdr:spPr>
        <a:xfrm>
          <a:off x="18605500" y="1024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152400</xdr:rowOff>
    </xdr:from>
    <xdr:to>
      <xdr:col>102</xdr:col>
      <xdr:colOff>114300</xdr:colOff>
      <xdr:row>60</xdr:row>
      <xdr:rowOff>6858</xdr:rowOff>
    </xdr:to>
    <xdr:cxnSp macro="">
      <xdr:nvCxnSpPr>
        <xdr:cNvPr id="617" name="直線コネクタ 616">
          <a:extLst>
            <a:ext uri="{FF2B5EF4-FFF2-40B4-BE49-F238E27FC236}">
              <a16:creationId xmlns:a16="http://schemas.microsoft.com/office/drawing/2014/main" id="{B87118A8-7D22-4A5E-BEB6-54FEAE61BBC2}"/>
            </a:ext>
          </a:extLst>
        </xdr:cNvPr>
        <xdr:cNvCxnSpPr/>
      </xdr:nvCxnSpPr>
      <xdr:spPr>
        <a:xfrm flipV="1">
          <a:off x="18656300" y="10267950"/>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65549</xdr:rowOff>
    </xdr:from>
    <xdr:ext cx="469744" cy="259045"/>
    <xdr:sp macro="" textlink="">
      <xdr:nvSpPr>
        <xdr:cNvPr id="618" name="n_1aveValue【学校施設】&#10;一人当たり面積">
          <a:extLst>
            <a:ext uri="{FF2B5EF4-FFF2-40B4-BE49-F238E27FC236}">
              <a16:creationId xmlns:a16="http://schemas.microsoft.com/office/drawing/2014/main" id="{6128C581-1CF1-4F5A-B955-9282592E0B0F}"/>
            </a:ext>
          </a:extLst>
        </xdr:cNvPr>
        <xdr:cNvSpPr txBox="1"/>
      </xdr:nvSpPr>
      <xdr:spPr>
        <a:xfrm>
          <a:off x="21075727" y="1035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16781</xdr:rowOff>
    </xdr:from>
    <xdr:ext cx="469744" cy="259045"/>
    <xdr:sp macro="" textlink="">
      <xdr:nvSpPr>
        <xdr:cNvPr id="619" name="n_2aveValue【学校施設】&#10;一人当たり面積">
          <a:extLst>
            <a:ext uri="{FF2B5EF4-FFF2-40B4-BE49-F238E27FC236}">
              <a16:creationId xmlns:a16="http://schemas.microsoft.com/office/drawing/2014/main" id="{BA859D20-4B2F-4123-A2DF-C2D65EC39DB2}"/>
            </a:ext>
          </a:extLst>
        </xdr:cNvPr>
        <xdr:cNvSpPr txBox="1"/>
      </xdr:nvSpPr>
      <xdr:spPr>
        <a:xfrm>
          <a:off x="20199427" y="1047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22877</xdr:rowOff>
    </xdr:from>
    <xdr:ext cx="469744" cy="259045"/>
    <xdr:sp macro="" textlink="">
      <xdr:nvSpPr>
        <xdr:cNvPr id="620" name="n_3aveValue【学校施設】&#10;一人当たり面積">
          <a:extLst>
            <a:ext uri="{FF2B5EF4-FFF2-40B4-BE49-F238E27FC236}">
              <a16:creationId xmlns:a16="http://schemas.microsoft.com/office/drawing/2014/main" id="{1F50FA6E-2162-4199-B8F3-DE3619502633}"/>
            </a:ext>
          </a:extLst>
        </xdr:cNvPr>
        <xdr:cNvSpPr txBox="1"/>
      </xdr:nvSpPr>
      <xdr:spPr>
        <a:xfrm>
          <a:off x="19310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38879</xdr:rowOff>
    </xdr:from>
    <xdr:ext cx="469744" cy="259045"/>
    <xdr:sp macro="" textlink="">
      <xdr:nvSpPr>
        <xdr:cNvPr id="621" name="n_4aveValue【学校施設】&#10;一人当たり面積">
          <a:extLst>
            <a:ext uri="{FF2B5EF4-FFF2-40B4-BE49-F238E27FC236}">
              <a16:creationId xmlns:a16="http://schemas.microsoft.com/office/drawing/2014/main" id="{6E7C600E-D171-468C-9FEC-FEBFBEEBAE18}"/>
            </a:ext>
          </a:extLst>
        </xdr:cNvPr>
        <xdr:cNvSpPr txBox="1"/>
      </xdr:nvSpPr>
      <xdr:spPr>
        <a:xfrm>
          <a:off x="18421427" y="1049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68851</xdr:rowOff>
    </xdr:from>
    <xdr:ext cx="469744" cy="259045"/>
    <xdr:sp macro="" textlink="">
      <xdr:nvSpPr>
        <xdr:cNvPr id="622" name="n_1mainValue【学校施設】&#10;一人当たり面積">
          <a:extLst>
            <a:ext uri="{FF2B5EF4-FFF2-40B4-BE49-F238E27FC236}">
              <a16:creationId xmlns:a16="http://schemas.microsoft.com/office/drawing/2014/main" id="{4E885893-6C85-4425-8D1D-142CF679BC61}"/>
            </a:ext>
          </a:extLst>
        </xdr:cNvPr>
        <xdr:cNvSpPr txBox="1"/>
      </xdr:nvSpPr>
      <xdr:spPr>
        <a:xfrm>
          <a:off x="21075727" y="10012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21607</xdr:rowOff>
    </xdr:from>
    <xdr:ext cx="469744" cy="259045"/>
    <xdr:sp macro="" textlink="">
      <xdr:nvSpPr>
        <xdr:cNvPr id="623" name="n_2mainValue【学校施設】&#10;一人当たり面積">
          <a:extLst>
            <a:ext uri="{FF2B5EF4-FFF2-40B4-BE49-F238E27FC236}">
              <a16:creationId xmlns:a16="http://schemas.microsoft.com/office/drawing/2014/main" id="{AD7D10D5-004A-45BA-A447-563DEC5158AD}"/>
            </a:ext>
          </a:extLst>
        </xdr:cNvPr>
        <xdr:cNvSpPr txBox="1"/>
      </xdr:nvSpPr>
      <xdr:spPr>
        <a:xfrm>
          <a:off x="20199427" y="996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48277</xdr:rowOff>
    </xdr:from>
    <xdr:ext cx="469744" cy="259045"/>
    <xdr:sp macro="" textlink="">
      <xdr:nvSpPr>
        <xdr:cNvPr id="624" name="n_3mainValue【学校施設】&#10;一人当たり面積">
          <a:extLst>
            <a:ext uri="{FF2B5EF4-FFF2-40B4-BE49-F238E27FC236}">
              <a16:creationId xmlns:a16="http://schemas.microsoft.com/office/drawing/2014/main" id="{2C9CAD57-FD2F-4B2E-B0B8-A7467A324947}"/>
            </a:ext>
          </a:extLst>
        </xdr:cNvPr>
        <xdr:cNvSpPr txBox="1"/>
      </xdr:nvSpPr>
      <xdr:spPr>
        <a:xfrm>
          <a:off x="19310427" y="999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74185</xdr:rowOff>
    </xdr:from>
    <xdr:ext cx="469744" cy="259045"/>
    <xdr:sp macro="" textlink="">
      <xdr:nvSpPr>
        <xdr:cNvPr id="625" name="n_4mainValue【学校施設】&#10;一人当たり面積">
          <a:extLst>
            <a:ext uri="{FF2B5EF4-FFF2-40B4-BE49-F238E27FC236}">
              <a16:creationId xmlns:a16="http://schemas.microsoft.com/office/drawing/2014/main" id="{BF0F36B2-546D-433E-BFB9-FB8C770CD31A}"/>
            </a:ext>
          </a:extLst>
        </xdr:cNvPr>
        <xdr:cNvSpPr txBox="1"/>
      </xdr:nvSpPr>
      <xdr:spPr>
        <a:xfrm>
          <a:off x="18421427" y="1001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5F815357-3C37-4AFF-B853-447276CA6F4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5C812EDF-A01B-4D3D-B4D1-6505C05A3EF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1784488E-D8CD-47FD-AF83-824883922DB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8471C305-4CA2-4BDA-9066-E5169DE390C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D0D95911-0FDA-4973-8839-6183BEC3ECC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51096581-FD09-4F08-BB83-749A9E31B8B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EA0FF6A8-E531-4979-8D04-F9D8A424A5B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7D52C133-7BCC-46FF-A839-2C5711A00D4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7B836BDF-C52B-4E58-AD87-DE84F810E70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C235A462-734C-4254-ADF8-686C81AA6D0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D6DE216A-C96B-46FA-96C7-1DFD6CA261B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a:extLst>
            <a:ext uri="{FF2B5EF4-FFF2-40B4-BE49-F238E27FC236}">
              <a16:creationId xmlns:a16="http://schemas.microsoft.com/office/drawing/2014/main" id="{DAB4DC3A-2939-40FC-8847-308D15C38648}"/>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a:extLst>
            <a:ext uri="{FF2B5EF4-FFF2-40B4-BE49-F238E27FC236}">
              <a16:creationId xmlns:a16="http://schemas.microsoft.com/office/drawing/2014/main" id="{7ACCAF7F-B7AC-474A-8CA2-F1441598691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a:extLst>
            <a:ext uri="{FF2B5EF4-FFF2-40B4-BE49-F238E27FC236}">
              <a16:creationId xmlns:a16="http://schemas.microsoft.com/office/drawing/2014/main" id="{7CE52DB4-53E8-40B3-AF42-E6F0B724393C}"/>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a:extLst>
            <a:ext uri="{FF2B5EF4-FFF2-40B4-BE49-F238E27FC236}">
              <a16:creationId xmlns:a16="http://schemas.microsoft.com/office/drawing/2014/main" id="{9C28AE67-0795-4FC1-BA2C-01BBCCA55CA2}"/>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a:extLst>
            <a:ext uri="{FF2B5EF4-FFF2-40B4-BE49-F238E27FC236}">
              <a16:creationId xmlns:a16="http://schemas.microsoft.com/office/drawing/2014/main" id="{472B35F6-6BF5-42B5-83AB-43250AF3D5D1}"/>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a:extLst>
            <a:ext uri="{FF2B5EF4-FFF2-40B4-BE49-F238E27FC236}">
              <a16:creationId xmlns:a16="http://schemas.microsoft.com/office/drawing/2014/main" id="{81E68F2B-F93A-4FE8-B5A9-4AD96754DAB6}"/>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a:extLst>
            <a:ext uri="{FF2B5EF4-FFF2-40B4-BE49-F238E27FC236}">
              <a16:creationId xmlns:a16="http://schemas.microsoft.com/office/drawing/2014/main" id="{613DD7BE-D7B2-494D-AA93-CC638EBD1385}"/>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a:extLst>
            <a:ext uri="{FF2B5EF4-FFF2-40B4-BE49-F238E27FC236}">
              <a16:creationId xmlns:a16="http://schemas.microsoft.com/office/drawing/2014/main" id="{C1D17BF7-119B-49B9-BB62-BCB22FA69633}"/>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a:extLst>
            <a:ext uri="{FF2B5EF4-FFF2-40B4-BE49-F238E27FC236}">
              <a16:creationId xmlns:a16="http://schemas.microsoft.com/office/drawing/2014/main" id="{4BFE16BE-D38A-421F-A955-E674977807D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a:extLst>
            <a:ext uri="{FF2B5EF4-FFF2-40B4-BE49-F238E27FC236}">
              <a16:creationId xmlns:a16="http://schemas.microsoft.com/office/drawing/2014/main" id="{0E02F7AC-1C79-44DF-B44F-A10F4424EDB1}"/>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a:extLst>
            <a:ext uri="{FF2B5EF4-FFF2-40B4-BE49-F238E27FC236}">
              <a16:creationId xmlns:a16="http://schemas.microsoft.com/office/drawing/2014/main" id="{02EAB5BB-1D7C-4EC8-9EB9-B8A6FC22F382}"/>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a:extLst>
            <a:ext uri="{FF2B5EF4-FFF2-40B4-BE49-F238E27FC236}">
              <a16:creationId xmlns:a16="http://schemas.microsoft.com/office/drawing/2014/main" id="{2A3ADE9E-4389-48FE-8DDA-D33B39643C2A}"/>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8DE76CA4-8FDA-4A0F-8EAB-8C2BBC91579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23EFB45B-C6AE-43E1-AE99-F9C0080A5D6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51" name="直線コネクタ 650">
          <a:extLst>
            <a:ext uri="{FF2B5EF4-FFF2-40B4-BE49-F238E27FC236}">
              <a16:creationId xmlns:a16="http://schemas.microsoft.com/office/drawing/2014/main" id="{BB43B406-2BE3-4D11-A8AC-9CF73465D1DF}"/>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児童館】&#10;有形固定資産減価償却率最小値テキスト">
          <a:extLst>
            <a:ext uri="{FF2B5EF4-FFF2-40B4-BE49-F238E27FC236}">
              <a16:creationId xmlns:a16="http://schemas.microsoft.com/office/drawing/2014/main" id="{47E3FDCE-CB85-4D98-A57C-F893CACCDE33}"/>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a:extLst>
            <a:ext uri="{FF2B5EF4-FFF2-40B4-BE49-F238E27FC236}">
              <a16:creationId xmlns:a16="http://schemas.microsoft.com/office/drawing/2014/main" id="{A1AECD29-E5F6-4B23-A920-6107CD5573F3}"/>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4" name="【児童館】&#10;有形固定資産減価償却率最大値テキスト">
          <a:extLst>
            <a:ext uri="{FF2B5EF4-FFF2-40B4-BE49-F238E27FC236}">
              <a16:creationId xmlns:a16="http://schemas.microsoft.com/office/drawing/2014/main" id="{61B5EF6D-FADA-4869-BD48-2BBC44A3A158}"/>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5" name="直線コネクタ 654">
          <a:extLst>
            <a:ext uri="{FF2B5EF4-FFF2-40B4-BE49-F238E27FC236}">
              <a16:creationId xmlns:a16="http://schemas.microsoft.com/office/drawing/2014/main" id="{6988660D-C955-41A0-A0B6-8114CB4062F6}"/>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5278</xdr:rowOff>
    </xdr:from>
    <xdr:ext cx="405111" cy="259045"/>
    <xdr:sp macro="" textlink="">
      <xdr:nvSpPr>
        <xdr:cNvPr id="656" name="【児童館】&#10;有形固定資産減価償却率平均値テキスト">
          <a:extLst>
            <a:ext uri="{FF2B5EF4-FFF2-40B4-BE49-F238E27FC236}">
              <a16:creationId xmlns:a16="http://schemas.microsoft.com/office/drawing/2014/main" id="{0E1575E1-FA8E-4A84-9E1F-A1A56A946C3A}"/>
            </a:ext>
          </a:extLst>
        </xdr:cNvPr>
        <xdr:cNvSpPr txBox="1"/>
      </xdr:nvSpPr>
      <xdr:spPr>
        <a:xfrm>
          <a:off x="16357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153851</xdr:rowOff>
    </xdr:from>
    <xdr:to>
      <xdr:col>85</xdr:col>
      <xdr:colOff>177800</xdr:colOff>
      <xdr:row>83</xdr:row>
      <xdr:rowOff>84001</xdr:rowOff>
    </xdr:to>
    <xdr:sp macro="" textlink="">
      <xdr:nvSpPr>
        <xdr:cNvPr id="657" name="フローチャート: 判断 656">
          <a:extLst>
            <a:ext uri="{FF2B5EF4-FFF2-40B4-BE49-F238E27FC236}">
              <a16:creationId xmlns:a16="http://schemas.microsoft.com/office/drawing/2014/main" id="{EA80B580-8872-4D7B-9E08-5401C0AC9D64}"/>
            </a:ext>
          </a:extLst>
        </xdr:cNvPr>
        <xdr:cNvSpPr/>
      </xdr:nvSpPr>
      <xdr:spPr>
        <a:xfrm>
          <a:off x="16268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108131</xdr:rowOff>
    </xdr:from>
    <xdr:to>
      <xdr:col>81</xdr:col>
      <xdr:colOff>101600</xdr:colOff>
      <xdr:row>83</xdr:row>
      <xdr:rowOff>38281</xdr:rowOff>
    </xdr:to>
    <xdr:sp macro="" textlink="">
      <xdr:nvSpPr>
        <xdr:cNvPr id="658" name="フローチャート: 判断 657">
          <a:extLst>
            <a:ext uri="{FF2B5EF4-FFF2-40B4-BE49-F238E27FC236}">
              <a16:creationId xmlns:a16="http://schemas.microsoft.com/office/drawing/2014/main" id="{92A5FF43-F62D-4AB2-8014-CB1FEA2FDC2B}"/>
            </a:ext>
          </a:extLst>
        </xdr:cNvPr>
        <xdr:cNvSpPr/>
      </xdr:nvSpPr>
      <xdr:spPr>
        <a:xfrm>
          <a:off x="15430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59" name="フローチャート: 判断 658">
          <a:extLst>
            <a:ext uri="{FF2B5EF4-FFF2-40B4-BE49-F238E27FC236}">
              <a16:creationId xmlns:a16="http://schemas.microsoft.com/office/drawing/2014/main" id="{5968A937-B8E0-41D7-8AC7-FA5AC564F3E7}"/>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60" name="フローチャート: 判断 659">
          <a:extLst>
            <a:ext uri="{FF2B5EF4-FFF2-40B4-BE49-F238E27FC236}">
              <a16:creationId xmlns:a16="http://schemas.microsoft.com/office/drawing/2014/main" id="{18EA85BF-CEC8-4B16-B3DB-8E115BBDD8EC}"/>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661" name="フローチャート: 判断 660">
          <a:extLst>
            <a:ext uri="{FF2B5EF4-FFF2-40B4-BE49-F238E27FC236}">
              <a16:creationId xmlns:a16="http://schemas.microsoft.com/office/drawing/2014/main" id="{28B0112B-BDB9-4D6A-9A30-E27B0777D09C}"/>
            </a:ext>
          </a:extLst>
        </xdr:cNvPr>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EF07827C-5209-4142-881C-68978DDF745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DF1E793B-5EB7-4EC2-8487-4B944A3A376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6893263E-A264-4EE5-8B99-926FA7033BE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CAAEB637-3B4A-4AF5-A4EA-4A52DDE74DC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41E93EF2-EFD4-459B-A137-49DA437296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42818</xdr:rowOff>
    </xdr:from>
    <xdr:to>
      <xdr:col>85</xdr:col>
      <xdr:colOff>177800</xdr:colOff>
      <xdr:row>86</xdr:row>
      <xdr:rowOff>144418</xdr:rowOff>
    </xdr:to>
    <xdr:sp macro="" textlink="">
      <xdr:nvSpPr>
        <xdr:cNvPr id="667" name="楕円 666">
          <a:extLst>
            <a:ext uri="{FF2B5EF4-FFF2-40B4-BE49-F238E27FC236}">
              <a16:creationId xmlns:a16="http://schemas.microsoft.com/office/drawing/2014/main" id="{3B1FE486-973F-44A5-BDC9-88887C8B066B}"/>
            </a:ext>
          </a:extLst>
        </xdr:cNvPr>
        <xdr:cNvSpPr/>
      </xdr:nvSpPr>
      <xdr:spPr>
        <a:xfrm>
          <a:off x="16268700" y="1478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129195</xdr:rowOff>
    </xdr:from>
    <xdr:ext cx="405111" cy="259045"/>
    <xdr:sp macro="" textlink="">
      <xdr:nvSpPr>
        <xdr:cNvPr id="668" name="【児童館】&#10;有形固定資産減価償却率該当値テキスト">
          <a:extLst>
            <a:ext uri="{FF2B5EF4-FFF2-40B4-BE49-F238E27FC236}">
              <a16:creationId xmlns:a16="http://schemas.microsoft.com/office/drawing/2014/main" id="{762E4CE8-39EA-4E79-8B40-D93397A318E2}"/>
            </a:ext>
          </a:extLst>
        </xdr:cNvPr>
        <xdr:cNvSpPr txBox="1"/>
      </xdr:nvSpPr>
      <xdr:spPr>
        <a:xfrm>
          <a:off x="16357600" y="1470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33020</xdr:rowOff>
    </xdr:from>
    <xdr:to>
      <xdr:col>81</xdr:col>
      <xdr:colOff>101600</xdr:colOff>
      <xdr:row>86</xdr:row>
      <xdr:rowOff>134620</xdr:rowOff>
    </xdr:to>
    <xdr:sp macro="" textlink="">
      <xdr:nvSpPr>
        <xdr:cNvPr id="669" name="楕円 668">
          <a:extLst>
            <a:ext uri="{FF2B5EF4-FFF2-40B4-BE49-F238E27FC236}">
              <a16:creationId xmlns:a16="http://schemas.microsoft.com/office/drawing/2014/main" id="{9A20EDC2-5DB8-4C5E-8E4D-E2513A88812F}"/>
            </a:ext>
          </a:extLst>
        </xdr:cNvPr>
        <xdr:cNvSpPr/>
      </xdr:nvSpPr>
      <xdr:spPr>
        <a:xfrm>
          <a:off x="15430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83820</xdr:rowOff>
    </xdr:from>
    <xdr:to>
      <xdr:col>85</xdr:col>
      <xdr:colOff>127000</xdr:colOff>
      <xdr:row>86</xdr:row>
      <xdr:rowOff>93618</xdr:rowOff>
    </xdr:to>
    <xdr:cxnSp macro="">
      <xdr:nvCxnSpPr>
        <xdr:cNvPr id="670" name="直線コネクタ 669">
          <a:extLst>
            <a:ext uri="{FF2B5EF4-FFF2-40B4-BE49-F238E27FC236}">
              <a16:creationId xmlns:a16="http://schemas.microsoft.com/office/drawing/2014/main" id="{0B4F6DF6-08A7-4487-8DC0-92EE68DA56D4}"/>
            </a:ext>
          </a:extLst>
        </xdr:cNvPr>
        <xdr:cNvCxnSpPr/>
      </xdr:nvCxnSpPr>
      <xdr:spPr>
        <a:xfrm>
          <a:off x="15481300" y="14828520"/>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23223</xdr:rowOff>
    </xdr:from>
    <xdr:to>
      <xdr:col>76</xdr:col>
      <xdr:colOff>165100</xdr:colOff>
      <xdr:row>86</xdr:row>
      <xdr:rowOff>124823</xdr:rowOff>
    </xdr:to>
    <xdr:sp macro="" textlink="">
      <xdr:nvSpPr>
        <xdr:cNvPr id="671" name="楕円 670">
          <a:extLst>
            <a:ext uri="{FF2B5EF4-FFF2-40B4-BE49-F238E27FC236}">
              <a16:creationId xmlns:a16="http://schemas.microsoft.com/office/drawing/2014/main" id="{C7171B96-7BEA-46F0-B563-C19BE588B915}"/>
            </a:ext>
          </a:extLst>
        </xdr:cNvPr>
        <xdr:cNvSpPr/>
      </xdr:nvSpPr>
      <xdr:spPr>
        <a:xfrm>
          <a:off x="145415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74023</xdr:rowOff>
    </xdr:from>
    <xdr:to>
      <xdr:col>81</xdr:col>
      <xdr:colOff>50800</xdr:colOff>
      <xdr:row>86</xdr:row>
      <xdr:rowOff>83820</xdr:rowOff>
    </xdr:to>
    <xdr:cxnSp macro="">
      <xdr:nvCxnSpPr>
        <xdr:cNvPr id="672" name="直線コネクタ 671">
          <a:extLst>
            <a:ext uri="{FF2B5EF4-FFF2-40B4-BE49-F238E27FC236}">
              <a16:creationId xmlns:a16="http://schemas.microsoft.com/office/drawing/2014/main" id="{F02E4356-CB42-4B2E-B3E5-020E51FEDDE6}"/>
            </a:ext>
          </a:extLst>
        </xdr:cNvPr>
        <xdr:cNvCxnSpPr/>
      </xdr:nvCxnSpPr>
      <xdr:spPr>
        <a:xfrm>
          <a:off x="14592300" y="1481872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170180</xdr:rowOff>
    </xdr:from>
    <xdr:to>
      <xdr:col>72</xdr:col>
      <xdr:colOff>38100</xdr:colOff>
      <xdr:row>86</xdr:row>
      <xdr:rowOff>100330</xdr:rowOff>
    </xdr:to>
    <xdr:sp macro="" textlink="">
      <xdr:nvSpPr>
        <xdr:cNvPr id="673" name="楕円 672">
          <a:extLst>
            <a:ext uri="{FF2B5EF4-FFF2-40B4-BE49-F238E27FC236}">
              <a16:creationId xmlns:a16="http://schemas.microsoft.com/office/drawing/2014/main" id="{E1313F1B-E7AC-4B33-9CC6-22C433FCF7BE}"/>
            </a:ext>
          </a:extLst>
        </xdr:cNvPr>
        <xdr:cNvSpPr/>
      </xdr:nvSpPr>
      <xdr:spPr>
        <a:xfrm>
          <a:off x="13652500" y="147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49530</xdr:rowOff>
    </xdr:from>
    <xdr:to>
      <xdr:col>76</xdr:col>
      <xdr:colOff>114300</xdr:colOff>
      <xdr:row>86</xdr:row>
      <xdr:rowOff>74023</xdr:rowOff>
    </xdr:to>
    <xdr:cxnSp macro="">
      <xdr:nvCxnSpPr>
        <xdr:cNvPr id="674" name="直線コネクタ 673">
          <a:extLst>
            <a:ext uri="{FF2B5EF4-FFF2-40B4-BE49-F238E27FC236}">
              <a16:creationId xmlns:a16="http://schemas.microsoft.com/office/drawing/2014/main" id="{C93CAE81-DD2B-4CCB-867A-B7E0CC685DB4}"/>
            </a:ext>
          </a:extLst>
        </xdr:cNvPr>
        <xdr:cNvCxnSpPr/>
      </xdr:nvCxnSpPr>
      <xdr:spPr>
        <a:xfrm>
          <a:off x="13703300" y="1479423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152219</xdr:rowOff>
    </xdr:from>
    <xdr:to>
      <xdr:col>67</xdr:col>
      <xdr:colOff>101600</xdr:colOff>
      <xdr:row>86</xdr:row>
      <xdr:rowOff>82369</xdr:rowOff>
    </xdr:to>
    <xdr:sp macro="" textlink="">
      <xdr:nvSpPr>
        <xdr:cNvPr id="675" name="楕円 674">
          <a:extLst>
            <a:ext uri="{FF2B5EF4-FFF2-40B4-BE49-F238E27FC236}">
              <a16:creationId xmlns:a16="http://schemas.microsoft.com/office/drawing/2014/main" id="{89607BD3-D65F-4A2B-9399-D8EBE3DDC337}"/>
            </a:ext>
          </a:extLst>
        </xdr:cNvPr>
        <xdr:cNvSpPr/>
      </xdr:nvSpPr>
      <xdr:spPr>
        <a:xfrm>
          <a:off x="12763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31569</xdr:rowOff>
    </xdr:from>
    <xdr:to>
      <xdr:col>71</xdr:col>
      <xdr:colOff>177800</xdr:colOff>
      <xdr:row>86</xdr:row>
      <xdr:rowOff>49530</xdr:rowOff>
    </xdr:to>
    <xdr:cxnSp macro="">
      <xdr:nvCxnSpPr>
        <xdr:cNvPr id="676" name="直線コネクタ 675">
          <a:extLst>
            <a:ext uri="{FF2B5EF4-FFF2-40B4-BE49-F238E27FC236}">
              <a16:creationId xmlns:a16="http://schemas.microsoft.com/office/drawing/2014/main" id="{7D06D597-BF1A-4337-ACA0-2054B8480391}"/>
            </a:ext>
          </a:extLst>
        </xdr:cNvPr>
        <xdr:cNvCxnSpPr/>
      </xdr:nvCxnSpPr>
      <xdr:spPr>
        <a:xfrm>
          <a:off x="12814300" y="1477626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54808</xdr:rowOff>
    </xdr:from>
    <xdr:ext cx="405111" cy="259045"/>
    <xdr:sp macro="" textlink="">
      <xdr:nvSpPr>
        <xdr:cNvPr id="677" name="n_1aveValue【児童館】&#10;有形固定資産減価償却率">
          <a:extLst>
            <a:ext uri="{FF2B5EF4-FFF2-40B4-BE49-F238E27FC236}">
              <a16:creationId xmlns:a16="http://schemas.microsoft.com/office/drawing/2014/main" id="{CE074FEF-70EF-4FDB-A5D3-AE8278832EAA}"/>
            </a:ext>
          </a:extLst>
        </xdr:cNvPr>
        <xdr:cNvSpPr txBox="1"/>
      </xdr:nvSpPr>
      <xdr:spPr>
        <a:xfrm>
          <a:off x="15266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78" name="n_2aveValue【児童館】&#10;有形固定資産減価償却率">
          <a:extLst>
            <a:ext uri="{FF2B5EF4-FFF2-40B4-BE49-F238E27FC236}">
              <a16:creationId xmlns:a16="http://schemas.microsoft.com/office/drawing/2014/main" id="{5B5D3E5C-982E-4849-B0D4-E0EC5A9C6194}"/>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79" name="n_3aveValue【児童館】&#10;有形固定資産減価償却率">
          <a:extLst>
            <a:ext uri="{FF2B5EF4-FFF2-40B4-BE49-F238E27FC236}">
              <a16:creationId xmlns:a16="http://schemas.microsoft.com/office/drawing/2014/main" id="{4CD6CBEE-8B79-4A18-BCAE-4414FE230B3D}"/>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680" name="n_4aveValue【児童館】&#10;有形固定資産減価償却率">
          <a:extLst>
            <a:ext uri="{FF2B5EF4-FFF2-40B4-BE49-F238E27FC236}">
              <a16:creationId xmlns:a16="http://schemas.microsoft.com/office/drawing/2014/main" id="{D636F3FB-CF7A-4648-AD39-94DC98AD8216}"/>
            </a:ext>
          </a:extLst>
        </xdr:cNvPr>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125747</xdr:rowOff>
    </xdr:from>
    <xdr:ext cx="405111" cy="259045"/>
    <xdr:sp macro="" textlink="">
      <xdr:nvSpPr>
        <xdr:cNvPr id="681" name="n_1mainValue【児童館】&#10;有形固定資産減価償却率">
          <a:extLst>
            <a:ext uri="{FF2B5EF4-FFF2-40B4-BE49-F238E27FC236}">
              <a16:creationId xmlns:a16="http://schemas.microsoft.com/office/drawing/2014/main" id="{7C2A1BAA-22D2-40D1-86C0-A2C530654458}"/>
            </a:ext>
          </a:extLst>
        </xdr:cNvPr>
        <xdr:cNvSpPr txBox="1"/>
      </xdr:nvSpPr>
      <xdr:spPr>
        <a:xfrm>
          <a:off x="15266044"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115950</xdr:rowOff>
    </xdr:from>
    <xdr:ext cx="405111" cy="259045"/>
    <xdr:sp macro="" textlink="">
      <xdr:nvSpPr>
        <xdr:cNvPr id="682" name="n_2mainValue【児童館】&#10;有形固定資産減価償却率">
          <a:extLst>
            <a:ext uri="{FF2B5EF4-FFF2-40B4-BE49-F238E27FC236}">
              <a16:creationId xmlns:a16="http://schemas.microsoft.com/office/drawing/2014/main" id="{61788934-7169-4AB2-9986-108DF8734ADA}"/>
            </a:ext>
          </a:extLst>
        </xdr:cNvPr>
        <xdr:cNvSpPr txBox="1"/>
      </xdr:nvSpPr>
      <xdr:spPr>
        <a:xfrm>
          <a:off x="14389744" y="1486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91457</xdr:rowOff>
    </xdr:from>
    <xdr:ext cx="405111" cy="259045"/>
    <xdr:sp macro="" textlink="">
      <xdr:nvSpPr>
        <xdr:cNvPr id="683" name="n_3mainValue【児童館】&#10;有形固定資産減価償却率">
          <a:extLst>
            <a:ext uri="{FF2B5EF4-FFF2-40B4-BE49-F238E27FC236}">
              <a16:creationId xmlns:a16="http://schemas.microsoft.com/office/drawing/2014/main" id="{D5E57E2E-2E55-431E-89A3-A33C587E8F36}"/>
            </a:ext>
          </a:extLst>
        </xdr:cNvPr>
        <xdr:cNvSpPr txBox="1"/>
      </xdr:nvSpPr>
      <xdr:spPr>
        <a:xfrm>
          <a:off x="13500744" y="1483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73496</xdr:rowOff>
    </xdr:from>
    <xdr:ext cx="405111" cy="259045"/>
    <xdr:sp macro="" textlink="">
      <xdr:nvSpPr>
        <xdr:cNvPr id="684" name="n_4mainValue【児童館】&#10;有形固定資産減価償却率">
          <a:extLst>
            <a:ext uri="{FF2B5EF4-FFF2-40B4-BE49-F238E27FC236}">
              <a16:creationId xmlns:a16="http://schemas.microsoft.com/office/drawing/2014/main" id="{F16CEAC2-753F-4943-B1B5-BA28D01BACFA}"/>
            </a:ext>
          </a:extLst>
        </xdr:cNvPr>
        <xdr:cNvSpPr txBox="1"/>
      </xdr:nvSpPr>
      <xdr:spPr>
        <a:xfrm>
          <a:off x="12611744" y="1481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D9355294-A678-4F40-8391-CB5C9F4FCEA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484DFEBE-47ED-4ACE-87FF-071B9B753AC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B09D09A-20AC-42EC-9515-068FBDD9AA3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4E4DE2BB-0D07-4968-8227-4AE1593DAC4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60DFA26E-E751-4E55-8FEE-823E0BD8103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B1D8CF65-EC70-441C-98F8-ABFA27F7DAA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B9C6D327-3CBF-468F-8C3F-DA066118D75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5FAD2935-D8C9-40B0-AA28-9AEBED05D81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5D82E76C-9132-42EB-A55F-9190014B149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DDF763A4-7DB4-4F03-98EB-7A9246980CA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5" name="直線コネクタ 694">
          <a:extLst>
            <a:ext uri="{FF2B5EF4-FFF2-40B4-BE49-F238E27FC236}">
              <a16:creationId xmlns:a16="http://schemas.microsoft.com/office/drawing/2014/main" id="{6988F60D-AFCC-4A43-AFAF-8640BCCA4AC6}"/>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6" name="テキスト ボックス 695">
          <a:extLst>
            <a:ext uri="{FF2B5EF4-FFF2-40B4-BE49-F238E27FC236}">
              <a16:creationId xmlns:a16="http://schemas.microsoft.com/office/drawing/2014/main" id="{45C1A0B7-FA30-45B7-8593-E3496F9AE242}"/>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7" name="直線コネクタ 696">
          <a:extLst>
            <a:ext uri="{FF2B5EF4-FFF2-40B4-BE49-F238E27FC236}">
              <a16:creationId xmlns:a16="http://schemas.microsoft.com/office/drawing/2014/main" id="{D17EA72C-260D-428D-A969-580C8742C9D8}"/>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8" name="テキスト ボックス 697">
          <a:extLst>
            <a:ext uri="{FF2B5EF4-FFF2-40B4-BE49-F238E27FC236}">
              <a16:creationId xmlns:a16="http://schemas.microsoft.com/office/drawing/2014/main" id="{80ADB612-CE9E-4B17-AA17-3497E7795ACE}"/>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9" name="直線コネクタ 698">
          <a:extLst>
            <a:ext uri="{FF2B5EF4-FFF2-40B4-BE49-F238E27FC236}">
              <a16:creationId xmlns:a16="http://schemas.microsoft.com/office/drawing/2014/main" id="{833764B4-0248-4ABB-BC5A-24033DC8468F}"/>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00" name="テキスト ボックス 699">
          <a:extLst>
            <a:ext uri="{FF2B5EF4-FFF2-40B4-BE49-F238E27FC236}">
              <a16:creationId xmlns:a16="http://schemas.microsoft.com/office/drawing/2014/main" id="{7AE1DC8C-4BD7-4FA8-8B13-E4DF78A76BD4}"/>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1" name="直線コネクタ 700">
          <a:extLst>
            <a:ext uri="{FF2B5EF4-FFF2-40B4-BE49-F238E27FC236}">
              <a16:creationId xmlns:a16="http://schemas.microsoft.com/office/drawing/2014/main" id="{D6A65562-0C59-4F7D-BC15-F3EA41AFAD53}"/>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2" name="テキスト ボックス 701">
          <a:extLst>
            <a:ext uri="{FF2B5EF4-FFF2-40B4-BE49-F238E27FC236}">
              <a16:creationId xmlns:a16="http://schemas.microsoft.com/office/drawing/2014/main" id="{F4800BC1-BDC9-42B2-BFD5-929E770E641D}"/>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3" name="直線コネクタ 702">
          <a:extLst>
            <a:ext uri="{FF2B5EF4-FFF2-40B4-BE49-F238E27FC236}">
              <a16:creationId xmlns:a16="http://schemas.microsoft.com/office/drawing/2014/main" id="{A3EBAF73-AFAE-44CD-8C8C-9BC6292F673B}"/>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4" name="テキスト ボックス 703">
          <a:extLst>
            <a:ext uri="{FF2B5EF4-FFF2-40B4-BE49-F238E27FC236}">
              <a16:creationId xmlns:a16="http://schemas.microsoft.com/office/drawing/2014/main" id="{C4E00FC2-4D35-49F6-A8DB-8F492B2B6214}"/>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5" name="直線コネクタ 704">
          <a:extLst>
            <a:ext uri="{FF2B5EF4-FFF2-40B4-BE49-F238E27FC236}">
              <a16:creationId xmlns:a16="http://schemas.microsoft.com/office/drawing/2014/main" id="{8B760417-95E3-40F8-ABEB-286B0FBCB188}"/>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6" name="テキスト ボックス 705">
          <a:extLst>
            <a:ext uri="{FF2B5EF4-FFF2-40B4-BE49-F238E27FC236}">
              <a16:creationId xmlns:a16="http://schemas.microsoft.com/office/drawing/2014/main" id="{D3FFA562-33AF-450F-8DFA-BB1C6D096089}"/>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a:extLst>
            <a:ext uri="{FF2B5EF4-FFF2-40B4-BE49-F238E27FC236}">
              <a16:creationId xmlns:a16="http://schemas.microsoft.com/office/drawing/2014/main" id="{68F69478-B689-40FF-BBBF-C60550A207A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a:extLst>
            <a:ext uri="{FF2B5EF4-FFF2-40B4-BE49-F238E27FC236}">
              <a16:creationId xmlns:a16="http://schemas.microsoft.com/office/drawing/2014/main" id="{D3C67E8A-FE98-4E27-8FF9-AB065B2DD52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児童館】&#10;一人当たり面積グラフ枠">
          <a:extLst>
            <a:ext uri="{FF2B5EF4-FFF2-40B4-BE49-F238E27FC236}">
              <a16:creationId xmlns:a16="http://schemas.microsoft.com/office/drawing/2014/main" id="{388AB0C1-256A-4389-AE17-216B9B19974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87086</xdr:rowOff>
    </xdr:to>
    <xdr:cxnSp macro="">
      <xdr:nvCxnSpPr>
        <xdr:cNvPr id="710" name="直線コネクタ 709">
          <a:extLst>
            <a:ext uri="{FF2B5EF4-FFF2-40B4-BE49-F238E27FC236}">
              <a16:creationId xmlns:a16="http://schemas.microsoft.com/office/drawing/2014/main" id="{50FFE81C-E960-46E7-B2AD-C62B61C86F1A}"/>
            </a:ext>
          </a:extLst>
        </xdr:cNvPr>
        <xdr:cNvCxnSpPr/>
      </xdr:nvCxnSpPr>
      <xdr:spPr>
        <a:xfrm flipV="1">
          <a:off x="22160864" y="13313229"/>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11" name="【児童館】&#10;一人当たり面積最小値テキスト">
          <a:extLst>
            <a:ext uri="{FF2B5EF4-FFF2-40B4-BE49-F238E27FC236}">
              <a16:creationId xmlns:a16="http://schemas.microsoft.com/office/drawing/2014/main" id="{627028CC-05E6-4922-A08C-A19FCEADA9B2}"/>
            </a:ext>
          </a:extLst>
        </xdr:cNvPr>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12" name="直線コネクタ 711">
          <a:extLst>
            <a:ext uri="{FF2B5EF4-FFF2-40B4-BE49-F238E27FC236}">
              <a16:creationId xmlns:a16="http://schemas.microsoft.com/office/drawing/2014/main" id="{33D279EF-D136-4987-A844-868C1A26599A}"/>
            </a:ext>
          </a:extLst>
        </xdr:cNvPr>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713" name="【児童館】&#10;一人当たり面積最大値テキスト">
          <a:extLst>
            <a:ext uri="{FF2B5EF4-FFF2-40B4-BE49-F238E27FC236}">
              <a16:creationId xmlns:a16="http://schemas.microsoft.com/office/drawing/2014/main" id="{2B429952-DC0E-4708-9FF8-47F4047020E6}"/>
            </a:ext>
          </a:extLst>
        </xdr:cNvPr>
        <xdr:cNvSpPr txBox="1"/>
      </xdr:nvSpPr>
      <xdr:spPr>
        <a:xfrm>
          <a:off x="22199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714" name="直線コネクタ 713">
          <a:extLst>
            <a:ext uri="{FF2B5EF4-FFF2-40B4-BE49-F238E27FC236}">
              <a16:creationId xmlns:a16="http://schemas.microsoft.com/office/drawing/2014/main" id="{3760BC4A-6C0D-483E-97CF-96CA9745E4DB}"/>
            </a:ext>
          </a:extLst>
        </xdr:cNvPr>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715" name="【児童館】&#10;一人当たり面積平均値テキスト">
          <a:extLst>
            <a:ext uri="{FF2B5EF4-FFF2-40B4-BE49-F238E27FC236}">
              <a16:creationId xmlns:a16="http://schemas.microsoft.com/office/drawing/2014/main" id="{52935E6F-6596-4BB4-B96F-DBA6FCAEDD02}"/>
            </a:ext>
          </a:extLst>
        </xdr:cNvPr>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716" name="フローチャート: 判断 715">
          <a:extLst>
            <a:ext uri="{FF2B5EF4-FFF2-40B4-BE49-F238E27FC236}">
              <a16:creationId xmlns:a16="http://schemas.microsoft.com/office/drawing/2014/main" id="{921AD739-4265-4400-AE4C-0CCF53A41ADA}"/>
            </a:ext>
          </a:extLst>
        </xdr:cNvPr>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17" name="フローチャート: 判断 716">
          <a:extLst>
            <a:ext uri="{FF2B5EF4-FFF2-40B4-BE49-F238E27FC236}">
              <a16:creationId xmlns:a16="http://schemas.microsoft.com/office/drawing/2014/main" id="{500795E2-B979-4375-956C-BF5A7DE6D909}"/>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718" name="フローチャート: 判断 717">
          <a:extLst>
            <a:ext uri="{FF2B5EF4-FFF2-40B4-BE49-F238E27FC236}">
              <a16:creationId xmlns:a16="http://schemas.microsoft.com/office/drawing/2014/main" id="{3697F26A-ED04-4AB9-AB77-C896027D5B6A}"/>
            </a:ext>
          </a:extLst>
        </xdr:cNvPr>
        <xdr:cNvSpPr/>
      </xdr:nvSpPr>
      <xdr:spPr>
        <a:xfrm>
          <a:off x="20383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19" name="フローチャート: 判断 718">
          <a:extLst>
            <a:ext uri="{FF2B5EF4-FFF2-40B4-BE49-F238E27FC236}">
              <a16:creationId xmlns:a16="http://schemas.microsoft.com/office/drawing/2014/main" id="{238D13DD-1409-4F55-88A2-01C7EED3900E}"/>
            </a:ext>
          </a:extLst>
        </xdr:cNvPr>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20" name="フローチャート: 判断 719">
          <a:extLst>
            <a:ext uri="{FF2B5EF4-FFF2-40B4-BE49-F238E27FC236}">
              <a16:creationId xmlns:a16="http://schemas.microsoft.com/office/drawing/2014/main" id="{B6D00B49-BC8F-492C-964A-BB1CA049DC77}"/>
            </a:ext>
          </a:extLst>
        </xdr:cNvPr>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25A9B157-1D69-457F-9AF8-A2E5C0796C8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394B2FB1-1855-473F-AEF0-8999E0D6AF7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14A2A02A-2163-439E-837E-6868286475A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2149B140-DE54-40FD-BE6A-ECCC4070B09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0F09F6C6-6B1A-492A-B610-4EB7EC4C6D2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68943</xdr:rowOff>
    </xdr:from>
    <xdr:to>
      <xdr:col>116</xdr:col>
      <xdr:colOff>114300</xdr:colOff>
      <xdr:row>82</xdr:row>
      <xdr:rowOff>170543</xdr:rowOff>
    </xdr:to>
    <xdr:sp macro="" textlink="">
      <xdr:nvSpPr>
        <xdr:cNvPr id="726" name="楕円 725">
          <a:extLst>
            <a:ext uri="{FF2B5EF4-FFF2-40B4-BE49-F238E27FC236}">
              <a16:creationId xmlns:a16="http://schemas.microsoft.com/office/drawing/2014/main" id="{82732AC6-BDBE-4D97-B06A-7F4D280B2FB6}"/>
            </a:ext>
          </a:extLst>
        </xdr:cNvPr>
        <xdr:cNvSpPr/>
      </xdr:nvSpPr>
      <xdr:spPr>
        <a:xfrm>
          <a:off x="221107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91820</xdr:rowOff>
    </xdr:from>
    <xdr:ext cx="469744" cy="259045"/>
    <xdr:sp macro="" textlink="">
      <xdr:nvSpPr>
        <xdr:cNvPr id="727" name="【児童館】&#10;一人当たり面積該当値テキスト">
          <a:extLst>
            <a:ext uri="{FF2B5EF4-FFF2-40B4-BE49-F238E27FC236}">
              <a16:creationId xmlns:a16="http://schemas.microsoft.com/office/drawing/2014/main" id="{A48B0B6E-D79F-4480-8DD6-D5F9F7A934A6}"/>
            </a:ext>
          </a:extLst>
        </xdr:cNvPr>
        <xdr:cNvSpPr txBox="1"/>
      </xdr:nvSpPr>
      <xdr:spPr>
        <a:xfrm>
          <a:off x="22199600" y="1397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68943</xdr:rowOff>
    </xdr:from>
    <xdr:to>
      <xdr:col>112</xdr:col>
      <xdr:colOff>38100</xdr:colOff>
      <xdr:row>82</xdr:row>
      <xdr:rowOff>170543</xdr:rowOff>
    </xdr:to>
    <xdr:sp macro="" textlink="">
      <xdr:nvSpPr>
        <xdr:cNvPr id="728" name="楕円 727">
          <a:extLst>
            <a:ext uri="{FF2B5EF4-FFF2-40B4-BE49-F238E27FC236}">
              <a16:creationId xmlns:a16="http://schemas.microsoft.com/office/drawing/2014/main" id="{68659766-787E-4ED8-A536-5AE91D86AE28}"/>
            </a:ext>
          </a:extLst>
        </xdr:cNvPr>
        <xdr:cNvSpPr/>
      </xdr:nvSpPr>
      <xdr:spPr>
        <a:xfrm>
          <a:off x="212725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119743</xdr:rowOff>
    </xdr:from>
    <xdr:to>
      <xdr:col>116</xdr:col>
      <xdr:colOff>63500</xdr:colOff>
      <xdr:row>82</xdr:row>
      <xdr:rowOff>119743</xdr:rowOff>
    </xdr:to>
    <xdr:cxnSp macro="">
      <xdr:nvCxnSpPr>
        <xdr:cNvPr id="729" name="直線コネクタ 728">
          <a:extLst>
            <a:ext uri="{FF2B5EF4-FFF2-40B4-BE49-F238E27FC236}">
              <a16:creationId xmlns:a16="http://schemas.microsoft.com/office/drawing/2014/main" id="{928AB653-E903-4203-BBFF-95BCA09CC98E}"/>
            </a:ext>
          </a:extLst>
        </xdr:cNvPr>
        <xdr:cNvCxnSpPr/>
      </xdr:nvCxnSpPr>
      <xdr:spPr>
        <a:xfrm>
          <a:off x="21323300" y="141786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85271</xdr:rowOff>
    </xdr:from>
    <xdr:to>
      <xdr:col>107</xdr:col>
      <xdr:colOff>101600</xdr:colOff>
      <xdr:row>83</xdr:row>
      <xdr:rowOff>15421</xdr:rowOff>
    </xdr:to>
    <xdr:sp macro="" textlink="">
      <xdr:nvSpPr>
        <xdr:cNvPr id="730" name="楕円 729">
          <a:extLst>
            <a:ext uri="{FF2B5EF4-FFF2-40B4-BE49-F238E27FC236}">
              <a16:creationId xmlns:a16="http://schemas.microsoft.com/office/drawing/2014/main" id="{29208AAE-3353-4EF9-993D-903E9CB442B6}"/>
            </a:ext>
          </a:extLst>
        </xdr:cNvPr>
        <xdr:cNvSpPr/>
      </xdr:nvSpPr>
      <xdr:spPr>
        <a:xfrm>
          <a:off x="20383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119743</xdr:rowOff>
    </xdr:from>
    <xdr:to>
      <xdr:col>111</xdr:col>
      <xdr:colOff>177800</xdr:colOff>
      <xdr:row>82</xdr:row>
      <xdr:rowOff>136071</xdr:rowOff>
    </xdr:to>
    <xdr:cxnSp macro="">
      <xdr:nvCxnSpPr>
        <xdr:cNvPr id="731" name="直線コネクタ 730">
          <a:extLst>
            <a:ext uri="{FF2B5EF4-FFF2-40B4-BE49-F238E27FC236}">
              <a16:creationId xmlns:a16="http://schemas.microsoft.com/office/drawing/2014/main" id="{7436AAD3-8181-413A-AC3B-B351F78A05B5}"/>
            </a:ext>
          </a:extLst>
        </xdr:cNvPr>
        <xdr:cNvCxnSpPr/>
      </xdr:nvCxnSpPr>
      <xdr:spPr>
        <a:xfrm flipV="1">
          <a:off x="20434300" y="141786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150586</xdr:rowOff>
    </xdr:from>
    <xdr:to>
      <xdr:col>102</xdr:col>
      <xdr:colOff>165100</xdr:colOff>
      <xdr:row>83</xdr:row>
      <xdr:rowOff>80736</xdr:rowOff>
    </xdr:to>
    <xdr:sp macro="" textlink="">
      <xdr:nvSpPr>
        <xdr:cNvPr id="732" name="楕円 731">
          <a:extLst>
            <a:ext uri="{FF2B5EF4-FFF2-40B4-BE49-F238E27FC236}">
              <a16:creationId xmlns:a16="http://schemas.microsoft.com/office/drawing/2014/main" id="{BE10B17A-1A12-457D-9E6A-2794A4F796D5}"/>
            </a:ext>
          </a:extLst>
        </xdr:cNvPr>
        <xdr:cNvSpPr/>
      </xdr:nvSpPr>
      <xdr:spPr>
        <a:xfrm>
          <a:off x="19494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136071</xdr:rowOff>
    </xdr:from>
    <xdr:to>
      <xdr:col>107</xdr:col>
      <xdr:colOff>50800</xdr:colOff>
      <xdr:row>83</xdr:row>
      <xdr:rowOff>29936</xdr:rowOff>
    </xdr:to>
    <xdr:cxnSp macro="">
      <xdr:nvCxnSpPr>
        <xdr:cNvPr id="733" name="直線コネクタ 732">
          <a:extLst>
            <a:ext uri="{FF2B5EF4-FFF2-40B4-BE49-F238E27FC236}">
              <a16:creationId xmlns:a16="http://schemas.microsoft.com/office/drawing/2014/main" id="{709B0F58-0622-4DC6-B422-A8D2CC88E9E4}"/>
            </a:ext>
          </a:extLst>
        </xdr:cNvPr>
        <xdr:cNvCxnSpPr/>
      </xdr:nvCxnSpPr>
      <xdr:spPr>
        <a:xfrm flipV="1">
          <a:off x="19545300" y="141949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166914</xdr:rowOff>
    </xdr:from>
    <xdr:to>
      <xdr:col>98</xdr:col>
      <xdr:colOff>38100</xdr:colOff>
      <xdr:row>83</xdr:row>
      <xdr:rowOff>97064</xdr:rowOff>
    </xdr:to>
    <xdr:sp macro="" textlink="">
      <xdr:nvSpPr>
        <xdr:cNvPr id="734" name="楕円 733">
          <a:extLst>
            <a:ext uri="{FF2B5EF4-FFF2-40B4-BE49-F238E27FC236}">
              <a16:creationId xmlns:a16="http://schemas.microsoft.com/office/drawing/2014/main" id="{2FAAED86-5DD6-491F-B369-8A5F45F3AA5E}"/>
            </a:ext>
          </a:extLst>
        </xdr:cNvPr>
        <xdr:cNvSpPr/>
      </xdr:nvSpPr>
      <xdr:spPr>
        <a:xfrm>
          <a:off x="18605500" y="142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29936</xdr:rowOff>
    </xdr:from>
    <xdr:to>
      <xdr:col>102</xdr:col>
      <xdr:colOff>114300</xdr:colOff>
      <xdr:row>83</xdr:row>
      <xdr:rowOff>46264</xdr:rowOff>
    </xdr:to>
    <xdr:cxnSp macro="">
      <xdr:nvCxnSpPr>
        <xdr:cNvPr id="735" name="直線コネクタ 734">
          <a:extLst>
            <a:ext uri="{FF2B5EF4-FFF2-40B4-BE49-F238E27FC236}">
              <a16:creationId xmlns:a16="http://schemas.microsoft.com/office/drawing/2014/main" id="{C55A5190-866D-4C67-A93F-651C90389064}"/>
            </a:ext>
          </a:extLst>
        </xdr:cNvPr>
        <xdr:cNvCxnSpPr/>
      </xdr:nvCxnSpPr>
      <xdr:spPr>
        <a:xfrm flipV="1">
          <a:off x="18656300" y="1426028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36" name="n_1aveValue【児童館】&#10;一人当たり面積">
          <a:extLst>
            <a:ext uri="{FF2B5EF4-FFF2-40B4-BE49-F238E27FC236}">
              <a16:creationId xmlns:a16="http://schemas.microsoft.com/office/drawing/2014/main" id="{510F2AD2-14C4-40DE-BF68-0D021B1A8118}"/>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112684</xdr:rowOff>
    </xdr:from>
    <xdr:ext cx="469744" cy="259045"/>
    <xdr:sp macro="" textlink="">
      <xdr:nvSpPr>
        <xdr:cNvPr id="737" name="n_2aveValue【児童館】&#10;一人当たり面積">
          <a:extLst>
            <a:ext uri="{FF2B5EF4-FFF2-40B4-BE49-F238E27FC236}">
              <a16:creationId xmlns:a16="http://schemas.microsoft.com/office/drawing/2014/main" id="{4EBEF405-DC30-4237-B349-04718C367008}"/>
            </a:ext>
          </a:extLst>
        </xdr:cNvPr>
        <xdr:cNvSpPr txBox="1"/>
      </xdr:nvSpPr>
      <xdr:spPr>
        <a:xfrm>
          <a:off x="2019942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112684</xdr:rowOff>
    </xdr:from>
    <xdr:ext cx="469744" cy="259045"/>
    <xdr:sp macro="" textlink="">
      <xdr:nvSpPr>
        <xdr:cNvPr id="738" name="n_3aveValue【児童館】&#10;一人当たり面積">
          <a:extLst>
            <a:ext uri="{FF2B5EF4-FFF2-40B4-BE49-F238E27FC236}">
              <a16:creationId xmlns:a16="http://schemas.microsoft.com/office/drawing/2014/main" id="{9488FD25-0E45-437B-88BB-BEE639C1C465}"/>
            </a:ext>
          </a:extLst>
        </xdr:cNvPr>
        <xdr:cNvSpPr txBox="1"/>
      </xdr:nvSpPr>
      <xdr:spPr>
        <a:xfrm>
          <a:off x="1931042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112684</xdr:rowOff>
    </xdr:from>
    <xdr:ext cx="469744" cy="259045"/>
    <xdr:sp macro="" textlink="">
      <xdr:nvSpPr>
        <xdr:cNvPr id="739" name="n_4aveValue【児童館】&#10;一人当たり面積">
          <a:extLst>
            <a:ext uri="{FF2B5EF4-FFF2-40B4-BE49-F238E27FC236}">
              <a16:creationId xmlns:a16="http://schemas.microsoft.com/office/drawing/2014/main" id="{316D32D0-101F-4B40-8004-6BAA6B777884}"/>
            </a:ext>
          </a:extLst>
        </xdr:cNvPr>
        <xdr:cNvSpPr txBox="1"/>
      </xdr:nvSpPr>
      <xdr:spPr>
        <a:xfrm>
          <a:off x="18421427"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15620</xdr:rowOff>
    </xdr:from>
    <xdr:ext cx="469744" cy="259045"/>
    <xdr:sp macro="" textlink="">
      <xdr:nvSpPr>
        <xdr:cNvPr id="740" name="n_1mainValue【児童館】&#10;一人当たり面積">
          <a:extLst>
            <a:ext uri="{FF2B5EF4-FFF2-40B4-BE49-F238E27FC236}">
              <a16:creationId xmlns:a16="http://schemas.microsoft.com/office/drawing/2014/main" id="{79D4FF48-BD55-42CC-ABB3-5B791334BA0F}"/>
            </a:ext>
          </a:extLst>
        </xdr:cNvPr>
        <xdr:cNvSpPr txBox="1"/>
      </xdr:nvSpPr>
      <xdr:spPr>
        <a:xfrm>
          <a:off x="21075727" y="1390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31948</xdr:rowOff>
    </xdr:from>
    <xdr:ext cx="469744" cy="259045"/>
    <xdr:sp macro="" textlink="">
      <xdr:nvSpPr>
        <xdr:cNvPr id="741" name="n_2mainValue【児童館】&#10;一人当たり面積">
          <a:extLst>
            <a:ext uri="{FF2B5EF4-FFF2-40B4-BE49-F238E27FC236}">
              <a16:creationId xmlns:a16="http://schemas.microsoft.com/office/drawing/2014/main" id="{79B8F13D-6063-4D6F-AC9E-178ACB347705}"/>
            </a:ext>
          </a:extLst>
        </xdr:cNvPr>
        <xdr:cNvSpPr txBox="1"/>
      </xdr:nvSpPr>
      <xdr:spPr>
        <a:xfrm>
          <a:off x="20199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97263</xdr:rowOff>
    </xdr:from>
    <xdr:ext cx="469744" cy="259045"/>
    <xdr:sp macro="" textlink="">
      <xdr:nvSpPr>
        <xdr:cNvPr id="742" name="n_3mainValue【児童館】&#10;一人当たり面積">
          <a:extLst>
            <a:ext uri="{FF2B5EF4-FFF2-40B4-BE49-F238E27FC236}">
              <a16:creationId xmlns:a16="http://schemas.microsoft.com/office/drawing/2014/main" id="{0EEDEBB3-F549-40CA-A6EE-93875B0B60F4}"/>
            </a:ext>
          </a:extLst>
        </xdr:cNvPr>
        <xdr:cNvSpPr txBox="1"/>
      </xdr:nvSpPr>
      <xdr:spPr>
        <a:xfrm>
          <a:off x="19310427" y="13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113591</xdr:rowOff>
    </xdr:from>
    <xdr:ext cx="469744" cy="259045"/>
    <xdr:sp macro="" textlink="">
      <xdr:nvSpPr>
        <xdr:cNvPr id="743" name="n_4mainValue【児童館】&#10;一人当たり面積">
          <a:extLst>
            <a:ext uri="{FF2B5EF4-FFF2-40B4-BE49-F238E27FC236}">
              <a16:creationId xmlns:a16="http://schemas.microsoft.com/office/drawing/2014/main" id="{B749CF0A-547C-4038-B0F6-C0F3C3293284}"/>
            </a:ext>
          </a:extLst>
        </xdr:cNvPr>
        <xdr:cNvSpPr txBox="1"/>
      </xdr:nvSpPr>
      <xdr:spPr>
        <a:xfrm>
          <a:off x="18421427" y="1400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670C26F2-EC13-4C7B-8A59-8751CC092EB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B58FC832-D56D-43E4-81C7-4B2AF42C75B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25B175C7-0950-49C3-B418-6BE54A2BBD2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6D01D8F5-4B3B-43B1-B44D-A9ED958A367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6D924E37-3741-4834-97DD-F949CDAECAA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02E966A1-7CEE-45A5-9A29-BBD5E3D1074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C9D0DA6B-C4BE-4A26-BC5E-F0C7BF3C6B4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586C84D2-6F41-43E3-8417-A086EA067B1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a:extLst>
            <a:ext uri="{FF2B5EF4-FFF2-40B4-BE49-F238E27FC236}">
              <a16:creationId xmlns:a16="http://schemas.microsoft.com/office/drawing/2014/main" id="{82E9E626-8A6F-426D-AB9E-D7AB77978D1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a:extLst>
            <a:ext uri="{FF2B5EF4-FFF2-40B4-BE49-F238E27FC236}">
              <a16:creationId xmlns:a16="http://schemas.microsoft.com/office/drawing/2014/main" id="{00263C98-0496-4173-AF33-89A2E42B0D6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a:extLst>
            <a:ext uri="{FF2B5EF4-FFF2-40B4-BE49-F238E27FC236}">
              <a16:creationId xmlns:a16="http://schemas.microsoft.com/office/drawing/2014/main" id="{F0A06B01-0503-4289-88C2-2FF032380E1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5" name="直線コネクタ 754">
          <a:extLst>
            <a:ext uri="{FF2B5EF4-FFF2-40B4-BE49-F238E27FC236}">
              <a16:creationId xmlns:a16="http://schemas.microsoft.com/office/drawing/2014/main" id="{E35E06FE-D8A3-4268-8823-F2FEAFED1CE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6" name="テキスト ボックス 755">
          <a:extLst>
            <a:ext uri="{FF2B5EF4-FFF2-40B4-BE49-F238E27FC236}">
              <a16:creationId xmlns:a16="http://schemas.microsoft.com/office/drawing/2014/main" id="{75DFF614-59C8-4541-88BC-B548BAA4FC49}"/>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7" name="直線コネクタ 756">
          <a:extLst>
            <a:ext uri="{FF2B5EF4-FFF2-40B4-BE49-F238E27FC236}">
              <a16:creationId xmlns:a16="http://schemas.microsoft.com/office/drawing/2014/main" id="{216EC80A-B276-4777-BBDA-BC4D92A84E5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8" name="テキスト ボックス 757">
          <a:extLst>
            <a:ext uri="{FF2B5EF4-FFF2-40B4-BE49-F238E27FC236}">
              <a16:creationId xmlns:a16="http://schemas.microsoft.com/office/drawing/2014/main" id="{CB0E72BD-2179-41E0-9464-B3657C64BB5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9" name="直線コネクタ 758">
          <a:extLst>
            <a:ext uri="{FF2B5EF4-FFF2-40B4-BE49-F238E27FC236}">
              <a16:creationId xmlns:a16="http://schemas.microsoft.com/office/drawing/2014/main" id="{2A4384B8-5EF8-4A39-B5EA-68E3764CA20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0" name="テキスト ボックス 759">
          <a:extLst>
            <a:ext uri="{FF2B5EF4-FFF2-40B4-BE49-F238E27FC236}">
              <a16:creationId xmlns:a16="http://schemas.microsoft.com/office/drawing/2014/main" id="{09D99E37-1523-434D-BE29-66A3010A545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1" name="直線コネクタ 760">
          <a:extLst>
            <a:ext uri="{FF2B5EF4-FFF2-40B4-BE49-F238E27FC236}">
              <a16:creationId xmlns:a16="http://schemas.microsoft.com/office/drawing/2014/main" id="{E301505D-15B0-4CCB-AE98-B5C48E2AF11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2" name="テキスト ボックス 761">
          <a:extLst>
            <a:ext uri="{FF2B5EF4-FFF2-40B4-BE49-F238E27FC236}">
              <a16:creationId xmlns:a16="http://schemas.microsoft.com/office/drawing/2014/main" id="{BAB9544B-05B0-4645-9569-33CC2657C24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3" name="直線コネクタ 762">
          <a:extLst>
            <a:ext uri="{FF2B5EF4-FFF2-40B4-BE49-F238E27FC236}">
              <a16:creationId xmlns:a16="http://schemas.microsoft.com/office/drawing/2014/main" id="{245302CE-CC73-4767-9BB7-6B0E2552231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4" name="テキスト ボックス 763">
          <a:extLst>
            <a:ext uri="{FF2B5EF4-FFF2-40B4-BE49-F238E27FC236}">
              <a16:creationId xmlns:a16="http://schemas.microsoft.com/office/drawing/2014/main" id="{39D6FD2B-9A13-48D1-A742-9201E33510A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5" name="直線コネクタ 764">
          <a:extLst>
            <a:ext uri="{FF2B5EF4-FFF2-40B4-BE49-F238E27FC236}">
              <a16:creationId xmlns:a16="http://schemas.microsoft.com/office/drawing/2014/main" id="{778D21A6-44D7-4D1D-8F0C-6EF14149D51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6" name="テキスト ボックス 765">
          <a:extLst>
            <a:ext uri="{FF2B5EF4-FFF2-40B4-BE49-F238E27FC236}">
              <a16:creationId xmlns:a16="http://schemas.microsoft.com/office/drawing/2014/main" id="{7A8B8BE0-3352-4C65-BD17-3CCFF936600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7" name="直線コネクタ 766">
          <a:extLst>
            <a:ext uri="{FF2B5EF4-FFF2-40B4-BE49-F238E27FC236}">
              <a16:creationId xmlns:a16="http://schemas.microsoft.com/office/drawing/2014/main" id="{27F3494B-30E9-4A45-8DDF-5C668E5D861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8" name="【公民館】&#10;有形固定資産減価償却率グラフ枠">
          <a:extLst>
            <a:ext uri="{FF2B5EF4-FFF2-40B4-BE49-F238E27FC236}">
              <a16:creationId xmlns:a16="http://schemas.microsoft.com/office/drawing/2014/main" id="{B08A20B4-C716-4FB5-82B1-418EC3FE1E0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161108</xdr:rowOff>
    </xdr:from>
    <xdr:to>
      <xdr:col>85</xdr:col>
      <xdr:colOff>126364</xdr:colOff>
      <xdr:row>108</xdr:row>
      <xdr:rowOff>89263</xdr:rowOff>
    </xdr:to>
    <xdr:cxnSp macro="">
      <xdr:nvCxnSpPr>
        <xdr:cNvPr id="769" name="直線コネクタ 768">
          <a:extLst>
            <a:ext uri="{FF2B5EF4-FFF2-40B4-BE49-F238E27FC236}">
              <a16:creationId xmlns:a16="http://schemas.microsoft.com/office/drawing/2014/main" id="{C9F1456A-D6F5-4ACB-AF9C-B900EB47D6E4}"/>
            </a:ext>
          </a:extLst>
        </xdr:cNvPr>
        <xdr:cNvCxnSpPr/>
      </xdr:nvCxnSpPr>
      <xdr:spPr>
        <a:xfrm flipV="1">
          <a:off x="16318864" y="17306108"/>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93090</xdr:rowOff>
    </xdr:from>
    <xdr:ext cx="405111" cy="259045"/>
    <xdr:sp macro="" textlink="">
      <xdr:nvSpPr>
        <xdr:cNvPr id="770" name="【公民館】&#10;有形固定資産減価償却率最小値テキスト">
          <a:extLst>
            <a:ext uri="{FF2B5EF4-FFF2-40B4-BE49-F238E27FC236}">
              <a16:creationId xmlns:a16="http://schemas.microsoft.com/office/drawing/2014/main" id="{5D3606C2-A537-496E-B7C3-AB0E4D980D23}"/>
            </a:ext>
          </a:extLst>
        </xdr:cNvPr>
        <xdr:cNvSpPr txBox="1"/>
      </xdr:nvSpPr>
      <xdr:spPr>
        <a:xfrm>
          <a:off x="16357600" y="186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89263</xdr:rowOff>
    </xdr:from>
    <xdr:to>
      <xdr:col>86</xdr:col>
      <xdr:colOff>25400</xdr:colOff>
      <xdr:row>108</xdr:row>
      <xdr:rowOff>89263</xdr:rowOff>
    </xdr:to>
    <xdr:cxnSp macro="">
      <xdr:nvCxnSpPr>
        <xdr:cNvPr id="771" name="直線コネクタ 770">
          <a:extLst>
            <a:ext uri="{FF2B5EF4-FFF2-40B4-BE49-F238E27FC236}">
              <a16:creationId xmlns:a16="http://schemas.microsoft.com/office/drawing/2014/main" id="{D38F2F3A-25C6-4C3F-A675-8B62DAA9335C}"/>
            </a:ext>
          </a:extLst>
        </xdr:cNvPr>
        <xdr:cNvCxnSpPr/>
      </xdr:nvCxnSpPr>
      <xdr:spPr>
        <a:xfrm>
          <a:off x="16230600" y="1860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107785</xdr:rowOff>
    </xdr:from>
    <xdr:ext cx="405111" cy="259045"/>
    <xdr:sp macro="" textlink="">
      <xdr:nvSpPr>
        <xdr:cNvPr id="772" name="【公民館】&#10;有形固定資産減価償却率最大値テキスト">
          <a:extLst>
            <a:ext uri="{FF2B5EF4-FFF2-40B4-BE49-F238E27FC236}">
              <a16:creationId xmlns:a16="http://schemas.microsoft.com/office/drawing/2014/main" id="{A09310B5-EECA-42BE-B86A-DB502C9641D4}"/>
            </a:ext>
          </a:extLst>
        </xdr:cNvPr>
        <xdr:cNvSpPr txBox="1"/>
      </xdr:nvSpPr>
      <xdr:spPr>
        <a:xfrm>
          <a:off x="16357600" y="1708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161108</xdr:rowOff>
    </xdr:from>
    <xdr:to>
      <xdr:col>86</xdr:col>
      <xdr:colOff>25400</xdr:colOff>
      <xdr:row>100</xdr:row>
      <xdr:rowOff>161108</xdr:rowOff>
    </xdr:to>
    <xdr:cxnSp macro="">
      <xdr:nvCxnSpPr>
        <xdr:cNvPr id="773" name="直線コネクタ 772">
          <a:extLst>
            <a:ext uri="{FF2B5EF4-FFF2-40B4-BE49-F238E27FC236}">
              <a16:creationId xmlns:a16="http://schemas.microsoft.com/office/drawing/2014/main" id="{2C472F40-9A36-4543-A9AC-81AE44926673}"/>
            </a:ext>
          </a:extLst>
        </xdr:cNvPr>
        <xdr:cNvCxnSpPr/>
      </xdr:nvCxnSpPr>
      <xdr:spPr>
        <a:xfrm>
          <a:off x="16230600" y="1730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64606</xdr:rowOff>
    </xdr:from>
    <xdr:ext cx="405111" cy="259045"/>
    <xdr:sp macro="" textlink="">
      <xdr:nvSpPr>
        <xdr:cNvPr id="774" name="【公民館】&#10;有形固定資産減価償却率平均値テキスト">
          <a:extLst>
            <a:ext uri="{FF2B5EF4-FFF2-40B4-BE49-F238E27FC236}">
              <a16:creationId xmlns:a16="http://schemas.microsoft.com/office/drawing/2014/main" id="{226CE85D-66C3-40D3-AFB5-BA45C5D07F1C}"/>
            </a:ext>
          </a:extLst>
        </xdr:cNvPr>
        <xdr:cNvSpPr txBox="1"/>
      </xdr:nvSpPr>
      <xdr:spPr>
        <a:xfrm>
          <a:off x="16357600" y="17895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41729</xdr:rowOff>
    </xdr:from>
    <xdr:to>
      <xdr:col>85</xdr:col>
      <xdr:colOff>177800</xdr:colOff>
      <xdr:row>105</xdr:row>
      <xdr:rowOff>143329</xdr:rowOff>
    </xdr:to>
    <xdr:sp macro="" textlink="">
      <xdr:nvSpPr>
        <xdr:cNvPr id="775" name="フローチャート: 判断 774">
          <a:extLst>
            <a:ext uri="{FF2B5EF4-FFF2-40B4-BE49-F238E27FC236}">
              <a16:creationId xmlns:a16="http://schemas.microsoft.com/office/drawing/2014/main" id="{11F280ED-365D-4F02-9D8A-CE4B561D4887}"/>
            </a:ext>
          </a:extLst>
        </xdr:cNvPr>
        <xdr:cNvSpPr/>
      </xdr:nvSpPr>
      <xdr:spPr>
        <a:xfrm>
          <a:off x="162687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165826</xdr:rowOff>
    </xdr:from>
    <xdr:to>
      <xdr:col>81</xdr:col>
      <xdr:colOff>101600</xdr:colOff>
      <xdr:row>105</xdr:row>
      <xdr:rowOff>95976</xdr:rowOff>
    </xdr:to>
    <xdr:sp macro="" textlink="">
      <xdr:nvSpPr>
        <xdr:cNvPr id="776" name="フローチャート: 判断 775">
          <a:extLst>
            <a:ext uri="{FF2B5EF4-FFF2-40B4-BE49-F238E27FC236}">
              <a16:creationId xmlns:a16="http://schemas.microsoft.com/office/drawing/2014/main" id="{23B0B126-C7AE-479D-937F-6D97625CC6F8}"/>
            </a:ext>
          </a:extLst>
        </xdr:cNvPr>
        <xdr:cNvSpPr/>
      </xdr:nvSpPr>
      <xdr:spPr>
        <a:xfrm>
          <a:off x="15430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777" name="フローチャート: 判断 776">
          <a:extLst>
            <a:ext uri="{FF2B5EF4-FFF2-40B4-BE49-F238E27FC236}">
              <a16:creationId xmlns:a16="http://schemas.microsoft.com/office/drawing/2014/main" id="{94F59E33-C586-4BB3-BB7A-06F4C5EE8FB7}"/>
            </a:ext>
          </a:extLst>
        </xdr:cNvPr>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907</xdr:rowOff>
    </xdr:from>
    <xdr:to>
      <xdr:col>72</xdr:col>
      <xdr:colOff>38100</xdr:colOff>
      <xdr:row>105</xdr:row>
      <xdr:rowOff>102507</xdr:rowOff>
    </xdr:to>
    <xdr:sp macro="" textlink="">
      <xdr:nvSpPr>
        <xdr:cNvPr id="778" name="フローチャート: 判断 777">
          <a:extLst>
            <a:ext uri="{FF2B5EF4-FFF2-40B4-BE49-F238E27FC236}">
              <a16:creationId xmlns:a16="http://schemas.microsoft.com/office/drawing/2014/main" id="{AA840ED6-5D30-443F-B41C-F97EADF963EB}"/>
            </a:ext>
          </a:extLst>
        </xdr:cNvPr>
        <xdr:cNvSpPr/>
      </xdr:nvSpPr>
      <xdr:spPr>
        <a:xfrm>
          <a:off x="13652500" y="1800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779" name="フローチャート: 判断 778">
          <a:extLst>
            <a:ext uri="{FF2B5EF4-FFF2-40B4-BE49-F238E27FC236}">
              <a16:creationId xmlns:a16="http://schemas.microsoft.com/office/drawing/2014/main" id="{ABFD1998-1759-4D95-94A9-39965F2AD0A0}"/>
            </a:ext>
          </a:extLst>
        </xdr:cNvPr>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C59764C-24B5-494B-A0B4-A3ECC141559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9D9F4669-F8E2-4D71-B455-A997AD3A858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47558F7A-65EF-4695-A0BC-CA448F22B83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8743D157-E6DC-4113-8B48-570387C874A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A8A6E3A2-5D7A-42F2-84C9-5E7E9802C58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87449</xdr:rowOff>
    </xdr:from>
    <xdr:to>
      <xdr:col>85</xdr:col>
      <xdr:colOff>177800</xdr:colOff>
      <xdr:row>106</xdr:row>
      <xdr:rowOff>17599</xdr:rowOff>
    </xdr:to>
    <xdr:sp macro="" textlink="">
      <xdr:nvSpPr>
        <xdr:cNvPr id="785" name="楕円 784">
          <a:extLst>
            <a:ext uri="{FF2B5EF4-FFF2-40B4-BE49-F238E27FC236}">
              <a16:creationId xmlns:a16="http://schemas.microsoft.com/office/drawing/2014/main" id="{9A49FBBA-096D-4EE8-AC69-B8C408AFDC1A}"/>
            </a:ext>
          </a:extLst>
        </xdr:cNvPr>
        <xdr:cNvSpPr/>
      </xdr:nvSpPr>
      <xdr:spPr>
        <a:xfrm>
          <a:off x="162687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65876</xdr:rowOff>
    </xdr:from>
    <xdr:ext cx="405111" cy="259045"/>
    <xdr:sp macro="" textlink="">
      <xdr:nvSpPr>
        <xdr:cNvPr id="786" name="【公民館】&#10;有形固定資産減価償却率該当値テキスト">
          <a:extLst>
            <a:ext uri="{FF2B5EF4-FFF2-40B4-BE49-F238E27FC236}">
              <a16:creationId xmlns:a16="http://schemas.microsoft.com/office/drawing/2014/main" id="{970068F1-DA7B-4100-A53E-BA0D7BA4DA9B}"/>
            </a:ext>
          </a:extLst>
        </xdr:cNvPr>
        <xdr:cNvSpPr txBox="1"/>
      </xdr:nvSpPr>
      <xdr:spPr>
        <a:xfrm>
          <a:off x="16357600"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48261</xdr:rowOff>
    </xdr:from>
    <xdr:to>
      <xdr:col>81</xdr:col>
      <xdr:colOff>101600</xdr:colOff>
      <xdr:row>105</xdr:row>
      <xdr:rowOff>149861</xdr:rowOff>
    </xdr:to>
    <xdr:sp macro="" textlink="">
      <xdr:nvSpPr>
        <xdr:cNvPr id="787" name="楕円 786">
          <a:extLst>
            <a:ext uri="{FF2B5EF4-FFF2-40B4-BE49-F238E27FC236}">
              <a16:creationId xmlns:a16="http://schemas.microsoft.com/office/drawing/2014/main" id="{7240A699-364A-4560-BEC8-3845B992DEC6}"/>
            </a:ext>
          </a:extLst>
        </xdr:cNvPr>
        <xdr:cNvSpPr/>
      </xdr:nvSpPr>
      <xdr:spPr>
        <a:xfrm>
          <a:off x="15430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99061</xdr:rowOff>
    </xdr:from>
    <xdr:to>
      <xdr:col>85</xdr:col>
      <xdr:colOff>127000</xdr:colOff>
      <xdr:row>105</xdr:row>
      <xdr:rowOff>138249</xdr:rowOff>
    </xdr:to>
    <xdr:cxnSp macro="">
      <xdr:nvCxnSpPr>
        <xdr:cNvPr id="788" name="直線コネクタ 787">
          <a:extLst>
            <a:ext uri="{FF2B5EF4-FFF2-40B4-BE49-F238E27FC236}">
              <a16:creationId xmlns:a16="http://schemas.microsoft.com/office/drawing/2014/main" id="{F0A3FBCB-53CD-4170-B566-DF33BF0D4935}"/>
            </a:ext>
          </a:extLst>
        </xdr:cNvPr>
        <xdr:cNvCxnSpPr/>
      </xdr:nvCxnSpPr>
      <xdr:spPr>
        <a:xfrm>
          <a:off x="15481300" y="18101311"/>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28666</xdr:rowOff>
    </xdr:from>
    <xdr:to>
      <xdr:col>76</xdr:col>
      <xdr:colOff>165100</xdr:colOff>
      <xdr:row>105</xdr:row>
      <xdr:rowOff>130266</xdr:rowOff>
    </xdr:to>
    <xdr:sp macro="" textlink="">
      <xdr:nvSpPr>
        <xdr:cNvPr id="789" name="楕円 788">
          <a:extLst>
            <a:ext uri="{FF2B5EF4-FFF2-40B4-BE49-F238E27FC236}">
              <a16:creationId xmlns:a16="http://schemas.microsoft.com/office/drawing/2014/main" id="{E7B80391-411A-4A8D-8D17-8966EB840C1F}"/>
            </a:ext>
          </a:extLst>
        </xdr:cNvPr>
        <xdr:cNvSpPr/>
      </xdr:nvSpPr>
      <xdr:spPr>
        <a:xfrm>
          <a:off x="14541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79466</xdr:rowOff>
    </xdr:from>
    <xdr:to>
      <xdr:col>81</xdr:col>
      <xdr:colOff>50800</xdr:colOff>
      <xdr:row>105</xdr:row>
      <xdr:rowOff>99061</xdr:rowOff>
    </xdr:to>
    <xdr:cxnSp macro="">
      <xdr:nvCxnSpPr>
        <xdr:cNvPr id="790" name="直線コネクタ 789">
          <a:extLst>
            <a:ext uri="{FF2B5EF4-FFF2-40B4-BE49-F238E27FC236}">
              <a16:creationId xmlns:a16="http://schemas.microsoft.com/office/drawing/2014/main" id="{C16A160C-3D8A-48C4-A093-D762CE43B37A}"/>
            </a:ext>
          </a:extLst>
        </xdr:cNvPr>
        <xdr:cNvCxnSpPr/>
      </xdr:nvCxnSpPr>
      <xdr:spPr>
        <a:xfrm>
          <a:off x="14592300" y="1808171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82550</xdr:rowOff>
    </xdr:from>
    <xdr:to>
      <xdr:col>72</xdr:col>
      <xdr:colOff>38100</xdr:colOff>
      <xdr:row>107</xdr:row>
      <xdr:rowOff>12700</xdr:rowOff>
    </xdr:to>
    <xdr:sp macro="" textlink="">
      <xdr:nvSpPr>
        <xdr:cNvPr id="791" name="楕円 790">
          <a:extLst>
            <a:ext uri="{FF2B5EF4-FFF2-40B4-BE49-F238E27FC236}">
              <a16:creationId xmlns:a16="http://schemas.microsoft.com/office/drawing/2014/main" id="{EE3D238E-41D6-4696-8213-975AF1060304}"/>
            </a:ext>
          </a:extLst>
        </xdr:cNvPr>
        <xdr:cNvSpPr/>
      </xdr:nvSpPr>
      <xdr:spPr>
        <a:xfrm>
          <a:off x="1365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79466</xdr:rowOff>
    </xdr:from>
    <xdr:to>
      <xdr:col>76</xdr:col>
      <xdr:colOff>114300</xdr:colOff>
      <xdr:row>106</xdr:row>
      <xdr:rowOff>133350</xdr:rowOff>
    </xdr:to>
    <xdr:cxnSp macro="">
      <xdr:nvCxnSpPr>
        <xdr:cNvPr id="792" name="直線コネクタ 791">
          <a:extLst>
            <a:ext uri="{FF2B5EF4-FFF2-40B4-BE49-F238E27FC236}">
              <a16:creationId xmlns:a16="http://schemas.microsoft.com/office/drawing/2014/main" id="{BC0EB97B-BA73-407F-8522-9731B2E99F61}"/>
            </a:ext>
          </a:extLst>
        </xdr:cNvPr>
        <xdr:cNvCxnSpPr/>
      </xdr:nvCxnSpPr>
      <xdr:spPr>
        <a:xfrm flipV="1">
          <a:off x="13703300" y="18081716"/>
          <a:ext cx="889000" cy="2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35198</xdr:rowOff>
    </xdr:from>
    <xdr:to>
      <xdr:col>67</xdr:col>
      <xdr:colOff>101600</xdr:colOff>
      <xdr:row>106</xdr:row>
      <xdr:rowOff>136798</xdr:rowOff>
    </xdr:to>
    <xdr:sp macro="" textlink="">
      <xdr:nvSpPr>
        <xdr:cNvPr id="793" name="楕円 792">
          <a:extLst>
            <a:ext uri="{FF2B5EF4-FFF2-40B4-BE49-F238E27FC236}">
              <a16:creationId xmlns:a16="http://schemas.microsoft.com/office/drawing/2014/main" id="{E58B82AE-A3C7-4609-A47F-9774FC35EFE7}"/>
            </a:ext>
          </a:extLst>
        </xdr:cNvPr>
        <xdr:cNvSpPr/>
      </xdr:nvSpPr>
      <xdr:spPr>
        <a:xfrm>
          <a:off x="12763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85998</xdr:rowOff>
    </xdr:from>
    <xdr:to>
      <xdr:col>71</xdr:col>
      <xdr:colOff>177800</xdr:colOff>
      <xdr:row>106</xdr:row>
      <xdr:rowOff>133350</xdr:rowOff>
    </xdr:to>
    <xdr:cxnSp macro="">
      <xdr:nvCxnSpPr>
        <xdr:cNvPr id="794" name="直線コネクタ 793">
          <a:extLst>
            <a:ext uri="{FF2B5EF4-FFF2-40B4-BE49-F238E27FC236}">
              <a16:creationId xmlns:a16="http://schemas.microsoft.com/office/drawing/2014/main" id="{333610F5-47FE-4674-87E5-5B28ECB93A4C}"/>
            </a:ext>
          </a:extLst>
        </xdr:cNvPr>
        <xdr:cNvCxnSpPr/>
      </xdr:nvCxnSpPr>
      <xdr:spPr>
        <a:xfrm>
          <a:off x="12814300" y="18259698"/>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112503</xdr:rowOff>
    </xdr:from>
    <xdr:ext cx="405111" cy="259045"/>
    <xdr:sp macro="" textlink="">
      <xdr:nvSpPr>
        <xdr:cNvPr id="795" name="n_1aveValue【公民館】&#10;有形固定資産減価償却率">
          <a:extLst>
            <a:ext uri="{FF2B5EF4-FFF2-40B4-BE49-F238E27FC236}">
              <a16:creationId xmlns:a16="http://schemas.microsoft.com/office/drawing/2014/main" id="{52CE00F1-AF6D-4E27-9B75-6FB9C87ECB4C}"/>
            </a:ext>
          </a:extLst>
        </xdr:cNvPr>
        <xdr:cNvSpPr txBox="1"/>
      </xdr:nvSpPr>
      <xdr:spPr>
        <a:xfrm>
          <a:off x="15266044" y="1777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109238</xdr:rowOff>
    </xdr:from>
    <xdr:ext cx="405111" cy="259045"/>
    <xdr:sp macro="" textlink="">
      <xdr:nvSpPr>
        <xdr:cNvPr id="796" name="n_2aveValue【公民館】&#10;有形固定資産減価償却率">
          <a:extLst>
            <a:ext uri="{FF2B5EF4-FFF2-40B4-BE49-F238E27FC236}">
              <a16:creationId xmlns:a16="http://schemas.microsoft.com/office/drawing/2014/main" id="{30CA3B5E-C7EF-43A7-A8E5-7626E8383004}"/>
            </a:ext>
          </a:extLst>
        </xdr:cNvPr>
        <xdr:cNvSpPr txBox="1"/>
      </xdr:nvSpPr>
      <xdr:spPr>
        <a:xfrm>
          <a:off x="14389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119034</xdr:rowOff>
    </xdr:from>
    <xdr:ext cx="405111" cy="259045"/>
    <xdr:sp macro="" textlink="">
      <xdr:nvSpPr>
        <xdr:cNvPr id="797" name="n_3aveValue【公民館】&#10;有形固定資産減価償却率">
          <a:extLst>
            <a:ext uri="{FF2B5EF4-FFF2-40B4-BE49-F238E27FC236}">
              <a16:creationId xmlns:a16="http://schemas.microsoft.com/office/drawing/2014/main" id="{C4B48B92-8A24-4292-89E3-9D57272DA2A4}"/>
            </a:ext>
          </a:extLst>
        </xdr:cNvPr>
        <xdr:cNvSpPr txBox="1"/>
      </xdr:nvSpPr>
      <xdr:spPr>
        <a:xfrm>
          <a:off x="13500744" y="1777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798" name="n_4aveValue【公民館】&#10;有形固定資産減価償却率">
          <a:extLst>
            <a:ext uri="{FF2B5EF4-FFF2-40B4-BE49-F238E27FC236}">
              <a16:creationId xmlns:a16="http://schemas.microsoft.com/office/drawing/2014/main" id="{832E1015-E262-4ECF-8D3A-FC6528FB2280}"/>
            </a:ext>
          </a:extLst>
        </xdr:cNvPr>
        <xdr:cNvSpPr txBox="1"/>
      </xdr:nvSpPr>
      <xdr:spPr>
        <a:xfrm>
          <a:off x="12611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140988</xdr:rowOff>
    </xdr:from>
    <xdr:ext cx="405111" cy="259045"/>
    <xdr:sp macro="" textlink="">
      <xdr:nvSpPr>
        <xdr:cNvPr id="799" name="n_1mainValue【公民館】&#10;有形固定資産減価償却率">
          <a:extLst>
            <a:ext uri="{FF2B5EF4-FFF2-40B4-BE49-F238E27FC236}">
              <a16:creationId xmlns:a16="http://schemas.microsoft.com/office/drawing/2014/main" id="{1D122A79-7C43-440F-80DD-F832E2C6B2AD}"/>
            </a:ext>
          </a:extLst>
        </xdr:cNvPr>
        <xdr:cNvSpPr txBox="1"/>
      </xdr:nvSpPr>
      <xdr:spPr>
        <a:xfrm>
          <a:off x="152660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121393</xdr:rowOff>
    </xdr:from>
    <xdr:ext cx="405111" cy="259045"/>
    <xdr:sp macro="" textlink="">
      <xdr:nvSpPr>
        <xdr:cNvPr id="800" name="n_2mainValue【公民館】&#10;有形固定資産減価償却率">
          <a:extLst>
            <a:ext uri="{FF2B5EF4-FFF2-40B4-BE49-F238E27FC236}">
              <a16:creationId xmlns:a16="http://schemas.microsoft.com/office/drawing/2014/main" id="{08B6E6DA-E7CC-4752-AF60-3E0CE82871FD}"/>
            </a:ext>
          </a:extLst>
        </xdr:cNvPr>
        <xdr:cNvSpPr txBox="1"/>
      </xdr:nvSpPr>
      <xdr:spPr>
        <a:xfrm>
          <a:off x="14389744"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3827</xdr:rowOff>
    </xdr:from>
    <xdr:ext cx="405111" cy="259045"/>
    <xdr:sp macro="" textlink="">
      <xdr:nvSpPr>
        <xdr:cNvPr id="801" name="n_3mainValue【公民館】&#10;有形固定資産減価償却率">
          <a:extLst>
            <a:ext uri="{FF2B5EF4-FFF2-40B4-BE49-F238E27FC236}">
              <a16:creationId xmlns:a16="http://schemas.microsoft.com/office/drawing/2014/main" id="{A210F6CE-BD53-4325-AEE4-4C8D56DCE390}"/>
            </a:ext>
          </a:extLst>
        </xdr:cNvPr>
        <xdr:cNvSpPr txBox="1"/>
      </xdr:nvSpPr>
      <xdr:spPr>
        <a:xfrm>
          <a:off x="13500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127925</xdr:rowOff>
    </xdr:from>
    <xdr:ext cx="405111" cy="259045"/>
    <xdr:sp macro="" textlink="">
      <xdr:nvSpPr>
        <xdr:cNvPr id="802" name="n_4mainValue【公民館】&#10;有形固定資産減価償却率">
          <a:extLst>
            <a:ext uri="{FF2B5EF4-FFF2-40B4-BE49-F238E27FC236}">
              <a16:creationId xmlns:a16="http://schemas.microsoft.com/office/drawing/2014/main" id="{DBD64BB4-7044-4E3F-BEEC-379F7A2A8ED9}"/>
            </a:ext>
          </a:extLst>
        </xdr:cNvPr>
        <xdr:cNvSpPr txBox="1"/>
      </xdr:nvSpPr>
      <xdr:spPr>
        <a:xfrm>
          <a:off x="126117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3" name="正方形/長方形 802">
          <a:extLst>
            <a:ext uri="{FF2B5EF4-FFF2-40B4-BE49-F238E27FC236}">
              <a16:creationId xmlns:a16="http://schemas.microsoft.com/office/drawing/2014/main" id="{F16D220C-116A-4398-B886-CE1F96FF84E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4" name="正方形/長方形 803">
          <a:extLst>
            <a:ext uri="{FF2B5EF4-FFF2-40B4-BE49-F238E27FC236}">
              <a16:creationId xmlns:a16="http://schemas.microsoft.com/office/drawing/2014/main" id="{8208735D-2834-4B41-892B-2BC4C7A05E9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5" name="正方形/長方形 804">
          <a:extLst>
            <a:ext uri="{FF2B5EF4-FFF2-40B4-BE49-F238E27FC236}">
              <a16:creationId xmlns:a16="http://schemas.microsoft.com/office/drawing/2014/main" id="{784217A2-E050-4F68-BFCC-C878D47E156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6" name="正方形/長方形 805">
          <a:extLst>
            <a:ext uri="{FF2B5EF4-FFF2-40B4-BE49-F238E27FC236}">
              <a16:creationId xmlns:a16="http://schemas.microsoft.com/office/drawing/2014/main" id="{8B071044-1423-41AD-9AEF-704C4AE8FE0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7" name="正方形/長方形 806">
          <a:extLst>
            <a:ext uri="{FF2B5EF4-FFF2-40B4-BE49-F238E27FC236}">
              <a16:creationId xmlns:a16="http://schemas.microsoft.com/office/drawing/2014/main" id="{999C049A-22EB-4D21-9518-163DE7012BA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8" name="正方形/長方形 807">
          <a:extLst>
            <a:ext uri="{FF2B5EF4-FFF2-40B4-BE49-F238E27FC236}">
              <a16:creationId xmlns:a16="http://schemas.microsoft.com/office/drawing/2014/main" id="{337080E9-F4C4-4252-AC11-82BBD8541E8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9" name="正方形/長方形 808">
          <a:extLst>
            <a:ext uri="{FF2B5EF4-FFF2-40B4-BE49-F238E27FC236}">
              <a16:creationId xmlns:a16="http://schemas.microsoft.com/office/drawing/2014/main" id="{01DFC9B1-26E4-4519-BF20-A9A89F68EA3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0" name="正方形/長方形 809">
          <a:extLst>
            <a:ext uri="{FF2B5EF4-FFF2-40B4-BE49-F238E27FC236}">
              <a16:creationId xmlns:a16="http://schemas.microsoft.com/office/drawing/2014/main" id="{53A8C0F6-3685-4597-B01D-C0E7330A1DA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1" name="テキスト ボックス 810">
          <a:extLst>
            <a:ext uri="{FF2B5EF4-FFF2-40B4-BE49-F238E27FC236}">
              <a16:creationId xmlns:a16="http://schemas.microsoft.com/office/drawing/2014/main" id="{AAD296EA-1066-4588-9A74-3245200527C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2" name="直線コネクタ 811">
          <a:extLst>
            <a:ext uri="{FF2B5EF4-FFF2-40B4-BE49-F238E27FC236}">
              <a16:creationId xmlns:a16="http://schemas.microsoft.com/office/drawing/2014/main" id="{6C68B4CD-3CED-443B-805C-1781048045C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3" name="直線コネクタ 812">
          <a:extLst>
            <a:ext uri="{FF2B5EF4-FFF2-40B4-BE49-F238E27FC236}">
              <a16:creationId xmlns:a16="http://schemas.microsoft.com/office/drawing/2014/main" id="{288DCCBA-E0A3-4E1E-8C55-A3CD6B28B56B}"/>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4" name="テキスト ボックス 813">
          <a:extLst>
            <a:ext uri="{FF2B5EF4-FFF2-40B4-BE49-F238E27FC236}">
              <a16:creationId xmlns:a16="http://schemas.microsoft.com/office/drawing/2014/main" id="{96CAC36A-A522-47E2-8C5E-2E677D0E412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5" name="直線コネクタ 814">
          <a:extLst>
            <a:ext uri="{FF2B5EF4-FFF2-40B4-BE49-F238E27FC236}">
              <a16:creationId xmlns:a16="http://schemas.microsoft.com/office/drawing/2014/main" id="{E3C7D973-62F7-4881-A6BA-A886D291B2B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6" name="テキスト ボックス 815">
          <a:extLst>
            <a:ext uri="{FF2B5EF4-FFF2-40B4-BE49-F238E27FC236}">
              <a16:creationId xmlns:a16="http://schemas.microsoft.com/office/drawing/2014/main" id="{4A5DD834-42B7-48ED-9B3A-4FDFCE5AD4E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7" name="直線コネクタ 816">
          <a:extLst>
            <a:ext uri="{FF2B5EF4-FFF2-40B4-BE49-F238E27FC236}">
              <a16:creationId xmlns:a16="http://schemas.microsoft.com/office/drawing/2014/main" id="{7D2F4D70-807E-4BD8-8978-6A56E4FC9ABA}"/>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8" name="テキスト ボックス 817">
          <a:extLst>
            <a:ext uri="{FF2B5EF4-FFF2-40B4-BE49-F238E27FC236}">
              <a16:creationId xmlns:a16="http://schemas.microsoft.com/office/drawing/2014/main" id="{741A8AD6-5E2D-40E4-B4B3-0E7296817C15}"/>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9" name="直線コネクタ 818">
          <a:extLst>
            <a:ext uri="{FF2B5EF4-FFF2-40B4-BE49-F238E27FC236}">
              <a16:creationId xmlns:a16="http://schemas.microsoft.com/office/drawing/2014/main" id="{BE958C6E-24EA-4582-83DF-03804B57222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20" name="テキスト ボックス 819">
          <a:extLst>
            <a:ext uri="{FF2B5EF4-FFF2-40B4-BE49-F238E27FC236}">
              <a16:creationId xmlns:a16="http://schemas.microsoft.com/office/drawing/2014/main" id="{D81FB980-33A1-4BEC-B7FB-70D01AA9251D}"/>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a:extLst>
            <a:ext uri="{FF2B5EF4-FFF2-40B4-BE49-F238E27FC236}">
              <a16:creationId xmlns:a16="http://schemas.microsoft.com/office/drawing/2014/main" id="{F687E915-8DF7-4B8D-B274-B298F5E71C2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a:extLst>
            <a:ext uri="{FF2B5EF4-FFF2-40B4-BE49-F238E27FC236}">
              <a16:creationId xmlns:a16="http://schemas.microsoft.com/office/drawing/2014/main" id="{D0645DF6-C0C0-478C-A3B5-2ACB4FFDE3C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公民館】&#10;一人当たり面積グラフ枠">
          <a:extLst>
            <a:ext uri="{FF2B5EF4-FFF2-40B4-BE49-F238E27FC236}">
              <a16:creationId xmlns:a16="http://schemas.microsoft.com/office/drawing/2014/main" id="{76875201-1B37-42BC-A7F1-C31909A7707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37337</xdr:rowOff>
    </xdr:to>
    <xdr:cxnSp macro="">
      <xdr:nvCxnSpPr>
        <xdr:cNvPr id="824" name="直線コネクタ 823">
          <a:extLst>
            <a:ext uri="{FF2B5EF4-FFF2-40B4-BE49-F238E27FC236}">
              <a16:creationId xmlns:a16="http://schemas.microsoft.com/office/drawing/2014/main" id="{16DBF3AC-ADF8-4582-8CAE-399C140A1775}"/>
            </a:ext>
          </a:extLst>
        </xdr:cNvPr>
        <xdr:cNvCxnSpPr/>
      </xdr:nvCxnSpPr>
      <xdr:spPr>
        <a:xfrm flipV="1">
          <a:off x="22160864" y="17312639"/>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25" name="【公民館】&#10;一人当たり面積最小値テキスト">
          <a:extLst>
            <a:ext uri="{FF2B5EF4-FFF2-40B4-BE49-F238E27FC236}">
              <a16:creationId xmlns:a16="http://schemas.microsoft.com/office/drawing/2014/main" id="{68E6A73A-7D0C-4634-98C9-AB34167EA659}"/>
            </a:ext>
          </a:extLst>
        </xdr:cNvPr>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26" name="直線コネクタ 825">
          <a:extLst>
            <a:ext uri="{FF2B5EF4-FFF2-40B4-BE49-F238E27FC236}">
              <a16:creationId xmlns:a16="http://schemas.microsoft.com/office/drawing/2014/main" id="{3E2F833C-24AC-4754-9CB1-4E84610E71A9}"/>
            </a:ext>
          </a:extLst>
        </xdr:cNvPr>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827" name="【公民館】&#10;一人当たり面積最大値テキスト">
          <a:extLst>
            <a:ext uri="{FF2B5EF4-FFF2-40B4-BE49-F238E27FC236}">
              <a16:creationId xmlns:a16="http://schemas.microsoft.com/office/drawing/2014/main" id="{BC40C728-0AE1-427E-A7F2-9A03D56F97C7}"/>
            </a:ext>
          </a:extLst>
        </xdr:cNvPr>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828" name="直線コネクタ 827">
          <a:extLst>
            <a:ext uri="{FF2B5EF4-FFF2-40B4-BE49-F238E27FC236}">
              <a16:creationId xmlns:a16="http://schemas.microsoft.com/office/drawing/2014/main" id="{5AF3D99D-13B7-4552-8D6E-F27FA9962BA3}"/>
            </a:ext>
          </a:extLst>
        </xdr:cNvPr>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29" name="【公民館】&#10;一人当たり面積平均値テキスト">
          <a:extLst>
            <a:ext uri="{FF2B5EF4-FFF2-40B4-BE49-F238E27FC236}">
              <a16:creationId xmlns:a16="http://schemas.microsoft.com/office/drawing/2014/main" id="{7DDD3B55-3E20-4DCA-9029-D3748CE1EEF4}"/>
            </a:ext>
          </a:extLst>
        </xdr:cNvPr>
        <xdr:cNvSpPr txBox="1"/>
      </xdr:nvSpPr>
      <xdr:spPr>
        <a:xfrm>
          <a:off x="22199600" y="18131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30" name="フローチャート: 判断 829">
          <a:extLst>
            <a:ext uri="{FF2B5EF4-FFF2-40B4-BE49-F238E27FC236}">
              <a16:creationId xmlns:a16="http://schemas.microsoft.com/office/drawing/2014/main" id="{7C1BF01D-F00D-4A1B-91B1-6B54B1C68720}"/>
            </a:ext>
          </a:extLst>
        </xdr:cNvPr>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160274</xdr:rowOff>
    </xdr:from>
    <xdr:to>
      <xdr:col>112</xdr:col>
      <xdr:colOff>38100</xdr:colOff>
      <xdr:row>106</xdr:row>
      <xdr:rowOff>90424</xdr:rowOff>
    </xdr:to>
    <xdr:sp macro="" textlink="">
      <xdr:nvSpPr>
        <xdr:cNvPr id="831" name="フローチャート: 判断 830">
          <a:extLst>
            <a:ext uri="{FF2B5EF4-FFF2-40B4-BE49-F238E27FC236}">
              <a16:creationId xmlns:a16="http://schemas.microsoft.com/office/drawing/2014/main" id="{CCDBBEB8-69D5-49DE-A584-8C8F45CFC41E}"/>
            </a:ext>
          </a:extLst>
        </xdr:cNvPr>
        <xdr:cNvSpPr/>
      </xdr:nvSpPr>
      <xdr:spPr>
        <a:xfrm>
          <a:off x="21272500" y="181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18542</xdr:rowOff>
    </xdr:from>
    <xdr:to>
      <xdr:col>107</xdr:col>
      <xdr:colOff>101600</xdr:colOff>
      <xdr:row>106</xdr:row>
      <xdr:rowOff>120142</xdr:rowOff>
    </xdr:to>
    <xdr:sp macro="" textlink="">
      <xdr:nvSpPr>
        <xdr:cNvPr id="832" name="フローチャート: 判断 831">
          <a:extLst>
            <a:ext uri="{FF2B5EF4-FFF2-40B4-BE49-F238E27FC236}">
              <a16:creationId xmlns:a16="http://schemas.microsoft.com/office/drawing/2014/main" id="{DE8BA77C-CE0B-4F9E-B24B-DFCB8256542A}"/>
            </a:ext>
          </a:extLst>
        </xdr:cNvPr>
        <xdr:cNvSpPr/>
      </xdr:nvSpPr>
      <xdr:spPr>
        <a:xfrm>
          <a:off x="20383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43687</xdr:rowOff>
    </xdr:from>
    <xdr:to>
      <xdr:col>102</xdr:col>
      <xdr:colOff>165100</xdr:colOff>
      <xdr:row>106</xdr:row>
      <xdr:rowOff>145287</xdr:rowOff>
    </xdr:to>
    <xdr:sp macro="" textlink="">
      <xdr:nvSpPr>
        <xdr:cNvPr id="833" name="フローチャート: 判断 832">
          <a:extLst>
            <a:ext uri="{FF2B5EF4-FFF2-40B4-BE49-F238E27FC236}">
              <a16:creationId xmlns:a16="http://schemas.microsoft.com/office/drawing/2014/main" id="{0D15EB30-23B3-46B6-AA15-52422C8F6E0A}"/>
            </a:ext>
          </a:extLst>
        </xdr:cNvPr>
        <xdr:cNvSpPr/>
      </xdr:nvSpPr>
      <xdr:spPr>
        <a:xfrm>
          <a:off x="19494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39115</xdr:rowOff>
    </xdr:from>
    <xdr:to>
      <xdr:col>98</xdr:col>
      <xdr:colOff>38100</xdr:colOff>
      <xdr:row>106</xdr:row>
      <xdr:rowOff>140715</xdr:rowOff>
    </xdr:to>
    <xdr:sp macro="" textlink="">
      <xdr:nvSpPr>
        <xdr:cNvPr id="834" name="フローチャート: 判断 833">
          <a:extLst>
            <a:ext uri="{FF2B5EF4-FFF2-40B4-BE49-F238E27FC236}">
              <a16:creationId xmlns:a16="http://schemas.microsoft.com/office/drawing/2014/main" id="{77C9C8CD-5BD4-4C40-908F-C115CD11BE71}"/>
            </a:ext>
          </a:extLst>
        </xdr:cNvPr>
        <xdr:cNvSpPr/>
      </xdr:nvSpPr>
      <xdr:spPr>
        <a:xfrm>
          <a:off x="18605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C843FD52-CF3A-4D1C-BE2F-51CECC8666B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B9B11CE-AEAC-4344-83DF-A7F149F95A7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8CB6920E-FA0B-4DDD-A8FB-75DEFF98AF0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990F80BB-4431-45A3-B5C8-76E2EFF7755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CECB524B-7FBC-468B-8084-8737B16A51E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153415</xdr:rowOff>
    </xdr:from>
    <xdr:to>
      <xdr:col>116</xdr:col>
      <xdr:colOff>114300</xdr:colOff>
      <xdr:row>104</xdr:row>
      <xdr:rowOff>83565</xdr:rowOff>
    </xdr:to>
    <xdr:sp macro="" textlink="">
      <xdr:nvSpPr>
        <xdr:cNvPr id="840" name="楕円 839">
          <a:extLst>
            <a:ext uri="{FF2B5EF4-FFF2-40B4-BE49-F238E27FC236}">
              <a16:creationId xmlns:a16="http://schemas.microsoft.com/office/drawing/2014/main" id="{F750D9BC-D5D7-4842-90E2-68AD9AB5BEE5}"/>
            </a:ext>
          </a:extLst>
        </xdr:cNvPr>
        <xdr:cNvSpPr/>
      </xdr:nvSpPr>
      <xdr:spPr>
        <a:xfrm>
          <a:off x="22110700" y="1781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4842</xdr:rowOff>
    </xdr:from>
    <xdr:ext cx="469744" cy="259045"/>
    <xdr:sp macro="" textlink="">
      <xdr:nvSpPr>
        <xdr:cNvPr id="841" name="【公民館】&#10;一人当たり面積該当値テキスト">
          <a:extLst>
            <a:ext uri="{FF2B5EF4-FFF2-40B4-BE49-F238E27FC236}">
              <a16:creationId xmlns:a16="http://schemas.microsoft.com/office/drawing/2014/main" id="{D63788FC-788B-4D30-B8D4-886F26804F3F}"/>
            </a:ext>
          </a:extLst>
        </xdr:cNvPr>
        <xdr:cNvSpPr txBox="1"/>
      </xdr:nvSpPr>
      <xdr:spPr>
        <a:xfrm>
          <a:off x="22199600" y="1766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164846</xdr:rowOff>
    </xdr:from>
    <xdr:to>
      <xdr:col>112</xdr:col>
      <xdr:colOff>38100</xdr:colOff>
      <xdr:row>104</xdr:row>
      <xdr:rowOff>94996</xdr:rowOff>
    </xdr:to>
    <xdr:sp macro="" textlink="">
      <xdr:nvSpPr>
        <xdr:cNvPr id="842" name="楕円 841">
          <a:extLst>
            <a:ext uri="{FF2B5EF4-FFF2-40B4-BE49-F238E27FC236}">
              <a16:creationId xmlns:a16="http://schemas.microsoft.com/office/drawing/2014/main" id="{915341F1-BB36-4545-9B52-0D086ECBDD1B}"/>
            </a:ext>
          </a:extLst>
        </xdr:cNvPr>
        <xdr:cNvSpPr/>
      </xdr:nvSpPr>
      <xdr:spPr>
        <a:xfrm>
          <a:off x="212725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32765</xdr:rowOff>
    </xdr:from>
    <xdr:to>
      <xdr:col>116</xdr:col>
      <xdr:colOff>63500</xdr:colOff>
      <xdr:row>104</xdr:row>
      <xdr:rowOff>44196</xdr:rowOff>
    </xdr:to>
    <xdr:cxnSp macro="">
      <xdr:nvCxnSpPr>
        <xdr:cNvPr id="843" name="直線コネクタ 842">
          <a:extLst>
            <a:ext uri="{FF2B5EF4-FFF2-40B4-BE49-F238E27FC236}">
              <a16:creationId xmlns:a16="http://schemas.microsoft.com/office/drawing/2014/main" id="{3D56C306-F4FE-492D-ABCD-B952E3D08BA4}"/>
            </a:ext>
          </a:extLst>
        </xdr:cNvPr>
        <xdr:cNvCxnSpPr/>
      </xdr:nvCxnSpPr>
      <xdr:spPr>
        <a:xfrm flipV="1">
          <a:off x="21323300" y="17863565"/>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164846</xdr:rowOff>
    </xdr:from>
    <xdr:to>
      <xdr:col>107</xdr:col>
      <xdr:colOff>101600</xdr:colOff>
      <xdr:row>104</xdr:row>
      <xdr:rowOff>94996</xdr:rowOff>
    </xdr:to>
    <xdr:sp macro="" textlink="">
      <xdr:nvSpPr>
        <xdr:cNvPr id="844" name="楕円 843">
          <a:extLst>
            <a:ext uri="{FF2B5EF4-FFF2-40B4-BE49-F238E27FC236}">
              <a16:creationId xmlns:a16="http://schemas.microsoft.com/office/drawing/2014/main" id="{B5074820-759E-495A-9BB8-D86893C3418F}"/>
            </a:ext>
          </a:extLst>
        </xdr:cNvPr>
        <xdr:cNvSpPr/>
      </xdr:nvSpPr>
      <xdr:spPr>
        <a:xfrm>
          <a:off x="203835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44196</xdr:rowOff>
    </xdr:from>
    <xdr:to>
      <xdr:col>111</xdr:col>
      <xdr:colOff>177800</xdr:colOff>
      <xdr:row>104</xdr:row>
      <xdr:rowOff>44196</xdr:rowOff>
    </xdr:to>
    <xdr:cxnSp macro="">
      <xdr:nvCxnSpPr>
        <xdr:cNvPr id="845" name="直線コネクタ 844">
          <a:extLst>
            <a:ext uri="{FF2B5EF4-FFF2-40B4-BE49-F238E27FC236}">
              <a16:creationId xmlns:a16="http://schemas.microsoft.com/office/drawing/2014/main" id="{9B9AE6C8-407E-4B84-8208-230F68586624}"/>
            </a:ext>
          </a:extLst>
        </xdr:cNvPr>
        <xdr:cNvCxnSpPr/>
      </xdr:nvCxnSpPr>
      <xdr:spPr>
        <a:xfrm>
          <a:off x="20434300" y="17874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68835</xdr:rowOff>
    </xdr:from>
    <xdr:to>
      <xdr:col>102</xdr:col>
      <xdr:colOff>165100</xdr:colOff>
      <xdr:row>104</xdr:row>
      <xdr:rowOff>170435</xdr:rowOff>
    </xdr:to>
    <xdr:sp macro="" textlink="">
      <xdr:nvSpPr>
        <xdr:cNvPr id="846" name="楕円 845">
          <a:extLst>
            <a:ext uri="{FF2B5EF4-FFF2-40B4-BE49-F238E27FC236}">
              <a16:creationId xmlns:a16="http://schemas.microsoft.com/office/drawing/2014/main" id="{17B6E36E-7FAE-4AEA-BE2B-A5DAAB02D9F1}"/>
            </a:ext>
          </a:extLst>
        </xdr:cNvPr>
        <xdr:cNvSpPr/>
      </xdr:nvSpPr>
      <xdr:spPr>
        <a:xfrm>
          <a:off x="19494500" y="178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44196</xdr:rowOff>
    </xdr:from>
    <xdr:to>
      <xdr:col>107</xdr:col>
      <xdr:colOff>50800</xdr:colOff>
      <xdr:row>104</xdr:row>
      <xdr:rowOff>119635</xdr:rowOff>
    </xdr:to>
    <xdr:cxnSp macro="">
      <xdr:nvCxnSpPr>
        <xdr:cNvPr id="847" name="直線コネクタ 846">
          <a:extLst>
            <a:ext uri="{FF2B5EF4-FFF2-40B4-BE49-F238E27FC236}">
              <a16:creationId xmlns:a16="http://schemas.microsoft.com/office/drawing/2014/main" id="{95E9A383-0E60-4DF2-9DCD-E0CB35E43349}"/>
            </a:ext>
          </a:extLst>
        </xdr:cNvPr>
        <xdr:cNvCxnSpPr/>
      </xdr:nvCxnSpPr>
      <xdr:spPr>
        <a:xfrm flipV="1">
          <a:off x="19545300" y="17874996"/>
          <a:ext cx="889000" cy="7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77978</xdr:rowOff>
    </xdr:from>
    <xdr:to>
      <xdr:col>98</xdr:col>
      <xdr:colOff>38100</xdr:colOff>
      <xdr:row>105</xdr:row>
      <xdr:rowOff>8128</xdr:rowOff>
    </xdr:to>
    <xdr:sp macro="" textlink="">
      <xdr:nvSpPr>
        <xdr:cNvPr id="848" name="楕円 847">
          <a:extLst>
            <a:ext uri="{FF2B5EF4-FFF2-40B4-BE49-F238E27FC236}">
              <a16:creationId xmlns:a16="http://schemas.microsoft.com/office/drawing/2014/main" id="{6322269F-2366-42EA-9E20-B3137092DAA5}"/>
            </a:ext>
          </a:extLst>
        </xdr:cNvPr>
        <xdr:cNvSpPr/>
      </xdr:nvSpPr>
      <xdr:spPr>
        <a:xfrm>
          <a:off x="18605500" y="1790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119635</xdr:rowOff>
    </xdr:from>
    <xdr:to>
      <xdr:col>102</xdr:col>
      <xdr:colOff>114300</xdr:colOff>
      <xdr:row>104</xdr:row>
      <xdr:rowOff>128778</xdr:rowOff>
    </xdr:to>
    <xdr:cxnSp macro="">
      <xdr:nvCxnSpPr>
        <xdr:cNvPr id="849" name="直線コネクタ 848">
          <a:extLst>
            <a:ext uri="{FF2B5EF4-FFF2-40B4-BE49-F238E27FC236}">
              <a16:creationId xmlns:a16="http://schemas.microsoft.com/office/drawing/2014/main" id="{0A44BC2E-2953-4034-9AF5-28383BF59D1B}"/>
            </a:ext>
          </a:extLst>
        </xdr:cNvPr>
        <xdr:cNvCxnSpPr/>
      </xdr:nvCxnSpPr>
      <xdr:spPr>
        <a:xfrm flipV="1">
          <a:off x="18656300" y="17950435"/>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81551</xdr:rowOff>
    </xdr:from>
    <xdr:ext cx="469744" cy="259045"/>
    <xdr:sp macro="" textlink="">
      <xdr:nvSpPr>
        <xdr:cNvPr id="850" name="n_1aveValue【公民館】&#10;一人当たり面積">
          <a:extLst>
            <a:ext uri="{FF2B5EF4-FFF2-40B4-BE49-F238E27FC236}">
              <a16:creationId xmlns:a16="http://schemas.microsoft.com/office/drawing/2014/main" id="{6DBD25D9-64A4-464B-861D-15BAF32B093D}"/>
            </a:ext>
          </a:extLst>
        </xdr:cNvPr>
        <xdr:cNvSpPr txBox="1"/>
      </xdr:nvSpPr>
      <xdr:spPr>
        <a:xfrm>
          <a:off x="21075727" y="1825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111269</xdr:rowOff>
    </xdr:from>
    <xdr:ext cx="469744" cy="259045"/>
    <xdr:sp macro="" textlink="">
      <xdr:nvSpPr>
        <xdr:cNvPr id="851" name="n_2aveValue【公民館】&#10;一人当たり面積">
          <a:extLst>
            <a:ext uri="{FF2B5EF4-FFF2-40B4-BE49-F238E27FC236}">
              <a16:creationId xmlns:a16="http://schemas.microsoft.com/office/drawing/2014/main" id="{03EC6BAF-4D23-4ED9-BC8E-AB60201F7B14}"/>
            </a:ext>
          </a:extLst>
        </xdr:cNvPr>
        <xdr:cNvSpPr txBox="1"/>
      </xdr:nvSpPr>
      <xdr:spPr>
        <a:xfrm>
          <a:off x="201994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136414</xdr:rowOff>
    </xdr:from>
    <xdr:ext cx="469744" cy="259045"/>
    <xdr:sp macro="" textlink="">
      <xdr:nvSpPr>
        <xdr:cNvPr id="852" name="n_3aveValue【公民館】&#10;一人当たり面積">
          <a:extLst>
            <a:ext uri="{FF2B5EF4-FFF2-40B4-BE49-F238E27FC236}">
              <a16:creationId xmlns:a16="http://schemas.microsoft.com/office/drawing/2014/main" id="{80FE9BC8-941B-45A0-B551-C1920BE4FCD6}"/>
            </a:ext>
          </a:extLst>
        </xdr:cNvPr>
        <xdr:cNvSpPr txBox="1"/>
      </xdr:nvSpPr>
      <xdr:spPr>
        <a:xfrm>
          <a:off x="19310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131842</xdr:rowOff>
    </xdr:from>
    <xdr:ext cx="469744" cy="259045"/>
    <xdr:sp macro="" textlink="">
      <xdr:nvSpPr>
        <xdr:cNvPr id="853" name="n_4aveValue【公民館】&#10;一人当たり面積">
          <a:extLst>
            <a:ext uri="{FF2B5EF4-FFF2-40B4-BE49-F238E27FC236}">
              <a16:creationId xmlns:a16="http://schemas.microsoft.com/office/drawing/2014/main" id="{53C58146-D188-424C-8809-D80645DFCAB2}"/>
            </a:ext>
          </a:extLst>
        </xdr:cNvPr>
        <xdr:cNvSpPr txBox="1"/>
      </xdr:nvSpPr>
      <xdr:spPr>
        <a:xfrm>
          <a:off x="18421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111523</xdr:rowOff>
    </xdr:from>
    <xdr:ext cx="469744" cy="259045"/>
    <xdr:sp macro="" textlink="">
      <xdr:nvSpPr>
        <xdr:cNvPr id="854" name="n_1mainValue【公民館】&#10;一人当たり面積">
          <a:extLst>
            <a:ext uri="{FF2B5EF4-FFF2-40B4-BE49-F238E27FC236}">
              <a16:creationId xmlns:a16="http://schemas.microsoft.com/office/drawing/2014/main" id="{2C79C91E-1D36-4537-B167-399025868874}"/>
            </a:ext>
          </a:extLst>
        </xdr:cNvPr>
        <xdr:cNvSpPr txBox="1"/>
      </xdr:nvSpPr>
      <xdr:spPr>
        <a:xfrm>
          <a:off x="21075727" y="1759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111523</xdr:rowOff>
    </xdr:from>
    <xdr:ext cx="469744" cy="259045"/>
    <xdr:sp macro="" textlink="">
      <xdr:nvSpPr>
        <xdr:cNvPr id="855" name="n_2mainValue【公民館】&#10;一人当たり面積">
          <a:extLst>
            <a:ext uri="{FF2B5EF4-FFF2-40B4-BE49-F238E27FC236}">
              <a16:creationId xmlns:a16="http://schemas.microsoft.com/office/drawing/2014/main" id="{29DCB9D8-062F-474E-A7CC-DC7F6133DA42}"/>
            </a:ext>
          </a:extLst>
        </xdr:cNvPr>
        <xdr:cNvSpPr txBox="1"/>
      </xdr:nvSpPr>
      <xdr:spPr>
        <a:xfrm>
          <a:off x="20199427" y="1759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15512</xdr:rowOff>
    </xdr:from>
    <xdr:ext cx="469744" cy="259045"/>
    <xdr:sp macro="" textlink="">
      <xdr:nvSpPr>
        <xdr:cNvPr id="856" name="n_3mainValue【公民館】&#10;一人当たり面積">
          <a:extLst>
            <a:ext uri="{FF2B5EF4-FFF2-40B4-BE49-F238E27FC236}">
              <a16:creationId xmlns:a16="http://schemas.microsoft.com/office/drawing/2014/main" id="{B7B14E68-4EEE-4B22-8972-AA6D273A56B2}"/>
            </a:ext>
          </a:extLst>
        </xdr:cNvPr>
        <xdr:cNvSpPr txBox="1"/>
      </xdr:nvSpPr>
      <xdr:spPr>
        <a:xfrm>
          <a:off x="19310427" y="1767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24655</xdr:rowOff>
    </xdr:from>
    <xdr:ext cx="469744" cy="259045"/>
    <xdr:sp macro="" textlink="">
      <xdr:nvSpPr>
        <xdr:cNvPr id="857" name="n_4mainValue【公民館】&#10;一人当たり面積">
          <a:extLst>
            <a:ext uri="{FF2B5EF4-FFF2-40B4-BE49-F238E27FC236}">
              <a16:creationId xmlns:a16="http://schemas.microsoft.com/office/drawing/2014/main" id="{7E36F074-D0BB-4BBC-A2DB-1FA0EBA753F2}"/>
            </a:ext>
          </a:extLst>
        </xdr:cNvPr>
        <xdr:cNvSpPr txBox="1"/>
      </xdr:nvSpPr>
      <xdr:spPr>
        <a:xfrm>
          <a:off x="184214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a:extLst>
            <a:ext uri="{FF2B5EF4-FFF2-40B4-BE49-F238E27FC236}">
              <a16:creationId xmlns:a16="http://schemas.microsoft.com/office/drawing/2014/main" id="{29B9A554-67B8-4937-9151-C5453880988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a:extLst>
            <a:ext uri="{FF2B5EF4-FFF2-40B4-BE49-F238E27FC236}">
              <a16:creationId xmlns:a16="http://schemas.microsoft.com/office/drawing/2014/main" id="{31A2D7BE-6A62-4414-A23A-EE4EC0E8217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a:extLst>
            <a:ext uri="{FF2B5EF4-FFF2-40B4-BE49-F238E27FC236}">
              <a16:creationId xmlns:a16="http://schemas.microsoft.com/office/drawing/2014/main" id="{56DC17D2-2BA1-4A82-BC04-01955BFEF84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有形固定資産減価償却率について、「認定こども園・幼稚園・保育所」（</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34.6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％）が類似団体平均値（</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56.5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％）と比較して低くなっているのは、駅前再開発事業に伴い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年度に認定こども園が新設されたためである。</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他方で、「</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72.0</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％）及び「</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95.4</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％）は、類似団体平均値と比較</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すると</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比率</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高くなって</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おり、老朽化した施設が多いといえる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。「学校施設」においては、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R3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年度に東部地域の小学校及び中学校が統合し、小学校が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、中学校が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となったものの、各学校とも児童数の減少が著しい状況にあ</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る。令和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年度末には学校施設の再編及び整備を計画的に推進するため、「学校施設再編整備基金」が設立された。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今後も統廃合について既存小学校の教室数等を勘案しながら、具体的に検討していく必要があるほか、学校施設の老朽化により増加している大規模修繕について</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学校施設長寿命化計画を踏まえながら対応していく。</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「児童館」については、築年数</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年以上を経過している施設が</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施設あ</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る。今後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も大仙市公共施設等総合管理計画に基づき、自治会等への譲渡等を進めるとともに、存続していく必要がある施設は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計画的な</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長寿命化対策を講じていく。</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住民一人当たりの数値が類似団体と比較して特に高いのは、「道路」の一人当たり延長及び「橋りょう・トンネル」の一人当たり有形固定資産額である。当市は中山間地帯であるため集落が広く点在していることから、道路延長が長距離に及んでいるとともに中小規模の橋りょうも多数存在し、橋りょうの資産額は、資産評価前に実施された３つの橋りょう工事の平均単価を用いて算出しているため高い値となっている。今後、「道路」については、定期的な調査や点検を実施し、適正な管理を行うための管理基準を定め、必要に応じた修繕方法を多角的に精査し、維持管理費の低減を図っていく。また、「橋りょう・トンネル」については、整備され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年を超える橋りょうの多くが更新時期を迎えることから、策定済の「橋梁長寿命化修繕計画」を基に長寿命化を推進していき、</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年を目処に実施する定期点検の結果により全ての橋</a:t>
          </a:r>
          <a:r>
            <a:rPr kumimoji="1" lang="ja-JP" altLang="en-US" sz="1100" u="none">
              <a:solidFill>
                <a:sysClr val="windowText" lastClr="000000"/>
              </a:solidFill>
              <a:effectLst/>
              <a:latin typeface="ＭＳ Ｐゴシック" panose="020B0600070205080204" pitchFamily="50" charset="-128"/>
              <a:ea typeface="ＭＳ Ｐゴシック" panose="020B0600070205080204" pitchFamily="50" charset="-128"/>
              <a:cs typeface="+mn-cs"/>
            </a:rPr>
            <a:t>りょう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状況を的確に判断し、今後の整備路線の選択と補修内容について検討を重ねていく。</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015EFA0-2000-4868-AEF6-555A94454FB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EC51039-A856-4858-ACE0-68AFE62F140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B85241A-A071-4496-A9CB-E72E40C4C89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33E944D-2C51-4775-AF03-66D94DC7309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A68C740-CC7E-414F-A0D8-48289569A89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5AF40B9-61BC-4255-8966-806235AB943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434C0E8-B941-4A0F-BE31-6512B9C28CD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F49762F-74CC-4D4D-A7F8-D4AECD38C74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1C6818B-4812-49ED-AADD-F6E2BF4C1FB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90DE5CF-957B-49BC-909B-626CEA181B7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2D2C2EC-2BF2-4F25-A1DF-F61B0453E83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96BFA9F-88E6-464A-9392-52055809A54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40BEA76-CBFF-47FA-B570-CBED2116152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F509725-018A-44D7-A471-730D6E8E6B0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638FC1E-2E4D-4A5D-BAF8-123EA4DFE94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A5369B6-9E84-431A-A8E6-98A5E6289A3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8D4387E-9193-449B-9907-FAE18EE61F5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93E9E3F-9F67-4E05-A4A0-75F6FE40ABF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F4FC42C-E906-489A-B636-376C9D9DDC5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3FFC379-AE3E-4244-B543-FBB070411C4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A17E39A-2571-4D99-BDBA-B367CA0552A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96F75A8-32EF-4CAD-93F8-3191CC00041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9E065DA-9712-43CD-9C05-6B8ED986AAE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B90247D-600E-4A18-8A86-85BC143D1CE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F75B648-8187-422C-9804-689D4109992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4D98F58-D386-4AA6-98BE-B298CC4E466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F7DF7E1-B434-4F00-9984-4166F92F532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E1BC45C-5C2F-4BC7-91DF-E6BA49D0A90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CC58757-DB93-4559-8D60-C645DA387D1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FDF0CCC-8A18-408C-B7EE-006E6812DAF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F244D43-5E5E-4C9D-BBF0-D7CE0F1E6F2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18058B4-4DC8-40C7-8FD1-B4E248B3D19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C6081B0-31C1-4311-A80F-4EAC93865F9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C4C1CEA-2E66-4223-A864-69996DA42DA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7E70F3C-DDAD-4D87-9040-E8ED4536423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B75D5F2-2C0A-452B-B11F-938EBBAF1AB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21153FF-F0C3-434F-9E97-7CBABAFCFC5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EB0B16C-17DA-4311-AE09-3A86037CDA8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8D9DA6-468B-4FA1-A2F3-C63AA9398D5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5ACFCD9-A078-4B6B-994A-EAAF3CD4D81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5B27F52-BC46-4C28-809F-606EF49275A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1978312-29FD-4F8B-931E-269D75DFA5B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CA0C778-DF13-4548-80FE-421728D9D15A}"/>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8CCA0EF-62D6-4EF8-863F-AC016E1B7A7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AF837EF-71F6-45D3-A133-DBDC9834C38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8D344FD-84CA-4C53-876B-826B561051C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5FFF5D3-F7AC-45C4-B46A-9757A02C129D}"/>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39D8DA5-9A7A-4F85-AF3C-8CDF54D5BBF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11A3A49-2E5B-4F32-8883-FDA96774B9C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A5A5CAA-2F77-4F41-B277-3AF446C8261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EF7F45E-0673-46FD-9480-48C05A452DBD}"/>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6FEC579-98BA-4B04-97EA-FB44BE0CBBA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61DCCF8-5288-467F-8F99-0B1973F5677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9524C8A8-DCC9-40EF-8679-A99E0D54076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B3CC434-9194-4D04-885B-A75A766DCE9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3038F2D-20DE-46E0-A5F2-1B4A89664DB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144780</xdr:rowOff>
    </xdr:from>
    <xdr:to>
      <xdr:col>24</xdr:col>
      <xdr:colOff>62865</xdr:colOff>
      <xdr:row>41</xdr:row>
      <xdr:rowOff>72934</xdr:rowOff>
    </xdr:to>
    <xdr:cxnSp macro="">
      <xdr:nvCxnSpPr>
        <xdr:cNvPr id="58" name="直線コネクタ 57">
          <a:extLst>
            <a:ext uri="{FF2B5EF4-FFF2-40B4-BE49-F238E27FC236}">
              <a16:creationId xmlns:a16="http://schemas.microsoft.com/office/drawing/2014/main" id="{7ED743D7-8295-4E83-9C24-0B11DFE1335D}"/>
            </a:ext>
          </a:extLst>
        </xdr:cNvPr>
        <xdr:cNvCxnSpPr/>
      </xdr:nvCxnSpPr>
      <xdr:spPr>
        <a:xfrm flipV="1">
          <a:off x="4634865" y="580263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76761</xdr:rowOff>
    </xdr:from>
    <xdr:ext cx="405111" cy="259045"/>
    <xdr:sp macro="" textlink="">
      <xdr:nvSpPr>
        <xdr:cNvPr id="59" name="【図書館】&#10;有形固定資産減価償却率最小値テキスト">
          <a:extLst>
            <a:ext uri="{FF2B5EF4-FFF2-40B4-BE49-F238E27FC236}">
              <a16:creationId xmlns:a16="http://schemas.microsoft.com/office/drawing/2014/main" id="{C25BB0AB-7F57-409A-9E4B-2D485B70020E}"/>
            </a:ext>
          </a:extLst>
        </xdr:cNvPr>
        <xdr:cNvSpPr txBox="1"/>
      </xdr:nvSpPr>
      <xdr:spPr>
        <a:xfrm>
          <a:off x="4673600" y="710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72934</xdr:rowOff>
    </xdr:from>
    <xdr:to>
      <xdr:col>24</xdr:col>
      <xdr:colOff>152400</xdr:colOff>
      <xdr:row>41</xdr:row>
      <xdr:rowOff>72934</xdr:rowOff>
    </xdr:to>
    <xdr:cxnSp macro="">
      <xdr:nvCxnSpPr>
        <xdr:cNvPr id="60" name="直線コネクタ 59">
          <a:extLst>
            <a:ext uri="{FF2B5EF4-FFF2-40B4-BE49-F238E27FC236}">
              <a16:creationId xmlns:a16="http://schemas.microsoft.com/office/drawing/2014/main" id="{28A738D1-1D93-4414-8522-AF064405E7B4}"/>
            </a:ext>
          </a:extLst>
        </xdr:cNvPr>
        <xdr:cNvCxnSpPr/>
      </xdr:nvCxnSpPr>
      <xdr:spPr>
        <a:xfrm>
          <a:off x="4546600" y="710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91457</xdr:rowOff>
    </xdr:from>
    <xdr:ext cx="340478" cy="259045"/>
    <xdr:sp macro="" textlink="">
      <xdr:nvSpPr>
        <xdr:cNvPr id="61" name="【図書館】&#10;有形固定資産減価償却率最大値テキスト">
          <a:extLst>
            <a:ext uri="{FF2B5EF4-FFF2-40B4-BE49-F238E27FC236}">
              <a16:creationId xmlns:a16="http://schemas.microsoft.com/office/drawing/2014/main" id="{68762E3E-E4DC-4E8F-ABD3-EFDDB3EFCF0E}"/>
            </a:ext>
          </a:extLst>
        </xdr:cNvPr>
        <xdr:cNvSpPr txBox="1"/>
      </xdr:nvSpPr>
      <xdr:spPr>
        <a:xfrm>
          <a:off x="4673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144780</xdr:rowOff>
    </xdr:from>
    <xdr:to>
      <xdr:col>24</xdr:col>
      <xdr:colOff>152400</xdr:colOff>
      <xdr:row>33</xdr:row>
      <xdr:rowOff>144780</xdr:rowOff>
    </xdr:to>
    <xdr:cxnSp macro="">
      <xdr:nvCxnSpPr>
        <xdr:cNvPr id="62" name="直線コネクタ 61">
          <a:extLst>
            <a:ext uri="{FF2B5EF4-FFF2-40B4-BE49-F238E27FC236}">
              <a16:creationId xmlns:a16="http://schemas.microsoft.com/office/drawing/2014/main" id="{48435B9B-59CA-4DFB-948F-E0D9E5C9DF8F}"/>
            </a:ext>
          </a:extLst>
        </xdr:cNvPr>
        <xdr:cNvCxnSpPr/>
      </xdr:nvCxnSpPr>
      <xdr:spPr>
        <a:xfrm>
          <a:off x="4546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a:extLst>
            <a:ext uri="{FF2B5EF4-FFF2-40B4-BE49-F238E27FC236}">
              <a16:creationId xmlns:a16="http://schemas.microsoft.com/office/drawing/2014/main" id="{8F7AB8EB-C0E6-4F15-9F31-BF4F45BE3E13}"/>
            </a:ext>
          </a:extLst>
        </xdr:cNvPr>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a:extLst>
            <a:ext uri="{FF2B5EF4-FFF2-40B4-BE49-F238E27FC236}">
              <a16:creationId xmlns:a16="http://schemas.microsoft.com/office/drawing/2014/main" id="{EA7B5BC2-8F70-47EC-8B9A-5BDB9EB6E86D}"/>
            </a:ext>
          </a:extLst>
        </xdr:cNvPr>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5" name="フローチャート: 判断 64">
          <a:extLst>
            <a:ext uri="{FF2B5EF4-FFF2-40B4-BE49-F238E27FC236}">
              <a16:creationId xmlns:a16="http://schemas.microsoft.com/office/drawing/2014/main" id="{28A69AF6-8472-41C7-80C3-A58E0BD7D463}"/>
            </a:ext>
          </a:extLst>
        </xdr:cNvPr>
        <xdr:cNvSpPr/>
      </xdr:nvSpPr>
      <xdr:spPr>
        <a:xfrm>
          <a:off x="3746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a:extLst>
            <a:ext uri="{FF2B5EF4-FFF2-40B4-BE49-F238E27FC236}">
              <a16:creationId xmlns:a16="http://schemas.microsoft.com/office/drawing/2014/main" id="{0377FFE1-7968-4DA4-B113-85CAD633BFCB}"/>
            </a:ext>
          </a:extLst>
        </xdr:cNvPr>
        <xdr:cNvSpPr/>
      </xdr:nvSpPr>
      <xdr:spPr>
        <a:xfrm>
          <a:off x="2857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a:extLst>
            <a:ext uri="{FF2B5EF4-FFF2-40B4-BE49-F238E27FC236}">
              <a16:creationId xmlns:a16="http://schemas.microsoft.com/office/drawing/2014/main" id="{661A1933-2BDA-4E88-86EC-457095926BAC}"/>
            </a:ext>
          </a:extLst>
        </xdr:cNvPr>
        <xdr:cNvSpPr/>
      </xdr:nvSpPr>
      <xdr:spPr>
        <a:xfrm>
          <a:off x="1968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a:extLst>
            <a:ext uri="{FF2B5EF4-FFF2-40B4-BE49-F238E27FC236}">
              <a16:creationId xmlns:a16="http://schemas.microsoft.com/office/drawing/2014/main" id="{78E11078-DC16-4AF6-9FB0-DCC01D09746C}"/>
            </a:ext>
          </a:extLst>
        </xdr:cNvPr>
        <xdr:cNvSpPr/>
      </xdr:nvSpPr>
      <xdr:spPr>
        <a:xfrm>
          <a:off x="1079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F4BA08C-538B-4A6E-838A-8A0603B0FB8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0374249-879A-4237-A366-E24D4845845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460C249-D791-4EB9-A865-CCD879F44B2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F2DFD69-1246-4E23-BDE0-139167F9A61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B4BDA61-19D2-45F3-8899-E26ABA8914A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23767</xdr:rowOff>
    </xdr:from>
    <xdr:to>
      <xdr:col>24</xdr:col>
      <xdr:colOff>114300</xdr:colOff>
      <xdr:row>39</xdr:row>
      <xdr:rowOff>125367</xdr:rowOff>
    </xdr:to>
    <xdr:sp macro="" textlink="">
      <xdr:nvSpPr>
        <xdr:cNvPr id="74" name="楕円 73">
          <a:extLst>
            <a:ext uri="{FF2B5EF4-FFF2-40B4-BE49-F238E27FC236}">
              <a16:creationId xmlns:a16="http://schemas.microsoft.com/office/drawing/2014/main" id="{5443359B-A83E-4E7E-8A88-300E2B776B80}"/>
            </a:ext>
          </a:extLst>
        </xdr:cNvPr>
        <xdr:cNvSpPr/>
      </xdr:nvSpPr>
      <xdr:spPr>
        <a:xfrm>
          <a:off x="4584700" y="67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2194</xdr:rowOff>
    </xdr:from>
    <xdr:ext cx="405111" cy="259045"/>
    <xdr:sp macro="" textlink="">
      <xdr:nvSpPr>
        <xdr:cNvPr id="75" name="【図書館】&#10;有形固定資産減価償却率該当値テキスト">
          <a:extLst>
            <a:ext uri="{FF2B5EF4-FFF2-40B4-BE49-F238E27FC236}">
              <a16:creationId xmlns:a16="http://schemas.microsoft.com/office/drawing/2014/main" id="{5FAC5933-FA39-4CBE-8734-C34456AEB218}"/>
            </a:ext>
          </a:extLst>
        </xdr:cNvPr>
        <xdr:cNvSpPr txBox="1"/>
      </xdr:nvSpPr>
      <xdr:spPr>
        <a:xfrm>
          <a:off x="4673600"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144599</xdr:rowOff>
    </xdr:from>
    <xdr:to>
      <xdr:col>20</xdr:col>
      <xdr:colOff>38100</xdr:colOff>
      <xdr:row>39</xdr:row>
      <xdr:rowOff>74749</xdr:rowOff>
    </xdr:to>
    <xdr:sp macro="" textlink="">
      <xdr:nvSpPr>
        <xdr:cNvPr id="76" name="楕円 75">
          <a:extLst>
            <a:ext uri="{FF2B5EF4-FFF2-40B4-BE49-F238E27FC236}">
              <a16:creationId xmlns:a16="http://schemas.microsoft.com/office/drawing/2014/main" id="{D3312718-5F78-496D-A307-88EB35AADF92}"/>
            </a:ext>
          </a:extLst>
        </xdr:cNvPr>
        <xdr:cNvSpPr/>
      </xdr:nvSpPr>
      <xdr:spPr>
        <a:xfrm>
          <a:off x="3746500" y="66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23949</xdr:rowOff>
    </xdr:from>
    <xdr:to>
      <xdr:col>24</xdr:col>
      <xdr:colOff>63500</xdr:colOff>
      <xdr:row>39</xdr:row>
      <xdr:rowOff>74567</xdr:rowOff>
    </xdr:to>
    <xdr:cxnSp macro="">
      <xdr:nvCxnSpPr>
        <xdr:cNvPr id="77" name="直線コネクタ 76">
          <a:extLst>
            <a:ext uri="{FF2B5EF4-FFF2-40B4-BE49-F238E27FC236}">
              <a16:creationId xmlns:a16="http://schemas.microsoft.com/office/drawing/2014/main" id="{F0FB39D7-42DC-4419-91A1-95E44BB9D519}"/>
            </a:ext>
          </a:extLst>
        </xdr:cNvPr>
        <xdr:cNvCxnSpPr/>
      </xdr:nvCxnSpPr>
      <xdr:spPr>
        <a:xfrm>
          <a:off x="3797300" y="6710499"/>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123372</xdr:rowOff>
    </xdr:from>
    <xdr:to>
      <xdr:col>15</xdr:col>
      <xdr:colOff>101600</xdr:colOff>
      <xdr:row>39</xdr:row>
      <xdr:rowOff>53522</xdr:rowOff>
    </xdr:to>
    <xdr:sp macro="" textlink="">
      <xdr:nvSpPr>
        <xdr:cNvPr id="78" name="楕円 77">
          <a:extLst>
            <a:ext uri="{FF2B5EF4-FFF2-40B4-BE49-F238E27FC236}">
              <a16:creationId xmlns:a16="http://schemas.microsoft.com/office/drawing/2014/main" id="{72D54865-5A1E-45BA-9B0B-81367109088F}"/>
            </a:ext>
          </a:extLst>
        </xdr:cNvPr>
        <xdr:cNvSpPr/>
      </xdr:nvSpPr>
      <xdr:spPr>
        <a:xfrm>
          <a:off x="2857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2722</xdr:rowOff>
    </xdr:from>
    <xdr:to>
      <xdr:col>19</xdr:col>
      <xdr:colOff>177800</xdr:colOff>
      <xdr:row>39</xdr:row>
      <xdr:rowOff>23949</xdr:rowOff>
    </xdr:to>
    <xdr:cxnSp macro="">
      <xdr:nvCxnSpPr>
        <xdr:cNvPr id="79" name="直線コネクタ 78">
          <a:extLst>
            <a:ext uri="{FF2B5EF4-FFF2-40B4-BE49-F238E27FC236}">
              <a16:creationId xmlns:a16="http://schemas.microsoft.com/office/drawing/2014/main" id="{31908F36-DD3A-442E-A1FF-A615433102B4}"/>
            </a:ext>
          </a:extLst>
        </xdr:cNvPr>
        <xdr:cNvCxnSpPr/>
      </xdr:nvCxnSpPr>
      <xdr:spPr>
        <a:xfrm>
          <a:off x="2908300" y="6689272"/>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110309</xdr:rowOff>
    </xdr:from>
    <xdr:to>
      <xdr:col>10</xdr:col>
      <xdr:colOff>165100</xdr:colOff>
      <xdr:row>39</xdr:row>
      <xdr:rowOff>40459</xdr:rowOff>
    </xdr:to>
    <xdr:sp macro="" textlink="">
      <xdr:nvSpPr>
        <xdr:cNvPr id="80" name="楕円 79">
          <a:extLst>
            <a:ext uri="{FF2B5EF4-FFF2-40B4-BE49-F238E27FC236}">
              <a16:creationId xmlns:a16="http://schemas.microsoft.com/office/drawing/2014/main" id="{879520EA-BBF6-439B-9992-6A1CB65FB03F}"/>
            </a:ext>
          </a:extLst>
        </xdr:cNvPr>
        <xdr:cNvSpPr/>
      </xdr:nvSpPr>
      <xdr:spPr>
        <a:xfrm>
          <a:off x="1968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161109</xdr:rowOff>
    </xdr:from>
    <xdr:to>
      <xdr:col>15</xdr:col>
      <xdr:colOff>50800</xdr:colOff>
      <xdr:row>39</xdr:row>
      <xdr:rowOff>2722</xdr:rowOff>
    </xdr:to>
    <xdr:cxnSp macro="">
      <xdr:nvCxnSpPr>
        <xdr:cNvPr id="81" name="直線コネクタ 80">
          <a:extLst>
            <a:ext uri="{FF2B5EF4-FFF2-40B4-BE49-F238E27FC236}">
              <a16:creationId xmlns:a16="http://schemas.microsoft.com/office/drawing/2014/main" id="{D8F765AA-0276-431F-8A84-D2B268271552}"/>
            </a:ext>
          </a:extLst>
        </xdr:cNvPr>
        <xdr:cNvCxnSpPr/>
      </xdr:nvCxnSpPr>
      <xdr:spPr>
        <a:xfrm>
          <a:off x="2019300" y="667620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76019</xdr:rowOff>
    </xdr:from>
    <xdr:to>
      <xdr:col>6</xdr:col>
      <xdr:colOff>38100</xdr:colOff>
      <xdr:row>39</xdr:row>
      <xdr:rowOff>6169</xdr:rowOff>
    </xdr:to>
    <xdr:sp macro="" textlink="">
      <xdr:nvSpPr>
        <xdr:cNvPr id="82" name="楕円 81">
          <a:extLst>
            <a:ext uri="{FF2B5EF4-FFF2-40B4-BE49-F238E27FC236}">
              <a16:creationId xmlns:a16="http://schemas.microsoft.com/office/drawing/2014/main" id="{26A82EB3-7E76-4B51-8F36-267A7DF14338}"/>
            </a:ext>
          </a:extLst>
        </xdr:cNvPr>
        <xdr:cNvSpPr/>
      </xdr:nvSpPr>
      <xdr:spPr>
        <a:xfrm>
          <a:off x="1079500" y="659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126819</xdr:rowOff>
    </xdr:from>
    <xdr:to>
      <xdr:col>10</xdr:col>
      <xdr:colOff>114300</xdr:colOff>
      <xdr:row>38</xdr:row>
      <xdr:rowOff>161109</xdr:rowOff>
    </xdr:to>
    <xdr:cxnSp macro="">
      <xdr:nvCxnSpPr>
        <xdr:cNvPr id="83" name="直線コネクタ 82">
          <a:extLst>
            <a:ext uri="{FF2B5EF4-FFF2-40B4-BE49-F238E27FC236}">
              <a16:creationId xmlns:a16="http://schemas.microsoft.com/office/drawing/2014/main" id="{E2AC362F-2DBC-4410-A285-1760427624A9}"/>
            </a:ext>
          </a:extLst>
        </xdr:cNvPr>
        <xdr:cNvCxnSpPr/>
      </xdr:nvCxnSpPr>
      <xdr:spPr>
        <a:xfrm>
          <a:off x="1130300" y="664191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63517</xdr:rowOff>
    </xdr:from>
    <xdr:ext cx="405111" cy="259045"/>
    <xdr:sp macro="" textlink="">
      <xdr:nvSpPr>
        <xdr:cNvPr id="84" name="n_1aveValue【図書館】&#10;有形固定資産減価償却率">
          <a:extLst>
            <a:ext uri="{FF2B5EF4-FFF2-40B4-BE49-F238E27FC236}">
              <a16:creationId xmlns:a16="http://schemas.microsoft.com/office/drawing/2014/main" id="{67E64B33-5403-487D-A437-C64B604C305F}"/>
            </a:ext>
          </a:extLst>
        </xdr:cNvPr>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5" name="n_2aveValue【図書館】&#10;有形固定資産減価償却率">
          <a:extLst>
            <a:ext uri="{FF2B5EF4-FFF2-40B4-BE49-F238E27FC236}">
              <a16:creationId xmlns:a16="http://schemas.microsoft.com/office/drawing/2014/main" id="{436BB0A1-601E-4712-A001-AE87B955DB99}"/>
            </a:ext>
          </a:extLst>
        </xdr:cNvPr>
        <xdr:cNvSpPr txBox="1"/>
      </xdr:nvSpPr>
      <xdr:spPr>
        <a:xfrm>
          <a:off x="2705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58619</xdr:rowOff>
    </xdr:from>
    <xdr:ext cx="405111" cy="259045"/>
    <xdr:sp macro="" textlink="">
      <xdr:nvSpPr>
        <xdr:cNvPr id="86" name="n_3aveValue【図書館】&#10;有形固定資産減価償却率">
          <a:extLst>
            <a:ext uri="{FF2B5EF4-FFF2-40B4-BE49-F238E27FC236}">
              <a16:creationId xmlns:a16="http://schemas.microsoft.com/office/drawing/2014/main" id="{767C2EC7-8446-4CA4-BB08-574487808A3C}"/>
            </a:ext>
          </a:extLst>
        </xdr:cNvPr>
        <xdr:cNvSpPr txBox="1"/>
      </xdr:nvSpPr>
      <xdr:spPr>
        <a:xfrm>
          <a:off x="1816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84744</xdr:rowOff>
    </xdr:from>
    <xdr:ext cx="405111" cy="259045"/>
    <xdr:sp macro="" textlink="">
      <xdr:nvSpPr>
        <xdr:cNvPr id="87" name="n_4aveValue【図書館】&#10;有形固定資産減価償却率">
          <a:extLst>
            <a:ext uri="{FF2B5EF4-FFF2-40B4-BE49-F238E27FC236}">
              <a16:creationId xmlns:a16="http://schemas.microsoft.com/office/drawing/2014/main" id="{7187E162-BD28-4435-AA27-AEBFD0B048CA}"/>
            </a:ext>
          </a:extLst>
        </xdr:cNvPr>
        <xdr:cNvSpPr txBox="1"/>
      </xdr:nvSpPr>
      <xdr:spPr>
        <a:xfrm>
          <a:off x="927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65876</xdr:rowOff>
    </xdr:from>
    <xdr:ext cx="405111" cy="259045"/>
    <xdr:sp macro="" textlink="">
      <xdr:nvSpPr>
        <xdr:cNvPr id="88" name="n_1mainValue【図書館】&#10;有形固定資産減価償却率">
          <a:extLst>
            <a:ext uri="{FF2B5EF4-FFF2-40B4-BE49-F238E27FC236}">
              <a16:creationId xmlns:a16="http://schemas.microsoft.com/office/drawing/2014/main" id="{AD3619DE-6FF8-4EF0-B1CA-1846C06A6A2C}"/>
            </a:ext>
          </a:extLst>
        </xdr:cNvPr>
        <xdr:cNvSpPr txBox="1"/>
      </xdr:nvSpPr>
      <xdr:spPr>
        <a:xfrm>
          <a:off x="35820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9" name="n_2mainValue【図書館】&#10;有形固定資産減価償却率">
          <a:extLst>
            <a:ext uri="{FF2B5EF4-FFF2-40B4-BE49-F238E27FC236}">
              <a16:creationId xmlns:a16="http://schemas.microsoft.com/office/drawing/2014/main" id="{E2B204D3-E5C6-4AA3-95D1-2E1BF50E13EE}"/>
            </a:ext>
          </a:extLst>
        </xdr:cNvPr>
        <xdr:cNvSpPr txBox="1"/>
      </xdr:nvSpPr>
      <xdr:spPr>
        <a:xfrm>
          <a:off x="2705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31586</xdr:rowOff>
    </xdr:from>
    <xdr:ext cx="405111" cy="259045"/>
    <xdr:sp macro="" textlink="">
      <xdr:nvSpPr>
        <xdr:cNvPr id="90" name="n_3mainValue【図書館】&#10;有形固定資産減価償却率">
          <a:extLst>
            <a:ext uri="{FF2B5EF4-FFF2-40B4-BE49-F238E27FC236}">
              <a16:creationId xmlns:a16="http://schemas.microsoft.com/office/drawing/2014/main" id="{79C20AB0-0A33-4D5B-97DA-5F48752BE05E}"/>
            </a:ext>
          </a:extLst>
        </xdr:cNvPr>
        <xdr:cNvSpPr txBox="1"/>
      </xdr:nvSpPr>
      <xdr:spPr>
        <a:xfrm>
          <a:off x="18167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168746</xdr:rowOff>
    </xdr:from>
    <xdr:ext cx="405111" cy="259045"/>
    <xdr:sp macro="" textlink="">
      <xdr:nvSpPr>
        <xdr:cNvPr id="91" name="n_4mainValue【図書館】&#10;有形固定資産減価償却率">
          <a:extLst>
            <a:ext uri="{FF2B5EF4-FFF2-40B4-BE49-F238E27FC236}">
              <a16:creationId xmlns:a16="http://schemas.microsoft.com/office/drawing/2014/main" id="{210AF717-8BFC-4519-89D4-A764A23CD3D1}"/>
            </a:ext>
          </a:extLst>
        </xdr:cNvPr>
        <xdr:cNvSpPr txBox="1"/>
      </xdr:nvSpPr>
      <xdr:spPr>
        <a:xfrm>
          <a:off x="9277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1F21046-7540-4040-A481-220C5F4E1FA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3E8A54C-24A1-4598-B7E7-643140D014D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D327445-6424-4D0F-BC90-A6E6A091DE8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CBE9B2C1-5A78-4674-B738-AC50F7D1C10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711DD5F-BE66-4E10-9C9B-FFE0EC9F079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021D5D3-6140-4965-8529-6F0A483F112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8D48F81-FE62-476F-BCC7-ED7CE3825D2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D1E8A6D-8DFB-48D7-9D17-5411216B4D0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CD4DCD9-B8E0-4FFA-BB79-EC77B47473B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4E2A34F-B8FF-4175-B5C1-4D37E2444CA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A63582D5-B879-437A-8A03-C6C9A9E40D8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509BCCC7-C575-49B0-9D3D-49EDCC55B9B7}"/>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27EC5822-896C-464E-8ADB-29DF2DA3F66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E4CA3DCD-050F-422F-95E5-5A294AA2A855}"/>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CF5E55CB-85CA-4785-9B17-FAF6BF7C6F0E}"/>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C9AF620F-E68D-426C-A98B-B657E6B82729}"/>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0D0780B-7D0C-4A19-9157-5D68695440E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A6C36A19-7FEE-4C50-949A-4E8C34FE68B3}"/>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80D57919-6F82-4653-94DA-CB1CA7B70F8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CA5A685A-E190-449B-A441-2A9D99CCF62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91210856-DE44-4B02-90F3-DDD715B9DB0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a:extLst>
            <a:ext uri="{FF2B5EF4-FFF2-40B4-BE49-F238E27FC236}">
              <a16:creationId xmlns:a16="http://schemas.microsoft.com/office/drawing/2014/main" id="{F280E2C3-1528-4C36-ADF9-57A6AABF48BB}"/>
            </a:ext>
          </a:extLst>
        </xdr:cNvPr>
        <xdr:cNvCxnSpPr/>
      </xdr:nvCxnSpPr>
      <xdr:spPr>
        <a:xfrm flipV="1">
          <a:off x="10476865" y="607923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a:extLst>
            <a:ext uri="{FF2B5EF4-FFF2-40B4-BE49-F238E27FC236}">
              <a16:creationId xmlns:a16="http://schemas.microsoft.com/office/drawing/2014/main" id="{5F015C85-1BFE-41FE-9A46-443E0F5700D1}"/>
            </a:ext>
          </a:extLst>
        </xdr:cNvPr>
        <xdr:cNvSpPr txBox="1"/>
      </xdr:nvSpPr>
      <xdr:spPr>
        <a:xfrm>
          <a:off x="10515600" y="70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a:extLst>
            <a:ext uri="{FF2B5EF4-FFF2-40B4-BE49-F238E27FC236}">
              <a16:creationId xmlns:a16="http://schemas.microsoft.com/office/drawing/2014/main" id="{B94FE84B-93EB-4E60-BED4-1EAA15EE36E5}"/>
            </a:ext>
          </a:extLst>
        </xdr:cNvPr>
        <xdr:cNvCxnSpPr/>
      </xdr:nvCxnSpPr>
      <xdr:spPr>
        <a:xfrm>
          <a:off x="10388600" y="70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AED7A502-ED9A-4F42-B864-F59875954C02}"/>
            </a:ext>
          </a:extLst>
        </xdr:cNvPr>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E910E814-B28E-4EDB-A4CD-C499E24484A7}"/>
            </a:ext>
          </a:extLst>
        </xdr:cNvPr>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25417</xdr:rowOff>
    </xdr:from>
    <xdr:ext cx="469744" cy="259045"/>
    <xdr:sp macro="" textlink="">
      <xdr:nvSpPr>
        <xdr:cNvPr id="118" name="【図書館】&#10;一人当たり面積平均値テキスト">
          <a:extLst>
            <a:ext uri="{FF2B5EF4-FFF2-40B4-BE49-F238E27FC236}">
              <a16:creationId xmlns:a16="http://schemas.microsoft.com/office/drawing/2014/main" id="{05018328-83A5-4C65-9667-2BBABAC28694}"/>
            </a:ext>
          </a:extLst>
        </xdr:cNvPr>
        <xdr:cNvSpPr txBox="1"/>
      </xdr:nvSpPr>
      <xdr:spPr>
        <a:xfrm>
          <a:off x="10515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9" name="フローチャート: 判断 118">
          <a:extLst>
            <a:ext uri="{FF2B5EF4-FFF2-40B4-BE49-F238E27FC236}">
              <a16:creationId xmlns:a16="http://schemas.microsoft.com/office/drawing/2014/main" id="{0418DFD0-D43E-41AC-BB55-CC448BD96B19}"/>
            </a:ext>
          </a:extLst>
        </xdr:cNvPr>
        <xdr:cNvSpPr/>
      </xdr:nvSpPr>
      <xdr:spPr>
        <a:xfrm>
          <a:off x="10426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11684</xdr:rowOff>
    </xdr:from>
    <xdr:to>
      <xdr:col>50</xdr:col>
      <xdr:colOff>165100</xdr:colOff>
      <xdr:row>40</xdr:row>
      <xdr:rowOff>113284</xdr:rowOff>
    </xdr:to>
    <xdr:sp macro="" textlink="">
      <xdr:nvSpPr>
        <xdr:cNvPr id="120" name="フローチャート: 判断 119">
          <a:extLst>
            <a:ext uri="{FF2B5EF4-FFF2-40B4-BE49-F238E27FC236}">
              <a16:creationId xmlns:a16="http://schemas.microsoft.com/office/drawing/2014/main" id="{4DD93EA9-82DD-48E6-B73E-E0582A47002B}"/>
            </a:ext>
          </a:extLst>
        </xdr:cNvPr>
        <xdr:cNvSpPr/>
      </xdr:nvSpPr>
      <xdr:spPr>
        <a:xfrm>
          <a:off x="9588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21" name="フローチャート: 判断 120">
          <a:extLst>
            <a:ext uri="{FF2B5EF4-FFF2-40B4-BE49-F238E27FC236}">
              <a16:creationId xmlns:a16="http://schemas.microsoft.com/office/drawing/2014/main" id="{B5B27181-D805-4703-9587-20A8912CE624}"/>
            </a:ext>
          </a:extLst>
        </xdr:cNvPr>
        <xdr:cNvSpPr/>
      </xdr:nvSpPr>
      <xdr:spPr>
        <a:xfrm>
          <a:off x="86995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52832</xdr:rowOff>
    </xdr:from>
    <xdr:to>
      <xdr:col>41</xdr:col>
      <xdr:colOff>101600</xdr:colOff>
      <xdr:row>40</xdr:row>
      <xdr:rowOff>154432</xdr:rowOff>
    </xdr:to>
    <xdr:sp macro="" textlink="">
      <xdr:nvSpPr>
        <xdr:cNvPr id="122" name="フローチャート: 判断 121">
          <a:extLst>
            <a:ext uri="{FF2B5EF4-FFF2-40B4-BE49-F238E27FC236}">
              <a16:creationId xmlns:a16="http://schemas.microsoft.com/office/drawing/2014/main" id="{08BFFD5F-E38D-455F-B26F-75B830EC88B8}"/>
            </a:ext>
          </a:extLst>
        </xdr:cNvPr>
        <xdr:cNvSpPr/>
      </xdr:nvSpPr>
      <xdr:spPr>
        <a:xfrm>
          <a:off x="7810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57404</xdr:rowOff>
    </xdr:from>
    <xdr:to>
      <xdr:col>36</xdr:col>
      <xdr:colOff>165100</xdr:colOff>
      <xdr:row>40</xdr:row>
      <xdr:rowOff>159004</xdr:rowOff>
    </xdr:to>
    <xdr:sp macro="" textlink="">
      <xdr:nvSpPr>
        <xdr:cNvPr id="123" name="フローチャート: 判断 122">
          <a:extLst>
            <a:ext uri="{FF2B5EF4-FFF2-40B4-BE49-F238E27FC236}">
              <a16:creationId xmlns:a16="http://schemas.microsoft.com/office/drawing/2014/main" id="{B3B592DF-847C-420B-BF12-17A1879936EE}"/>
            </a:ext>
          </a:extLst>
        </xdr:cNvPr>
        <xdr:cNvSpPr/>
      </xdr:nvSpPr>
      <xdr:spPr>
        <a:xfrm>
          <a:off x="6921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3D2F782-FB8B-4D9D-BF64-078604C0058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AD1BACF-7191-40F2-8176-893B53CA738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33DA551-C4AC-4EB0-BAEF-2E28470B334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8F5294F-DFE8-40C4-BF9F-DD768E7694F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7C4E8F2-31CF-41F5-8621-A5F7546D616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20828</xdr:rowOff>
    </xdr:from>
    <xdr:to>
      <xdr:col>55</xdr:col>
      <xdr:colOff>50800</xdr:colOff>
      <xdr:row>40</xdr:row>
      <xdr:rowOff>122428</xdr:rowOff>
    </xdr:to>
    <xdr:sp macro="" textlink="">
      <xdr:nvSpPr>
        <xdr:cNvPr id="129" name="楕円 128">
          <a:extLst>
            <a:ext uri="{FF2B5EF4-FFF2-40B4-BE49-F238E27FC236}">
              <a16:creationId xmlns:a16="http://schemas.microsoft.com/office/drawing/2014/main" id="{9B640B03-E4A1-4FC9-ACA3-F52C1F53A2CA}"/>
            </a:ext>
          </a:extLst>
        </xdr:cNvPr>
        <xdr:cNvSpPr/>
      </xdr:nvSpPr>
      <xdr:spPr>
        <a:xfrm>
          <a:off x="10426700" y="687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152417</xdr:rowOff>
    </xdr:from>
    <xdr:ext cx="469744" cy="259045"/>
    <xdr:sp macro="" textlink="">
      <xdr:nvSpPr>
        <xdr:cNvPr id="130" name="【図書館】&#10;一人当たり面積該当値テキスト">
          <a:extLst>
            <a:ext uri="{FF2B5EF4-FFF2-40B4-BE49-F238E27FC236}">
              <a16:creationId xmlns:a16="http://schemas.microsoft.com/office/drawing/2014/main" id="{7799FA70-D3E1-4576-B703-CB2B3CBDC075}"/>
            </a:ext>
          </a:extLst>
        </xdr:cNvPr>
        <xdr:cNvSpPr txBox="1"/>
      </xdr:nvSpPr>
      <xdr:spPr>
        <a:xfrm>
          <a:off x="10515600"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20828</xdr:rowOff>
    </xdr:from>
    <xdr:to>
      <xdr:col>50</xdr:col>
      <xdr:colOff>165100</xdr:colOff>
      <xdr:row>40</xdr:row>
      <xdr:rowOff>122428</xdr:rowOff>
    </xdr:to>
    <xdr:sp macro="" textlink="">
      <xdr:nvSpPr>
        <xdr:cNvPr id="131" name="楕円 130">
          <a:extLst>
            <a:ext uri="{FF2B5EF4-FFF2-40B4-BE49-F238E27FC236}">
              <a16:creationId xmlns:a16="http://schemas.microsoft.com/office/drawing/2014/main" id="{345CEC5C-1962-4AA9-8557-C734FC87E5AA}"/>
            </a:ext>
          </a:extLst>
        </xdr:cNvPr>
        <xdr:cNvSpPr/>
      </xdr:nvSpPr>
      <xdr:spPr>
        <a:xfrm>
          <a:off x="9588500" y="687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71628</xdr:rowOff>
    </xdr:from>
    <xdr:to>
      <xdr:col>55</xdr:col>
      <xdr:colOff>0</xdr:colOff>
      <xdr:row>40</xdr:row>
      <xdr:rowOff>71628</xdr:rowOff>
    </xdr:to>
    <xdr:cxnSp macro="">
      <xdr:nvCxnSpPr>
        <xdr:cNvPr id="132" name="直線コネクタ 131">
          <a:extLst>
            <a:ext uri="{FF2B5EF4-FFF2-40B4-BE49-F238E27FC236}">
              <a16:creationId xmlns:a16="http://schemas.microsoft.com/office/drawing/2014/main" id="{770C4B6F-5A89-4A6B-8849-62AC0FDE647E}"/>
            </a:ext>
          </a:extLst>
        </xdr:cNvPr>
        <xdr:cNvCxnSpPr/>
      </xdr:nvCxnSpPr>
      <xdr:spPr>
        <a:xfrm>
          <a:off x="9639300" y="69296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3" name="楕円 132">
          <a:extLst>
            <a:ext uri="{FF2B5EF4-FFF2-40B4-BE49-F238E27FC236}">
              <a16:creationId xmlns:a16="http://schemas.microsoft.com/office/drawing/2014/main" id="{CA6E3D05-5F38-44A0-A63B-F8D6DADB785E}"/>
            </a:ext>
          </a:extLst>
        </xdr:cNvPr>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71628</xdr:rowOff>
    </xdr:from>
    <xdr:to>
      <xdr:col>50</xdr:col>
      <xdr:colOff>114300</xdr:colOff>
      <xdr:row>40</xdr:row>
      <xdr:rowOff>76200</xdr:rowOff>
    </xdr:to>
    <xdr:cxnSp macro="">
      <xdr:nvCxnSpPr>
        <xdr:cNvPr id="134" name="直線コネクタ 133">
          <a:extLst>
            <a:ext uri="{FF2B5EF4-FFF2-40B4-BE49-F238E27FC236}">
              <a16:creationId xmlns:a16="http://schemas.microsoft.com/office/drawing/2014/main" id="{91F4BAAA-7544-4D46-AD8A-AB08857BC05D}"/>
            </a:ext>
          </a:extLst>
        </xdr:cNvPr>
        <xdr:cNvCxnSpPr/>
      </xdr:nvCxnSpPr>
      <xdr:spPr>
        <a:xfrm flipV="1">
          <a:off x="8750300" y="6929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29972</xdr:rowOff>
    </xdr:from>
    <xdr:to>
      <xdr:col>41</xdr:col>
      <xdr:colOff>101600</xdr:colOff>
      <xdr:row>40</xdr:row>
      <xdr:rowOff>131572</xdr:rowOff>
    </xdr:to>
    <xdr:sp macro="" textlink="">
      <xdr:nvSpPr>
        <xdr:cNvPr id="135" name="楕円 134">
          <a:extLst>
            <a:ext uri="{FF2B5EF4-FFF2-40B4-BE49-F238E27FC236}">
              <a16:creationId xmlns:a16="http://schemas.microsoft.com/office/drawing/2014/main" id="{880A3AD7-6E0C-446F-A202-49B309F8A8FF}"/>
            </a:ext>
          </a:extLst>
        </xdr:cNvPr>
        <xdr:cNvSpPr/>
      </xdr:nvSpPr>
      <xdr:spPr>
        <a:xfrm>
          <a:off x="7810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80772</xdr:rowOff>
    </xdr:to>
    <xdr:cxnSp macro="">
      <xdr:nvCxnSpPr>
        <xdr:cNvPr id="136" name="直線コネクタ 135">
          <a:extLst>
            <a:ext uri="{FF2B5EF4-FFF2-40B4-BE49-F238E27FC236}">
              <a16:creationId xmlns:a16="http://schemas.microsoft.com/office/drawing/2014/main" id="{AC4C188D-7FC9-43EC-A1DB-CE7AB8AA302D}"/>
            </a:ext>
          </a:extLst>
        </xdr:cNvPr>
        <xdr:cNvCxnSpPr/>
      </xdr:nvCxnSpPr>
      <xdr:spPr>
        <a:xfrm flipV="1">
          <a:off x="7861300" y="6934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34544</xdr:rowOff>
    </xdr:from>
    <xdr:to>
      <xdr:col>36</xdr:col>
      <xdr:colOff>165100</xdr:colOff>
      <xdr:row>40</xdr:row>
      <xdr:rowOff>136144</xdr:rowOff>
    </xdr:to>
    <xdr:sp macro="" textlink="">
      <xdr:nvSpPr>
        <xdr:cNvPr id="137" name="楕円 136">
          <a:extLst>
            <a:ext uri="{FF2B5EF4-FFF2-40B4-BE49-F238E27FC236}">
              <a16:creationId xmlns:a16="http://schemas.microsoft.com/office/drawing/2014/main" id="{BB96811C-C297-4252-B2EF-EE92F0C2591E}"/>
            </a:ext>
          </a:extLst>
        </xdr:cNvPr>
        <xdr:cNvSpPr/>
      </xdr:nvSpPr>
      <xdr:spPr>
        <a:xfrm>
          <a:off x="6921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80772</xdr:rowOff>
    </xdr:from>
    <xdr:to>
      <xdr:col>41</xdr:col>
      <xdr:colOff>50800</xdr:colOff>
      <xdr:row>40</xdr:row>
      <xdr:rowOff>85344</xdr:rowOff>
    </xdr:to>
    <xdr:cxnSp macro="">
      <xdr:nvCxnSpPr>
        <xdr:cNvPr id="138" name="直線コネクタ 137">
          <a:extLst>
            <a:ext uri="{FF2B5EF4-FFF2-40B4-BE49-F238E27FC236}">
              <a16:creationId xmlns:a16="http://schemas.microsoft.com/office/drawing/2014/main" id="{732BD4C2-4C1B-4FA9-A13A-CE1773EDF6B9}"/>
            </a:ext>
          </a:extLst>
        </xdr:cNvPr>
        <xdr:cNvCxnSpPr/>
      </xdr:nvCxnSpPr>
      <xdr:spPr>
        <a:xfrm flipV="1">
          <a:off x="6972300" y="693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129811</xdr:rowOff>
    </xdr:from>
    <xdr:ext cx="469744" cy="259045"/>
    <xdr:sp macro="" textlink="">
      <xdr:nvSpPr>
        <xdr:cNvPr id="139" name="n_1aveValue【図書館】&#10;一人当たり面積">
          <a:extLst>
            <a:ext uri="{FF2B5EF4-FFF2-40B4-BE49-F238E27FC236}">
              <a16:creationId xmlns:a16="http://schemas.microsoft.com/office/drawing/2014/main" id="{D771533D-A055-4C0F-9C60-63AEB59D43CD}"/>
            </a:ext>
          </a:extLst>
        </xdr:cNvPr>
        <xdr:cNvSpPr txBox="1"/>
      </xdr:nvSpPr>
      <xdr:spPr>
        <a:xfrm>
          <a:off x="93917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136415</xdr:rowOff>
    </xdr:from>
    <xdr:ext cx="469744" cy="259045"/>
    <xdr:sp macro="" textlink="">
      <xdr:nvSpPr>
        <xdr:cNvPr id="140" name="n_2aveValue【図書館】&#10;一人当たり面積">
          <a:extLst>
            <a:ext uri="{FF2B5EF4-FFF2-40B4-BE49-F238E27FC236}">
              <a16:creationId xmlns:a16="http://schemas.microsoft.com/office/drawing/2014/main" id="{7CABEA4D-A3B1-4A06-A8FC-A292CB1913BE}"/>
            </a:ext>
          </a:extLst>
        </xdr:cNvPr>
        <xdr:cNvSpPr txBox="1"/>
      </xdr:nvSpPr>
      <xdr:spPr>
        <a:xfrm>
          <a:off x="8515427"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145559</xdr:rowOff>
    </xdr:from>
    <xdr:ext cx="469744" cy="259045"/>
    <xdr:sp macro="" textlink="">
      <xdr:nvSpPr>
        <xdr:cNvPr id="141" name="n_3aveValue【図書館】&#10;一人当たり面積">
          <a:extLst>
            <a:ext uri="{FF2B5EF4-FFF2-40B4-BE49-F238E27FC236}">
              <a16:creationId xmlns:a16="http://schemas.microsoft.com/office/drawing/2014/main" id="{5CDDDCC7-6D6C-4504-9B73-7538683BFD37}"/>
            </a:ext>
          </a:extLst>
        </xdr:cNvPr>
        <xdr:cNvSpPr txBox="1"/>
      </xdr:nvSpPr>
      <xdr:spPr>
        <a:xfrm>
          <a:off x="7626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150131</xdr:rowOff>
    </xdr:from>
    <xdr:ext cx="469744" cy="259045"/>
    <xdr:sp macro="" textlink="">
      <xdr:nvSpPr>
        <xdr:cNvPr id="142" name="n_4aveValue【図書館】&#10;一人当たり面積">
          <a:extLst>
            <a:ext uri="{FF2B5EF4-FFF2-40B4-BE49-F238E27FC236}">
              <a16:creationId xmlns:a16="http://schemas.microsoft.com/office/drawing/2014/main" id="{5870D5E3-B028-479D-AE3B-9FBB3995C877}"/>
            </a:ext>
          </a:extLst>
        </xdr:cNvPr>
        <xdr:cNvSpPr txBox="1"/>
      </xdr:nvSpPr>
      <xdr:spPr>
        <a:xfrm>
          <a:off x="6737427"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113555</xdr:rowOff>
    </xdr:from>
    <xdr:ext cx="469744" cy="259045"/>
    <xdr:sp macro="" textlink="">
      <xdr:nvSpPr>
        <xdr:cNvPr id="143" name="n_1mainValue【図書館】&#10;一人当たり面積">
          <a:extLst>
            <a:ext uri="{FF2B5EF4-FFF2-40B4-BE49-F238E27FC236}">
              <a16:creationId xmlns:a16="http://schemas.microsoft.com/office/drawing/2014/main" id="{42130ABD-6A5B-46C3-8E86-48A7A0731050}"/>
            </a:ext>
          </a:extLst>
        </xdr:cNvPr>
        <xdr:cNvSpPr txBox="1"/>
      </xdr:nvSpPr>
      <xdr:spPr>
        <a:xfrm>
          <a:off x="9391727" y="697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44" name="n_2mainValue【図書館】&#10;一人当たり面積">
          <a:extLst>
            <a:ext uri="{FF2B5EF4-FFF2-40B4-BE49-F238E27FC236}">
              <a16:creationId xmlns:a16="http://schemas.microsoft.com/office/drawing/2014/main" id="{7A8C2250-3E53-4A80-88CC-7EB3069DD85D}"/>
            </a:ext>
          </a:extLst>
        </xdr:cNvPr>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148099</xdr:rowOff>
    </xdr:from>
    <xdr:ext cx="469744" cy="259045"/>
    <xdr:sp macro="" textlink="">
      <xdr:nvSpPr>
        <xdr:cNvPr id="145" name="n_3mainValue【図書館】&#10;一人当たり面積">
          <a:extLst>
            <a:ext uri="{FF2B5EF4-FFF2-40B4-BE49-F238E27FC236}">
              <a16:creationId xmlns:a16="http://schemas.microsoft.com/office/drawing/2014/main" id="{72A97D5E-9F3B-4C12-B3D5-A0FF80F48DA9}"/>
            </a:ext>
          </a:extLst>
        </xdr:cNvPr>
        <xdr:cNvSpPr txBox="1"/>
      </xdr:nvSpPr>
      <xdr:spPr>
        <a:xfrm>
          <a:off x="7626427" y="666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152671</xdr:rowOff>
    </xdr:from>
    <xdr:ext cx="469744" cy="259045"/>
    <xdr:sp macro="" textlink="">
      <xdr:nvSpPr>
        <xdr:cNvPr id="146" name="n_4mainValue【図書館】&#10;一人当たり面積">
          <a:extLst>
            <a:ext uri="{FF2B5EF4-FFF2-40B4-BE49-F238E27FC236}">
              <a16:creationId xmlns:a16="http://schemas.microsoft.com/office/drawing/2014/main" id="{A6D245A1-DB33-4055-88F5-007B42B324E3}"/>
            </a:ext>
          </a:extLst>
        </xdr:cNvPr>
        <xdr:cNvSpPr txBox="1"/>
      </xdr:nvSpPr>
      <xdr:spPr>
        <a:xfrm>
          <a:off x="67374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BA63B567-EBAB-481F-82EA-D88B07A98FB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6807EA7-859D-456E-884D-3D407E96F81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698FCE00-E9F1-48AF-BA42-0C525D9C54A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EA6AB770-31E6-4E2D-ACA8-3299C67B329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26D0F06-7808-44B8-BC03-4D9E0260D1E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1F47B00F-545F-424C-BCCB-3935612FEC9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C5BE50D-CADA-4D3A-809D-08F44DA6001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D9213F03-6634-4FC6-A90E-CC3EE75642A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2A60135B-D43B-43CE-B089-AC265266DC7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5F15F23B-4848-4D25-9666-BE30FC21CD2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4B1B5F5-B28C-442D-B742-3674C1C1A07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BC7ECC59-4C20-498A-8AAD-8CC55B628594}"/>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240F1BC6-7F57-455F-983E-681199056F8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739BD00D-875C-40B8-80FC-0EE3044DAA2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25AD5E3-1CAC-4980-8941-B9909ADC9973}"/>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B33739F9-53CD-4BB5-B8B0-83DDB113D0E3}"/>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4076E5CF-FC48-44A6-B098-CF08BFC45F5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4FE7B5DF-F4AE-47F9-9FCC-2B294016E55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F9128D58-FB12-4D8B-BAEA-2260BC08570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5E810ED-5EBB-4B13-AA7D-DD291399A63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528336D8-7535-4EC8-A77B-A46EE6BD0D8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3952CE44-CE2B-43B4-BF87-0B1F1559687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DEB01C8D-6C52-41D8-BDC3-008598666652}"/>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937EB072-45A0-48C3-A779-E318FC07748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63</xdr:row>
      <xdr:rowOff>123825</xdr:rowOff>
    </xdr:to>
    <xdr:cxnSp macro="">
      <xdr:nvCxnSpPr>
        <xdr:cNvPr id="171" name="直線コネクタ 170">
          <a:extLst>
            <a:ext uri="{FF2B5EF4-FFF2-40B4-BE49-F238E27FC236}">
              <a16:creationId xmlns:a16="http://schemas.microsoft.com/office/drawing/2014/main" id="{08321D56-47B0-425D-A48C-36C938D24F03}"/>
            </a:ext>
          </a:extLst>
        </xdr:cNvPr>
        <xdr:cNvCxnSpPr/>
      </xdr:nvCxnSpPr>
      <xdr:spPr>
        <a:xfrm flipV="1">
          <a:off x="4634865" y="971931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127652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20C9EB80-9C5B-4774-891A-FFA1C316FBC7}"/>
            </a:ext>
          </a:extLst>
        </xdr:cNvPr>
        <xdr:cNvSpPr txBox="1"/>
      </xdr:nvSpPr>
      <xdr:spPr>
        <a:xfrm>
          <a:off x="4673600" y="1092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123825</xdr:rowOff>
    </xdr:from>
    <xdr:to>
      <xdr:col>24</xdr:col>
      <xdr:colOff>152400</xdr:colOff>
      <xdr:row>63</xdr:row>
      <xdr:rowOff>123825</xdr:rowOff>
    </xdr:to>
    <xdr:cxnSp macro="">
      <xdr:nvCxnSpPr>
        <xdr:cNvPr id="173" name="直線コネクタ 172">
          <a:extLst>
            <a:ext uri="{FF2B5EF4-FFF2-40B4-BE49-F238E27FC236}">
              <a16:creationId xmlns:a16="http://schemas.microsoft.com/office/drawing/2014/main" id="{3FEBCFAA-D833-4C12-BDCC-B8CB35D6E05A}"/>
            </a:ext>
          </a:extLst>
        </xdr:cNvPr>
        <xdr:cNvCxnSpPr/>
      </xdr:nvCxnSpPr>
      <xdr:spPr>
        <a:xfrm>
          <a:off x="4546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64623C53-BF85-4DBE-BB05-19BBFC0AF1F4}"/>
            </a:ext>
          </a:extLst>
        </xdr:cNvPr>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a:extLst>
            <a:ext uri="{FF2B5EF4-FFF2-40B4-BE49-F238E27FC236}">
              <a16:creationId xmlns:a16="http://schemas.microsoft.com/office/drawing/2014/main" id="{1B1923A8-A030-4B91-BBFC-A44AA502C597}"/>
            </a:ext>
          </a:extLst>
        </xdr:cNvPr>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50182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313B5007-FAC3-4B71-94C0-DA7ECF14A4D2}"/>
            </a:ext>
          </a:extLst>
        </xdr:cNvPr>
        <xdr:cNvSpPr txBox="1"/>
      </xdr:nvSpPr>
      <xdr:spPr>
        <a:xfrm>
          <a:off x="467360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7" name="フローチャート: 判断 176">
          <a:extLst>
            <a:ext uri="{FF2B5EF4-FFF2-40B4-BE49-F238E27FC236}">
              <a16:creationId xmlns:a16="http://schemas.microsoft.com/office/drawing/2014/main" id="{129DB832-596C-4E40-B356-CA9AE5C1996F}"/>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78" name="フローチャート: 判断 177">
          <a:extLst>
            <a:ext uri="{FF2B5EF4-FFF2-40B4-BE49-F238E27FC236}">
              <a16:creationId xmlns:a16="http://schemas.microsoft.com/office/drawing/2014/main" id="{62DA6A8A-97EF-4AA6-8EBC-125BB259BC97}"/>
            </a:ext>
          </a:extLst>
        </xdr:cNvPr>
        <xdr:cNvSpPr/>
      </xdr:nvSpPr>
      <xdr:spPr>
        <a:xfrm>
          <a:off x="3746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9" name="フローチャート: 判断 178">
          <a:extLst>
            <a:ext uri="{FF2B5EF4-FFF2-40B4-BE49-F238E27FC236}">
              <a16:creationId xmlns:a16="http://schemas.microsoft.com/office/drawing/2014/main" id="{0D7D9EC4-3556-42DE-9342-E960C016C833}"/>
            </a:ext>
          </a:extLst>
        </xdr:cNvPr>
        <xdr:cNvSpPr/>
      </xdr:nvSpPr>
      <xdr:spPr>
        <a:xfrm>
          <a:off x="2857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0" name="フローチャート: 判断 179">
          <a:extLst>
            <a:ext uri="{FF2B5EF4-FFF2-40B4-BE49-F238E27FC236}">
              <a16:creationId xmlns:a16="http://schemas.microsoft.com/office/drawing/2014/main" id="{C14A9E8F-D1F0-4FB7-9CCE-9316B453D8FE}"/>
            </a:ext>
          </a:extLst>
        </xdr:cNvPr>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81" name="フローチャート: 判断 180">
          <a:extLst>
            <a:ext uri="{FF2B5EF4-FFF2-40B4-BE49-F238E27FC236}">
              <a16:creationId xmlns:a16="http://schemas.microsoft.com/office/drawing/2014/main" id="{91F909C6-3C0A-4272-9568-FDF130D3D01A}"/>
            </a:ext>
          </a:extLst>
        </xdr:cNvPr>
        <xdr:cNvSpPr/>
      </xdr:nvSpPr>
      <xdr:spPr>
        <a:xfrm>
          <a:off x="1079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F759137-744C-46D9-AD60-8F853696DAF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E7317F2-987C-4C34-A8DE-FB4FA5041FE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D314729-53A1-48C7-B2B0-9F1CAEE8AF0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760AF10-3C48-4A56-A7C4-80D69DE18A3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EC5528F-945B-4978-B351-8B9E71C8C6D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93980</xdr:rowOff>
    </xdr:from>
    <xdr:to>
      <xdr:col>24</xdr:col>
      <xdr:colOff>114300</xdr:colOff>
      <xdr:row>62</xdr:row>
      <xdr:rowOff>24130</xdr:rowOff>
    </xdr:to>
    <xdr:sp macro="" textlink="">
      <xdr:nvSpPr>
        <xdr:cNvPr id="187" name="楕円 186">
          <a:extLst>
            <a:ext uri="{FF2B5EF4-FFF2-40B4-BE49-F238E27FC236}">
              <a16:creationId xmlns:a16="http://schemas.microsoft.com/office/drawing/2014/main" id="{4B9809D4-FC00-49B0-88F7-16D14A9365A1}"/>
            </a:ext>
          </a:extLst>
        </xdr:cNvPr>
        <xdr:cNvSpPr/>
      </xdr:nvSpPr>
      <xdr:spPr>
        <a:xfrm>
          <a:off x="4584700" y="1055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72407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860A5CAE-27F7-4295-AF3B-68403BCA060C}"/>
            </a:ext>
          </a:extLst>
        </xdr:cNvPr>
        <xdr:cNvSpPr txBox="1"/>
      </xdr:nvSpPr>
      <xdr:spPr>
        <a:xfrm>
          <a:off x="4673600"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57785</xdr:rowOff>
    </xdr:from>
    <xdr:to>
      <xdr:col>20</xdr:col>
      <xdr:colOff>38100</xdr:colOff>
      <xdr:row>61</xdr:row>
      <xdr:rowOff>159385</xdr:rowOff>
    </xdr:to>
    <xdr:sp macro="" textlink="">
      <xdr:nvSpPr>
        <xdr:cNvPr id="189" name="楕円 188">
          <a:extLst>
            <a:ext uri="{FF2B5EF4-FFF2-40B4-BE49-F238E27FC236}">
              <a16:creationId xmlns:a16="http://schemas.microsoft.com/office/drawing/2014/main" id="{89CAE423-389A-4C71-A340-C38A3637EDB1}"/>
            </a:ext>
          </a:extLst>
        </xdr:cNvPr>
        <xdr:cNvSpPr/>
      </xdr:nvSpPr>
      <xdr:spPr>
        <a:xfrm>
          <a:off x="3746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108585</xdr:rowOff>
    </xdr:from>
    <xdr:to>
      <xdr:col>24</xdr:col>
      <xdr:colOff>63500</xdr:colOff>
      <xdr:row>61</xdr:row>
      <xdr:rowOff>144780</xdr:rowOff>
    </xdr:to>
    <xdr:cxnSp macro="">
      <xdr:nvCxnSpPr>
        <xdr:cNvPr id="190" name="直線コネクタ 189">
          <a:extLst>
            <a:ext uri="{FF2B5EF4-FFF2-40B4-BE49-F238E27FC236}">
              <a16:creationId xmlns:a16="http://schemas.microsoft.com/office/drawing/2014/main" id="{BA813D0A-8B0A-4AD9-B9E5-8FBE8BC4CC72}"/>
            </a:ext>
          </a:extLst>
        </xdr:cNvPr>
        <xdr:cNvCxnSpPr/>
      </xdr:nvCxnSpPr>
      <xdr:spPr>
        <a:xfrm>
          <a:off x="3797300" y="105670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19685</xdr:rowOff>
    </xdr:from>
    <xdr:to>
      <xdr:col>15</xdr:col>
      <xdr:colOff>101600</xdr:colOff>
      <xdr:row>61</xdr:row>
      <xdr:rowOff>121285</xdr:rowOff>
    </xdr:to>
    <xdr:sp macro="" textlink="">
      <xdr:nvSpPr>
        <xdr:cNvPr id="191" name="楕円 190">
          <a:extLst>
            <a:ext uri="{FF2B5EF4-FFF2-40B4-BE49-F238E27FC236}">
              <a16:creationId xmlns:a16="http://schemas.microsoft.com/office/drawing/2014/main" id="{9AC9839B-9E23-4350-B95B-58228A7B2B3E}"/>
            </a:ext>
          </a:extLst>
        </xdr:cNvPr>
        <xdr:cNvSpPr/>
      </xdr:nvSpPr>
      <xdr:spPr>
        <a:xfrm>
          <a:off x="2857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70485</xdr:rowOff>
    </xdr:from>
    <xdr:to>
      <xdr:col>19</xdr:col>
      <xdr:colOff>177800</xdr:colOff>
      <xdr:row>61</xdr:row>
      <xdr:rowOff>108585</xdr:rowOff>
    </xdr:to>
    <xdr:cxnSp macro="">
      <xdr:nvCxnSpPr>
        <xdr:cNvPr id="192" name="直線コネクタ 191">
          <a:extLst>
            <a:ext uri="{FF2B5EF4-FFF2-40B4-BE49-F238E27FC236}">
              <a16:creationId xmlns:a16="http://schemas.microsoft.com/office/drawing/2014/main" id="{2174D3A6-AA0B-4F80-A1CF-ACF98789EAF6}"/>
            </a:ext>
          </a:extLst>
        </xdr:cNvPr>
        <xdr:cNvCxnSpPr/>
      </xdr:nvCxnSpPr>
      <xdr:spPr>
        <a:xfrm>
          <a:off x="2908300" y="1052893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143510</xdr:rowOff>
    </xdr:from>
    <xdr:to>
      <xdr:col>10</xdr:col>
      <xdr:colOff>165100</xdr:colOff>
      <xdr:row>61</xdr:row>
      <xdr:rowOff>73660</xdr:rowOff>
    </xdr:to>
    <xdr:sp macro="" textlink="">
      <xdr:nvSpPr>
        <xdr:cNvPr id="193" name="楕円 192">
          <a:extLst>
            <a:ext uri="{FF2B5EF4-FFF2-40B4-BE49-F238E27FC236}">
              <a16:creationId xmlns:a16="http://schemas.microsoft.com/office/drawing/2014/main" id="{25644F6C-A4E4-49D1-9ADE-F5137C961BFB}"/>
            </a:ext>
          </a:extLst>
        </xdr:cNvPr>
        <xdr:cNvSpPr/>
      </xdr:nvSpPr>
      <xdr:spPr>
        <a:xfrm>
          <a:off x="1968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22860</xdr:rowOff>
    </xdr:from>
    <xdr:to>
      <xdr:col>15</xdr:col>
      <xdr:colOff>50800</xdr:colOff>
      <xdr:row>61</xdr:row>
      <xdr:rowOff>70485</xdr:rowOff>
    </xdr:to>
    <xdr:cxnSp macro="">
      <xdr:nvCxnSpPr>
        <xdr:cNvPr id="194" name="直線コネクタ 193">
          <a:extLst>
            <a:ext uri="{FF2B5EF4-FFF2-40B4-BE49-F238E27FC236}">
              <a16:creationId xmlns:a16="http://schemas.microsoft.com/office/drawing/2014/main" id="{54D2AFC0-7BE2-4ADE-894D-195BFB8681FF}"/>
            </a:ext>
          </a:extLst>
        </xdr:cNvPr>
        <xdr:cNvCxnSpPr/>
      </xdr:nvCxnSpPr>
      <xdr:spPr>
        <a:xfrm>
          <a:off x="2019300" y="1048131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99695</xdr:rowOff>
    </xdr:from>
    <xdr:to>
      <xdr:col>6</xdr:col>
      <xdr:colOff>38100</xdr:colOff>
      <xdr:row>61</xdr:row>
      <xdr:rowOff>29845</xdr:rowOff>
    </xdr:to>
    <xdr:sp macro="" textlink="">
      <xdr:nvSpPr>
        <xdr:cNvPr id="195" name="楕円 194">
          <a:extLst>
            <a:ext uri="{FF2B5EF4-FFF2-40B4-BE49-F238E27FC236}">
              <a16:creationId xmlns:a16="http://schemas.microsoft.com/office/drawing/2014/main" id="{5CAC4DBF-30E0-4B9B-A727-5EEE4A7B0407}"/>
            </a:ext>
          </a:extLst>
        </xdr:cNvPr>
        <xdr:cNvSpPr/>
      </xdr:nvSpPr>
      <xdr:spPr>
        <a:xfrm>
          <a:off x="1079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150495</xdr:rowOff>
    </xdr:from>
    <xdr:to>
      <xdr:col>10</xdr:col>
      <xdr:colOff>114300</xdr:colOff>
      <xdr:row>61</xdr:row>
      <xdr:rowOff>22860</xdr:rowOff>
    </xdr:to>
    <xdr:cxnSp macro="">
      <xdr:nvCxnSpPr>
        <xdr:cNvPr id="196" name="直線コネクタ 195">
          <a:extLst>
            <a:ext uri="{FF2B5EF4-FFF2-40B4-BE49-F238E27FC236}">
              <a16:creationId xmlns:a16="http://schemas.microsoft.com/office/drawing/2014/main" id="{E3AF6A35-C654-4984-95F6-BCE4A18E334E}"/>
            </a:ext>
          </a:extLst>
        </xdr:cNvPr>
        <xdr:cNvCxnSpPr/>
      </xdr:nvCxnSpPr>
      <xdr:spPr>
        <a:xfrm>
          <a:off x="1130300" y="104374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120667</xdr:rowOff>
    </xdr:from>
    <xdr:ext cx="405111" cy="259045"/>
    <xdr:sp macro="" textlink="">
      <xdr:nvSpPr>
        <xdr:cNvPr id="197" name="n_1aveValue【体育館・プール】&#10;有形固定資産減価償却率">
          <a:extLst>
            <a:ext uri="{FF2B5EF4-FFF2-40B4-BE49-F238E27FC236}">
              <a16:creationId xmlns:a16="http://schemas.microsoft.com/office/drawing/2014/main" id="{945F8E18-7C80-4E4F-B8D9-2407DB7ADBF5}"/>
            </a:ext>
          </a:extLst>
        </xdr:cNvPr>
        <xdr:cNvSpPr txBox="1"/>
      </xdr:nvSpPr>
      <xdr:spPr>
        <a:xfrm>
          <a:off x="35820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162577</xdr:rowOff>
    </xdr:from>
    <xdr:ext cx="405111" cy="259045"/>
    <xdr:sp macro="" textlink="">
      <xdr:nvSpPr>
        <xdr:cNvPr id="198" name="n_2aveValue【体育館・プール】&#10;有形固定資産減価償却率">
          <a:extLst>
            <a:ext uri="{FF2B5EF4-FFF2-40B4-BE49-F238E27FC236}">
              <a16:creationId xmlns:a16="http://schemas.microsoft.com/office/drawing/2014/main" id="{F8DAA961-9565-4402-A71C-BD89213DBE0D}"/>
            </a:ext>
          </a:extLst>
        </xdr:cNvPr>
        <xdr:cNvSpPr txBox="1"/>
      </xdr:nvSpPr>
      <xdr:spPr>
        <a:xfrm>
          <a:off x="27057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128287</xdr:rowOff>
    </xdr:from>
    <xdr:ext cx="405111" cy="259045"/>
    <xdr:sp macro="" textlink="">
      <xdr:nvSpPr>
        <xdr:cNvPr id="199" name="n_3aveValue【体育館・プール】&#10;有形固定資産減価償却率">
          <a:extLst>
            <a:ext uri="{FF2B5EF4-FFF2-40B4-BE49-F238E27FC236}">
              <a16:creationId xmlns:a16="http://schemas.microsoft.com/office/drawing/2014/main" id="{F6D91053-BF1C-42AC-A607-2150BC4B30B8}"/>
            </a:ext>
          </a:extLst>
        </xdr:cNvPr>
        <xdr:cNvSpPr txBox="1"/>
      </xdr:nvSpPr>
      <xdr:spPr>
        <a:xfrm>
          <a:off x="1816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103522</xdr:rowOff>
    </xdr:from>
    <xdr:ext cx="405111" cy="259045"/>
    <xdr:sp macro="" textlink="">
      <xdr:nvSpPr>
        <xdr:cNvPr id="200" name="n_4aveValue【体育館・プール】&#10;有形固定資産減価償却率">
          <a:extLst>
            <a:ext uri="{FF2B5EF4-FFF2-40B4-BE49-F238E27FC236}">
              <a16:creationId xmlns:a16="http://schemas.microsoft.com/office/drawing/2014/main" id="{BC47FB17-870D-4183-B132-437F2DC7DE3C}"/>
            </a:ext>
          </a:extLst>
        </xdr:cNvPr>
        <xdr:cNvSpPr txBox="1"/>
      </xdr:nvSpPr>
      <xdr:spPr>
        <a:xfrm>
          <a:off x="927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150512</xdr:rowOff>
    </xdr:from>
    <xdr:ext cx="405111" cy="259045"/>
    <xdr:sp macro="" textlink="">
      <xdr:nvSpPr>
        <xdr:cNvPr id="201" name="n_1mainValue【体育館・プール】&#10;有形固定資産減価償却率">
          <a:extLst>
            <a:ext uri="{FF2B5EF4-FFF2-40B4-BE49-F238E27FC236}">
              <a16:creationId xmlns:a16="http://schemas.microsoft.com/office/drawing/2014/main" id="{A850A13C-ABFC-4A27-89F6-72C2ED3FFF77}"/>
            </a:ext>
          </a:extLst>
        </xdr:cNvPr>
        <xdr:cNvSpPr txBox="1"/>
      </xdr:nvSpPr>
      <xdr:spPr>
        <a:xfrm>
          <a:off x="35820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112412</xdr:rowOff>
    </xdr:from>
    <xdr:ext cx="405111" cy="259045"/>
    <xdr:sp macro="" textlink="">
      <xdr:nvSpPr>
        <xdr:cNvPr id="202" name="n_2mainValue【体育館・プール】&#10;有形固定資産減価償却率">
          <a:extLst>
            <a:ext uri="{FF2B5EF4-FFF2-40B4-BE49-F238E27FC236}">
              <a16:creationId xmlns:a16="http://schemas.microsoft.com/office/drawing/2014/main" id="{9091087F-6036-450C-BAAE-967AF4AF15E6}"/>
            </a:ext>
          </a:extLst>
        </xdr:cNvPr>
        <xdr:cNvSpPr txBox="1"/>
      </xdr:nvSpPr>
      <xdr:spPr>
        <a:xfrm>
          <a:off x="27057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64787</xdr:rowOff>
    </xdr:from>
    <xdr:ext cx="405111" cy="259045"/>
    <xdr:sp macro="" textlink="">
      <xdr:nvSpPr>
        <xdr:cNvPr id="203" name="n_3mainValue【体育館・プール】&#10;有形固定資産減価償却率">
          <a:extLst>
            <a:ext uri="{FF2B5EF4-FFF2-40B4-BE49-F238E27FC236}">
              <a16:creationId xmlns:a16="http://schemas.microsoft.com/office/drawing/2014/main" id="{8A88A914-E1BD-40B6-B31A-9AC98244D1DA}"/>
            </a:ext>
          </a:extLst>
        </xdr:cNvPr>
        <xdr:cNvSpPr txBox="1"/>
      </xdr:nvSpPr>
      <xdr:spPr>
        <a:xfrm>
          <a:off x="1816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20972</xdr:rowOff>
    </xdr:from>
    <xdr:ext cx="405111" cy="259045"/>
    <xdr:sp macro="" textlink="">
      <xdr:nvSpPr>
        <xdr:cNvPr id="204" name="n_4mainValue【体育館・プール】&#10;有形固定資産減価償却率">
          <a:extLst>
            <a:ext uri="{FF2B5EF4-FFF2-40B4-BE49-F238E27FC236}">
              <a16:creationId xmlns:a16="http://schemas.microsoft.com/office/drawing/2014/main" id="{72297F57-5BA2-4B30-94E7-C037F27B42F6}"/>
            </a:ext>
          </a:extLst>
        </xdr:cNvPr>
        <xdr:cNvSpPr txBox="1"/>
      </xdr:nvSpPr>
      <xdr:spPr>
        <a:xfrm>
          <a:off x="927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567256CF-8079-4C4A-A0C7-39E49E00EF1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3BDE6BDA-198F-4151-8115-15BF6943AD8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17E95D9-443E-478E-B9E9-E1E2D41F0DC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8FBBA28-8A30-4CA9-847D-7831562F388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B80CEBE-D674-4438-92CA-5EF30E0C659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A290A1AE-A271-45E8-9583-18EDCD67251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ADA3F422-3892-44CC-870B-96A03421F6A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69A193BB-597B-4160-8253-801E26760DE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601084B3-6E0F-4D4F-B491-ABE4070BA6A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AE25AC4-D9A1-4855-A79A-6F733F15E76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E21BEF72-37A9-4FF8-B38E-923FFBA245E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E047D7AB-FF6D-4738-A664-D9E42474AF8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18374B1-D8C5-4238-AB73-719CEA9C472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67E67466-2AFB-4C81-B5EA-5EB8C061E8D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5022705F-8467-46D8-A506-CEAD5341759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C5107267-3EFA-44F6-A36E-AB762C0780F5}"/>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D0E48297-DCF7-4154-AD9A-E306604FDFE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6199A0E3-8FAB-4794-BB71-A207D3FF521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2CF4B50B-9AC2-4CC8-9088-53F40DE53F0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F8FFA30-32AB-430C-8632-CC3E3AF87FB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42AC2096-5008-49FB-9948-92A81087123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B5550C00-DC28-4433-A5A0-9A17CBE214D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5F74B754-DBDE-4904-AC4A-E0EEF94A5A6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149860</xdr:rowOff>
    </xdr:from>
    <xdr:to>
      <xdr:col>54</xdr:col>
      <xdr:colOff>189865</xdr:colOff>
      <xdr:row>64</xdr:row>
      <xdr:rowOff>54610</xdr:rowOff>
    </xdr:to>
    <xdr:cxnSp macro="">
      <xdr:nvCxnSpPr>
        <xdr:cNvPr id="228" name="直線コネクタ 227">
          <a:extLst>
            <a:ext uri="{FF2B5EF4-FFF2-40B4-BE49-F238E27FC236}">
              <a16:creationId xmlns:a16="http://schemas.microsoft.com/office/drawing/2014/main" id="{F0548FAF-485C-4D7C-B0B5-F5803D94B16C}"/>
            </a:ext>
          </a:extLst>
        </xdr:cNvPr>
        <xdr:cNvCxnSpPr/>
      </xdr:nvCxnSpPr>
      <xdr:spPr>
        <a:xfrm flipV="1">
          <a:off x="10476865" y="95796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a:extLst>
            <a:ext uri="{FF2B5EF4-FFF2-40B4-BE49-F238E27FC236}">
              <a16:creationId xmlns:a16="http://schemas.microsoft.com/office/drawing/2014/main" id="{7C942643-2D4E-442C-B140-F3157A5AD556}"/>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a:extLst>
            <a:ext uri="{FF2B5EF4-FFF2-40B4-BE49-F238E27FC236}">
              <a16:creationId xmlns:a16="http://schemas.microsoft.com/office/drawing/2014/main" id="{0700EC7F-209F-4D19-86A5-801C72B06D93}"/>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96537</xdr:rowOff>
    </xdr:from>
    <xdr:ext cx="469744" cy="259045"/>
    <xdr:sp macro="" textlink="">
      <xdr:nvSpPr>
        <xdr:cNvPr id="231" name="【体育館・プール】&#10;一人当たり面積最大値テキスト">
          <a:extLst>
            <a:ext uri="{FF2B5EF4-FFF2-40B4-BE49-F238E27FC236}">
              <a16:creationId xmlns:a16="http://schemas.microsoft.com/office/drawing/2014/main" id="{A2726C56-E6B0-4865-97FE-264662A557B3}"/>
            </a:ext>
          </a:extLst>
        </xdr:cNvPr>
        <xdr:cNvSpPr txBox="1"/>
      </xdr:nvSpPr>
      <xdr:spPr>
        <a:xfrm>
          <a:off x="10515600" y="935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149860</xdr:rowOff>
    </xdr:from>
    <xdr:to>
      <xdr:col>55</xdr:col>
      <xdr:colOff>88900</xdr:colOff>
      <xdr:row>55</xdr:row>
      <xdr:rowOff>149860</xdr:rowOff>
    </xdr:to>
    <xdr:cxnSp macro="">
      <xdr:nvCxnSpPr>
        <xdr:cNvPr id="232" name="直線コネクタ 231">
          <a:extLst>
            <a:ext uri="{FF2B5EF4-FFF2-40B4-BE49-F238E27FC236}">
              <a16:creationId xmlns:a16="http://schemas.microsoft.com/office/drawing/2014/main" id="{DA302FEB-E6FB-4614-B5B5-619D2CCC687A}"/>
            </a:ext>
          </a:extLst>
        </xdr:cNvPr>
        <xdr:cNvCxnSpPr/>
      </xdr:nvCxnSpPr>
      <xdr:spPr>
        <a:xfrm>
          <a:off x="10388600" y="957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151147</xdr:rowOff>
    </xdr:from>
    <xdr:ext cx="469744" cy="259045"/>
    <xdr:sp macro="" textlink="">
      <xdr:nvSpPr>
        <xdr:cNvPr id="233" name="【体育館・プール】&#10;一人当たり面積平均値テキスト">
          <a:extLst>
            <a:ext uri="{FF2B5EF4-FFF2-40B4-BE49-F238E27FC236}">
              <a16:creationId xmlns:a16="http://schemas.microsoft.com/office/drawing/2014/main" id="{CAD2D886-29D9-42DC-ACDC-1578375CCDC9}"/>
            </a:ext>
          </a:extLst>
        </xdr:cNvPr>
        <xdr:cNvSpPr txBox="1"/>
      </xdr:nvSpPr>
      <xdr:spPr>
        <a:xfrm>
          <a:off x="10515600" y="1060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xdr:rowOff>
    </xdr:from>
    <xdr:to>
      <xdr:col>55</xdr:col>
      <xdr:colOff>50800</xdr:colOff>
      <xdr:row>62</xdr:row>
      <xdr:rowOff>102870</xdr:rowOff>
    </xdr:to>
    <xdr:sp macro="" textlink="">
      <xdr:nvSpPr>
        <xdr:cNvPr id="234" name="フローチャート: 判断 233">
          <a:extLst>
            <a:ext uri="{FF2B5EF4-FFF2-40B4-BE49-F238E27FC236}">
              <a16:creationId xmlns:a16="http://schemas.microsoft.com/office/drawing/2014/main" id="{13286A9F-4BD2-4B15-AEEA-1F2A87D83A9A}"/>
            </a:ext>
          </a:extLst>
        </xdr:cNvPr>
        <xdr:cNvSpPr/>
      </xdr:nvSpPr>
      <xdr:spPr>
        <a:xfrm>
          <a:off x="104267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15240</xdr:rowOff>
    </xdr:from>
    <xdr:to>
      <xdr:col>50</xdr:col>
      <xdr:colOff>165100</xdr:colOff>
      <xdr:row>62</xdr:row>
      <xdr:rowOff>116840</xdr:rowOff>
    </xdr:to>
    <xdr:sp macro="" textlink="">
      <xdr:nvSpPr>
        <xdr:cNvPr id="235" name="フローチャート: 判断 234">
          <a:extLst>
            <a:ext uri="{FF2B5EF4-FFF2-40B4-BE49-F238E27FC236}">
              <a16:creationId xmlns:a16="http://schemas.microsoft.com/office/drawing/2014/main" id="{2D39FB2A-7287-4EE4-9701-D4721EE95F70}"/>
            </a:ext>
          </a:extLst>
        </xdr:cNvPr>
        <xdr:cNvSpPr/>
      </xdr:nvSpPr>
      <xdr:spPr>
        <a:xfrm>
          <a:off x="9588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49530</xdr:rowOff>
    </xdr:from>
    <xdr:to>
      <xdr:col>46</xdr:col>
      <xdr:colOff>38100</xdr:colOff>
      <xdr:row>62</xdr:row>
      <xdr:rowOff>151130</xdr:rowOff>
    </xdr:to>
    <xdr:sp macro="" textlink="">
      <xdr:nvSpPr>
        <xdr:cNvPr id="236" name="フローチャート: 判断 235">
          <a:extLst>
            <a:ext uri="{FF2B5EF4-FFF2-40B4-BE49-F238E27FC236}">
              <a16:creationId xmlns:a16="http://schemas.microsoft.com/office/drawing/2014/main" id="{01E452F1-1BAE-46AC-9C33-92BD2A7F03E2}"/>
            </a:ext>
          </a:extLst>
        </xdr:cNvPr>
        <xdr:cNvSpPr/>
      </xdr:nvSpPr>
      <xdr:spPr>
        <a:xfrm>
          <a:off x="8699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38100</xdr:rowOff>
    </xdr:from>
    <xdr:to>
      <xdr:col>41</xdr:col>
      <xdr:colOff>101600</xdr:colOff>
      <xdr:row>62</xdr:row>
      <xdr:rowOff>139700</xdr:rowOff>
    </xdr:to>
    <xdr:sp macro="" textlink="">
      <xdr:nvSpPr>
        <xdr:cNvPr id="237" name="フローチャート: 判断 236">
          <a:extLst>
            <a:ext uri="{FF2B5EF4-FFF2-40B4-BE49-F238E27FC236}">
              <a16:creationId xmlns:a16="http://schemas.microsoft.com/office/drawing/2014/main" id="{8DB7B15D-CB29-4270-87B2-B7D61D992302}"/>
            </a:ext>
          </a:extLst>
        </xdr:cNvPr>
        <xdr:cNvSpPr/>
      </xdr:nvSpPr>
      <xdr:spPr>
        <a:xfrm>
          <a:off x="7810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a:extLst>
            <a:ext uri="{FF2B5EF4-FFF2-40B4-BE49-F238E27FC236}">
              <a16:creationId xmlns:a16="http://schemas.microsoft.com/office/drawing/2014/main" id="{E4B9086C-4365-457C-89DF-EB20B72E195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A4ED473-5593-4B29-9CC9-C222A362CF8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20A2CDC-F3A5-4283-8F9E-9D6807DAD86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708BA80-323A-4FD9-B5F6-87B18A4F9D8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196F621-FFF4-4A5B-9A0D-EF283A7214B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9E3DE67-FC54-431F-8F02-11676CB8A4F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95250</xdr:rowOff>
    </xdr:from>
    <xdr:to>
      <xdr:col>55</xdr:col>
      <xdr:colOff>50800</xdr:colOff>
      <xdr:row>62</xdr:row>
      <xdr:rowOff>25400</xdr:rowOff>
    </xdr:to>
    <xdr:sp macro="" textlink="">
      <xdr:nvSpPr>
        <xdr:cNvPr id="244" name="楕円 243">
          <a:extLst>
            <a:ext uri="{FF2B5EF4-FFF2-40B4-BE49-F238E27FC236}">
              <a16:creationId xmlns:a16="http://schemas.microsoft.com/office/drawing/2014/main" id="{AA997C3E-82DF-4830-A136-21C24DE0FC86}"/>
            </a:ext>
          </a:extLst>
        </xdr:cNvPr>
        <xdr:cNvSpPr/>
      </xdr:nvSpPr>
      <xdr:spPr>
        <a:xfrm>
          <a:off x="104267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118127</xdr:rowOff>
    </xdr:from>
    <xdr:ext cx="469744" cy="259045"/>
    <xdr:sp macro="" textlink="">
      <xdr:nvSpPr>
        <xdr:cNvPr id="245" name="【体育館・プール】&#10;一人当たり面積該当値テキスト">
          <a:extLst>
            <a:ext uri="{FF2B5EF4-FFF2-40B4-BE49-F238E27FC236}">
              <a16:creationId xmlns:a16="http://schemas.microsoft.com/office/drawing/2014/main" id="{729641B7-F7CE-4881-81FD-41507A6D3890}"/>
            </a:ext>
          </a:extLst>
        </xdr:cNvPr>
        <xdr:cNvSpPr txBox="1"/>
      </xdr:nvSpPr>
      <xdr:spPr>
        <a:xfrm>
          <a:off x="10515600"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102870</xdr:rowOff>
    </xdr:from>
    <xdr:to>
      <xdr:col>50</xdr:col>
      <xdr:colOff>165100</xdr:colOff>
      <xdr:row>62</xdr:row>
      <xdr:rowOff>33020</xdr:rowOff>
    </xdr:to>
    <xdr:sp macro="" textlink="">
      <xdr:nvSpPr>
        <xdr:cNvPr id="246" name="楕円 245">
          <a:extLst>
            <a:ext uri="{FF2B5EF4-FFF2-40B4-BE49-F238E27FC236}">
              <a16:creationId xmlns:a16="http://schemas.microsoft.com/office/drawing/2014/main" id="{6DDA14B1-82FF-4F09-8679-AC876D8430CB}"/>
            </a:ext>
          </a:extLst>
        </xdr:cNvPr>
        <xdr:cNvSpPr/>
      </xdr:nvSpPr>
      <xdr:spPr>
        <a:xfrm>
          <a:off x="9588500" y="1056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146050</xdr:rowOff>
    </xdr:from>
    <xdr:to>
      <xdr:col>55</xdr:col>
      <xdr:colOff>0</xdr:colOff>
      <xdr:row>61</xdr:row>
      <xdr:rowOff>153670</xdr:rowOff>
    </xdr:to>
    <xdr:cxnSp macro="">
      <xdr:nvCxnSpPr>
        <xdr:cNvPr id="247" name="直線コネクタ 246">
          <a:extLst>
            <a:ext uri="{FF2B5EF4-FFF2-40B4-BE49-F238E27FC236}">
              <a16:creationId xmlns:a16="http://schemas.microsoft.com/office/drawing/2014/main" id="{B52EF269-DE24-4DDC-B86C-ECBF2741FC3D}"/>
            </a:ext>
          </a:extLst>
        </xdr:cNvPr>
        <xdr:cNvCxnSpPr/>
      </xdr:nvCxnSpPr>
      <xdr:spPr>
        <a:xfrm flipV="1">
          <a:off x="9639300" y="10604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110490</xdr:rowOff>
    </xdr:from>
    <xdr:to>
      <xdr:col>46</xdr:col>
      <xdr:colOff>38100</xdr:colOff>
      <xdr:row>62</xdr:row>
      <xdr:rowOff>40640</xdr:rowOff>
    </xdr:to>
    <xdr:sp macro="" textlink="">
      <xdr:nvSpPr>
        <xdr:cNvPr id="248" name="楕円 247">
          <a:extLst>
            <a:ext uri="{FF2B5EF4-FFF2-40B4-BE49-F238E27FC236}">
              <a16:creationId xmlns:a16="http://schemas.microsoft.com/office/drawing/2014/main" id="{B1DEAA08-DED0-4106-8FD0-442FA8CC296D}"/>
            </a:ext>
          </a:extLst>
        </xdr:cNvPr>
        <xdr:cNvSpPr/>
      </xdr:nvSpPr>
      <xdr:spPr>
        <a:xfrm>
          <a:off x="8699500" y="1056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153670</xdr:rowOff>
    </xdr:from>
    <xdr:to>
      <xdr:col>50</xdr:col>
      <xdr:colOff>114300</xdr:colOff>
      <xdr:row>61</xdr:row>
      <xdr:rowOff>161290</xdr:rowOff>
    </xdr:to>
    <xdr:cxnSp macro="">
      <xdr:nvCxnSpPr>
        <xdr:cNvPr id="249" name="直線コネクタ 248">
          <a:extLst>
            <a:ext uri="{FF2B5EF4-FFF2-40B4-BE49-F238E27FC236}">
              <a16:creationId xmlns:a16="http://schemas.microsoft.com/office/drawing/2014/main" id="{0F549761-01EB-45AE-833A-B05720F0652A}"/>
            </a:ext>
          </a:extLst>
        </xdr:cNvPr>
        <xdr:cNvCxnSpPr/>
      </xdr:nvCxnSpPr>
      <xdr:spPr>
        <a:xfrm flipV="1">
          <a:off x="8750300" y="10612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129540</xdr:rowOff>
    </xdr:from>
    <xdr:to>
      <xdr:col>41</xdr:col>
      <xdr:colOff>101600</xdr:colOff>
      <xdr:row>62</xdr:row>
      <xdr:rowOff>59690</xdr:rowOff>
    </xdr:to>
    <xdr:sp macro="" textlink="">
      <xdr:nvSpPr>
        <xdr:cNvPr id="250" name="楕円 249">
          <a:extLst>
            <a:ext uri="{FF2B5EF4-FFF2-40B4-BE49-F238E27FC236}">
              <a16:creationId xmlns:a16="http://schemas.microsoft.com/office/drawing/2014/main" id="{11CCA782-D30B-443A-85B8-8B1145DDE19F}"/>
            </a:ext>
          </a:extLst>
        </xdr:cNvPr>
        <xdr:cNvSpPr/>
      </xdr:nvSpPr>
      <xdr:spPr>
        <a:xfrm>
          <a:off x="7810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161290</xdr:rowOff>
    </xdr:from>
    <xdr:to>
      <xdr:col>45</xdr:col>
      <xdr:colOff>177800</xdr:colOff>
      <xdr:row>62</xdr:row>
      <xdr:rowOff>8890</xdr:rowOff>
    </xdr:to>
    <xdr:cxnSp macro="">
      <xdr:nvCxnSpPr>
        <xdr:cNvPr id="251" name="直線コネクタ 250">
          <a:extLst>
            <a:ext uri="{FF2B5EF4-FFF2-40B4-BE49-F238E27FC236}">
              <a16:creationId xmlns:a16="http://schemas.microsoft.com/office/drawing/2014/main" id="{C36E1ABC-9F2A-47E7-A3F0-8D3F441A2A17}"/>
            </a:ext>
          </a:extLst>
        </xdr:cNvPr>
        <xdr:cNvCxnSpPr/>
      </xdr:nvCxnSpPr>
      <xdr:spPr>
        <a:xfrm flipV="1">
          <a:off x="7861300" y="106197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135890</xdr:rowOff>
    </xdr:from>
    <xdr:to>
      <xdr:col>36</xdr:col>
      <xdr:colOff>165100</xdr:colOff>
      <xdr:row>62</xdr:row>
      <xdr:rowOff>66040</xdr:rowOff>
    </xdr:to>
    <xdr:sp macro="" textlink="">
      <xdr:nvSpPr>
        <xdr:cNvPr id="252" name="楕円 251">
          <a:extLst>
            <a:ext uri="{FF2B5EF4-FFF2-40B4-BE49-F238E27FC236}">
              <a16:creationId xmlns:a16="http://schemas.microsoft.com/office/drawing/2014/main" id="{18A7EA45-3074-4FD1-9F3C-2FD75E81ED33}"/>
            </a:ext>
          </a:extLst>
        </xdr:cNvPr>
        <xdr:cNvSpPr/>
      </xdr:nvSpPr>
      <xdr:spPr>
        <a:xfrm>
          <a:off x="6921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8890</xdr:rowOff>
    </xdr:from>
    <xdr:to>
      <xdr:col>41</xdr:col>
      <xdr:colOff>50800</xdr:colOff>
      <xdr:row>62</xdr:row>
      <xdr:rowOff>15240</xdr:rowOff>
    </xdr:to>
    <xdr:cxnSp macro="">
      <xdr:nvCxnSpPr>
        <xdr:cNvPr id="253" name="直線コネクタ 252">
          <a:extLst>
            <a:ext uri="{FF2B5EF4-FFF2-40B4-BE49-F238E27FC236}">
              <a16:creationId xmlns:a16="http://schemas.microsoft.com/office/drawing/2014/main" id="{FD1EEA3E-5849-4D56-9589-12A2C8BC9822}"/>
            </a:ext>
          </a:extLst>
        </xdr:cNvPr>
        <xdr:cNvCxnSpPr/>
      </xdr:nvCxnSpPr>
      <xdr:spPr>
        <a:xfrm flipV="1">
          <a:off x="6972300" y="106387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107967</xdr:rowOff>
    </xdr:from>
    <xdr:ext cx="469744" cy="259045"/>
    <xdr:sp macro="" textlink="">
      <xdr:nvSpPr>
        <xdr:cNvPr id="254" name="n_1aveValue【体育館・プール】&#10;一人当たり面積">
          <a:extLst>
            <a:ext uri="{FF2B5EF4-FFF2-40B4-BE49-F238E27FC236}">
              <a16:creationId xmlns:a16="http://schemas.microsoft.com/office/drawing/2014/main" id="{74D351B5-BE9E-4B41-A29F-821DF27CA034}"/>
            </a:ext>
          </a:extLst>
        </xdr:cNvPr>
        <xdr:cNvSpPr txBox="1"/>
      </xdr:nvSpPr>
      <xdr:spPr>
        <a:xfrm>
          <a:off x="9391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142257</xdr:rowOff>
    </xdr:from>
    <xdr:ext cx="469744" cy="259045"/>
    <xdr:sp macro="" textlink="">
      <xdr:nvSpPr>
        <xdr:cNvPr id="255" name="n_2aveValue【体育館・プール】&#10;一人当たり面積">
          <a:extLst>
            <a:ext uri="{FF2B5EF4-FFF2-40B4-BE49-F238E27FC236}">
              <a16:creationId xmlns:a16="http://schemas.microsoft.com/office/drawing/2014/main" id="{1DA35A27-BA18-4D59-B825-A41883529D5B}"/>
            </a:ext>
          </a:extLst>
        </xdr:cNvPr>
        <xdr:cNvSpPr txBox="1"/>
      </xdr:nvSpPr>
      <xdr:spPr>
        <a:xfrm>
          <a:off x="85154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130827</xdr:rowOff>
    </xdr:from>
    <xdr:ext cx="469744" cy="259045"/>
    <xdr:sp macro="" textlink="">
      <xdr:nvSpPr>
        <xdr:cNvPr id="256" name="n_3aveValue【体育館・プール】&#10;一人当たり面積">
          <a:extLst>
            <a:ext uri="{FF2B5EF4-FFF2-40B4-BE49-F238E27FC236}">
              <a16:creationId xmlns:a16="http://schemas.microsoft.com/office/drawing/2014/main" id="{49F934DB-E09C-4C74-8E61-E90F33DC440A}"/>
            </a:ext>
          </a:extLst>
        </xdr:cNvPr>
        <xdr:cNvSpPr txBox="1"/>
      </xdr:nvSpPr>
      <xdr:spPr>
        <a:xfrm>
          <a:off x="7626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a:extLst>
            <a:ext uri="{FF2B5EF4-FFF2-40B4-BE49-F238E27FC236}">
              <a16:creationId xmlns:a16="http://schemas.microsoft.com/office/drawing/2014/main" id="{E1E25893-0599-4094-9157-565218EA59D4}"/>
            </a:ext>
          </a:extLst>
        </xdr:cNvPr>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49547</xdr:rowOff>
    </xdr:from>
    <xdr:ext cx="469744" cy="259045"/>
    <xdr:sp macro="" textlink="">
      <xdr:nvSpPr>
        <xdr:cNvPr id="258" name="n_1mainValue【体育館・プール】&#10;一人当たり面積">
          <a:extLst>
            <a:ext uri="{FF2B5EF4-FFF2-40B4-BE49-F238E27FC236}">
              <a16:creationId xmlns:a16="http://schemas.microsoft.com/office/drawing/2014/main" id="{09E580C1-29CD-4698-8362-91EE5C85947B}"/>
            </a:ext>
          </a:extLst>
        </xdr:cNvPr>
        <xdr:cNvSpPr txBox="1"/>
      </xdr:nvSpPr>
      <xdr:spPr>
        <a:xfrm>
          <a:off x="9391727" y="1033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57167</xdr:rowOff>
    </xdr:from>
    <xdr:ext cx="469744" cy="259045"/>
    <xdr:sp macro="" textlink="">
      <xdr:nvSpPr>
        <xdr:cNvPr id="259" name="n_2mainValue【体育館・プール】&#10;一人当たり面積">
          <a:extLst>
            <a:ext uri="{FF2B5EF4-FFF2-40B4-BE49-F238E27FC236}">
              <a16:creationId xmlns:a16="http://schemas.microsoft.com/office/drawing/2014/main" id="{7E960F55-B063-43F0-A709-856E87156A65}"/>
            </a:ext>
          </a:extLst>
        </xdr:cNvPr>
        <xdr:cNvSpPr txBox="1"/>
      </xdr:nvSpPr>
      <xdr:spPr>
        <a:xfrm>
          <a:off x="8515427" y="1034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76217</xdr:rowOff>
    </xdr:from>
    <xdr:ext cx="469744" cy="259045"/>
    <xdr:sp macro="" textlink="">
      <xdr:nvSpPr>
        <xdr:cNvPr id="260" name="n_3mainValue【体育館・プール】&#10;一人当たり面積">
          <a:extLst>
            <a:ext uri="{FF2B5EF4-FFF2-40B4-BE49-F238E27FC236}">
              <a16:creationId xmlns:a16="http://schemas.microsoft.com/office/drawing/2014/main" id="{3340D99D-DC8E-4075-964F-01E1CF1708F6}"/>
            </a:ext>
          </a:extLst>
        </xdr:cNvPr>
        <xdr:cNvSpPr txBox="1"/>
      </xdr:nvSpPr>
      <xdr:spPr>
        <a:xfrm>
          <a:off x="76264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82567</xdr:rowOff>
    </xdr:from>
    <xdr:ext cx="469744" cy="259045"/>
    <xdr:sp macro="" textlink="">
      <xdr:nvSpPr>
        <xdr:cNvPr id="261" name="n_4mainValue【体育館・プール】&#10;一人当たり面積">
          <a:extLst>
            <a:ext uri="{FF2B5EF4-FFF2-40B4-BE49-F238E27FC236}">
              <a16:creationId xmlns:a16="http://schemas.microsoft.com/office/drawing/2014/main" id="{1C6C0872-09B2-4A47-8824-13486FB4E2DD}"/>
            </a:ext>
          </a:extLst>
        </xdr:cNvPr>
        <xdr:cNvSpPr txBox="1"/>
      </xdr:nvSpPr>
      <xdr:spPr>
        <a:xfrm>
          <a:off x="6737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418CF6DA-7E46-43FE-BDD1-CA7173ED1A2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2B27B93-77B9-4F75-8860-04B300A0B10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0F62DF5-BACA-47C4-BF47-1A218DF9846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87C89B69-229F-4E5C-AAB4-91F08389335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124379CE-4FCA-4077-9E4A-24AE7873200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5D241DE2-67E8-4A5D-95B3-99141C582E9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39943CC-056F-4323-9EA3-810B0B721D8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2035E7AF-5EA0-4B74-A745-836AF9828F4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989F52B9-241D-4C32-924B-B59AB0C2713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EF8A1C6F-E659-449D-896A-D00005DE3EE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749BB0DB-4603-4DEF-993B-69C07E906B5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DA2C4FE9-1783-4554-B40A-54313EB324B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587E2596-C2E8-4BC1-B452-A79E9CE507B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84EB33DB-AA62-4AAB-A43A-7EEE54F3B5EB}"/>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740C3B91-705C-4FD2-BC12-66C51DE68EA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4F9AC150-DACF-4D7D-A0DC-2974DFEA9A1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BE069D3E-1E7B-474F-8325-9FD24CB0AD2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E1864AC0-E1D0-4326-90C9-8B59CCED20A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F588CD93-B9C7-443A-A50A-24180E694BE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10FC01D3-0BB0-4CAF-8524-D9879DFD495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FF9BB12C-1532-46EB-A669-0637BC5EC264}"/>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6CD6B2B8-928A-4576-87CD-90D0A95FD66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95216B3C-B15B-45FA-AEAD-5B05681347D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DFDBDDA3-CEEF-42DA-AD68-3EFE82DB95C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D77326EF-2AF9-4725-B517-548BFF4FB3C0}"/>
            </a:ext>
          </a:extLst>
        </xdr:cNvPr>
        <xdr:cNvCxnSpPr/>
      </xdr:nvCxnSpPr>
      <xdr:spPr>
        <a:xfrm flipV="1">
          <a:off x="4634865" y="13369289"/>
          <a:ext cx="0" cy="148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6B741373-9C32-4EC0-A56F-47DFD7D08AB3}"/>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89D5B39E-EA03-45B3-89C8-D3F44181FA8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02AF7994-FC7D-4D7F-95B3-F4F513C6B159}"/>
            </a:ext>
          </a:extLst>
        </xdr:cNvPr>
        <xdr:cNvSpPr txBox="1"/>
      </xdr:nvSpPr>
      <xdr:spPr>
        <a:xfrm>
          <a:off x="4673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90" name="直線コネクタ 289">
          <a:extLst>
            <a:ext uri="{FF2B5EF4-FFF2-40B4-BE49-F238E27FC236}">
              <a16:creationId xmlns:a16="http://schemas.microsoft.com/office/drawing/2014/main" id="{89FA4D27-F1AC-4397-B848-EEBB89FB5089}"/>
            </a:ext>
          </a:extLst>
        </xdr:cNvPr>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4463</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51E4A768-7AE6-44F6-A5A1-FA9CFB865069}"/>
            </a:ext>
          </a:extLst>
        </xdr:cNvPr>
        <xdr:cNvSpPr txBox="1"/>
      </xdr:nvSpPr>
      <xdr:spPr>
        <a:xfrm>
          <a:off x="4673600" y="13891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153036</xdr:rowOff>
    </xdr:from>
    <xdr:to>
      <xdr:col>24</xdr:col>
      <xdr:colOff>114300</xdr:colOff>
      <xdr:row>82</xdr:row>
      <xdr:rowOff>83186</xdr:rowOff>
    </xdr:to>
    <xdr:sp macro="" textlink="">
      <xdr:nvSpPr>
        <xdr:cNvPr id="292" name="フローチャート: 判断 291">
          <a:extLst>
            <a:ext uri="{FF2B5EF4-FFF2-40B4-BE49-F238E27FC236}">
              <a16:creationId xmlns:a16="http://schemas.microsoft.com/office/drawing/2014/main" id="{D5A9B942-753A-4C49-82F7-A65B2CBF4DA0}"/>
            </a:ext>
          </a:extLst>
        </xdr:cNvPr>
        <xdr:cNvSpPr/>
      </xdr:nvSpPr>
      <xdr:spPr>
        <a:xfrm>
          <a:off x="4584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3" name="フローチャート: 判断 292">
          <a:extLst>
            <a:ext uri="{FF2B5EF4-FFF2-40B4-BE49-F238E27FC236}">
              <a16:creationId xmlns:a16="http://schemas.microsoft.com/office/drawing/2014/main" id="{6A775D0F-41D5-4A7F-B5FF-0AA3D0CB79D2}"/>
            </a:ext>
          </a:extLst>
        </xdr:cNvPr>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4" name="フローチャート: 判断 293">
          <a:extLst>
            <a:ext uri="{FF2B5EF4-FFF2-40B4-BE49-F238E27FC236}">
              <a16:creationId xmlns:a16="http://schemas.microsoft.com/office/drawing/2014/main" id="{B8D72C33-2684-4970-9EF5-AF71B1AA6BCC}"/>
            </a:ext>
          </a:extLst>
        </xdr:cNvPr>
        <xdr:cNvSpPr/>
      </xdr:nvSpPr>
      <xdr:spPr>
        <a:xfrm>
          <a:off x="2857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95" name="フローチャート: 判断 294">
          <a:extLst>
            <a:ext uri="{FF2B5EF4-FFF2-40B4-BE49-F238E27FC236}">
              <a16:creationId xmlns:a16="http://schemas.microsoft.com/office/drawing/2014/main" id="{F00F5E04-292C-46AB-AD83-4562B260D849}"/>
            </a:ext>
          </a:extLst>
        </xdr:cNvPr>
        <xdr:cNvSpPr/>
      </xdr:nvSpPr>
      <xdr:spPr>
        <a:xfrm>
          <a:off x="1968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296" name="フローチャート: 判断 295">
          <a:extLst>
            <a:ext uri="{FF2B5EF4-FFF2-40B4-BE49-F238E27FC236}">
              <a16:creationId xmlns:a16="http://schemas.microsoft.com/office/drawing/2014/main" id="{1D78CA3E-1C3F-4B03-803B-AA533A8748D7}"/>
            </a:ext>
          </a:extLst>
        </xdr:cNvPr>
        <xdr:cNvSpPr/>
      </xdr:nvSpPr>
      <xdr:spPr>
        <a:xfrm>
          <a:off x="1079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BDDAC98-C3D4-4567-83A1-28270755542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8E7CA0E-C285-4D54-A54C-69269566BD7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75EE259-7885-455F-A02F-7A3E8B83BF6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A00384E-43C5-4A68-817E-03E9437E5F8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4320D5A-0B52-46A5-B7B4-B6EB33C490A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302" name="楕円 301">
          <a:extLst>
            <a:ext uri="{FF2B5EF4-FFF2-40B4-BE49-F238E27FC236}">
              <a16:creationId xmlns:a16="http://schemas.microsoft.com/office/drawing/2014/main" id="{DFD4651B-EEB5-4D27-A38C-6FEF5F768C8D}"/>
            </a:ext>
          </a:extLst>
        </xdr:cNvPr>
        <xdr:cNvSpPr/>
      </xdr:nvSpPr>
      <xdr:spPr>
        <a:xfrm>
          <a:off x="4584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104791</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9D7F80F1-27FB-40A8-8048-8008E45DD35C}"/>
            </a:ext>
          </a:extLst>
        </xdr:cNvPr>
        <xdr:cNvSpPr txBox="1"/>
      </xdr:nvSpPr>
      <xdr:spPr>
        <a:xfrm>
          <a:off x="4673600"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59689</xdr:rowOff>
    </xdr:from>
    <xdr:to>
      <xdr:col>20</xdr:col>
      <xdr:colOff>38100</xdr:colOff>
      <xdr:row>82</xdr:row>
      <xdr:rowOff>161289</xdr:rowOff>
    </xdr:to>
    <xdr:sp macro="" textlink="">
      <xdr:nvSpPr>
        <xdr:cNvPr id="304" name="楕円 303">
          <a:extLst>
            <a:ext uri="{FF2B5EF4-FFF2-40B4-BE49-F238E27FC236}">
              <a16:creationId xmlns:a16="http://schemas.microsoft.com/office/drawing/2014/main" id="{60F05951-F2BB-4936-8194-7D3FDC2A101D}"/>
            </a:ext>
          </a:extLst>
        </xdr:cNvPr>
        <xdr:cNvSpPr/>
      </xdr:nvSpPr>
      <xdr:spPr>
        <a:xfrm>
          <a:off x="37465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110489</xdr:rowOff>
    </xdr:from>
    <xdr:to>
      <xdr:col>24</xdr:col>
      <xdr:colOff>63500</xdr:colOff>
      <xdr:row>83</xdr:row>
      <xdr:rowOff>5714</xdr:rowOff>
    </xdr:to>
    <xdr:cxnSp macro="">
      <xdr:nvCxnSpPr>
        <xdr:cNvPr id="305" name="直線コネクタ 304">
          <a:extLst>
            <a:ext uri="{FF2B5EF4-FFF2-40B4-BE49-F238E27FC236}">
              <a16:creationId xmlns:a16="http://schemas.microsoft.com/office/drawing/2014/main" id="{347F4A19-6F76-4CA9-B8D4-9BE10D9FD680}"/>
            </a:ext>
          </a:extLst>
        </xdr:cNvPr>
        <xdr:cNvCxnSpPr/>
      </xdr:nvCxnSpPr>
      <xdr:spPr>
        <a:xfrm>
          <a:off x="3797300" y="14169389"/>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25400</xdr:rowOff>
    </xdr:from>
    <xdr:to>
      <xdr:col>15</xdr:col>
      <xdr:colOff>101600</xdr:colOff>
      <xdr:row>82</xdr:row>
      <xdr:rowOff>127000</xdr:rowOff>
    </xdr:to>
    <xdr:sp macro="" textlink="">
      <xdr:nvSpPr>
        <xdr:cNvPr id="306" name="楕円 305">
          <a:extLst>
            <a:ext uri="{FF2B5EF4-FFF2-40B4-BE49-F238E27FC236}">
              <a16:creationId xmlns:a16="http://schemas.microsoft.com/office/drawing/2014/main" id="{B9179BB4-20D8-47E4-89F8-65EF2D95EFE4}"/>
            </a:ext>
          </a:extLst>
        </xdr:cNvPr>
        <xdr:cNvSpPr/>
      </xdr:nvSpPr>
      <xdr:spPr>
        <a:xfrm>
          <a:off x="2857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76200</xdr:rowOff>
    </xdr:from>
    <xdr:to>
      <xdr:col>19</xdr:col>
      <xdr:colOff>177800</xdr:colOff>
      <xdr:row>82</xdr:row>
      <xdr:rowOff>110489</xdr:rowOff>
    </xdr:to>
    <xdr:cxnSp macro="">
      <xdr:nvCxnSpPr>
        <xdr:cNvPr id="307" name="直線コネクタ 306">
          <a:extLst>
            <a:ext uri="{FF2B5EF4-FFF2-40B4-BE49-F238E27FC236}">
              <a16:creationId xmlns:a16="http://schemas.microsoft.com/office/drawing/2014/main" id="{BAA9EAE0-AFFE-46AD-AC2E-F8C63206EFED}"/>
            </a:ext>
          </a:extLst>
        </xdr:cNvPr>
        <xdr:cNvCxnSpPr/>
      </xdr:nvCxnSpPr>
      <xdr:spPr>
        <a:xfrm>
          <a:off x="2908300" y="141351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143511</xdr:rowOff>
    </xdr:from>
    <xdr:to>
      <xdr:col>10</xdr:col>
      <xdr:colOff>165100</xdr:colOff>
      <xdr:row>82</xdr:row>
      <xdr:rowOff>73661</xdr:rowOff>
    </xdr:to>
    <xdr:sp macro="" textlink="">
      <xdr:nvSpPr>
        <xdr:cNvPr id="308" name="楕円 307">
          <a:extLst>
            <a:ext uri="{FF2B5EF4-FFF2-40B4-BE49-F238E27FC236}">
              <a16:creationId xmlns:a16="http://schemas.microsoft.com/office/drawing/2014/main" id="{D8BA23BB-D851-43AF-A595-3D9B5169A7E3}"/>
            </a:ext>
          </a:extLst>
        </xdr:cNvPr>
        <xdr:cNvSpPr/>
      </xdr:nvSpPr>
      <xdr:spPr>
        <a:xfrm>
          <a:off x="1968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22861</xdr:rowOff>
    </xdr:from>
    <xdr:to>
      <xdr:col>15</xdr:col>
      <xdr:colOff>50800</xdr:colOff>
      <xdr:row>82</xdr:row>
      <xdr:rowOff>76200</xdr:rowOff>
    </xdr:to>
    <xdr:cxnSp macro="">
      <xdr:nvCxnSpPr>
        <xdr:cNvPr id="309" name="直線コネクタ 308">
          <a:extLst>
            <a:ext uri="{FF2B5EF4-FFF2-40B4-BE49-F238E27FC236}">
              <a16:creationId xmlns:a16="http://schemas.microsoft.com/office/drawing/2014/main" id="{F589F742-09CB-480B-84C2-0607CF8BC1AA}"/>
            </a:ext>
          </a:extLst>
        </xdr:cNvPr>
        <xdr:cNvCxnSpPr/>
      </xdr:nvCxnSpPr>
      <xdr:spPr>
        <a:xfrm>
          <a:off x="2019300" y="140817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78739</xdr:rowOff>
    </xdr:from>
    <xdr:to>
      <xdr:col>6</xdr:col>
      <xdr:colOff>38100</xdr:colOff>
      <xdr:row>82</xdr:row>
      <xdr:rowOff>8889</xdr:rowOff>
    </xdr:to>
    <xdr:sp macro="" textlink="">
      <xdr:nvSpPr>
        <xdr:cNvPr id="310" name="楕円 309">
          <a:extLst>
            <a:ext uri="{FF2B5EF4-FFF2-40B4-BE49-F238E27FC236}">
              <a16:creationId xmlns:a16="http://schemas.microsoft.com/office/drawing/2014/main" id="{D34B7B2B-1A48-4BCE-9C29-C15FFFEB117C}"/>
            </a:ext>
          </a:extLst>
        </xdr:cNvPr>
        <xdr:cNvSpPr/>
      </xdr:nvSpPr>
      <xdr:spPr>
        <a:xfrm>
          <a:off x="1079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129539</xdr:rowOff>
    </xdr:from>
    <xdr:to>
      <xdr:col>10</xdr:col>
      <xdr:colOff>114300</xdr:colOff>
      <xdr:row>82</xdr:row>
      <xdr:rowOff>22861</xdr:rowOff>
    </xdr:to>
    <xdr:cxnSp macro="">
      <xdr:nvCxnSpPr>
        <xdr:cNvPr id="311" name="直線コネクタ 310">
          <a:extLst>
            <a:ext uri="{FF2B5EF4-FFF2-40B4-BE49-F238E27FC236}">
              <a16:creationId xmlns:a16="http://schemas.microsoft.com/office/drawing/2014/main" id="{B77A177D-8277-4A8D-9ADF-8F5EE005AB65}"/>
            </a:ext>
          </a:extLst>
        </xdr:cNvPr>
        <xdr:cNvCxnSpPr/>
      </xdr:nvCxnSpPr>
      <xdr:spPr>
        <a:xfrm>
          <a:off x="1130300" y="140169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73041</xdr:rowOff>
    </xdr:from>
    <xdr:ext cx="405111" cy="259045"/>
    <xdr:sp macro="" textlink="">
      <xdr:nvSpPr>
        <xdr:cNvPr id="312" name="n_1aveValue【福祉施設】&#10;有形固定資産減価償却率">
          <a:extLst>
            <a:ext uri="{FF2B5EF4-FFF2-40B4-BE49-F238E27FC236}">
              <a16:creationId xmlns:a16="http://schemas.microsoft.com/office/drawing/2014/main" id="{77AC862A-BBD2-49F6-BC2C-36325C82EA20}"/>
            </a:ext>
          </a:extLst>
        </xdr:cNvPr>
        <xdr:cNvSpPr txBox="1"/>
      </xdr:nvSpPr>
      <xdr:spPr>
        <a:xfrm>
          <a:off x="3582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19702</xdr:rowOff>
    </xdr:from>
    <xdr:ext cx="405111" cy="259045"/>
    <xdr:sp macro="" textlink="">
      <xdr:nvSpPr>
        <xdr:cNvPr id="313" name="n_2aveValue【福祉施設】&#10;有形固定資産減価償却率">
          <a:extLst>
            <a:ext uri="{FF2B5EF4-FFF2-40B4-BE49-F238E27FC236}">
              <a16:creationId xmlns:a16="http://schemas.microsoft.com/office/drawing/2014/main" id="{E03A7CC7-8436-4E52-B4D0-E8A08CC9643B}"/>
            </a:ext>
          </a:extLst>
        </xdr:cNvPr>
        <xdr:cNvSpPr txBox="1"/>
      </xdr:nvSpPr>
      <xdr:spPr>
        <a:xfrm>
          <a:off x="2705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166388</xdr:rowOff>
    </xdr:from>
    <xdr:ext cx="405111" cy="259045"/>
    <xdr:sp macro="" textlink="">
      <xdr:nvSpPr>
        <xdr:cNvPr id="314" name="n_3aveValue【福祉施設】&#10;有形固定資産減価償却率">
          <a:extLst>
            <a:ext uri="{FF2B5EF4-FFF2-40B4-BE49-F238E27FC236}">
              <a16:creationId xmlns:a16="http://schemas.microsoft.com/office/drawing/2014/main" id="{58C2E5ED-A2CA-4215-B07F-C085ECB0E988}"/>
            </a:ext>
          </a:extLst>
        </xdr:cNvPr>
        <xdr:cNvSpPr txBox="1"/>
      </xdr:nvSpPr>
      <xdr:spPr>
        <a:xfrm>
          <a:off x="1816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145432</xdr:rowOff>
    </xdr:from>
    <xdr:ext cx="405111" cy="259045"/>
    <xdr:sp macro="" textlink="">
      <xdr:nvSpPr>
        <xdr:cNvPr id="315" name="n_4aveValue【福祉施設】&#10;有形固定資産減価償却率">
          <a:extLst>
            <a:ext uri="{FF2B5EF4-FFF2-40B4-BE49-F238E27FC236}">
              <a16:creationId xmlns:a16="http://schemas.microsoft.com/office/drawing/2014/main" id="{F3006DC4-061D-43A5-B57F-FFFB0394F595}"/>
            </a:ext>
          </a:extLst>
        </xdr:cNvPr>
        <xdr:cNvSpPr txBox="1"/>
      </xdr:nvSpPr>
      <xdr:spPr>
        <a:xfrm>
          <a:off x="927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152416</xdr:rowOff>
    </xdr:from>
    <xdr:ext cx="405111" cy="259045"/>
    <xdr:sp macro="" textlink="">
      <xdr:nvSpPr>
        <xdr:cNvPr id="316" name="n_1mainValue【福祉施設】&#10;有形固定資産減価償却率">
          <a:extLst>
            <a:ext uri="{FF2B5EF4-FFF2-40B4-BE49-F238E27FC236}">
              <a16:creationId xmlns:a16="http://schemas.microsoft.com/office/drawing/2014/main" id="{94CF7E0F-A03C-45B0-9511-1AAA93F71A98}"/>
            </a:ext>
          </a:extLst>
        </xdr:cNvPr>
        <xdr:cNvSpPr txBox="1"/>
      </xdr:nvSpPr>
      <xdr:spPr>
        <a:xfrm>
          <a:off x="35820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118127</xdr:rowOff>
    </xdr:from>
    <xdr:ext cx="405111" cy="259045"/>
    <xdr:sp macro="" textlink="">
      <xdr:nvSpPr>
        <xdr:cNvPr id="317" name="n_2mainValue【福祉施設】&#10;有形固定資産減価償却率">
          <a:extLst>
            <a:ext uri="{FF2B5EF4-FFF2-40B4-BE49-F238E27FC236}">
              <a16:creationId xmlns:a16="http://schemas.microsoft.com/office/drawing/2014/main" id="{C4AF5C3A-4ADF-4A34-81F5-9D4B24AF37D1}"/>
            </a:ext>
          </a:extLst>
        </xdr:cNvPr>
        <xdr:cNvSpPr txBox="1"/>
      </xdr:nvSpPr>
      <xdr:spPr>
        <a:xfrm>
          <a:off x="27057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64788</xdr:rowOff>
    </xdr:from>
    <xdr:ext cx="405111" cy="259045"/>
    <xdr:sp macro="" textlink="">
      <xdr:nvSpPr>
        <xdr:cNvPr id="318" name="n_3mainValue【福祉施設】&#10;有形固定資産減価償却率">
          <a:extLst>
            <a:ext uri="{FF2B5EF4-FFF2-40B4-BE49-F238E27FC236}">
              <a16:creationId xmlns:a16="http://schemas.microsoft.com/office/drawing/2014/main" id="{586CBABB-554A-437D-A1B4-4CCD2973BD29}"/>
            </a:ext>
          </a:extLst>
        </xdr:cNvPr>
        <xdr:cNvSpPr txBox="1"/>
      </xdr:nvSpPr>
      <xdr:spPr>
        <a:xfrm>
          <a:off x="1816744" y="1412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xdr:rowOff>
    </xdr:from>
    <xdr:ext cx="405111" cy="259045"/>
    <xdr:sp macro="" textlink="">
      <xdr:nvSpPr>
        <xdr:cNvPr id="319" name="n_4mainValue【福祉施設】&#10;有形固定資産減価償却率">
          <a:extLst>
            <a:ext uri="{FF2B5EF4-FFF2-40B4-BE49-F238E27FC236}">
              <a16:creationId xmlns:a16="http://schemas.microsoft.com/office/drawing/2014/main" id="{61E030BD-C88C-4F0C-8F2E-9ADD7490D096}"/>
            </a:ext>
          </a:extLst>
        </xdr:cNvPr>
        <xdr:cNvSpPr txBox="1"/>
      </xdr:nvSpPr>
      <xdr:spPr>
        <a:xfrm>
          <a:off x="9277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E9BA6D3C-545B-41C2-B2D5-BA40E2F7FED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26808FD8-3D5D-4F7B-97DE-3A6F7D3C4D3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44D38E6C-DF4F-48D8-B1AC-5A491CDBC1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B558A76C-8798-4B19-8BBA-6D7E46B608A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FB9A0CE9-E5E7-47DA-B2DA-74D20BA868A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31E131A2-E5FD-49C7-A55D-631FAC3C58F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34E63561-A323-46A4-85CC-4D715AC1958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B288D131-1BA9-4A95-AEBD-01D1F493359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D087CA48-E0A7-435B-91CF-D8907F321FE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6F0FE51-8611-4193-9D6E-F4C7B7CADB4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B5659F8A-06E6-4E1E-8828-576F71813418}"/>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D66C32D4-70FF-474A-B3E0-29876C32833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61B52140-7703-40BC-902A-100F2FEA22C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74FB77E7-84C1-400D-9650-C704BD3D5A5B}"/>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8414491A-05D2-4B87-BEE8-4DD18C582B1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DB2E67D7-FC54-4323-BA6D-78B46F2C436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D0866336-910C-4D47-9254-C29F80415A12}"/>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21194FA3-04B2-4A8F-A460-23582F5DF8B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8EB47D7B-7AA4-4794-94EE-82027D5129A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5BE3FA14-4AA6-44AF-9D4D-24775265B93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A314506F-5641-4A0E-B6C7-D400538C793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A8C5D096-19B7-4A14-99C4-7A484C878E9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06488FC2-5B82-4FB9-B2E9-4B40855501F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95250</xdr:rowOff>
    </xdr:to>
    <xdr:cxnSp macro="">
      <xdr:nvCxnSpPr>
        <xdr:cNvPr id="343" name="直線コネクタ 342">
          <a:extLst>
            <a:ext uri="{FF2B5EF4-FFF2-40B4-BE49-F238E27FC236}">
              <a16:creationId xmlns:a16="http://schemas.microsoft.com/office/drawing/2014/main" id="{11BA7DDB-F4C4-4D0E-B857-5C95CB16458E}"/>
            </a:ext>
          </a:extLst>
        </xdr:cNvPr>
        <xdr:cNvCxnSpPr/>
      </xdr:nvCxnSpPr>
      <xdr:spPr>
        <a:xfrm flipV="1">
          <a:off x="10476865" y="13540739"/>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99077</xdr:rowOff>
    </xdr:from>
    <xdr:ext cx="469744" cy="259045"/>
    <xdr:sp macro="" textlink="">
      <xdr:nvSpPr>
        <xdr:cNvPr id="344" name="【福祉施設】&#10;一人当たり面積最小値テキスト">
          <a:extLst>
            <a:ext uri="{FF2B5EF4-FFF2-40B4-BE49-F238E27FC236}">
              <a16:creationId xmlns:a16="http://schemas.microsoft.com/office/drawing/2014/main" id="{2C9C0DED-69B6-4EA6-BCCB-75251CEC1109}"/>
            </a:ext>
          </a:extLst>
        </xdr:cNvPr>
        <xdr:cNvSpPr txBox="1"/>
      </xdr:nvSpPr>
      <xdr:spPr>
        <a:xfrm>
          <a:off x="10515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95250</xdr:rowOff>
    </xdr:from>
    <xdr:to>
      <xdr:col>55</xdr:col>
      <xdr:colOff>88900</xdr:colOff>
      <xdr:row>86</xdr:row>
      <xdr:rowOff>95250</xdr:rowOff>
    </xdr:to>
    <xdr:cxnSp macro="">
      <xdr:nvCxnSpPr>
        <xdr:cNvPr id="345" name="直線コネクタ 344">
          <a:extLst>
            <a:ext uri="{FF2B5EF4-FFF2-40B4-BE49-F238E27FC236}">
              <a16:creationId xmlns:a16="http://schemas.microsoft.com/office/drawing/2014/main" id="{4197E845-33E6-48B5-BFED-F8C4A7AF9189}"/>
            </a:ext>
          </a:extLst>
        </xdr:cNvPr>
        <xdr:cNvCxnSpPr/>
      </xdr:nvCxnSpPr>
      <xdr:spPr>
        <a:xfrm>
          <a:off x="10388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a:extLst>
            <a:ext uri="{FF2B5EF4-FFF2-40B4-BE49-F238E27FC236}">
              <a16:creationId xmlns:a16="http://schemas.microsoft.com/office/drawing/2014/main" id="{B78C9944-CA09-41ED-89E8-8C6F063C059A}"/>
            </a:ext>
          </a:extLst>
        </xdr:cNvPr>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a:extLst>
            <a:ext uri="{FF2B5EF4-FFF2-40B4-BE49-F238E27FC236}">
              <a16:creationId xmlns:a16="http://schemas.microsoft.com/office/drawing/2014/main" id="{906B8A5C-7C6B-4D26-A332-A0323EF5C43C}"/>
            </a:ext>
          </a:extLst>
        </xdr:cNvPr>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6366</xdr:rowOff>
    </xdr:from>
    <xdr:ext cx="469744" cy="259045"/>
    <xdr:sp macro="" textlink="">
      <xdr:nvSpPr>
        <xdr:cNvPr id="348" name="【福祉施設】&#10;一人当たり面積平均値テキスト">
          <a:extLst>
            <a:ext uri="{FF2B5EF4-FFF2-40B4-BE49-F238E27FC236}">
              <a16:creationId xmlns:a16="http://schemas.microsoft.com/office/drawing/2014/main" id="{0D3739D1-14B3-42D4-BF0F-91C933DA0127}"/>
            </a:ext>
          </a:extLst>
        </xdr:cNvPr>
        <xdr:cNvSpPr txBox="1"/>
      </xdr:nvSpPr>
      <xdr:spPr>
        <a:xfrm>
          <a:off x="10515600" y="14236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154939</xdr:rowOff>
    </xdr:from>
    <xdr:to>
      <xdr:col>55</xdr:col>
      <xdr:colOff>50800</xdr:colOff>
      <xdr:row>84</xdr:row>
      <xdr:rowOff>85089</xdr:rowOff>
    </xdr:to>
    <xdr:sp macro="" textlink="">
      <xdr:nvSpPr>
        <xdr:cNvPr id="349" name="フローチャート: 判断 348">
          <a:extLst>
            <a:ext uri="{FF2B5EF4-FFF2-40B4-BE49-F238E27FC236}">
              <a16:creationId xmlns:a16="http://schemas.microsoft.com/office/drawing/2014/main" id="{9423DCD0-9517-4E72-8C11-8C2A3B283DC3}"/>
            </a:ext>
          </a:extLst>
        </xdr:cNvPr>
        <xdr:cNvSpPr/>
      </xdr:nvSpPr>
      <xdr:spPr>
        <a:xfrm>
          <a:off x="104267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0" name="フローチャート: 判断 349">
          <a:extLst>
            <a:ext uri="{FF2B5EF4-FFF2-40B4-BE49-F238E27FC236}">
              <a16:creationId xmlns:a16="http://schemas.microsoft.com/office/drawing/2014/main" id="{11FB3AAE-C69C-4F7F-8D0A-920E92D71515}"/>
            </a:ext>
          </a:extLst>
        </xdr:cNvPr>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a:extLst>
            <a:ext uri="{FF2B5EF4-FFF2-40B4-BE49-F238E27FC236}">
              <a16:creationId xmlns:a16="http://schemas.microsoft.com/office/drawing/2014/main" id="{2821530C-D5AF-483B-BFC6-F87799EDC01D}"/>
            </a:ext>
          </a:extLst>
        </xdr:cNvPr>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162561</xdr:rowOff>
    </xdr:from>
    <xdr:to>
      <xdr:col>41</xdr:col>
      <xdr:colOff>101600</xdr:colOff>
      <xdr:row>84</xdr:row>
      <xdr:rowOff>92711</xdr:rowOff>
    </xdr:to>
    <xdr:sp macro="" textlink="">
      <xdr:nvSpPr>
        <xdr:cNvPr id="352" name="フローチャート: 判断 351">
          <a:extLst>
            <a:ext uri="{FF2B5EF4-FFF2-40B4-BE49-F238E27FC236}">
              <a16:creationId xmlns:a16="http://schemas.microsoft.com/office/drawing/2014/main" id="{F8762C54-0006-405F-8F99-48A0A8A53F04}"/>
            </a:ext>
          </a:extLst>
        </xdr:cNvPr>
        <xdr:cNvSpPr/>
      </xdr:nvSpPr>
      <xdr:spPr>
        <a:xfrm>
          <a:off x="7810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166370</xdr:rowOff>
    </xdr:from>
    <xdr:to>
      <xdr:col>36</xdr:col>
      <xdr:colOff>165100</xdr:colOff>
      <xdr:row>84</xdr:row>
      <xdr:rowOff>96520</xdr:rowOff>
    </xdr:to>
    <xdr:sp macro="" textlink="">
      <xdr:nvSpPr>
        <xdr:cNvPr id="353" name="フローチャート: 判断 352">
          <a:extLst>
            <a:ext uri="{FF2B5EF4-FFF2-40B4-BE49-F238E27FC236}">
              <a16:creationId xmlns:a16="http://schemas.microsoft.com/office/drawing/2014/main" id="{E9967189-C2E5-4976-8C90-55D128E191D2}"/>
            </a:ext>
          </a:extLst>
        </xdr:cNvPr>
        <xdr:cNvSpPr/>
      </xdr:nvSpPr>
      <xdr:spPr>
        <a:xfrm>
          <a:off x="6921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2482678-0645-4099-BD8B-381CC63E231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E4EF41D-35C4-4639-AD0B-92361E82E53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9E51EAB-08FE-4E94-BA84-0D638154FB2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2CBC707-DA2D-4CF3-8410-CF029F9A123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5106EF8-A5D8-4A11-B9A3-57D731511A1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359" name="楕円 358">
          <a:extLst>
            <a:ext uri="{FF2B5EF4-FFF2-40B4-BE49-F238E27FC236}">
              <a16:creationId xmlns:a16="http://schemas.microsoft.com/office/drawing/2014/main" id="{779A6983-53DD-43FD-99A3-50130F4195ED}"/>
            </a:ext>
          </a:extLst>
        </xdr:cNvPr>
        <xdr:cNvSpPr/>
      </xdr:nvSpPr>
      <xdr:spPr>
        <a:xfrm>
          <a:off x="104267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160038</xdr:rowOff>
    </xdr:from>
    <xdr:ext cx="469744" cy="259045"/>
    <xdr:sp macro="" textlink="">
      <xdr:nvSpPr>
        <xdr:cNvPr id="360" name="【福祉施設】&#10;一人当たり面積該当値テキスト">
          <a:extLst>
            <a:ext uri="{FF2B5EF4-FFF2-40B4-BE49-F238E27FC236}">
              <a16:creationId xmlns:a16="http://schemas.microsoft.com/office/drawing/2014/main" id="{6574E7C6-6025-43D3-9637-8D533C1C0AD9}"/>
            </a:ext>
          </a:extLst>
        </xdr:cNvPr>
        <xdr:cNvSpPr txBox="1"/>
      </xdr:nvSpPr>
      <xdr:spPr>
        <a:xfrm>
          <a:off x="10515600"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17780</xdr:rowOff>
    </xdr:from>
    <xdr:to>
      <xdr:col>50</xdr:col>
      <xdr:colOff>165100</xdr:colOff>
      <xdr:row>84</xdr:row>
      <xdr:rowOff>119380</xdr:rowOff>
    </xdr:to>
    <xdr:sp macro="" textlink="">
      <xdr:nvSpPr>
        <xdr:cNvPr id="361" name="楕円 360">
          <a:extLst>
            <a:ext uri="{FF2B5EF4-FFF2-40B4-BE49-F238E27FC236}">
              <a16:creationId xmlns:a16="http://schemas.microsoft.com/office/drawing/2014/main" id="{0479DBB4-C7F9-4649-A9DD-3231D6C94452}"/>
            </a:ext>
          </a:extLst>
        </xdr:cNvPr>
        <xdr:cNvSpPr/>
      </xdr:nvSpPr>
      <xdr:spPr>
        <a:xfrm>
          <a:off x="9588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60961</xdr:rowOff>
    </xdr:from>
    <xdr:to>
      <xdr:col>55</xdr:col>
      <xdr:colOff>0</xdr:colOff>
      <xdr:row>84</xdr:row>
      <xdr:rowOff>68580</xdr:rowOff>
    </xdr:to>
    <xdr:cxnSp macro="">
      <xdr:nvCxnSpPr>
        <xdr:cNvPr id="362" name="直線コネクタ 361">
          <a:extLst>
            <a:ext uri="{FF2B5EF4-FFF2-40B4-BE49-F238E27FC236}">
              <a16:creationId xmlns:a16="http://schemas.microsoft.com/office/drawing/2014/main" id="{21F92838-72D5-45E8-A6C6-7369E223EAB1}"/>
            </a:ext>
          </a:extLst>
        </xdr:cNvPr>
        <xdr:cNvCxnSpPr/>
      </xdr:nvCxnSpPr>
      <xdr:spPr>
        <a:xfrm flipV="1">
          <a:off x="9639300" y="144627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63" name="楕円 362">
          <a:extLst>
            <a:ext uri="{FF2B5EF4-FFF2-40B4-BE49-F238E27FC236}">
              <a16:creationId xmlns:a16="http://schemas.microsoft.com/office/drawing/2014/main" id="{013DBB9C-54FB-488C-93F7-684F740F06E1}"/>
            </a:ext>
          </a:extLst>
        </xdr:cNvPr>
        <xdr:cNvSpPr/>
      </xdr:nvSpPr>
      <xdr:spPr>
        <a:xfrm>
          <a:off x="8699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49530</xdr:rowOff>
    </xdr:from>
    <xdr:to>
      <xdr:col>50</xdr:col>
      <xdr:colOff>114300</xdr:colOff>
      <xdr:row>84</xdr:row>
      <xdr:rowOff>68580</xdr:rowOff>
    </xdr:to>
    <xdr:cxnSp macro="">
      <xdr:nvCxnSpPr>
        <xdr:cNvPr id="364" name="直線コネクタ 363">
          <a:extLst>
            <a:ext uri="{FF2B5EF4-FFF2-40B4-BE49-F238E27FC236}">
              <a16:creationId xmlns:a16="http://schemas.microsoft.com/office/drawing/2014/main" id="{A0D5F9B7-05DF-4C28-8A88-703A06E9D41D}"/>
            </a:ext>
          </a:extLst>
        </xdr:cNvPr>
        <xdr:cNvCxnSpPr/>
      </xdr:nvCxnSpPr>
      <xdr:spPr>
        <a:xfrm>
          <a:off x="8750300" y="144513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17780</xdr:rowOff>
    </xdr:from>
    <xdr:to>
      <xdr:col>41</xdr:col>
      <xdr:colOff>101600</xdr:colOff>
      <xdr:row>84</xdr:row>
      <xdr:rowOff>119380</xdr:rowOff>
    </xdr:to>
    <xdr:sp macro="" textlink="">
      <xdr:nvSpPr>
        <xdr:cNvPr id="365" name="楕円 364">
          <a:extLst>
            <a:ext uri="{FF2B5EF4-FFF2-40B4-BE49-F238E27FC236}">
              <a16:creationId xmlns:a16="http://schemas.microsoft.com/office/drawing/2014/main" id="{38A8A52E-9FA3-45A8-88D1-84DD3A1CC8BB}"/>
            </a:ext>
          </a:extLst>
        </xdr:cNvPr>
        <xdr:cNvSpPr/>
      </xdr:nvSpPr>
      <xdr:spPr>
        <a:xfrm>
          <a:off x="7810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49530</xdr:rowOff>
    </xdr:from>
    <xdr:to>
      <xdr:col>45</xdr:col>
      <xdr:colOff>177800</xdr:colOff>
      <xdr:row>84</xdr:row>
      <xdr:rowOff>68580</xdr:rowOff>
    </xdr:to>
    <xdr:cxnSp macro="">
      <xdr:nvCxnSpPr>
        <xdr:cNvPr id="366" name="直線コネクタ 365">
          <a:extLst>
            <a:ext uri="{FF2B5EF4-FFF2-40B4-BE49-F238E27FC236}">
              <a16:creationId xmlns:a16="http://schemas.microsoft.com/office/drawing/2014/main" id="{417D8929-2B86-4E6D-9108-0B5399163D87}"/>
            </a:ext>
          </a:extLst>
        </xdr:cNvPr>
        <xdr:cNvCxnSpPr/>
      </xdr:nvCxnSpPr>
      <xdr:spPr>
        <a:xfrm flipV="1">
          <a:off x="7861300" y="144513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21589</xdr:rowOff>
    </xdr:from>
    <xdr:to>
      <xdr:col>36</xdr:col>
      <xdr:colOff>165100</xdr:colOff>
      <xdr:row>84</xdr:row>
      <xdr:rowOff>123189</xdr:rowOff>
    </xdr:to>
    <xdr:sp macro="" textlink="">
      <xdr:nvSpPr>
        <xdr:cNvPr id="367" name="楕円 366">
          <a:extLst>
            <a:ext uri="{FF2B5EF4-FFF2-40B4-BE49-F238E27FC236}">
              <a16:creationId xmlns:a16="http://schemas.microsoft.com/office/drawing/2014/main" id="{DCBD9E7B-E1AE-4D7D-BA06-C29E5B34BC8B}"/>
            </a:ext>
          </a:extLst>
        </xdr:cNvPr>
        <xdr:cNvSpPr/>
      </xdr:nvSpPr>
      <xdr:spPr>
        <a:xfrm>
          <a:off x="6921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68580</xdr:rowOff>
    </xdr:from>
    <xdr:to>
      <xdr:col>41</xdr:col>
      <xdr:colOff>50800</xdr:colOff>
      <xdr:row>84</xdr:row>
      <xdr:rowOff>72389</xdr:rowOff>
    </xdr:to>
    <xdr:cxnSp macro="">
      <xdr:nvCxnSpPr>
        <xdr:cNvPr id="368" name="直線コネクタ 367">
          <a:extLst>
            <a:ext uri="{FF2B5EF4-FFF2-40B4-BE49-F238E27FC236}">
              <a16:creationId xmlns:a16="http://schemas.microsoft.com/office/drawing/2014/main" id="{193C917B-0F79-4B1F-986E-D7D86BE3AE44}"/>
            </a:ext>
          </a:extLst>
        </xdr:cNvPr>
        <xdr:cNvCxnSpPr/>
      </xdr:nvCxnSpPr>
      <xdr:spPr>
        <a:xfrm flipV="1">
          <a:off x="6972300" y="14470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93997</xdr:rowOff>
    </xdr:from>
    <xdr:ext cx="469744" cy="259045"/>
    <xdr:sp macro="" textlink="">
      <xdr:nvSpPr>
        <xdr:cNvPr id="369" name="n_1aveValue【福祉施設】&#10;一人当たり面積">
          <a:extLst>
            <a:ext uri="{FF2B5EF4-FFF2-40B4-BE49-F238E27FC236}">
              <a16:creationId xmlns:a16="http://schemas.microsoft.com/office/drawing/2014/main" id="{2788AECB-15D4-4CAD-89E9-8D0441F15DE6}"/>
            </a:ext>
          </a:extLst>
        </xdr:cNvPr>
        <xdr:cNvSpPr txBox="1"/>
      </xdr:nvSpPr>
      <xdr:spPr>
        <a:xfrm>
          <a:off x="93917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97807</xdr:rowOff>
    </xdr:from>
    <xdr:ext cx="469744" cy="259045"/>
    <xdr:sp macro="" textlink="">
      <xdr:nvSpPr>
        <xdr:cNvPr id="370" name="n_2aveValue【福祉施設】&#10;一人当たり面積">
          <a:extLst>
            <a:ext uri="{FF2B5EF4-FFF2-40B4-BE49-F238E27FC236}">
              <a16:creationId xmlns:a16="http://schemas.microsoft.com/office/drawing/2014/main" id="{CE9EF314-E1E8-420B-ABC2-92FDDED42B75}"/>
            </a:ext>
          </a:extLst>
        </xdr:cNvPr>
        <xdr:cNvSpPr txBox="1"/>
      </xdr:nvSpPr>
      <xdr:spPr>
        <a:xfrm>
          <a:off x="85154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109238</xdr:rowOff>
    </xdr:from>
    <xdr:ext cx="469744" cy="259045"/>
    <xdr:sp macro="" textlink="">
      <xdr:nvSpPr>
        <xdr:cNvPr id="371" name="n_3aveValue【福祉施設】&#10;一人当たり面積">
          <a:extLst>
            <a:ext uri="{FF2B5EF4-FFF2-40B4-BE49-F238E27FC236}">
              <a16:creationId xmlns:a16="http://schemas.microsoft.com/office/drawing/2014/main" id="{362C3893-131C-4CE3-912F-132C634EA447}"/>
            </a:ext>
          </a:extLst>
        </xdr:cNvPr>
        <xdr:cNvSpPr txBox="1"/>
      </xdr:nvSpPr>
      <xdr:spPr>
        <a:xfrm>
          <a:off x="7626427" y="1416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113047</xdr:rowOff>
    </xdr:from>
    <xdr:ext cx="469744" cy="259045"/>
    <xdr:sp macro="" textlink="">
      <xdr:nvSpPr>
        <xdr:cNvPr id="372" name="n_4aveValue【福祉施設】&#10;一人当たり面積">
          <a:extLst>
            <a:ext uri="{FF2B5EF4-FFF2-40B4-BE49-F238E27FC236}">
              <a16:creationId xmlns:a16="http://schemas.microsoft.com/office/drawing/2014/main" id="{6645D64C-8FF0-47C4-8F37-101CD6EC0D99}"/>
            </a:ext>
          </a:extLst>
        </xdr:cNvPr>
        <xdr:cNvSpPr txBox="1"/>
      </xdr:nvSpPr>
      <xdr:spPr>
        <a:xfrm>
          <a:off x="6737427" y="1417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110507</xdr:rowOff>
    </xdr:from>
    <xdr:ext cx="469744" cy="259045"/>
    <xdr:sp macro="" textlink="">
      <xdr:nvSpPr>
        <xdr:cNvPr id="373" name="n_1mainValue【福祉施設】&#10;一人当たり面積">
          <a:extLst>
            <a:ext uri="{FF2B5EF4-FFF2-40B4-BE49-F238E27FC236}">
              <a16:creationId xmlns:a16="http://schemas.microsoft.com/office/drawing/2014/main" id="{4815CF67-B894-45D2-A4CD-E078030D93E0}"/>
            </a:ext>
          </a:extLst>
        </xdr:cNvPr>
        <xdr:cNvSpPr txBox="1"/>
      </xdr:nvSpPr>
      <xdr:spPr>
        <a:xfrm>
          <a:off x="9391727" y="1451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91457</xdr:rowOff>
    </xdr:from>
    <xdr:ext cx="469744" cy="259045"/>
    <xdr:sp macro="" textlink="">
      <xdr:nvSpPr>
        <xdr:cNvPr id="374" name="n_2mainValue【福祉施設】&#10;一人当たり面積">
          <a:extLst>
            <a:ext uri="{FF2B5EF4-FFF2-40B4-BE49-F238E27FC236}">
              <a16:creationId xmlns:a16="http://schemas.microsoft.com/office/drawing/2014/main" id="{436CD440-8F5A-4524-9DF0-1CA2411D08B1}"/>
            </a:ext>
          </a:extLst>
        </xdr:cNvPr>
        <xdr:cNvSpPr txBox="1"/>
      </xdr:nvSpPr>
      <xdr:spPr>
        <a:xfrm>
          <a:off x="8515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110507</xdr:rowOff>
    </xdr:from>
    <xdr:ext cx="469744" cy="259045"/>
    <xdr:sp macro="" textlink="">
      <xdr:nvSpPr>
        <xdr:cNvPr id="375" name="n_3mainValue【福祉施設】&#10;一人当たり面積">
          <a:extLst>
            <a:ext uri="{FF2B5EF4-FFF2-40B4-BE49-F238E27FC236}">
              <a16:creationId xmlns:a16="http://schemas.microsoft.com/office/drawing/2014/main" id="{CFB1EBF8-30F0-4F39-803C-67415EDB6D19}"/>
            </a:ext>
          </a:extLst>
        </xdr:cNvPr>
        <xdr:cNvSpPr txBox="1"/>
      </xdr:nvSpPr>
      <xdr:spPr>
        <a:xfrm>
          <a:off x="7626427" y="1451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114316</xdr:rowOff>
    </xdr:from>
    <xdr:ext cx="469744" cy="259045"/>
    <xdr:sp macro="" textlink="">
      <xdr:nvSpPr>
        <xdr:cNvPr id="376" name="n_4mainValue【福祉施設】&#10;一人当たり面積">
          <a:extLst>
            <a:ext uri="{FF2B5EF4-FFF2-40B4-BE49-F238E27FC236}">
              <a16:creationId xmlns:a16="http://schemas.microsoft.com/office/drawing/2014/main" id="{999E6DCF-241F-423B-8531-47CC2771A1B4}"/>
            </a:ext>
          </a:extLst>
        </xdr:cNvPr>
        <xdr:cNvSpPr txBox="1"/>
      </xdr:nvSpPr>
      <xdr:spPr>
        <a:xfrm>
          <a:off x="6737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FA3A1839-AB2B-4F18-B170-92932ED6129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17C2CF0A-737A-4477-A51C-35142A1927D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A3F35A6D-7A6E-4BC8-B865-202FFF34C23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E2B96C76-EC5D-43DF-B312-085C4D63145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DCDB11DC-57BD-41E6-9397-68BD6847CC7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FB2487D3-15EF-4AB7-928A-4EC4D849291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52439575-4F6F-4A75-8AE1-E8ABC5EB7DD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DC8D43B0-120F-496C-8979-26657AD39BF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7539143C-294D-4AD1-841D-C1EFF25B326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B7861C99-CBA6-4542-A544-E80FDF52502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9104F57F-6D27-476F-A62C-155EB071D25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4DB91CFE-7442-4FC4-A34F-08230FAC08A3}"/>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5C842936-9C09-4A69-A74C-6F3C84B8C4B3}"/>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E2EB11C5-09FD-4B00-9960-1269DF5AF505}"/>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75FFD35D-D3CA-4D7C-8120-32D98FD994B3}"/>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6BA99514-20AF-41E9-8377-0760D40A84F6}"/>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F2DF4FB6-71A4-461D-957E-AC4912D35DD2}"/>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A392421F-DD1E-45A1-8660-13936D7F5EE6}"/>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76A6F2E0-B547-46C3-AA5C-85F9FB5BF67C}"/>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AFF7BD5B-5189-4B24-A8E7-9D16A1F90BA4}"/>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C3D11D49-54EF-43E9-95D3-9E480F6F962B}"/>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11D10235-2937-4934-AAD5-9CBF1BECCBE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D90103D4-0A09-4F97-B6D3-B808602ACD23}"/>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E807C232-1BD4-4260-B776-3D0681BE249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401" name="直線コネクタ 400">
          <a:extLst>
            <a:ext uri="{FF2B5EF4-FFF2-40B4-BE49-F238E27FC236}">
              <a16:creationId xmlns:a16="http://schemas.microsoft.com/office/drawing/2014/main" id="{A523EAF0-6C0C-445E-A45F-CA347017FE2F}"/>
            </a:ext>
          </a:extLst>
        </xdr:cNvPr>
        <xdr:cNvCxnSpPr/>
      </xdr:nvCxnSpPr>
      <xdr:spPr>
        <a:xfrm flipV="1">
          <a:off x="4634865"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E1330C3B-0DCD-40CC-AA88-9733181EE6D9}"/>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a:extLst>
            <a:ext uri="{FF2B5EF4-FFF2-40B4-BE49-F238E27FC236}">
              <a16:creationId xmlns:a16="http://schemas.microsoft.com/office/drawing/2014/main" id="{F9D8F943-FA65-471C-B977-B27D08E8BAD3}"/>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C7011D19-D895-4AFE-8131-DA87EBDD06BD}"/>
            </a:ext>
          </a:extLst>
        </xdr:cNvPr>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5" name="直線コネクタ 404">
          <a:extLst>
            <a:ext uri="{FF2B5EF4-FFF2-40B4-BE49-F238E27FC236}">
              <a16:creationId xmlns:a16="http://schemas.microsoft.com/office/drawing/2014/main" id="{5CF58CD5-4335-4719-861C-B767CB258DC5}"/>
            </a:ext>
          </a:extLst>
        </xdr:cNvPr>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36847</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770891C8-9717-4869-AD7B-2E649CAC3125}"/>
            </a:ext>
          </a:extLst>
        </xdr:cNvPr>
        <xdr:cNvSpPr txBox="1"/>
      </xdr:nvSpPr>
      <xdr:spPr>
        <a:xfrm>
          <a:off x="4673600" y="1752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07" name="フローチャート: 判断 406">
          <a:extLst>
            <a:ext uri="{FF2B5EF4-FFF2-40B4-BE49-F238E27FC236}">
              <a16:creationId xmlns:a16="http://schemas.microsoft.com/office/drawing/2014/main" id="{918896DC-1717-4AB6-9F8B-A6F2CE967FBE}"/>
            </a:ext>
          </a:extLst>
        </xdr:cNvPr>
        <xdr:cNvSpPr/>
      </xdr:nvSpPr>
      <xdr:spPr>
        <a:xfrm>
          <a:off x="4584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156845</xdr:rowOff>
    </xdr:from>
    <xdr:to>
      <xdr:col>20</xdr:col>
      <xdr:colOff>38100</xdr:colOff>
      <xdr:row>103</xdr:row>
      <xdr:rowOff>86995</xdr:rowOff>
    </xdr:to>
    <xdr:sp macro="" textlink="">
      <xdr:nvSpPr>
        <xdr:cNvPr id="408" name="フローチャート: 判断 407">
          <a:extLst>
            <a:ext uri="{FF2B5EF4-FFF2-40B4-BE49-F238E27FC236}">
              <a16:creationId xmlns:a16="http://schemas.microsoft.com/office/drawing/2014/main" id="{454441FA-26B5-43F3-9DB5-18D5D20E747C}"/>
            </a:ext>
          </a:extLst>
        </xdr:cNvPr>
        <xdr:cNvSpPr/>
      </xdr:nvSpPr>
      <xdr:spPr>
        <a:xfrm>
          <a:off x="3746500" y="1764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09" name="フローチャート: 判断 408">
          <a:extLst>
            <a:ext uri="{FF2B5EF4-FFF2-40B4-BE49-F238E27FC236}">
              <a16:creationId xmlns:a16="http://schemas.microsoft.com/office/drawing/2014/main" id="{7CFB2DE1-86D8-4A26-96A2-AE7C925967DC}"/>
            </a:ext>
          </a:extLst>
        </xdr:cNvPr>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67311</xdr:rowOff>
    </xdr:from>
    <xdr:to>
      <xdr:col>10</xdr:col>
      <xdr:colOff>165100</xdr:colOff>
      <xdr:row>103</xdr:row>
      <xdr:rowOff>168911</xdr:rowOff>
    </xdr:to>
    <xdr:sp macro="" textlink="">
      <xdr:nvSpPr>
        <xdr:cNvPr id="410" name="フローチャート: 判断 409">
          <a:extLst>
            <a:ext uri="{FF2B5EF4-FFF2-40B4-BE49-F238E27FC236}">
              <a16:creationId xmlns:a16="http://schemas.microsoft.com/office/drawing/2014/main" id="{AFCE4E7F-E69B-48DD-A2C6-C6BCC5F04FC6}"/>
            </a:ext>
          </a:extLst>
        </xdr:cNvPr>
        <xdr:cNvSpPr/>
      </xdr:nvSpPr>
      <xdr:spPr>
        <a:xfrm>
          <a:off x="1968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61595</xdr:rowOff>
    </xdr:from>
    <xdr:to>
      <xdr:col>6</xdr:col>
      <xdr:colOff>38100</xdr:colOff>
      <xdr:row>103</xdr:row>
      <xdr:rowOff>163195</xdr:rowOff>
    </xdr:to>
    <xdr:sp macro="" textlink="">
      <xdr:nvSpPr>
        <xdr:cNvPr id="411" name="フローチャート: 判断 410">
          <a:extLst>
            <a:ext uri="{FF2B5EF4-FFF2-40B4-BE49-F238E27FC236}">
              <a16:creationId xmlns:a16="http://schemas.microsoft.com/office/drawing/2014/main" id="{5BFAF64F-6E61-4873-A28F-A9CB0225DE08}"/>
            </a:ext>
          </a:extLst>
        </xdr:cNvPr>
        <xdr:cNvSpPr/>
      </xdr:nvSpPr>
      <xdr:spPr>
        <a:xfrm>
          <a:off x="1079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245545FB-B393-4699-9488-B00489EE6D6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5930819-A0F6-4F2D-9531-0DABE438DED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4A790CC-8844-43F6-9D34-4A111263AE5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E1007CA-72E0-4C4E-B15C-E4B91D4EEF7C}"/>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5A1252C-25F3-4501-B8B9-61FEC2E75784}"/>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417" name="楕円 416">
          <a:extLst>
            <a:ext uri="{FF2B5EF4-FFF2-40B4-BE49-F238E27FC236}">
              <a16:creationId xmlns:a16="http://schemas.microsoft.com/office/drawing/2014/main" id="{6B0786B9-6513-466E-BDE5-88CC485DF2B6}"/>
            </a:ext>
          </a:extLst>
        </xdr:cNvPr>
        <xdr:cNvSpPr/>
      </xdr:nvSpPr>
      <xdr:spPr>
        <a:xfrm>
          <a:off x="45847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163847</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F8F08561-D11F-47A0-AFB9-33BBA736744E}"/>
            </a:ext>
          </a:extLst>
        </xdr:cNvPr>
        <xdr:cNvSpPr txBox="1"/>
      </xdr:nvSpPr>
      <xdr:spPr>
        <a:xfrm>
          <a:off x="4673600"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113030</xdr:rowOff>
    </xdr:from>
    <xdr:to>
      <xdr:col>20</xdr:col>
      <xdr:colOff>38100</xdr:colOff>
      <xdr:row>104</xdr:row>
      <xdr:rowOff>43180</xdr:rowOff>
    </xdr:to>
    <xdr:sp macro="" textlink="">
      <xdr:nvSpPr>
        <xdr:cNvPr id="419" name="楕円 418">
          <a:extLst>
            <a:ext uri="{FF2B5EF4-FFF2-40B4-BE49-F238E27FC236}">
              <a16:creationId xmlns:a16="http://schemas.microsoft.com/office/drawing/2014/main" id="{0A730BFD-208F-44FD-815F-D707ABA3C70E}"/>
            </a:ext>
          </a:extLst>
        </xdr:cNvPr>
        <xdr:cNvSpPr/>
      </xdr:nvSpPr>
      <xdr:spPr>
        <a:xfrm>
          <a:off x="3746500" y="177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163830</xdr:rowOff>
    </xdr:from>
    <xdr:to>
      <xdr:col>24</xdr:col>
      <xdr:colOff>63500</xdr:colOff>
      <xdr:row>104</xdr:row>
      <xdr:rowOff>64770</xdr:rowOff>
    </xdr:to>
    <xdr:cxnSp macro="">
      <xdr:nvCxnSpPr>
        <xdr:cNvPr id="420" name="直線コネクタ 419">
          <a:extLst>
            <a:ext uri="{FF2B5EF4-FFF2-40B4-BE49-F238E27FC236}">
              <a16:creationId xmlns:a16="http://schemas.microsoft.com/office/drawing/2014/main" id="{41E0E5C0-4D7B-4ADD-AAFA-76C7E753E9D5}"/>
            </a:ext>
          </a:extLst>
        </xdr:cNvPr>
        <xdr:cNvCxnSpPr/>
      </xdr:nvCxnSpPr>
      <xdr:spPr>
        <a:xfrm>
          <a:off x="3797300" y="178231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88264</xdr:rowOff>
    </xdr:from>
    <xdr:to>
      <xdr:col>15</xdr:col>
      <xdr:colOff>101600</xdr:colOff>
      <xdr:row>104</xdr:row>
      <xdr:rowOff>18414</xdr:rowOff>
    </xdr:to>
    <xdr:sp macro="" textlink="">
      <xdr:nvSpPr>
        <xdr:cNvPr id="421" name="楕円 420">
          <a:extLst>
            <a:ext uri="{FF2B5EF4-FFF2-40B4-BE49-F238E27FC236}">
              <a16:creationId xmlns:a16="http://schemas.microsoft.com/office/drawing/2014/main" id="{EFF8CFC1-AE31-4CF3-BFBC-331D973F11AE}"/>
            </a:ext>
          </a:extLst>
        </xdr:cNvPr>
        <xdr:cNvSpPr/>
      </xdr:nvSpPr>
      <xdr:spPr>
        <a:xfrm>
          <a:off x="2857500" y="1774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139064</xdr:rowOff>
    </xdr:from>
    <xdr:to>
      <xdr:col>19</xdr:col>
      <xdr:colOff>177800</xdr:colOff>
      <xdr:row>103</xdr:row>
      <xdr:rowOff>163830</xdr:rowOff>
    </xdr:to>
    <xdr:cxnSp macro="">
      <xdr:nvCxnSpPr>
        <xdr:cNvPr id="422" name="直線コネクタ 421">
          <a:extLst>
            <a:ext uri="{FF2B5EF4-FFF2-40B4-BE49-F238E27FC236}">
              <a16:creationId xmlns:a16="http://schemas.microsoft.com/office/drawing/2014/main" id="{C1EF8F19-761E-4CF0-AFAC-9292F65C141F}"/>
            </a:ext>
          </a:extLst>
        </xdr:cNvPr>
        <xdr:cNvCxnSpPr/>
      </xdr:nvCxnSpPr>
      <xdr:spPr>
        <a:xfrm>
          <a:off x="2908300" y="17798414"/>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46355</xdr:rowOff>
    </xdr:from>
    <xdr:to>
      <xdr:col>10</xdr:col>
      <xdr:colOff>165100</xdr:colOff>
      <xdr:row>103</xdr:row>
      <xdr:rowOff>147955</xdr:rowOff>
    </xdr:to>
    <xdr:sp macro="" textlink="">
      <xdr:nvSpPr>
        <xdr:cNvPr id="423" name="楕円 422">
          <a:extLst>
            <a:ext uri="{FF2B5EF4-FFF2-40B4-BE49-F238E27FC236}">
              <a16:creationId xmlns:a16="http://schemas.microsoft.com/office/drawing/2014/main" id="{8DCC7590-0684-4A66-8538-50E09FE3D010}"/>
            </a:ext>
          </a:extLst>
        </xdr:cNvPr>
        <xdr:cNvSpPr/>
      </xdr:nvSpPr>
      <xdr:spPr>
        <a:xfrm>
          <a:off x="196850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97155</xdr:rowOff>
    </xdr:from>
    <xdr:to>
      <xdr:col>15</xdr:col>
      <xdr:colOff>50800</xdr:colOff>
      <xdr:row>103</xdr:row>
      <xdr:rowOff>139064</xdr:rowOff>
    </xdr:to>
    <xdr:cxnSp macro="">
      <xdr:nvCxnSpPr>
        <xdr:cNvPr id="424" name="直線コネクタ 423">
          <a:extLst>
            <a:ext uri="{FF2B5EF4-FFF2-40B4-BE49-F238E27FC236}">
              <a16:creationId xmlns:a16="http://schemas.microsoft.com/office/drawing/2014/main" id="{AD78CB13-80FA-4D80-9680-277C33C5A401}"/>
            </a:ext>
          </a:extLst>
        </xdr:cNvPr>
        <xdr:cNvCxnSpPr/>
      </xdr:nvCxnSpPr>
      <xdr:spPr>
        <a:xfrm>
          <a:off x="2019300" y="177565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8255</xdr:rowOff>
    </xdr:from>
    <xdr:to>
      <xdr:col>6</xdr:col>
      <xdr:colOff>38100</xdr:colOff>
      <xdr:row>103</xdr:row>
      <xdr:rowOff>109855</xdr:rowOff>
    </xdr:to>
    <xdr:sp macro="" textlink="">
      <xdr:nvSpPr>
        <xdr:cNvPr id="425" name="楕円 424">
          <a:extLst>
            <a:ext uri="{FF2B5EF4-FFF2-40B4-BE49-F238E27FC236}">
              <a16:creationId xmlns:a16="http://schemas.microsoft.com/office/drawing/2014/main" id="{7905912D-E715-416D-9AE3-1384A3B7FD35}"/>
            </a:ext>
          </a:extLst>
        </xdr:cNvPr>
        <xdr:cNvSpPr/>
      </xdr:nvSpPr>
      <xdr:spPr>
        <a:xfrm>
          <a:off x="1079500" y="176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59055</xdr:rowOff>
    </xdr:from>
    <xdr:to>
      <xdr:col>10</xdr:col>
      <xdr:colOff>114300</xdr:colOff>
      <xdr:row>103</xdr:row>
      <xdr:rowOff>97155</xdr:rowOff>
    </xdr:to>
    <xdr:cxnSp macro="">
      <xdr:nvCxnSpPr>
        <xdr:cNvPr id="426" name="直線コネクタ 425">
          <a:extLst>
            <a:ext uri="{FF2B5EF4-FFF2-40B4-BE49-F238E27FC236}">
              <a16:creationId xmlns:a16="http://schemas.microsoft.com/office/drawing/2014/main" id="{D6E25C7D-DBB1-405D-B390-094DAEDF3DD9}"/>
            </a:ext>
          </a:extLst>
        </xdr:cNvPr>
        <xdr:cNvCxnSpPr/>
      </xdr:nvCxnSpPr>
      <xdr:spPr>
        <a:xfrm>
          <a:off x="1130300" y="17718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103522</xdr:rowOff>
    </xdr:from>
    <xdr:ext cx="405111" cy="259045"/>
    <xdr:sp macro="" textlink="">
      <xdr:nvSpPr>
        <xdr:cNvPr id="427" name="n_1aveValue【市民会館】&#10;有形固定資産減価償却率">
          <a:extLst>
            <a:ext uri="{FF2B5EF4-FFF2-40B4-BE49-F238E27FC236}">
              <a16:creationId xmlns:a16="http://schemas.microsoft.com/office/drawing/2014/main" id="{0753A2D1-1C37-43F5-BC2D-F012708C35C4}"/>
            </a:ext>
          </a:extLst>
        </xdr:cNvPr>
        <xdr:cNvSpPr txBox="1"/>
      </xdr:nvSpPr>
      <xdr:spPr>
        <a:xfrm>
          <a:off x="3582044" y="1741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160672</xdr:rowOff>
    </xdr:from>
    <xdr:ext cx="405111" cy="259045"/>
    <xdr:sp macro="" textlink="">
      <xdr:nvSpPr>
        <xdr:cNvPr id="428" name="n_2aveValue【市民会館】&#10;有形固定資産減価償却率">
          <a:extLst>
            <a:ext uri="{FF2B5EF4-FFF2-40B4-BE49-F238E27FC236}">
              <a16:creationId xmlns:a16="http://schemas.microsoft.com/office/drawing/2014/main" id="{91DC4D14-6EBF-4CD8-B474-10F782B36251}"/>
            </a:ext>
          </a:extLst>
        </xdr:cNvPr>
        <xdr:cNvSpPr txBox="1"/>
      </xdr:nvSpPr>
      <xdr:spPr>
        <a:xfrm>
          <a:off x="2705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160038</xdr:rowOff>
    </xdr:from>
    <xdr:ext cx="405111" cy="259045"/>
    <xdr:sp macro="" textlink="">
      <xdr:nvSpPr>
        <xdr:cNvPr id="429" name="n_3aveValue【市民会館】&#10;有形固定資産減価償却率">
          <a:extLst>
            <a:ext uri="{FF2B5EF4-FFF2-40B4-BE49-F238E27FC236}">
              <a16:creationId xmlns:a16="http://schemas.microsoft.com/office/drawing/2014/main" id="{F772976A-88F2-4471-B541-CCABE6B83366}"/>
            </a:ext>
          </a:extLst>
        </xdr:cNvPr>
        <xdr:cNvSpPr txBox="1"/>
      </xdr:nvSpPr>
      <xdr:spPr>
        <a:xfrm>
          <a:off x="1816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154322</xdr:rowOff>
    </xdr:from>
    <xdr:ext cx="405111" cy="259045"/>
    <xdr:sp macro="" textlink="">
      <xdr:nvSpPr>
        <xdr:cNvPr id="430" name="n_4aveValue【市民会館】&#10;有形固定資産減価償却率">
          <a:extLst>
            <a:ext uri="{FF2B5EF4-FFF2-40B4-BE49-F238E27FC236}">
              <a16:creationId xmlns:a16="http://schemas.microsoft.com/office/drawing/2014/main" id="{3DF98EF1-243A-4128-8613-E3A879FBDF26}"/>
            </a:ext>
          </a:extLst>
        </xdr:cNvPr>
        <xdr:cNvSpPr txBox="1"/>
      </xdr:nvSpPr>
      <xdr:spPr>
        <a:xfrm>
          <a:off x="927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34307</xdr:rowOff>
    </xdr:from>
    <xdr:ext cx="405111" cy="259045"/>
    <xdr:sp macro="" textlink="">
      <xdr:nvSpPr>
        <xdr:cNvPr id="431" name="n_1mainValue【市民会館】&#10;有形固定資産減価償却率">
          <a:extLst>
            <a:ext uri="{FF2B5EF4-FFF2-40B4-BE49-F238E27FC236}">
              <a16:creationId xmlns:a16="http://schemas.microsoft.com/office/drawing/2014/main" id="{F1EFABAF-7ED1-43D4-8BA1-6AD6B2715B06}"/>
            </a:ext>
          </a:extLst>
        </xdr:cNvPr>
        <xdr:cNvSpPr txBox="1"/>
      </xdr:nvSpPr>
      <xdr:spPr>
        <a:xfrm>
          <a:off x="3582044" y="1786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9541</xdr:rowOff>
    </xdr:from>
    <xdr:ext cx="405111" cy="259045"/>
    <xdr:sp macro="" textlink="">
      <xdr:nvSpPr>
        <xdr:cNvPr id="432" name="n_2mainValue【市民会館】&#10;有形固定資産減価償却率">
          <a:extLst>
            <a:ext uri="{FF2B5EF4-FFF2-40B4-BE49-F238E27FC236}">
              <a16:creationId xmlns:a16="http://schemas.microsoft.com/office/drawing/2014/main" id="{EE87F2C4-6089-4179-B795-74E320438047}"/>
            </a:ext>
          </a:extLst>
        </xdr:cNvPr>
        <xdr:cNvSpPr txBox="1"/>
      </xdr:nvSpPr>
      <xdr:spPr>
        <a:xfrm>
          <a:off x="2705744"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164482</xdr:rowOff>
    </xdr:from>
    <xdr:ext cx="405111" cy="259045"/>
    <xdr:sp macro="" textlink="">
      <xdr:nvSpPr>
        <xdr:cNvPr id="433" name="n_3mainValue【市民会館】&#10;有形固定資産減価償却率">
          <a:extLst>
            <a:ext uri="{FF2B5EF4-FFF2-40B4-BE49-F238E27FC236}">
              <a16:creationId xmlns:a16="http://schemas.microsoft.com/office/drawing/2014/main" id="{E6DC618A-7D77-4165-92A6-94E6E30D59ED}"/>
            </a:ext>
          </a:extLst>
        </xdr:cNvPr>
        <xdr:cNvSpPr txBox="1"/>
      </xdr:nvSpPr>
      <xdr:spPr>
        <a:xfrm>
          <a:off x="1816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126382</xdr:rowOff>
    </xdr:from>
    <xdr:ext cx="405111" cy="259045"/>
    <xdr:sp macro="" textlink="">
      <xdr:nvSpPr>
        <xdr:cNvPr id="434" name="n_4mainValue【市民会館】&#10;有形固定資産減価償却率">
          <a:extLst>
            <a:ext uri="{FF2B5EF4-FFF2-40B4-BE49-F238E27FC236}">
              <a16:creationId xmlns:a16="http://schemas.microsoft.com/office/drawing/2014/main" id="{FEF46BD1-6C06-43EF-BB91-605716201C73}"/>
            </a:ext>
          </a:extLst>
        </xdr:cNvPr>
        <xdr:cNvSpPr txBox="1"/>
      </xdr:nvSpPr>
      <xdr:spPr>
        <a:xfrm>
          <a:off x="927744" y="1744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428D8F67-AA28-4721-9451-69FC65B1713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6C91D386-2362-463B-98DC-CE88BDC6B46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C3603231-B111-4434-8B6F-07954332AAE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4F89A4A9-7E50-4D83-9B45-E4382B4C78C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4A6DE683-1DD8-4278-927D-B06034307BD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B620A23A-98C0-4EE1-A4F8-09C45E68056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9698A227-0E3F-42CD-B1EE-8330273B5CD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D9EE6DE5-730E-4F8B-902A-8EBBBDD2CF5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25B380BC-9DA7-4197-95CC-FD04E9C9D14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1E02C7B2-B777-44E3-96E0-EF61DE42392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51B64E6A-1E05-445E-A878-3DCA7281D3B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914E544F-86A3-45B2-91C6-075422AD821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BC8E107F-89F8-4D6A-B7C0-9CF6D42DDA0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1B265A26-48B6-4FF0-B4E2-13F2570ACF6A}"/>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F6E8A9EF-2E0D-4A55-8049-C20B5A6AAFDB}"/>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FBAD3133-BF65-498E-BEC3-2242FC6AE8C2}"/>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D60EEB0C-1897-49AC-87CC-98DA10AA8477}"/>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7A7E9264-E55F-4172-A0C8-6C438C849642}"/>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D5BB0C36-3CA8-49F5-A117-997143DBCE1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C97083F6-142B-4FCF-89D3-75BE3C2EC7AB}"/>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10111FF8-165C-41F2-8ABC-C6CC9B3337B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7EE67A18-50BF-4E9C-9834-E4E6304AFD5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18E082CC-3A87-4C00-82F0-B766D1E31CB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118111</xdr:rowOff>
    </xdr:from>
    <xdr:to>
      <xdr:col>54</xdr:col>
      <xdr:colOff>189865</xdr:colOff>
      <xdr:row>108</xdr:row>
      <xdr:rowOff>87630</xdr:rowOff>
    </xdr:to>
    <xdr:cxnSp macro="">
      <xdr:nvCxnSpPr>
        <xdr:cNvPr id="458" name="直線コネクタ 457">
          <a:extLst>
            <a:ext uri="{FF2B5EF4-FFF2-40B4-BE49-F238E27FC236}">
              <a16:creationId xmlns:a16="http://schemas.microsoft.com/office/drawing/2014/main" id="{89F65347-DA96-4095-B81B-FADCEE269607}"/>
            </a:ext>
          </a:extLst>
        </xdr:cNvPr>
        <xdr:cNvCxnSpPr/>
      </xdr:nvCxnSpPr>
      <xdr:spPr>
        <a:xfrm flipV="1">
          <a:off x="10476865" y="17091661"/>
          <a:ext cx="0" cy="151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91457</xdr:rowOff>
    </xdr:from>
    <xdr:ext cx="469744" cy="259045"/>
    <xdr:sp macro="" textlink="">
      <xdr:nvSpPr>
        <xdr:cNvPr id="459" name="【市民会館】&#10;一人当たり面積最小値テキスト">
          <a:extLst>
            <a:ext uri="{FF2B5EF4-FFF2-40B4-BE49-F238E27FC236}">
              <a16:creationId xmlns:a16="http://schemas.microsoft.com/office/drawing/2014/main" id="{39D69221-9770-417F-9F7E-8E91A3479BF1}"/>
            </a:ext>
          </a:extLst>
        </xdr:cNvPr>
        <xdr:cNvSpPr txBox="1"/>
      </xdr:nvSpPr>
      <xdr:spPr>
        <a:xfrm>
          <a:off x="10515600"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87630</xdr:rowOff>
    </xdr:from>
    <xdr:to>
      <xdr:col>55</xdr:col>
      <xdr:colOff>88900</xdr:colOff>
      <xdr:row>108</xdr:row>
      <xdr:rowOff>87630</xdr:rowOff>
    </xdr:to>
    <xdr:cxnSp macro="">
      <xdr:nvCxnSpPr>
        <xdr:cNvPr id="460" name="直線コネクタ 459">
          <a:extLst>
            <a:ext uri="{FF2B5EF4-FFF2-40B4-BE49-F238E27FC236}">
              <a16:creationId xmlns:a16="http://schemas.microsoft.com/office/drawing/2014/main" id="{1F886CC0-627C-4959-B5DC-2193DE70518D}"/>
            </a:ext>
          </a:extLst>
        </xdr:cNvPr>
        <xdr:cNvCxnSpPr/>
      </xdr:nvCxnSpPr>
      <xdr:spPr>
        <a:xfrm>
          <a:off x="10388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64788</xdr:rowOff>
    </xdr:from>
    <xdr:ext cx="469744" cy="259045"/>
    <xdr:sp macro="" textlink="">
      <xdr:nvSpPr>
        <xdr:cNvPr id="461" name="【市民会館】&#10;一人当たり面積最大値テキスト">
          <a:extLst>
            <a:ext uri="{FF2B5EF4-FFF2-40B4-BE49-F238E27FC236}">
              <a16:creationId xmlns:a16="http://schemas.microsoft.com/office/drawing/2014/main" id="{3359D432-15B2-4C96-A6EB-2BA75DC5A1DD}"/>
            </a:ext>
          </a:extLst>
        </xdr:cNvPr>
        <xdr:cNvSpPr txBox="1"/>
      </xdr:nvSpPr>
      <xdr:spPr>
        <a:xfrm>
          <a:off x="10515600" y="1686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118111</xdr:rowOff>
    </xdr:from>
    <xdr:to>
      <xdr:col>55</xdr:col>
      <xdr:colOff>88900</xdr:colOff>
      <xdr:row>99</xdr:row>
      <xdr:rowOff>118111</xdr:rowOff>
    </xdr:to>
    <xdr:cxnSp macro="">
      <xdr:nvCxnSpPr>
        <xdr:cNvPr id="462" name="直線コネクタ 461">
          <a:extLst>
            <a:ext uri="{FF2B5EF4-FFF2-40B4-BE49-F238E27FC236}">
              <a16:creationId xmlns:a16="http://schemas.microsoft.com/office/drawing/2014/main" id="{30274243-EEA4-4ED0-9C45-D852D9AB21FF}"/>
            </a:ext>
          </a:extLst>
        </xdr:cNvPr>
        <xdr:cNvCxnSpPr/>
      </xdr:nvCxnSpPr>
      <xdr:spPr>
        <a:xfrm>
          <a:off x="10388600" y="170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133366</xdr:rowOff>
    </xdr:from>
    <xdr:ext cx="469744" cy="259045"/>
    <xdr:sp macro="" textlink="">
      <xdr:nvSpPr>
        <xdr:cNvPr id="463" name="【市民会館】&#10;一人当たり面積平均値テキスト">
          <a:extLst>
            <a:ext uri="{FF2B5EF4-FFF2-40B4-BE49-F238E27FC236}">
              <a16:creationId xmlns:a16="http://schemas.microsoft.com/office/drawing/2014/main" id="{F35117BB-2BDC-4AFB-B5DB-45BADCAA865A}"/>
            </a:ext>
          </a:extLst>
        </xdr:cNvPr>
        <xdr:cNvSpPr txBox="1"/>
      </xdr:nvSpPr>
      <xdr:spPr>
        <a:xfrm>
          <a:off x="10515600" y="18135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154939</xdr:rowOff>
    </xdr:from>
    <xdr:to>
      <xdr:col>55</xdr:col>
      <xdr:colOff>50800</xdr:colOff>
      <xdr:row>106</xdr:row>
      <xdr:rowOff>85089</xdr:rowOff>
    </xdr:to>
    <xdr:sp macro="" textlink="">
      <xdr:nvSpPr>
        <xdr:cNvPr id="464" name="フローチャート: 判断 463">
          <a:extLst>
            <a:ext uri="{FF2B5EF4-FFF2-40B4-BE49-F238E27FC236}">
              <a16:creationId xmlns:a16="http://schemas.microsoft.com/office/drawing/2014/main" id="{E40932D9-CD15-4761-99D7-7E568F04B202}"/>
            </a:ext>
          </a:extLst>
        </xdr:cNvPr>
        <xdr:cNvSpPr/>
      </xdr:nvSpPr>
      <xdr:spPr>
        <a:xfrm>
          <a:off x="10426700" y="181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170180</xdr:rowOff>
    </xdr:from>
    <xdr:to>
      <xdr:col>50</xdr:col>
      <xdr:colOff>165100</xdr:colOff>
      <xdr:row>106</xdr:row>
      <xdr:rowOff>100330</xdr:rowOff>
    </xdr:to>
    <xdr:sp macro="" textlink="">
      <xdr:nvSpPr>
        <xdr:cNvPr id="465" name="フローチャート: 判断 464">
          <a:extLst>
            <a:ext uri="{FF2B5EF4-FFF2-40B4-BE49-F238E27FC236}">
              <a16:creationId xmlns:a16="http://schemas.microsoft.com/office/drawing/2014/main" id="{C1D4D2F5-EFB1-41AF-8194-87336F2804FB}"/>
            </a:ext>
          </a:extLst>
        </xdr:cNvPr>
        <xdr:cNvSpPr/>
      </xdr:nvSpPr>
      <xdr:spPr>
        <a:xfrm>
          <a:off x="9588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6" name="フローチャート: 判断 465">
          <a:extLst>
            <a:ext uri="{FF2B5EF4-FFF2-40B4-BE49-F238E27FC236}">
              <a16:creationId xmlns:a16="http://schemas.microsoft.com/office/drawing/2014/main" id="{50D208AD-072C-48B4-807E-E6F0B94C7535}"/>
            </a:ext>
          </a:extLst>
        </xdr:cNvPr>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170180</xdr:rowOff>
    </xdr:from>
    <xdr:to>
      <xdr:col>41</xdr:col>
      <xdr:colOff>101600</xdr:colOff>
      <xdr:row>106</xdr:row>
      <xdr:rowOff>100330</xdr:rowOff>
    </xdr:to>
    <xdr:sp macro="" textlink="">
      <xdr:nvSpPr>
        <xdr:cNvPr id="467" name="フローチャート: 判断 466">
          <a:extLst>
            <a:ext uri="{FF2B5EF4-FFF2-40B4-BE49-F238E27FC236}">
              <a16:creationId xmlns:a16="http://schemas.microsoft.com/office/drawing/2014/main" id="{8B686D84-5CF2-4F56-AA0A-129D268FC1E3}"/>
            </a:ext>
          </a:extLst>
        </xdr:cNvPr>
        <xdr:cNvSpPr/>
      </xdr:nvSpPr>
      <xdr:spPr>
        <a:xfrm>
          <a:off x="7810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68" name="フローチャート: 判断 467">
          <a:extLst>
            <a:ext uri="{FF2B5EF4-FFF2-40B4-BE49-F238E27FC236}">
              <a16:creationId xmlns:a16="http://schemas.microsoft.com/office/drawing/2014/main" id="{64F0C793-C256-45F4-9A27-FC11FDF1834C}"/>
            </a:ext>
          </a:extLst>
        </xdr:cNvPr>
        <xdr:cNvSpPr/>
      </xdr:nvSpPr>
      <xdr:spPr>
        <a:xfrm>
          <a:off x="6921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F1F95DA-9257-4938-AC13-5CC60AA1FE6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C30917C1-6161-4871-98E1-B256C22EC92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34554C4-4447-40CD-90A9-D9D76AF46B8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55A2BF7D-45F8-4A23-B751-C8021D82452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BB2F5C0-2AE0-4129-A6B0-239E1D52263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101600</xdr:rowOff>
    </xdr:from>
    <xdr:to>
      <xdr:col>55</xdr:col>
      <xdr:colOff>50800</xdr:colOff>
      <xdr:row>104</xdr:row>
      <xdr:rowOff>31750</xdr:rowOff>
    </xdr:to>
    <xdr:sp macro="" textlink="">
      <xdr:nvSpPr>
        <xdr:cNvPr id="474" name="楕円 473">
          <a:extLst>
            <a:ext uri="{FF2B5EF4-FFF2-40B4-BE49-F238E27FC236}">
              <a16:creationId xmlns:a16="http://schemas.microsoft.com/office/drawing/2014/main" id="{38C2BC06-1761-400D-808C-F69E73EF62E9}"/>
            </a:ext>
          </a:extLst>
        </xdr:cNvPr>
        <xdr:cNvSpPr/>
      </xdr:nvSpPr>
      <xdr:spPr>
        <a:xfrm>
          <a:off x="10426700" y="177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124477</xdr:rowOff>
    </xdr:from>
    <xdr:ext cx="469744" cy="259045"/>
    <xdr:sp macro="" textlink="">
      <xdr:nvSpPr>
        <xdr:cNvPr id="475" name="【市民会館】&#10;一人当たり面積該当値テキスト">
          <a:extLst>
            <a:ext uri="{FF2B5EF4-FFF2-40B4-BE49-F238E27FC236}">
              <a16:creationId xmlns:a16="http://schemas.microsoft.com/office/drawing/2014/main" id="{17A7599B-87C8-4017-AAF5-6771D4A47080}"/>
            </a:ext>
          </a:extLst>
        </xdr:cNvPr>
        <xdr:cNvSpPr txBox="1"/>
      </xdr:nvSpPr>
      <xdr:spPr>
        <a:xfrm>
          <a:off x="10515600" y="1761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116839</xdr:rowOff>
    </xdr:from>
    <xdr:to>
      <xdr:col>50</xdr:col>
      <xdr:colOff>165100</xdr:colOff>
      <xdr:row>104</xdr:row>
      <xdr:rowOff>46989</xdr:rowOff>
    </xdr:to>
    <xdr:sp macro="" textlink="">
      <xdr:nvSpPr>
        <xdr:cNvPr id="476" name="楕円 475">
          <a:extLst>
            <a:ext uri="{FF2B5EF4-FFF2-40B4-BE49-F238E27FC236}">
              <a16:creationId xmlns:a16="http://schemas.microsoft.com/office/drawing/2014/main" id="{E3329531-FD76-42F4-9B03-4A8F74FF6062}"/>
            </a:ext>
          </a:extLst>
        </xdr:cNvPr>
        <xdr:cNvSpPr/>
      </xdr:nvSpPr>
      <xdr:spPr>
        <a:xfrm>
          <a:off x="95885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152400</xdr:rowOff>
    </xdr:from>
    <xdr:to>
      <xdr:col>55</xdr:col>
      <xdr:colOff>0</xdr:colOff>
      <xdr:row>103</xdr:row>
      <xdr:rowOff>167639</xdr:rowOff>
    </xdr:to>
    <xdr:cxnSp macro="">
      <xdr:nvCxnSpPr>
        <xdr:cNvPr id="477" name="直線コネクタ 476">
          <a:extLst>
            <a:ext uri="{FF2B5EF4-FFF2-40B4-BE49-F238E27FC236}">
              <a16:creationId xmlns:a16="http://schemas.microsoft.com/office/drawing/2014/main" id="{962E975B-199C-4C72-B550-6EDFAE11FC50}"/>
            </a:ext>
          </a:extLst>
        </xdr:cNvPr>
        <xdr:cNvCxnSpPr/>
      </xdr:nvCxnSpPr>
      <xdr:spPr>
        <a:xfrm flipV="1">
          <a:off x="9639300" y="1781175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78" name="楕円 477">
          <a:extLst>
            <a:ext uri="{FF2B5EF4-FFF2-40B4-BE49-F238E27FC236}">
              <a16:creationId xmlns:a16="http://schemas.microsoft.com/office/drawing/2014/main" id="{90985246-A190-4383-8653-BF9EC1BD9837}"/>
            </a:ext>
          </a:extLst>
        </xdr:cNvPr>
        <xdr:cNvSpPr/>
      </xdr:nvSpPr>
      <xdr:spPr>
        <a:xfrm>
          <a:off x="8699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167639</xdr:rowOff>
    </xdr:from>
    <xdr:to>
      <xdr:col>50</xdr:col>
      <xdr:colOff>114300</xdr:colOff>
      <xdr:row>104</xdr:row>
      <xdr:rowOff>7620</xdr:rowOff>
    </xdr:to>
    <xdr:cxnSp macro="">
      <xdr:nvCxnSpPr>
        <xdr:cNvPr id="479" name="直線コネクタ 478">
          <a:extLst>
            <a:ext uri="{FF2B5EF4-FFF2-40B4-BE49-F238E27FC236}">
              <a16:creationId xmlns:a16="http://schemas.microsoft.com/office/drawing/2014/main" id="{9E845B93-FEDB-490F-8472-31476F5D24E7}"/>
            </a:ext>
          </a:extLst>
        </xdr:cNvPr>
        <xdr:cNvCxnSpPr/>
      </xdr:nvCxnSpPr>
      <xdr:spPr>
        <a:xfrm flipV="1">
          <a:off x="8750300" y="178269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143511</xdr:rowOff>
    </xdr:from>
    <xdr:to>
      <xdr:col>41</xdr:col>
      <xdr:colOff>101600</xdr:colOff>
      <xdr:row>104</xdr:row>
      <xdr:rowOff>73661</xdr:rowOff>
    </xdr:to>
    <xdr:sp macro="" textlink="">
      <xdr:nvSpPr>
        <xdr:cNvPr id="480" name="楕円 479">
          <a:extLst>
            <a:ext uri="{FF2B5EF4-FFF2-40B4-BE49-F238E27FC236}">
              <a16:creationId xmlns:a16="http://schemas.microsoft.com/office/drawing/2014/main" id="{89D0334A-41C6-4B05-9373-85AC73FA1E6F}"/>
            </a:ext>
          </a:extLst>
        </xdr:cNvPr>
        <xdr:cNvSpPr/>
      </xdr:nvSpPr>
      <xdr:spPr>
        <a:xfrm>
          <a:off x="78105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7620</xdr:rowOff>
    </xdr:from>
    <xdr:to>
      <xdr:col>45</xdr:col>
      <xdr:colOff>177800</xdr:colOff>
      <xdr:row>104</xdr:row>
      <xdr:rowOff>22861</xdr:rowOff>
    </xdr:to>
    <xdr:cxnSp macro="">
      <xdr:nvCxnSpPr>
        <xdr:cNvPr id="481" name="直線コネクタ 480">
          <a:extLst>
            <a:ext uri="{FF2B5EF4-FFF2-40B4-BE49-F238E27FC236}">
              <a16:creationId xmlns:a16="http://schemas.microsoft.com/office/drawing/2014/main" id="{59ED418F-587E-4BEB-8FFF-6B55085AB1A3}"/>
            </a:ext>
          </a:extLst>
        </xdr:cNvPr>
        <xdr:cNvCxnSpPr/>
      </xdr:nvCxnSpPr>
      <xdr:spPr>
        <a:xfrm flipV="1">
          <a:off x="7861300" y="178384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154939</xdr:rowOff>
    </xdr:from>
    <xdr:to>
      <xdr:col>36</xdr:col>
      <xdr:colOff>165100</xdr:colOff>
      <xdr:row>104</xdr:row>
      <xdr:rowOff>85089</xdr:rowOff>
    </xdr:to>
    <xdr:sp macro="" textlink="">
      <xdr:nvSpPr>
        <xdr:cNvPr id="482" name="楕円 481">
          <a:extLst>
            <a:ext uri="{FF2B5EF4-FFF2-40B4-BE49-F238E27FC236}">
              <a16:creationId xmlns:a16="http://schemas.microsoft.com/office/drawing/2014/main" id="{1B364065-3274-487A-A9C4-5005589382C1}"/>
            </a:ext>
          </a:extLst>
        </xdr:cNvPr>
        <xdr:cNvSpPr/>
      </xdr:nvSpPr>
      <xdr:spPr>
        <a:xfrm>
          <a:off x="6921500" y="1781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22861</xdr:rowOff>
    </xdr:from>
    <xdr:to>
      <xdr:col>41</xdr:col>
      <xdr:colOff>50800</xdr:colOff>
      <xdr:row>104</xdr:row>
      <xdr:rowOff>34289</xdr:rowOff>
    </xdr:to>
    <xdr:cxnSp macro="">
      <xdr:nvCxnSpPr>
        <xdr:cNvPr id="483" name="直線コネクタ 482">
          <a:extLst>
            <a:ext uri="{FF2B5EF4-FFF2-40B4-BE49-F238E27FC236}">
              <a16:creationId xmlns:a16="http://schemas.microsoft.com/office/drawing/2014/main" id="{518A4DF6-3433-4DCA-AA8D-A1F08BCC0D27}"/>
            </a:ext>
          </a:extLst>
        </xdr:cNvPr>
        <xdr:cNvCxnSpPr/>
      </xdr:nvCxnSpPr>
      <xdr:spPr>
        <a:xfrm flipV="1">
          <a:off x="6972300" y="178536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91457</xdr:rowOff>
    </xdr:from>
    <xdr:ext cx="469744" cy="259045"/>
    <xdr:sp macro="" textlink="">
      <xdr:nvSpPr>
        <xdr:cNvPr id="484" name="n_1aveValue【市民会館】&#10;一人当たり面積">
          <a:extLst>
            <a:ext uri="{FF2B5EF4-FFF2-40B4-BE49-F238E27FC236}">
              <a16:creationId xmlns:a16="http://schemas.microsoft.com/office/drawing/2014/main" id="{31ACD632-0092-46C5-A3A7-DC4A1F38A18A}"/>
            </a:ext>
          </a:extLst>
        </xdr:cNvPr>
        <xdr:cNvSpPr txBox="1"/>
      </xdr:nvSpPr>
      <xdr:spPr>
        <a:xfrm>
          <a:off x="93917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5" name="n_2aveValue【市民会館】&#10;一人当たり面積">
          <a:extLst>
            <a:ext uri="{FF2B5EF4-FFF2-40B4-BE49-F238E27FC236}">
              <a16:creationId xmlns:a16="http://schemas.microsoft.com/office/drawing/2014/main" id="{713FF2E0-D842-49E0-9C58-58829E055FD5}"/>
            </a:ext>
          </a:extLst>
        </xdr:cNvPr>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91457</xdr:rowOff>
    </xdr:from>
    <xdr:ext cx="469744" cy="259045"/>
    <xdr:sp macro="" textlink="">
      <xdr:nvSpPr>
        <xdr:cNvPr id="486" name="n_3aveValue【市民会館】&#10;一人当たり面積">
          <a:extLst>
            <a:ext uri="{FF2B5EF4-FFF2-40B4-BE49-F238E27FC236}">
              <a16:creationId xmlns:a16="http://schemas.microsoft.com/office/drawing/2014/main" id="{F19D1BBA-30B6-49D3-8919-77CF3B43F9FB}"/>
            </a:ext>
          </a:extLst>
        </xdr:cNvPr>
        <xdr:cNvSpPr txBox="1"/>
      </xdr:nvSpPr>
      <xdr:spPr>
        <a:xfrm>
          <a:off x="7626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99077</xdr:rowOff>
    </xdr:from>
    <xdr:ext cx="469744" cy="259045"/>
    <xdr:sp macro="" textlink="">
      <xdr:nvSpPr>
        <xdr:cNvPr id="487" name="n_4aveValue【市民会館】&#10;一人当たり面積">
          <a:extLst>
            <a:ext uri="{FF2B5EF4-FFF2-40B4-BE49-F238E27FC236}">
              <a16:creationId xmlns:a16="http://schemas.microsoft.com/office/drawing/2014/main" id="{2FDB836B-7B5B-40BD-BC3E-74E5837F799F}"/>
            </a:ext>
          </a:extLst>
        </xdr:cNvPr>
        <xdr:cNvSpPr txBox="1"/>
      </xdr:nvSpPr>
      <xdr:spPr>
        <a:xfrm>
          <a:off x="6737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63516</xdr:rowOff>
    </xdr:from>
    <xdr:ext cx="469744" cy="259045"/>
    <xdr:sp macro="" textlink="">
      <xdr:nvSpPr>
        <xdr:cNvPr id="488" name="n_1mainValue【市民会館】&#10;一人当たり面積">
          <a:extLst>
            <a:ext uri="{FF2B5EF4-FFF2-40B4-BE49-F238E27FC236}">
              <a16:creationId xmlns:a16="http://schemas.microsoft.com/office/drawing/2014/main" id="{0E83C99E-C9F4-45EB-9CA0-223305274223}"/>
            </a:ext>
          </a:extLst>
        </xdr:cNvPr>
        <xdr:cNvSpPr txBox="1"/>
      </xdr:nvSpPr>
      <xdr:spPr>
        <a:xfrm>
          <a:off x="9391727" y="1755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74947</xdr:rowOff>
    </xdr:from>
    <xdr:ext cx="469744" cy="259045"/>
    <xdr:sp macro="" textlink="">
      <xdr:nvSpPr>
        <xdr:cNvPr id="489" name="n_2mainValue【市民会館】&#10;一人当たり面積">
          <a:extLst>
            <a:ext uri="{FF2B5EF4-FFF2-40B4-BE49-F238E27FC236}">
              <a16:creationId xmlns:a16="http://schemas.microsoft.com/office/drawing/2014/main" id="{A241B5D1-FB20-41DA-B633-35C0EA5581B3}"/>
            </a:ext>
          </a:extLst>
        </xdr:cNvPr>
        <xdr:cNvSpPr txBox="1"/>
      </xdr:nvSpPr>
      <xdr:spPr>
        <a:xfrm>
          <a:off x="8515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90188</xdr:rowOff>
    </xdr:from>
    <xdr:ext cx="469744" cy="259045"/>
    <xdr:sp macro="" textlink="">
      <xdr:nvSpPr>
        <xdr:cNvPr id="490" name="n_3mainValue【市民会館】&#10;一人当たり面積">
          <a:extLst>
            <a:ext uri="{FF2B5EF4-FFF2-40B4-BE49-F238E27FC236}">
              <a16:creationId xmlns:a16="http://schemas.microsoft.com/office/drawing/2014/main" id="{069554F8-2B61-4D09-A1E6-61FEA5D407BC}"/>
            </a:ext>
          </a:extLst>
        </xdr:cNvPr>
        <xdr:cNvSpPr txBox="1"/>
      </xdr:nvSpPr>
      <xdr:spPr>
        <a:xfrm>
          <a:off x="7626427" y="1757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101616</xdr:rowOff>
    </xdr:from>
    <xdr:ext cx="469744" cy="259045"/>
    <xdr:sp macro="" textlink="">
      <xdr:nvSpPr>
        <xdr:cNvPr id="491" name="n_4mainValue【市民会館】&#10;一人当たり面積">
          <a:extLst>
            <a:ext uri="{FF2B5EF4-FFF2-40B4-BE49-F238E27FC236}">
              <a16:creationId xmlns:a16="http://schemas.microsoft.com/office/drawing/2014/main" id="{2316D49D-BDBD-4D09-B403-309A1F9A0F62}"/>
            </a:ext>
          </a:extLst>
        </xdr:cNvPr>
        <xdr:cNvSpPr txBox="1"/>
      </xdr:nvSpPr>
      <xdr:spPr>
        <a:xfrm>
          <a:off x="6737427" y="17589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E3961E6A-4EC6-4C6A-BBB7-70E11BCA7D5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6B9A8688-37A0-4002-BFE2-142252B2A46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5568A642-C341-4AD9-B5EE-774A11909AA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32B8E223-4981-46EF-958E-1D167A0C415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053B08FA-2F4C-4243-8981-4C5688AEBAE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E582D6A3-7F72-4CEE-8694-0D0F66A8BF3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C0C74700-2A42-4AD6-B9CD-DAD6DB08531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7B183286-BBA5-4AF8-B740-E33EB46AA88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FE5F3F00-C1B8-4493-8BD0-C922DB9FAFB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D321BEEB-3701-4CEB-8161-BCCB871549A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8D497A99-56FC-437B-B8D9-22E53EDE157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9E3029CD-181F-4789-B8C2-1B2404E5DD6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B08CBF3D-39EC-4708-9B9F-D252232D8E9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E3940026-6FF8-46B8-ABA9-D168CE8D0A6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3B341410-823F-4976-9595-006DCAF0B3A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E14366C0-6F97-48C3-A687-DCC8180B061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6B380369-597F-48BC-9C10-720096D17F5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1A023CC6-E78A-445E-905A-B6E01B88BAC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0B25EB01-9348-41FE-AAE2-75FA461E286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4DF4CC88-2E32-4A44-91CA-6195F4E6704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ACDB3BD5-AC98-47EB-8434-CFCBD8BDC2D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6E457DBB-052A-4AC8-9B58-11010520CE5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25562EBB-C883-49FC-B532-A8775A7F825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406D1144-00C4-4CFC-BE33-B9E708AF75F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95250</xdr:rowOff>
    </xdr:from>
    <xdr:to>
      <xdr:col>85</xdr:col>
      <xdr:colOff>126364</xdr:colOff>
      <xdr:row>42</xdr:row>
      <xdr:rowOff>36195</xdr:rowOff>
    </xdr:to>
    <xdr:cxnSp macro="">
      <xdr:nvCxnSpPr>
        <xdr:cNvPr id="516" name="直線コネクタ 515">
          <a:extLst>
            <a:ext uri="{FF2B5EF4-FFF2-40B4-BE49-F238E27FC236}">
              <a16:creationId xmlns:a16="http://schemas.microsoft.com/office/drawing/2014/main" id="{F06F66E0-7506-4316-859E-E51497019896}"/>
            </a:ext>
          </a:extLst>
        </xdr:cNvPr>
        <xdr:cNvCxnSpPr/>
      </xdr:nvCxnSpPr>
      <xdr:spPr>
        <a:xfrm flipV="1">
          <a:off x="16318864"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FA480387-6C61-454F-BB86-783A96AC7575}"/>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a:extLst>
            <a:ext uri="{FF2B5EF4-FFF2-40B4-BE49-F238E27FC236}">
              <a16:creationId xmlns:a16="http://schemas.microsoft.com/office/drawing/2014/main" id="{82983B65-70BE-43D5-8379-DA60D82244CE}"/>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41927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89897E49-1A56-4F41-83F7-C443551538DA}"/>
            </a:ext>
          </a:extLst>
        </xdr:cNvPr>
        <xdr:cNvSpPr txBox="1"/>
      </xdr:nvSpPr>
      <xdr:spPr>
        <a:xfrm>
          <a:off x="16357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95250</xdr:rowOff>
    </xdr:from>
    <xdr:to>
      <xdr:col>86</xdr:col>
      <xdr:colOff>25400</xdr:colOff>
      <xdr:row>33</xdr:row>
      <xdr:rowOff>95250</xdr:rowOff>
    </xdr:to>
    <xdr:cxnSp macro="">
      <xdr:nvCxnSpPr>
        <xdr:cNvPr id="520" name="直線コネクタ 519">
          <a:extLst>
            <a:ext uri="{FF2B5EF4-FFF2-40B4-BE49-F238E27FC236}">
              <a16:creationId xmlns:a16="http://schemas.microsoft.com/office/drawing/2014/main" id="{36695D2E-170A-48B4-A595-525DBFB17EBF}"/>
            </a:ext>
          </a:extLst>
        </xdr:cNvPr>
        <xdr:cNvCxnSpPr/>
      </xdr:nvCxnSpPr>
      <xdr:spPr>
        <a:xfrm>
          <a:off x="16230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575CA283-5186-401B-A390-6728CFF261B8}"/>
            </a:ext>
          </a:extLst>
        </xdr:cNvPr>
        <xdr:cNvSpPr txBox="1"/>
      </xdr:nvSpPr>
      <xdr:spPr>
        <a:xfrm>
          <a:off x="16357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a:extLst>
            <a:ext uri="{FF2B5EF4-FFF2-40B4-BE49-F238E27FC236}">
              <a16:creationId xmlns:a16="http://schemas.microsoft.com/office/drawing/2014/main" id="{01EC626B-3F35-4946-B286-BD6093807B5D}"/>
            </a:ext>
          </a:extLst>
        </xdr:cNvPr>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3" name="フローチャート: 判断 522">
          <a:extLst>
            <a:ext uri="{FF2B5EF4-FFF2-40B4-BE49-F238E27FC236}">
              <a16:creationId xmlns:a16="http://schemas.microsoft.com/office/drawing/2014/main" id="{C16B3E60-558C-4D09-8853-694E7A523DFA}"/>
            </a:ext>
          </a:extLst>
        </xdr:cNvPr>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21590</xdr:rowOff>
    </xdr:from>
    <xdr:to>
      <xdr:col>76</xdr:col>
      <xdr:colOff>165100</xdr:colOff>
      <xdr:row>37</xdr:row>
      <xdr:rowOff>123190</xdr:rowOff>
    </xdr:to>
    <xdr:sp macro="" textlink="">
      <xdr:nvSpPr>
        <xdr:cNvPr id="524" name="フローチャート: 判断 523">
          <a:extLst>
            <a:ext uri="{FF2B5EF4-FFF2-40B4-BE49-F238E27FC236}">
              <a16:creationId xmlns:a16="http://schemas.microsoft.com/office/drawing/2014/main" id="{2179A9FB-50C3-45C0-80C8-EDE3CB65DCBA}"/>
            </a:ext>
          </a:extLst>
        </xdr:cNvPr>
        <xdr:cNvSpPr/>
      </xdr:nvSpPr>
      <xdr:spPr>
        <a:xfrm>
          <a:off x="14541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5" name="フローチャート: 判断 524">
          <a:extLst>
            <a:ext uri="{FF2B5EF4-FFF2-40B4-BE49-F238E27FC236}">
              <a16:creationId xmlns:a16="http://schemas.microsoft.com/office/drawing/2014/main" id="{4470F61C-9847-488A-BCEC-5FDDCD8D4F27}"/>
            </a:ext>
          </a:extLst>
        </xdr:cNvPr>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6" name="フローチャート: 判断 525">
          <a:extLst>
            <a:ext uri="{FF2B5EF4-FFF2-40B4-BE49-F238E27FC236}">
              <a16:creationId xmlns:a16="http://schemas.microsoft.com/office/drawing/2014/main" id="{FA2B433B-C176-4125-A067-CD04FEAEB466}"/>
            </a:ext>
          </a:extLst>
        </xdr:cNvPr>
        <xdr:cNvSpPr/>
      </xdr:nvSpPr>
      <xdr:spPr>
        <a:xfrm>
          <a:off x="12763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32C8795D-2EBA-4712-8695-6619421FE60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C51E0541-5648-49C6-A187-D57093A8FE8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F4E6767-3B3A-4846-B3B9-AD3A9791000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BECF56C2-68C9-46A2-A28F-8A6FBE8F8CC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635CF6E1-A221-4DCB-AF03-1809B8A6162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32" name="楕円 531">
          <a:extLst>
            <a:ext uri="{FF2B5EF4-FFF2-40B4-BE49-F238E27FC236}">
              <a16:creationId xmlns:a16="http://schemas.microsoft.com/office/drawing/2014/main" id="{9003A445-CB0A-4B19-A5A7-C52BBA1630D8}"/>
            </a:ext>
          </a:extLst>
        </xdr:cNvPr>
        <xdr:cNvSpPr/>
      </xdr:nvSpPr>
      <xdr:spPr>
        <a:xfrm>
          <a:off x="16268700" y="62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122572</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391AEB0D-C0DF-4141-B25B-474867D6F676}"/>
            </a:ext>
          </a:extLst>
        </xdr:cNvPr>
        <xdr:cNvSpPr txBox="1"/>
      </xdr:nvSpPr>
      <xdr:spPr>
        <a:xfrm>
          <a:off x="16357600"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135890</xdr:rowOff>
    </xdr:from>
    <xdr:to>
      <xdr:col>81</xdr:col>
      <xdr:colOff>101600</xdr:colOff>
      <xdr:row>36</xdr:row>
      <xdr:rowOff>66040</xdr:rowOff>
    </xdr:to>
    <xdr:sp macro="" textlink="">
      <xdr:nvSpPr>
        <xdr:cNvPr id="534" name="楕円 533">
          <a:extLst>
            <a:ext uri="{FF2B5EF4-FFF2-40B4-BE49-F238E27FC236}">
              <a16:creationId xmlns:a16="http://schemas.microsoft.com/office/drawing/2014/main" id="{45CCA3AD-FE35-47EF-9061-4D834176CE5D}"/>
            </a:ext>
          </a:extLst>
        </xdr:cNvPr>
        <xdr:cNvSpPr/>
      </xdr:nvSpPr>
      <xdr:spPr>
        <a:xfrm>
          <a:off x="15430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15240</xdr:rowOff>
    </xdr:from>
    <xdr:to>
      <xdr:col>85</xdr:col>
      <xdr:colOff>127000</xdr:colOff>
      <xdr:row>36</xdr:row>
      <xdr:rowOff>150495</xdr:rowOff>
    </xdr:to>
    <xdr:cxnSp macro="">
      <xdr:nvCxnSpPr>
        <xdr:cNvPr id="535" name="直線コネクタ 534">
          <a:extLst>
            <a:ext uri="{FF2B5EF4-FFF2-40B4-BE49-F238E27FC236}">
              <a16:creationId xmlns:a16="http://schemas.microsoft.com/office/drawing/2014/main" id="{B3694824-A98C-4308-A443-465ED70A916C}"/>
            </a:ext>
          </a:extLst>
        </xdr:cNvPr>
        <xdr:cNvCxnSpPr/>
      </xdr:nvCxnSpPr>
      <xdr:spPr>
        <a:xfrm>
          <a:off x="15481300" y="6187440"/>
          <a:ext cx="8382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168275</xdr:rowOff>
    </xdr:from>
    <xdr:to>
      <xdr:col>76</xdr:col>
      <xdr:colOff>165100</xdr:colOff>
      <xdr:row>36</xdr:row>
      <xdr:rowOff>98425</xdr:rowOff>
    </xdr:to>
    <xdr:sp macro="" textlink="">
      <xdr:nvSpPr>
        <xdr:cNvPr id="536" name="楕円 535">
          <a:extLst>
            <a:ext uri="{FF2B5EF4-FFF2-40B4-BE49-F238E27FC236}">
              <a16:creationId xmlns:a16="http://schemas.microsoft.com/office/drawing/2014/main" id="{2F734138-FA34-48BA-A82F-B6BF6E71AB7E}"/>
            </a:ext>
          </a:extLst>
        </xdr:cNvPr>
        <xdr:cNvSpPr/>
      </xdr:nvSpPr>
      <xdr:spPr>
        <a:xfrm>
          <a:off x="14541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15240</xdr:rowOff>
    </xdr:from>
    <xdr:to>
      <xdr:col>81</xdr:col>
      <xdr:colOff>50800</xdr:colOff>
      <xdr:row>36</xdr:row>
      <xdr:rowOff>47625</xdr:rowOff>
    </xdr:to>
    <xdr:cxnSp macro="">
      <xdr:nvCxnSpPr>
        <xdr:cNvPr id="537" name="直線コネクタ 536">
          <a:extLst>
            <a:ext uri="{FF2B5EF4-FFF2-40B4-BE49-F238E27FC236}">
              <a16:creationId xmlns:a16="http://schemas.microsoft.com/office/drawing/2014/main" id="{681DBD06-29CA-4B6C-B7E6-8B2748101473}"/>
            </a:ext>
          </a:extLst>
        </xdr:cNvPr>
        <xdr:cNvCxnSpPr/>
      </xdr:nvCxnSpPr>
      <xdr:spPr>
        <a:xfrm flipV="1">
          <a:off x="14592300" y="61874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19685</xdr:rowOff>
    </xdr:from>
    <xdr:to>
      <xdr:col>72</xdr:col>
      <xdr:colOff>38100</xdr:colOff>
      <xdr:row>37</xdr:row>
      <xdr:rowOff>121285</xdr:rowOff>
    </xdr:to>
    <xdr:sp macro="" textlink="">
      <xdr:nvSpPr>
        <xdr:cNvPr id="538" name="楕円 537">
          <a:extLst>
            <a:ext uri="{FF2B5EF4-FFF2-40B4-BE49-F238E27FC236}">
              <a16:creationId xmlns:a16="http://schemas.microsoft.com/office/drawing/2014/main" id="{CACD9D43-3AE1-430D-AFF5-D1FC440C5AD7}"/>
            </a:ext>
          </a:extLst>
        </xdr:cNvPr>
        <xdr:cNvSpPr/>
      </xdr:nvSpPr>
      <xdr:spPr>
        <a:xfrm>
          <a:off x="13652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47625</xdr:rowOff>
    </xdr:from>
    <xdr:to>
      <xdr:col>76</xdr:col>
      <xdr:colOff>114300</xdr:colOff>
      <xdr:row>37</xdr:row>
      <xdr:rowOff>70485</xdr:rowOff>
    </xdr:to>
    <xdr:cxnSp macro="">
      <xdr:nvCxnSpPr>
        <xdr:cNvPr id="539" name="直線コネクタ 538">
          <a:extLst>
            <a:ext uri="{FF2B5EF4-FFF2-40B4-BE49-F238E27FC236}">
              <a16:creationId xmlns:a16="http://schemas.microsoft.com/office/drawing/2014/main" id="{2DFDBD0E-8F14-48EC-9207-E7ED2F957B08}"/>
            </a:ext>
          </a:extLst>
        </xdr:cNvPr>
        <xdr:cNvCxnSpPr/>
      </xdr:nvCxnSpPr>
      <xdr:spPr>
        <a:xfrm flipV="1">
          <a:off x="13703300" y="6219825"/>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540" name="n_1aveValue【一般廃棄物処理施設】&#10;有形固定資産減価償却率">
          <a:extLst>
            <a:ext uri="{FF2B5EF4-FFF2-40B4-BE49-F238E27FC236}">
              <a16:creationId xmlns:a16="http://schemas.microsoft.com/office/drawing/2014/main" id="{362AD6DF-1894-4A4D-9A1B-3964E4538D16}"/>
            </a:ext>
          </a:extLst>
        </xdr:cNvPr>
        <xdr:cNvSpPr txBox="1"/>
      </xdr:nvSpPr>
      <xdr:spPr>
        <a:xfrm>
          <a:off x="1526604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114317</xdr:rowOff>
    </xdr:from>
    <xdr:ext cx="405111" cy="259045"/>
    <xdr:sp macro="" textlink="">
      <xdr:nvSpPr>
        <xdr:cNvPr id="541" name="n_2aveValue【一般廃棄物処理施設】&#10;有形固定資産減価償却率">
          <a:extLst>
            <a:ext uri="{FF2B5EF4-FFF2-40B4-BE49-F238E27FC236}">
              <a16:creationId xmlns:a16="http://schemas.microsoft.com/office/drawing/2014/main" id="{1E72A4A3-2F99-4A77-BA3F-305EE51BD353}"/>
            </a:ext>
          </a:extLst>
        </xdr:cNvPr>
        <xdr:cNvSpPr txBox="1"/>
      </xdr:nvSpPr>
      <xdr:spPr>
        <a:xfrm>
          <a:off x="1438974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156227</xdr:rowOff>
    </xdr:from>
    <xdr:ext cx="405111" cy="259045"/>
    <xdr:sp macro="" textlink="">
      <xdr:nvSpPr>
        <xdr:cNvPr id="542" name="n_3aveValue【一般廃棄物処理施設】&#10;有形固定資産減価償却率">
          <a:extLst>
            <a:ext uri="{FF2B5EF4-FFF2-40B4-BE49-F238E27FC236}">
              <a16:creationId xmlns:a16="http://schemas.microsoft.com/office/drawing/2014/main" id="{C71A82AF-E65E-47B4-AA00-6EC325E90220}"/>
            </a:ext>
          </a:extLst>
        </xdr:cNvPr>
        <xdr:cNvSpPr txBox="1"/>
      </xdr:nvSpPr>
      <xdr:spPr>
        <a:xfrm>
          <a:off x="13500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132097</xdr:rowOff>
    </xdr:from>
    <xdr:ext cx="405111" cy="259045"/>
    <xdr:sp macro="" textlink="">
      <xdr:nvSpPr>
        <xdr:cNvPr id="543" name="n_4aveValue【一般廃棄物処理施設】&#10;有形固定資産減価償却率">
          <a:extLst>
            <a:ext uri="{FF2B5EF4-FFF2-40B4-BE49-F238E27FC236}">
              <a16:creationId xmlns:a16="http://schemas.microsoft.com/office/drawing/2014/main" id="{983DF3D0-B279-45FE-B9DA-D51D084EBB18}"/>
            </a:ext>
          </a:extLst>
        </xdr:cNvPr>
        <xdr:cNvSpPr txBox="1"/>
      </xdr:nvSpPr>
      <xdr:spPr>
        <a:xfrm>
          <a:off x="12611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82567</xdr:rowOff>
    </xdr:from>
    <xdr:ext cx="405111" cy="259045"/>
    <xdr:sp macro="" textlink="">
      <xdr:nvSpPr>
        <xdr:cNvPr id="544" name="n_1mainValue【一般廃棄物処理施設】&#10;有形固定資産減価償却率">
          <a:extLst>
            <a:ext uri="{FF2B5EF4-FFF2-40B4-BE49-F238E27FC236}">
              <a16:creationId xmlns:a16="http://schemas.microsoft.com/office/drawing/2014/main" id="{41E09F24-4AAA-49B9-934F-EB313873D4E0}"/>
            </a:ext>
          </a:extLst>
        </xdr:cNvPr>
        <xdr:cNvSpPr txBox="1"/>
      </xdr:nvSpPr>
      <xdr:spPr>
        <a:xfrm>
          <a:off x="152660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114952</xdr:rowOff>
    </xdr:from>
    <xdr:ext cx="405111" cy="259045"/>
    <xdr:sp macro="" textlink="">
      <xdr:nvSpPr>
        <xdr:cNvPr id="545" name="n_2mainValue【一般廃棄物処理施設】&#10;有形固定資産減価償却率">
          <a:extLst>
            <a:ext uri="{FF2B5EF4-FFF2-40B4-BE49-F238E27FC236}">
              <a16:creationId xmlns:a16="http://schemas.microsoft.com/office/drawing/2014/main" id="{46F4EB72-FDEA-427D-893F-87AA9FD0A312}"/>
            </a:ext>
          </a:extLst>
        </xdr:cNvPr>
        <xdr:cNvSpPr txBox="1"/>
      </xdr:nvSpPr>
      <xdr:spPr>
        <a:xfrm>
          <a:off x="14389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137812</xdr:rowOff>
    </xdr:from>
    <xdr:ext cx="405111" cy="259045"/>
    <xdr:sp macro="" textlink="">
      <xdr:nvSpPr>
        <xdr:cNvPr id="546" name="n_3mainValue【一般廃棄物処理施設】&#10;有形固定資産減価償却率">
          <a:extLst>
            <a:ext uri="{FF2B5EF4-FFF2-40B4-BE49-F238E27FC236}">
              <a16:creationId xmlns:a16="http://schemas.microsoft.com/office/drawing/2014/main" id="{22D4AB9A-D53E-44BF-8B99-B4E0A80F6A2C}"/>
            </a:ext>
          </a:extLst>
        </xdr:cNvPr>
        <xdr:cNvSpPr txBox="1"/>
      </xdr:nvSpPr>
      <xdr:spPr>
        <a:xfrm>
          <a:off x="13500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BFC12AB3-F51F-4893-B591-3737B20E4F8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317A0C10-D078-43D4-83AF-345061EF010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F4437C32-0D8D-4011-BE68-022BC6C9D79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8EEB4085-FDE8-4C7E-B63D-0C6C8906F23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DFA0D03A-F0D1-4BD0-8003-96019AD87C6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46BBEA18-13B1-4E03-9F46-89BD2143743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6A16D2CD-A83A-4A3D-AA08-315C5D3B7CF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CA1CC635-05AD-4AE9-AB35-8804A89EEF5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E7511EE5-6E64-4514-AB18-8150B895721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A4E7F9F9-D8CF-45FD-A61B-4DDE6621F12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7" name="直線コネクタ 556">
          <a:extLst>
            <a:ext uri="{FF2B5EF4-FFF2-40B4-BE49-F238E27FC236}">
              <a16:creationId xmlns:a16="http://schemas.microsoft.com/office/drawing/2014/main" id="{3FFD8AC6-1B41-4D97-A476-0B0186AB495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8" name="テキスト ボックス 557">
          <a:extLst>
            <a:ext uri="{FF2B5EF4-FFF2-40B4-BE49-F238E27FC236}">
              <a16:creationId xmlns:a16="http://schemas.microsoft.com/office/drawing/2014/main" id="{5062B0E7-E05D-4BD3-B5AF-708D40F45C5D}"/>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9" name="直線コネクタ 558">
          <a:extLst>
            <a:ext uri="{FF2B5EF4-FFF2-40B4-BE49-F238E27FC236}">
              <a16:creationId xmlns:a16="http://schemas.microsoft.com/office/drawing/2014/main" id="{CDA242DC-4CD4-4709-ADAA-EAC7115AFAB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0" name="テキスト ボックス 559">
          <a:extLst>
            <a:ext uri="{FF2B5EF4-FFF2-40B4-BE49-F238E27FC236}">
              <a16:creationId xmlns:a16="http://schemas.microsoft.com/office/drawing/2014/main" id="{0597E2FB-FC99-4123-9889-9762D20C51C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1" name="直線コネクタ 560">
          <a:extLst>
            <a:ext uri="{FF2B5EF4-FFF2-40B4-BE49-F238E27FC236}">
              <a16:creationId xmlns:a16="http://schemas.microsoft.com/office/drawing/2014/main" id="{BB9D5B25-EBB3-483C-BFD1-2C80C00F3824}"/>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2" name="テキスト ボックス 561">
          <a:extLst>
            <a:ext uri="{FF2B5EF4-FFF2-40B4-BE49-F238E27FC236}">
              <a16:creationId xmlns:a16="http://schemas.microsoft.com/office/drawing/2014/main" id="{208409AD-310F-4A49-B781-2B35A7D35458}"/>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3" name="直線コネクタ 562">
          <a:extLst>
            <a:ext uri="{FF2B5EF4-FFF2-40B4-BE49-F238E27FC236}">
              <a16:creationId xmlns:a16="http://schemas.microsoft.com/office/drawing/2014/main" id="{CB62C785-AA30-456E-ABEC-CE9E2A0DD2B1}"/>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4" name="テキスト ボックス 563">
          <a:extLst>
            <a:ext uri="{FF2B5EF4-FFF2-40B4-BE49-F238E27FC236}">
              <a16:creationId xmlns:a16="http://schemas.microsoft.com/office/drawing/2014/main" id="{9BEBD315-624D-4AB4-80CA-81897CF1C8B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AB245B47-2D79-4ED7-99B8-192C9F85E23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6" name="テキスト ボックス 565">
          <a:extLst>
            <a:ext uri="{FF2B5EF4-FFF2-40B4-BE49-F238E27FC236}">
              <a16:creationId xmlns:a16="http://schemas.microsoft.com/office/drawing/2014/main" id="{B7770E0B-DF70-4CDE-BD4B-29273FA6C1E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B7C31FC7-1DB4-487F-9B7B-B7A27461436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21532</xdr:rowOff>
    </xdr:from>
    <xdr:to>
      <xdr:col>116</xdr:col>
      <xdr:colOff>62864</xdr:colOff>
      <xdr:row>41</xdr:row>
      <xdr:rowOff>121065</xdr:rowOff>
    </xdr:to>
    <xdr:cxnSp macro="">
      <xdr:nvCxnSpPr>
        <xdr:cNvPr id="568" name="直線コネクタ 567">
          <a:extLst>
            <a:ext uri="{FF2B5EF4-FFF2-40B4-BE49-F238E27FC236}">
              <a16:creationId xmlns:a16="http://schemas.microsoft.com/office/drawing/2014/main" id="{9E14F464-4F56-4B22-93A6-969D9137A956}"/>
            </a:ext>
          </a:extLst>
        </xdr:cNvPr>
        <xdr:cNvCxnSpPr/>
      </xdr:nvCxnSpPr>
      <xdr:spPr>
        <a:xfrm flipV="1">
          <a:off x="22160864" y="5850832"/>
          <a:ext cx="0" cy="129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124892</xdr:rowOff>
    </xdr:from>
    <xdr:ext cx="469744" cy="259045"/>
    <xdr:sp macro="" textlink="">
      <xdr:nvSpPr>
        <xdr:cNvPr id="569" name="【一般廃棄物処理施設】&#10;一人当たり有形固定資産（償却資産）額最小値テキスト">
          <a:extLst>
            <a:ext uri="{FF2B5EF4-FFF2-40B4-BE49-F238E27FC236}">
              <a16:creationId xmlns:a16="http://schemas.microsoft.com/office/drawing/2014/main" id="{D4BD560B-31A6-42EC-9D54-14EA9CB310CB}"/>
            </a:ext>
          </a:extLst>
        </xdr:cNvPr>
        <xdr:cNvSpPr txBox="1"/>
      </xdr:nvSpPr>
      <xdr:spPr>
        <a:xfrm>
          <a:off x="22199600" y="715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121065</xdr:rowOff>
    </xdr:from>
    <xdr:to>
      <xdr:col>116</xdr:col>
      <xdr:colOff>152400</xdr:colOff>
      <xdr:row>41</xdr:row>
      <xdr:rowOff>121065</xdr:rowOff>
    </xdr:to>
    <xdr:cxnSp macro="">
      <xdr:nvCxnSpPr>
        <xdr:cNvPr id="570" name="直線コネクタ 569">
          <a:extLst>
            <a:ext uri="{FF2B5EF4-FFF2-40B4-BE49-F238E27FC236}">
              <a16:creationId xmlns:a16="http://schemas.microsoft.com/office/drawing/2014/main" id="{60BEBEF1-5FA8-461A-8EB2-59B5AF000CE3}"/>
            </a:ext>
          </a:extLst>
        </xdr:cNvPr>
        <xdr:cNvCxnSpPr/>
      </xdr:nvCxnSpPr>
      <xdr:spPr>
        <a:xfrm>
          <a:off x="22072600" y="715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139659</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733FBD8C-59B9-40CB-9EC7-933ED6D00490}"/>
            </a:ext>
          </a:extLst>
        </xdr:cNvPr>
        <xdr:cNvSpPr txBox="1"/>
      </xdr:nvSpPr>
      <xdr:spPr>
        <a:xfrm>
          <a:off x="22199600" y="562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21532</xdr:rowOff>
    </xdr:from>
    <xdr:to>
      <xdr:col>116</xdr:col>
      <xdr:colOff>152400</xdr:colOff>
      <xdr:row>34</xdr:row>
      <xdr:rowOff>21532</xdr:rowOff>
    </xdr:to>
    <xdr:cxnSp macro="">
      <xdr:nvCxnSpPr>
        <xdr:cNvPr id="572" name="直線コネクタ 571">
          <a:extLst>
            <a:ext uri="{FF2B5EF4-FFF2-40B4-BE49-F238E27FC236}">
              <a16:creationId xmlns:a16="http://schemas.microsoft.com/office/drawing/2014/main" id="{CE1B91CE-46C8-4FD8-92C5-1B3F85586A4E}"/>
            </a:ext>
          </a:extLst>
        </xdr:cNvPr>
        <xdr:cNvCxnSpPr/>
      </xdr:nvCxnSpPr>
      <xdr:spPr>
        <a:xfrm>
          <a:off x="22072600" y="58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163386</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78507A88-035C-4342-BF7C-F7C81D900407}"/>
            </a:ext>
          </a:extLst>
        </xdr:cNvPr>
        <xdr:cNvSpPr txBox="1"/>
      </xdr:nvSpPr>
      <xdr:spPr>
        <a:xfrm>
          <a:off x="22199600" y="6507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140509</xdr:rowOff>
    </xdr:from>
    <xdr:to>
      <xdr:col>116</xdr:col>
      <xdr:colOff>114300</xdr:colOff>
      <xdr:row>39</xdr:row>
      <xdr:rowOff>70659</xdr:rowOff>
    </xdr:to>
    <xdr:sp macro="" textlink="">
      <xdr:nvSpPr>
        <xdr:cNvPr id="574" name="フローチャート: 判断 573">
          <a:extLst>
            <a:ext uri="{FF2B5EF4-FFF2-40B4-BE49-F238E27FC236}">
              <a16:creationId xmlns:a16="http://schemas.microsoft.com/office/drawing/2014/main" id="{FD223023-85AE-4D12-91D1-44AD03A975E1}"/>
            </a:ext>
          </a:extLst>
        </xdr:cNvPr>
        <xdr:cNvSpPr/>
      </xdr:nvSpPr>
      <xdr:spPr>
        <a:xfrm>
          <a:off x="22110700" y="665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118239</xdr:rowOff>
    </xdr:from>
    <xdr:to>
      <xdr:col>112</xdr:col>
      <xdr:colOff>38100</xdr:colOff>
      <xdr:row>39</xdr:row>
      <xdr:rowOff>48389</xdr:rowOff>
    </xdr:to>
    <xdr:sp macro="" textlink="">
      <xdr:nvSpPr>
        <xdr:cNvPr id="575" name="フローチャート: 判断 574">
          <a:extLst>
            <a:ext uri="{FF2B5EF4-FFF2-40B4-BE49-F238E27FC236}">
              <a16:creationId xmlns:a16="http://schemas.microsoft.com/office/drawing/2014/main" id="{901BA4B3-BAD8-4D81-92EF-DCDF50EDEE58}"/>
            </a:ext>
          </a:extLst>
        </xdr:cNvPr>
        <xdr:cNvSpPr/>
      </xdr:nvSpPr>
      <xdr:spPr>
        <a:xfrm>
          <a:off x="21272500" y="66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1827</xdr:rowOff>
    </xdr:from>
    <xdr:to>
      <xdr:col>107</xdr:col>
      <xdr:colOff>101600</xdr:colOff>
      <xdr:row>39</xdr:row>
      <xdr:rowOff>103427</xdr:rowOff>
    </xdr:to>
    <xdr:sp macro="" textlink="">
      <xdr:nvSpPr>
        <xdr:cNvPr id="576" name="フローチャート: 判断 575">
          <a:extLst>
            <a:ext uri="{FF2B5EF4-FFF2-40B4-BE49-F238E27FC236}">
              <a16:creationId xmlns:a16="http://schemas.microsoft.com/office/drawing/2014/main" id="{1127AAB5-9EF0-4550-B6EE-CE9AD4617B90}"/>
            </a:ext>
          </a:extLst>
        </xdr:cNvPr>
        <xdr:cNvSpPr/>
      </xdr:nvSpPr>
      <xdr:spPr>
        <a:xfrm>
          <a:off x="20383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17522</xdr:rowOff>
    </xdr:from>
    <xdr:to>
      <xdr:col>102</xdr:col>
      <xdr:colOff>165100</xdr:colOff>
      <xdr:row>39</xdr:row>
      <xdr:rowOff>119122</xdr:rowOff>
    </xdr:to>
    <xdr:sp macro="" textlink="">
      <xdr:nvSpPr>
        <xdr:cNvPr id="577" name="フローチャート: 判断 576">
          <a:extLst>
            <a:ext uri="{FF2B5EF4-FFF2-40B4-BE49-F238E27FC236}">
              <a16:creationId xmlns:a16="http://schemas.microsoft.com/office/drawing/2014/main" id="{B1D04F92-C00B-4150-BE38-2191B77F6DEB}"/>
            </a:ext>
          </a:extLst>
        </xdr:cNvPr>
        <xdr:cNvSpPr/>
      </xdr:nvSpPr>
      <xdr:spPr>
        <a:xfrm>
          <a:off x="19494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35138</xdr:rowOff>
    </xdr:from>
    <xdr:to>
      <xdr:col>98</xdr:col>
      <xdr:colOff>38100</xdr:colOff>
      <xdr:row>39</xdr:row>
      <xdr:rowOff>136738</xdr:rowOff>
    </xdr:to>
    <xdr:sp macro="" textlink="">
      <xdr:nvSpPr>
        <xdr:cNvPr id="578" name="フローチャート: 判断 577">
          <a:extLst>
            <a:ext uri="{FF2B5EF4-FFF2-40B4-BE49-F238E27FC236}">
              <a16:creationId xmlns:a16="http://schemas.microsoft.com/office/drawing/2014/main" id="{91FF9FCB-6123-4227-B5FE-84AECE359BF7}"/>
            </a:ext>
          </a:extLst>
        </xdr:cNvPr>
        <xdr:cNvSpPr/>
      </xdr:nvSpPr>
      <xdr:spPr>
        <a:xfrm>
          <a:off x="18605500" y="672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2DE00997-8B40-49E1-8A90-066A7877390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EE1F645-7A60-43C4-BB53-86E18577AE5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5C2EF79-09AF-4537-830F-1056D37F20C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5A01FAFD-E8B6-45CB-AE2B-E6D16D9A5AD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EC9185A-8341-4B66-B605-EF396571EDD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64011</xdr:rowOff>
    </xdr:from>
    <xdr:to>
      <xdr:col>116</xdr:col>
      <xdr:colOff>114300</xdr:colOff>
      <xdr:row>39</xdr:row>
      <xdr:rowOff>165611</xdr:rowOff>
    </xdr:to>
    <xdr:sp macro="" textlink="">
      <xdr:nvSpPr>
        <xdr:cNvPr id="584" name="楕円 583">
          <a:extLst>
            <a:ext uri="{FF2B5EF4-FFF2-40B4-BE49-F238E27FC236}">
              <a16:creationId xmlns:a16="http://schemas.microsoft.com/office/drawing/2014/main" id="{F7BB13B2-7405-4B2E-A69E-FB3C29A5EBCC}"/>
            </a:ext>
          </a:extLst>
        </xdr:cNvPr>
        <xdr:cNvSpPr/>
      </xdr:nvSpPr>
      <xdr:spPr>
        <a:xfrm>
          <a:off x="22110700" y="67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42438</xdr:rowOff>
    </xdr:from>
    <xdr:ext cx="534377" cy="259045"/>
    <xdr:sp macro="" textlink="">
      <xdr:nvSpPr>
        <xdr:cNvPr id="585" name="【一般廃棄物処理施設】&#10;一人当たり有形固定資産（償却資産）額該当値テキスト">
          <a:extLst>
            <a:ext uri="{FF2B5EF4-FFF2-40B4-BE49-F238E27FC236}">
              <a16:creationId xmlns:a16="http://schemas.microsoft.com/office/drawing/2014/main" id="{3C950D7C-343F-4D69-8739-7A26219151D1}"/>
            </a:ext>
          </a:extLst>
        </xdr:cNvPr>
        <xdr:cNvSpPr txBox="1"/>
      </xdr:nvSpPr>
      <xdr:spPr>
        <a:xfrm>
          <a:off x="22199600" y="672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34133</xdr:rowOff>
    </xdr:from>
    <xdr:to>
      <xdr:col>112</xdr:col>
      <xdr:colOff>38100</xdr:colOff>
      <xdr:row>39</xdr:row>
      <xdr:rowOff>135733</xdr:rowOff>
    </xdr:to>
    <xdr:sp macro="" textlink="">
      <xdr:nvSpPr>
        <xdr:cNvPr id="586" name="楕円 585">
          <a:extLst>
            <a:ext uri="{FF2B5EF4-FFF2-40B4-BE49-F238E27FC236}">
              <a16:creationId xmlns:a16="http://schemas.microsoft.com/office/drawing/2014/main" id="{2526035D-80B7-436F-A20D-68B2204C5862}"/>
            </a:ext>
          </a:extLst>
        </xdr:cNvPr>
        <xdr:cNvSpPr/>
      </xdr:nvSpPr>
      <xdr:spPr>
        <a:xfrm>
          <a:off x="21272500" y="672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84933</xdr:rowOff>
    </xdr:from>
    <xdr:to>
      <xdr:col>116</xdr:col>
      <xdr:colOff>63500</xdr:colOff>
      <xdr:row>39</xdr:row>
      <xdr:rowOff>114811</xdr:rowOff>
    </xdr:to>
    <xdr:cxnSp macro="">
      <xdr:nvCxnSpPr>
        <xdr:cNvPr id="587" name="直線コネクタ 586">
          <a:extLst>
            <a:ext uri="{FF2B5EF4-FFF2-40B4-BE49-F238E27FC236}">
              <a16:creationId xmlns:a16="http://schemas.microsoft.com/office/drawing/2014/main" id="{BD049A22-F2B8-4C97-99D2-A8110AC99ECB}"/>
            </a:ext>
          </a:extLst>
        </xdr:cNvPr>
        <xdr:cNvCxnSpPr/>
      </xdr:nvCxnSpPr>
      <xdr:spPr>
        <a:xfrm>
          <a:off x="21323300" y="6771483"/>
          <a:ext cx="838200" cy="2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86171</xdr:rowOff>
    </xdr:from>
    <xdr:to>
      <xdr:col>107</xdr:col>
      <xdr:colOff>101600</xdr:colOff>
      <xdr:row>40</xdr:row>
      <xdr:rowOff>16321</xdr:rowOff>
    </xdr:to>
    <xdr:sp macro="" textlink="">
      <xdr:nvSpPr>
        <xdr:cNvPr id="588" name="楕円 587">
          <a:extLst>
            <a:ext uri="{FF2B5EF4-FFF2-40B4-BE49-F238E27FC236}">
              <a16:creationId xmlns:a16="http://schemas.microsoft.com/office/drawing/2014/main" id="{B89FFD06-A9F4-4B4C-9C71-7F86FB45903D}"/>
            </a:ext>
          </a:extLst>
        </xdr:cNvPr>
        <xdr:cNvSpPr/>
      </xdr:nvSpPr>
      <xdr:spPr>
        <a:xfrm>
          <a:off x="20383500" y="67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84933</xdr:rowOff>
    </xdr:from>
    <xdr:to>
      <xdr:col>111</xdr:col>
      <xdr:colOff>177800</xdr:colOff>
      <xdr:row>39</xdr:row>
      <xdr:rowOff>136971</xdr:rowOff>
    </xdr:to>
    <xdr:cxnSp macro="">
      <xdr:nvCxnSpPr>
        <xdr:cNvPr id="589" name="直線コネクタ 588">
          <a:extLst>
            <a:ext uri="{FF2B5EF4-FFF2-40B4-BE49-F238E27FC236}">
              <a16:creationId xmlns:a16="http://schemas.microsoft.com/office/drawing/2014/main" id="{04685AF7-06E2-40C3-BC51-AC583177B399}"/>
            </a:ext>
          </a:extLst>
        </xdr:cNvPr>
        <xdr:cNvCxnSpPr/>
      </xdr:nvCxnSpPr>
      <xdr:spPr>
        <a:xfrm flipV="1">
          <a:off x="20434300" y="6771483"/>
          <a:ext cx="889000" cy="5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162368</xdr:rowOff>
    </xdr:from>
    <xdr:to>
      <xdr:col>102</xdr:col>
      <xdr:colOff>165100</xdr:colOff>
      <xdr:row>40</xdr:row>
      <xdr:rowOff>92518</xdr:rowOff>
    </xdr:to>
    <xdr:sp macro="" textlink="">
      <xdr:nvSpPr>
        <xdr:cNvPr id="590" name="楕円 589">
          <a:extLst>
            <a:ext uri="{FF2B5EF4-FFF2-40B4-BE49-F238E27FC236}">
              <a16:creationId xmlns:a16="http://schemas.microsoft.com/office/drawing/2014/main" id="{AFFC6439-114B-4DBA-8F46-32857297006B}"/>
            </a:ext>
          </a:extLst>
        </xdr:cNvPr>
        <xdr:cNvSpPr/>
      </xdr:nvSpPr>
      <xdr:spPr>
        <a:xfrm>
          <a:off x="19494500" y="684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136971</xdr:rowOff>
    </xdr:from>
    <xdr:to>
      <xdr:col>107</xdr:col>
      <xdr:colOff>50800</xdr:colOff>
      <xdr:row>40</xdr:row>
      <xdr:rowOff>41718</xdr:rowOff>
    </xdr:to>
    <xdr:cxnSp macro="">
      <xdr:nvCxnSpPr>
        <xdr:cNvPr id="591" name="直線コネクタ 590">
          <a:extLst>
            <a:ext uri="{FF2B5EF4-FFF2-40B4-BE49-F238E27FC236}">
              <a16:creationId xmlns:a16="http://schemas.microsoft.com/office/drawing/2014/main" id="{13ED3CAC-F8F6-4217-9567-A43A602AF15E}"/>
            </a:ext>
          </a:extLst>
        </xdr:cNvPr>
        <xdr:cNvCxnSpPr/>
      </xdr:nvCxnSpPr>
      <xdr:spPr>
        <a:xfrm flipV="1">
          <a:off x="19545300" y="6823521"/>
          <a:ext cx="889000" cy="7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64916</xdr:rowOff>
    </xdr:from>
    <xdr:ext cx="599010" cy="259045"/>
    <xdr:sp macro="" textlink="">
      <xdr:nvSpPr>
        <xdr:cNvPr id="592" name="n_1aveValue【一般廃棄物処理施設】&#10;一人当たり有形固定資産（償却資産）額">
          <a:extLst>
            <a:ext uri="{FF2B5EF4-FFF2-40B4-BE49-F238E27FC236}">
              <a16:creationId xmlns:a16="http://schemas.microsoft.com/office/drawing/2014/main" id="{BBFAD10A-3040-4D60-97D5-A8603F379332}"/>
            </a:ext>
          </a:extLst>
        </xdr:cNvPr>
        <xdr:cNvSpPr txBox="1"/>
      </xdr:nvSpPr>
      <xdr:spPr>
        <a:xfrm>
          <a:off x="21011095" y="640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119954</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938A3B3D-F9A2-4B4C-9232-AC1590C7D4B8}"/>
            </a:ext>
          </a:extLst>
        </xdr:cNvPr>
        <xdr:cNvSpPr txBox="1"/>
      </xdr:nvSpPr>
      <xdr:spPr>
        <a:xfrm>
          <a:off x="20167111" y="64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135649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22A26058-9BB7-42AB-AB21-59F84F32C8CC}"/>
            </a:ext>
          </a:extLst>
        </xdr:cNvPr>
        <xdr:cNvSpPr txBox="1"/>
      </xdr:nvSpPr>
      <xdr:spPr>
        <a:xfrm>
          <a:off x="19278111" y="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153265</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75D1F88F-ACC9-43A8-BDA0-CF3807F04E41}"/>
            </a:ext>
          </a:extLst>
        </xdr:cNvPr>
        <xdr:cNvSpPr txBox="1"/>
      </xdr:nvSpPr>
      <xdr:spPr>
        <a:xfrm>
          <a:off x="18389111" y="649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126860</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E97C9BEF-52F8-4FB9-9005-367F5FB6F038}"/>
            </a:ext>
          </a:extLst>
        </xdr:cNvPr>
        <xdr:cNvSpPr txBox="1"/>
      </xdr:nvSpPr>
      <xdr:spPr>
        <a:xfrm>
          <a:off x="21043411" y="681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7448</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78F2D42C-EAFD-4B6F-99EA-8712B6C16956}"/>
            </a:ext>
          </a:extLst>
        </xdr:cNvPr>
        <xdr:cNvSpPr txBox="1"/>
      </xdr:nvSpPr>
      <xdr:spPr>
        <a:xfrm>
          <a:off x="20167111" y="68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83645</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73D7A8FF-B0CC-4B19-A719-41B9953C9354}"/>
            </a:ext>
          </a:extLst>
        </xdr:cNvPr>
        <xdr:cNvSpPr txBox="1"/>
      </xdr:nvSpPr>
      <xdr:spPr>
        <a:xfrm>
          <a:off x="19278111" y="694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9A005A8C-362A-4857-90C3-0C2B01FB675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722DEEA8-CEDD-4056-A655-B867B17B2B7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F2588067-2901-4FB9-9850-CE9DE0EF935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53A5984D-6230-4ECF-9238-49940584485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C2A28AC7-AE56-4D9D-989B-399D4BCC7A3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A918254E-B64B-4CA5-BBD4-56325BB2E23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874BD156-2C3E-417F-9BCE-8E1C54166C5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19200783-A0C0-4167-8466-92E32443D4C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AF89D2C1-DFE3-4D4E-8F59-9568B97F0DA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DE53CA9B-27D0-4E74-8A04-E96A4C9DB90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AD875299-4A73-4211-B4D4-48F2BD88029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C6B4CD5C-46C1-4C32-8EFA-54402D25E81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0017D0A1-4AC4-4FDA-A734-C9144018C087}"/>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79DD3AAE-1523-4D89-B569-49FB53D4231F}"/>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05C44EB8-0346-4D41-9C1F-788AAA5A1A9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26E9F664-C3D2-4BF2-8048-7D1F616BD21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3A17C923-539E-4A26-A818-DAFB43C0603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E81275EE-66B6-436C-885F-CC0B8AC23FBA}"/>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E591ED0C-AA8B-4E98-A3F3-7661ECFB5BD5}"/>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BDA734D6-45BC-4911-93AA-6753CA381E8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6CE32A81-4A83-4929-A492-35E36960A2A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B5FA8242-327E-47BF-9410-814BE70F0E2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B1F97BD7-FCDA-4AEC-A765-4F1EF444062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B6ACA69D-FDB7-477D-BD21-D95479F2D3E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64</xdr:row>
      <xdr:rowOff>51435</xdr:rowOff>
    </xdr:to>
    <xdr:cxnSp macro="">
      <xdr:nvCxnSpPr>
        <xdr:cNvPr id="623" name="直線コネクタ 622">
          <a:extLst>
            <a:ext uri="{FF2B5EF4-FFF2-40B4-BE49-F238E27FC236}">
              <a16:creationId xmlns:a16="http://schemas.microsoft.com/office/drawing/2014/main" id="{67229F97-36CC-44BC-958B-849DB9ADBD2A}"/>
            </a:ext>
          </a:extLst>
        </xdr:cNvPr>
        <xdr:cNvCxnSpPr/>
      </xdr:nvCxnSpPr>
      <xdr:spPr>
        <a:xfrm flipV="1">
          <a:off x="16318864" y="965263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624" name="【保健センター・保健所】&#10;有形固定資産減価償却率最小値テキスト">
          <a:extLst>
            <a:ext uri="{FF2B5EF4-FFF2-40B4-BE49-F238E27FC236}">
              <a16:creationId xmlns:a16="http://schemas.microsoft.com/office/drawing/2014/main" id="{177DFD75-3CEF-40FC-B011-C6A4D871212E}"/>
            </a:ext>
          </a:extLst>
        </xdr:cNvPr>
        <xdr:cNvSpPr txBox="1"/>
      </xdr:nvSpPr>
      <xdr:spPr>
        <a:xfrm>
          <a:off x="1635760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625" name="直線コネクタ 624">
          <a:extLst>
            <a:ext uri="{FF2B5EF4-FFF2-40B4-BE49-F238E27FC236}">
              <a16:creationId xmlns:a16="http://schemas.microsoft.com/office/drawing/2014/main" id="{4CB9D88F-D0B4-42FF-989F-3D26B6873B69}"/>
            </a:ext>
          </a:extLst>
        </xdr:cNvPr>
        <xdr:cNvCxnSpPr/>
      </xdr:nvCxnSpPr>
      <xdr:spPr>
        <a:xfrm>
          <a:off x="16230600" y="110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26" name="【保健センター・保健所】&#10;有形固定資産減価償却率最大値テキスト">
          <a:extLst>
            <a:ext uri="{FF2B5EF4-FFF2-40B4-BE49-F238E27FC236}">
              <a16:creationId xmlns:a16="http://schemas.microsoft.com/office/drawing/2014/main" id="{D2C5A934-927A-44FA-BA2D-C37E7A4ABA44}"/>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27" name="直線コネクタ 626">
          <a:extLst>
            <a:ext uri="{FF2B5EF4-FFF2-40B4-BE49-F238E27FC236}">
              <a16:creationId xmlns:a16="http://schemas.microsoft.com/office/drawing/2014/main" id="{3AF193D2-E3F0-4707-9B9F-C082D04ACE95}"/>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142892</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E9F06493-8528-44C6-81FB-B0028ABE2116}"/>
            </a:ext>
          </a:extLst>
        </xdr:cNvPr>
        <xdr:cNvSpPr txBox="1"/>
      </xdr:nvSpPr>
      <xdr:spPr>
        <a:xfrm>
          <a:off x="16357600" y="10086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629" name="フローチャート: 判断 628">
          <a:extLst>
            <a:ext uri="{FF2B5EF4-FFF2-40B4-BE49-F238E27FC236}">
              <a16:creationId xmlns:a16="http://schemas.microsoft.com/office/drawing/2014/main" id="{1B6CB710-F4C0-4166-9EBE-72B989867597}"/>
            </a:ext>
          </a:extLst>
        </xdr:cNvPr>
        <xdr:cNvSpPr/>
      </xdr:nvSpPr>
      <xdr:spPr>
        <a:xfrm>
          <a:off x="162687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124460</xdr:rowOff>
    </xdr:from>
    <xdr:to>
      <xdr:col>81</xdr:col>
      <xdr:colOff>101600</xdr:colOff>
      <xdr:row>59</xdr:row>
      <xdr:rowOff>54610</xdr:rowOff>
    </xdr:to>
    <xdr:sp macro="" textlink="">
      <xdr:nvSpPr>
        <xdr:cNvPr id="630" name="フローチャート: 判断 629">
          <a:extLst>
            <a:ext uri="{FF2B5EF4-FFF2-40B4-BE49-F238E27FC236}">
              <a16:creationId xmlns:a16="http://schemas.microsoft.com/office/drawing/2014/main" id="{AE502BC0-6118-4867-99F3-050E9E9A28E2}"/>
            </a:ext>
          </a:extLst>
        </xdr:cNvPr>
        <xdr:cNvSpPr/>
      </xdr:nvSpPr>
      <xdr:spPr>
        <a:xfrm>
          <a:off x="15430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31" name="フローチャート: 判断 630">
          <a:extLst>
            <a:ext uri="{FF2B5EF4-FFF2-40B4-BE49-F238E27FC236}">
              <a16:creationId xmlns:a16="http://schemas.microsoft.com/office/drawing/2014/main" id="{8E31E953-0E55-4689-B1B3-788F26770C44}"/>
            </a:ext>
          </a:extLst>
        </xdr:cNvPr>
        <xdr:cNvSpPr/>
      </xdr:nvSpPr>
      <xdr:spPr>
        <a:xfrm>
          <a:off x="14541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69215</xdr:rowOff>
    </xdr:from>
    <xdr:to>
      <xdr:col>72</xdr:col>
      <xdr:colOff>38100</xdr:colOff>
      <xdr:row>58</xdr:row>
      <xdr:rowOff>170815</xdr:rowOff>
    </xdr:to>
    <xdr:sp macro="" textlink="">
      <xdr:nvSpPr>
        <xdr:cNvPr id="632" name="フローチャート: 判断 631">
          <a:extLst>
            <a:ext uri="{FF2B5EF4-FFF2-40B4-BE49-F238E27FC236}">
              <a16:creationId xmlns:a16="http://schemas.microsoft.com/office/drawing/2014/main" id="{68C7B32C-8C2C-4548-855C-AB771F933DCD}"/>
            </a:ext>
          </a:extLst>
        </xdr:cNvPr>
        <xdr:cNvSpPr/>
      </xdr:nvSpPr>
      <xdr:spPr>
        <a:xfrm>
          <a:off x="13652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52070</xdr:rowOff>
    </xdr:from>
    <xdr:to>
      <xdr:col>67</xdr:col>
      <xdr:colOff>101600</xdr:colOff>
      <xdr:row>58</xdr:row>
      <xdr:rowOff>153670</xdr:rowOff>
    </xdr:to>
    <xdr:sp macro="" textlink="">
      <xdr:nvSpPr>
        <xdr:cNvPr id="633" name="フローチャート: 判断 632">
          <a:extLst>
            <a:ext uri="{FF2B5EF4-FFF2-40B4-BE49-F238E27FC236}">
              <a16:creationId xmlns:a16="http://schemas.microsoft.com/office/drawing/2014/main" id="{7748B3F1-D655-4B3C-8B92-9503DD36A327}"/>
            </a:ext>
          </a:extLst>
        </xdr:cNvPr>
        <xdr:cNvSpPr/>
      </xdr:nvSpPr>
      <xdr:spPr>
        <a:xfrm>
          <a:off x="12763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797885E7-54F9-482F-8EA5-81177D2B612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39B2CB82-2579-49D2-9916-27F5CEDFB09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4B031F13-1E9A-416C-B309-7AD51E386C3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98F0055-7396-4D11-8B6C-8EC77AB8734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B7D7DEA2-9C0E-4BCF-AC8B-60E0FFB786B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635</xdr:rowOff>
    </xdr:from>
    <xdr:to>
      <xdr:col>85</xdr:col>
      <xdr:colOff>177800</xdr:colOff>
      <xdr:row>56</xdr:row>
      <xdr:rowOff>102235</xdr:rowOff>
    </xdr:to>
    <xdr:sp macro="" textlink="">
      <xdr:nvSpPr>
        <xdr:cNvPr id="639" name="楕円 638">
          <a:extLst>
            <a:ext uri="{FF2B5EF4-FFF2-40B4-BE49-F238E27FC236}">
              <a16:creationId xmlns:a16="http://schemas.microsoft.com/office/drawing/2014/main" id="{88FEB1D4-A572-4E83-9A7C-B7C19B949E6A}"/>
            </a:ext>
          </a:extLst>
        </xdr:cNvPr>
        <xdr:cNvSpPr/>
      </xdr:nvSpPr>
      <xdr:spPr>
        <a:xfrm>
          <a:off x="162687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125112</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294A7143-6B07-4F17-9C9F-2C643AB9C517}"/>
            </a:ext>
          </a:extLst>
        </xdr:cNvPr>
        <xdr:cNvSpPr txBox="1"/>
      </xdr:nvSpPr>
      <xdr:spPr>
        <a:xfrm>
          <a:off x="16357600" y="9554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65405</xdr:rowOff>
    </xdr:from>
    <xdr:to>
      <xdr:col>81</xdr:col>
      <xdr:colOff>101600</xdr:colOff>
      <xdr:row>55</xdr:row>
      <xdr:rowOff>167005</xdr:rowOff>
    </xdr:to>
    <xdr:sp macro="" textlink="">
      <xdr:nvSpPr>
        <xdr:cNvPr id="641" name="楕円 640">
          <a:extLst>
            <a:ext uri="{FF2B5EF4-FFF2-40B4-BE49-F238E27FC236}">
              <a16:creationId xmlns:a16="http://schemas.microsoft.com/office/drawing/2014/main" id="{3D4D4DB7-C93E-4559-B299-22CF63C1AFFD}"/>
            </a:ext>
          </a:extLst>
        </xdr:cNvPr>
        <xdr:cNvSpPr/>
      </xdr:nvSpPr>
      <xdr:spPr>
        <a:xfrm>
          <a:off x="15430500" y="949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116205</xdr:rowOff>
    </xdr:from>
    <xdr:to>
      <xdr:col>85</xdr:col>
      <xdr:colOff>127000</xdr:colOff>
      <xdr:row>56</xdr:row>
      <xdr:rowOff>51435</xdr:rowOff>
    </xdr:to>
    <xdr:cxnSp macro="">
      <xdr:nvCxnSpPr>
        <xdr:cNvPr id="642" name="直線コネクタ 641">
          <a:extLst>
            <a:ext uri="{FF2B5EF4-FFF2-40B4-BE49-F238E27FC236}">
              <a16:creationId xmlns:a16="http://schemas.microsoft.com/office/drawing/2014/main" id="{24AF93E4-C1C1-4ED1-9D79-88E4E47D8145}"/>
            </a:ext>
          </a:extLst>
        </xdr:cNvPr>
        <xdr:cNvCxnSpPr/>
      </xdr:nvCxnSpPr>
      <xdr:spPr>
        <a:xfrm>
          <a:off x="15481300" y="9545955"/>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65405</xdr:rowOff>
    </xdr:from>
    <xdr:to>
      <xdr:col>76</xdr:col>
      <xdr:colOff>165100</xdr:colOff>
      <xdr:row>55</xdr:row>
      <xdr:rowOff>167005</xdr:rowOff>
    </xdr:to>
    <xdr:sp macro="" textlink="">
      <xdr:nvSpPr>
        <xdr:cNvPr id="643" name="楕円 642">
          <a:extLst>
            <a:ext uri="{FF2B5EF4-FFF2-40B4-BE49-F238E27FC236}">
              <a16:creationId xmlns:a16="http://schemas.microsoft.com/office/drawing/2014/main" id="{3D97F8D0-4AC0-4CEC-B324-823295573CC9}"/>
            </a:ext>
          </a:extLst>
        </xdr:cNvPr>
        <xdr:cNvSpPr/>
      </xdr:nvSpPr>
      <xdr:spPr>
        <a:xfrm>
          <a:off x="14541500" y="949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116205</xdr:rowOff>
    </xdr:from>
    <xdr:to>
      <xdr:col>81</xdr:col>
      <xdr:colOff>50800</xdr:colOff>
      <xdr:row>55</xdr:row>
      <xdr:rowOff>116205</xdr:rowOff>
    </xdr:to>
    <xdr:cxnSp macro="">
      <xdr:nvCxnSpPr>
        <xdr:cNvPr id="644" name="直線コネクタ 643">
          <a:extLst>
            <a:ext uri="{FF2B5EF4-FFF2-40B4-BE49-F238E27FC236}">
              <a16:creationId xmlns:a16="http://schemas.microsoft.com/office/drawing/2014/main" id="{0D2BD1D2-9E69-417A-92CC-18FE770961D7}"/>
            </a:ext>
          </a:extLst>
        </xdr:cNvPr>
        <xdr:cNvCxnSpPr/>
      </xdr:nvCxnSpPr>
      <xdr:spPr>
        <a:xfrm>
          <a:off x="14592300" y="95459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154940</xdr:rowOff>
    </xdr:from>
    <xdr:to>
      <xdr:col>72</xdr:col>
      <xdr:colOff>38100</xdr:colOff>
      <xdr:row>56</xdr:row>
      <xdr:rowOff>85090</xdr:rowOff>
    </xdr:to>
    <xdr:sp macro="" textlink="">
      <xdr:nvSpPr>
        <xdr:cNvPr id="645" name="楕円 644">
          <a:extLst>
            <a:ext uri="{FF2B5EF4-FFF2-40B4-BE49-F238E27FC236}">
              <a16:creationId xmlns:a16="http://schemas.microsoft.com/office/drawing/2014/main" id="{D9322679-EA56-4D1E-8F6D-E1AAEE680C65}"/>
            </a:ext>
          </a:extLst>
        </xdr:cNvPr>
        <xdr:cNvSpPr/>
      </xdr:nvSpPr>
      <xdr:spPr>
        <a:xfrm>
          <a:off x="13652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116205</xdr:rowOff>
    </xdr:from>
    <xdr:to>
      <xdr:col>76</xdr:col>
      <xdr:colOff>114300</xdr:colOff>
      <xdr:row>56</xdr:row>
      <xdr:rowOff>34290</xdr:rowOff>
    </xdr:to>
    <xdr:cxnSp macro="">
      <xdr:nvCxnSpPr>
        <xdr:cNvPr id="646" name="直線コネクタ 645">
          <a:extLst>
            <a:ext uri="{FF2B5EF4-FFF2-40B4-BE49-F238E27FC236}">
              <a16:creationId xmlns:a16="http://schemas.microsoft.com/office/drawing/2014/main" id="{B82F8178-69F7-4407-8CF5-5F02D4BE06AE}"/>
            </a:ext>
          </a:extLst>
        </xdr:cNvPr>
        <xdr:cNvCxnSpPr/>
      </xdr:nvCxnSpPr>
      <xdr:spPr>
        <a:xfrm flipV="1">
          <a:off x="13703300" y="9545955"/>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105410</xdr:rowOff>
    </xdr:from>
    <xdr:to>
      <xdr:col>67</xdr:col>
      <xdr:colOff>101600</xdr:colOff>
      <xdr:row>56</xdr:row>
      <xdr:rowOff>35560</xdr:rowOff>
    </xdr:to>
    <xdr:sp macro="" textlink="">
      <xdr:nvSpPr>
        <xdr:cNvPr id="647" name="楕円 646">
          <a:extLst>
            <a:ext uri="{FF2B5EF4-FFF2-40B4-BE49-F238E27FC236}">
              <a16:creationId xmlns:a16="http://schemas.microsoft.com/office/drawing/2014/main" id="{2ECB106F-5682-4051-A222-300AE6585467}"/>
            </a:ext>
          </a:extLst>
        </xdr:cNvPr>
        <xdr:cNvSpPr/>
      </xdr:nvSpPr>
      <xdr:spPr>
        <a:xfrm>
          <a:off x="12763500" y="953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156210</xdr:rowOff>
    </xdr:from>
    <xdr:to>
      <xdr:col>71</xdr:col>
      <xdr:colOff>177800</xdr:colOff>
      <xdr:row>56</xdr:row>
      <xdr:rowOff>34290</xdr:rowOff>
    </xdr:to>
    <xdr:cxnSp macro="">
      <xdr:nvCxnSpPr>
        <xdr:cNvPr id="648" name="直線コネクタ 647">
          <a:extLst>
            <a:ext uri="{FF2B5EF4-FFF2-40B4-BE49-F238E27FC236}">
              <a16:creationId xmlns:a16="http://schemas.microsoft.com/office/drawing/2014/main" id="{3A3786C1-49A0-4C14-A65B-F6454E7C814A}"/>
            </a:ext>
          </a:extLst>
        </xdr:cNvPr>
        <xdr:cNvCxnSpPr/>
      </xdr:nvCxnSpPr>
      <xdr:spPr>
        <a:xfrm>
          <a:off x="12814300" y="958596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45737</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28051D06-908C-4F5A-BC04-007EB12EDBB5}"/>
            </a:ext>
          </a:extLst>
        </xdr:cNvPr>
        <xdr:cNvSpPr txBox="1"/>
      </xdr:nvSpPr>
      <xdr:spPr>
        <a:xfrm>
          <a:off x="152660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129557</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37C83DB5-F28A-41E8-A492-4B73EA979E42}"/>
            </a:ext>
          </a:extLst>
        </xdr:cNvPr>
        <xdr:cNvSpPr txBox="1"/>
      </xdr:nvSpPr>
      <xdr:spPr>
        <a:xfrm>
          <a:off x="1438974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161942</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D982808F-CBA1-4162-8CF2-CC4F0CA9CEA1}"/>
            </a:ext>
          </a:extLst>
        </xdr:cNvPr>
        <xdr:cNvSpPr txBox="1"/>
      </xdr:nvSpPr>
      <xdr:spPr>
        <a:xfrm>
          <a:off x="13500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144797</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B339329F-0232-4CAC-A3AD-9A14658832CD}"/>
            </a:ext>
          </a:extLst>
        </xdr:cNvPr>
        <xdr:cNvSpPr txBox="1"/>
      </xdr:nvSpPr>
      <xdr:spPr>
        <a:xfrm>
          <a:off x="126117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12082</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5C638A52-4DC4-42B3-9376-83D9544D1F67}"/>
            </a:ext>
          </a:extLst>
        </xdr:cNvPr>
        <xdr:cNvSpPr txBox="1"/>
      </xdr:nvSpPr>
      <xdr:spPr>
        <a:xfrm>
          <a:off x="15266044" y="927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12082</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C9A05EE0-DE59-43AA-B1DD-A86D316429D5}"/>
            </a:ext>
          </a:extLst>
        </xdr:cNvPr>
        <xdr:cNvSpPr txBox="1"/>
      </xdr:nvSpPr>
      <xdr:spPr>
        <a:xfrm>
          <a:off x="14389744" y="927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101617</xdr:rowOff>
    </xdr:from>
    <xdr:ext cx="405111" cy="259045"/>
    <xdr:sp macro="" textlink="">
      <xdr:nvSpPr>
        <xdr:cNvPr id="655" name="n_3mainValue【保健センター・保健所】&#10;有形固定資産減価償却率">
          <a:extLst>
            <a:ext uri="{FF2B5EF4-FFF2-40B4-BE49-F238E27FC236}">
              <a16:creationId xmlns:a16="http://schemas.microsoft.com/office/drawing/2014/main" id="{99C45270-6E6C-4F36-8F31-8A05FD776989}"/>
            </a:ext>
          </a:extLst>
        </xdr:cNvPr>
        <xdr:cNvSpPr txBox="1"/>
      </xdr:nvSpPr>
      <xdr:spPr>
        <a:xfrm>
          <a:off x="13500744"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52087</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A3B15483-1390-4288-AF80-4CF3313B3843}"/>
            </a:ext>
          </a:extLst>
        </xdr:cNvPr>
        <xdr:cNvSpPr txBox="1"/>
      </xdr:nvSpPr>
      <xdr:spPr>
        <a:xfrm>
          <a:off x="12611744" y="931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B9A0B911-95E3-4371-85AE-0F950F4D157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1AD8D9E7-6220-4973-8AB5-9D8947E019A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03BD743F-1850-4B6E-A288-6D0F396E4F6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B0203F71-CFB5-4062-A238-438244B5BEC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09594DE4-6CA8-42A1-A432-7CB3BF5543A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797C3892-3437-4EA3-81A6-061969C4839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D0992AAD-6FFC-46A7-85A0-C4647297F68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7CDBA7B6-6485-4B7B-95CB-4D2892AB8EC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F46A1E69-3FB9-4CEC-9FB2-5AA8043A220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A283CD76-3ED1-423C-BFFF-B24544C72C2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a:extLst>
            <a:ext uri="{FF2B5EF4-FFF2-40B4-BE49-F238E27FC236}">
              <a16:creationId xmlns:a16="http://schemas.microsoft.com/office/drawing/2014/main" id="{63970DBC-82E9-4DE6-B908-F0891C8910DC}"/>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a:extLst>
            <a:ext uri="{FF2B5EF4-FFF2-40B4-BE49-F238E27FC236}">
              <a16:creationId xmlns:a16="http://schemas.microsoft.com/office/drawing/2014/main" id="{544BC3BB-C77C-4095-AAD3-12B2D2FB2751}"/>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a:extLst>
            <a:ext uri="{FF2B5EF4-FFF2-40B4-BE49-F238E27FC236}">
              <a16:creationId xmlns:a16="http://schemas.microsoft.com/office/drawing/2014/main" id="{F70E7F3B-5238-43AE-8BDA-00B492BEA543}"/>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a:extLst>
            <a:ext uri="{FF2B5EF4-FFF2-40B4-BE49-F238E27FC236}">
              <a16:creationId xmlns:a16="http://schemas.microsoft.com/office/drawing/2014/main" id="{D35A0370-92C2-47BB-857E-FF04DBE06A53}"/>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a:extLst>
            <a:ext uri="{FF2B5EF4-FFF2-40B4-BE49-F238E27FC236}">
              <a16:creationId xmlns:a16="http://schemas.microsoft.com/office/drawing/2014/main" id="{ABC44693-C78A-4A5B-8F75-A3C30459F37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a:extLst>
            <a:ext uri="{FF2B5EF4-FFF2-40B4-BE49-F238E27FC236}">
              <a16:creationId xmlns:a16="http://schemas.microsoft.com/office/drawing/2014/main" id="{0E0E074E-4481-4CDB-81E2-1E0897495768}"/>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a:extLst>
            <a:ext uri="{FF2B5EF4-FFF2-40B4-BE49-F238E27FC236}">
              <a16:creationId xmlns:a16="http://schemas.microsoft.com/office/drawing/2014/main" id="{3EE4D74C-F955-46FA-8F30-4ED8177DB3F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a:extLst>
            <a:ext uri="{FF2B5EF4-FFF2-40B4-BE49-F238E27FC236}">
              <a16:creationId xmlns:a16="http://schemas.microsoft.com/office/drawing/2014/main" id="{45788869-5FB7-424C-A75A-CAFA50DF70B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a:extLst>
            <a:ext uri="{FF2B5EF4-FFF2-40B4-BE49-F238E27FC236}">
              <a16:creationId xmlns:a16="http://schemas.microsoft.com/office/drawing/2014/main" id="{8C3E062D-18C5-42A9-82A4-F6C973D2AD05}"/>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a:extLst>
            <a:ext uri="{FF2B5EF4-FFF2-40B4-BE49-F238E27FC236}">
              <a16:creationId xmlns:a16="http://schemas.microsoft.com/office/drawing/2014/main" id="{6F8AC491-F100-428D-A25D-4B095DCC189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a16="http://schemas.microsoft.com/office/drawing/2014/main" id="{C1FA24D5-21F7-4266-AEAE-687C3DE44B2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8" name="テキスト ボックス 677">
          <a:extLst>
            <a:ext uri="{FF2B5EF4-FFF2-40B4-BE49-F238E27FC236}">
              <a16:creationId xmlns:a16="http://schemas.microsoft.com/office/drawing/2014/main" id="{BF594131-0C9A-4829-9783-EA790162260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保健センター・保健所】&#10;一人当たり面積グラフ枠">
          <a:extLst>
            <a:ext uri="{FF2B5EF4-FFF2-40B4-BE49-F238E27FC236}">
              <a16:creationId xmlns:a16="http://schemas.microsoft.com/office/drawing/2014/main" id="{B7DE0E34-B304-411A-99A3-51438F7D6B3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22860</xdr:rowOff>
    </xdr:from>
    <xdr:to>
      <xdr:col>116</xdr:col>
      <xdr:colOff>62864</xdr:colOff>
      <xdr:row>63</xdr:row>
      <xdr:rowOff>148590</xdr:rowOff>
    </xdr:to>
    <xdr:cxnSp macro="">
      <xdr:nvCxnSpPr>
        <xdr:cNvPr id="680" name="直線コネクタ 679">
          <a:extLst>
            <a:ext uri="{FF2B5EF4-FFF2-40B4-BE49-F238E27FC236}">
              <a16:creationId xmlns:a16="http://schemas.microsoft.com/office/drawing/2014/main" id="{5DF392A0-4E45-4468-81A7-0CB688FE73FE}"/>
            </a:ext>
          </a:extLst>
        </xdr:cNvPr>
        <xdr:cNvCxnSpPr/>
      </xdr:nvCxnSpPr>
      <xdr:spPr>
        <a:xfrm flipV="1">
          <a:off x="22160864" y="96240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1" name="【保健センター・保健所】&#10;一人当たり面積最小値テキスト">
          <a:extLst>
            <a:ext uri="{FF2B5EF4-FFF2-40B4-BE49-F238E27FC236}">
              <a16:creationId xmlns:a16="http://schemas.microsoft.com/office/drawing/2014/main" id="{C599F3B0-F7A5-49A4-9C8F-69B8CD148DC5}"/>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2" name="直線コネクタ 681">
          <a:extLst>
            <a:ext uri="{FF2B5EF4-FFF2-40B4-BE49-F238E27FC236}">
              <a16:creationId xmlns:a16="http://schemas.microsoft.com/office/drawing/2014/main" id="{1BA80D89-DE28-4307-8544-62A9ABC37147}"/>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140987</xdr:rowOff>
    </xdr:from>
    <xdr:ext cx="469744" cy="259045"/>
    <xdr:sp macro="" textlink="">
      <xdr:nvSpPr>
        <xdr:cNvPr id="683" name="【保健センター・保健所】&#10;一人当たり面積最大値テキスト">
          <a:extLst>
            <a:ext uri="{FF2B5EF4-FFF2-40B4-BE49-F238E27FC236}">
              <a16:creationId xmlns:a16="http://schemas.microsoft.com/office/drawing/2014/main" id="{C7BF69F1-6B51-4BBE-BC4B-57D4B05272CD}"/>
            </a:ext>
          </a:extLst>
        </xdr:cNvPr>
        <xdr:cNvSpPr txBox="1"/>
      </xdr:nvSpPr>
      <xdr:spPr>
        <a:xfrm>
          <a:off x="22199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22860</xdr:rowOff>
    </xdr:from>
    <xdr:to>
      <xdr:col>116</xdr:col>
      <xdr:colOff>152400</xdr:colOff>
      <xdr:row>56</xdr:row>
      <xdr:rowOff>22860</xdr:rowOff>
    </xdr:to>
    <xdr:cxnSp macro="">
      <xdr:nvCxnSpPr>
        <xdr:cNvPr id="684" name="直線コネクタ 683">
          <a:extLst>
            <a:ext uri="{FF2B5EF4-FFF2-40B4-BE49-F238E27FC236}">
              <a16:creationId xmlns:a16="http://schemas.microsoft.com/office/drawing/2014/main" id="{1642402F-E18D-4FA2-8E4A-1F287DF1634B}"/>
            </a:ext>
          </a:extLst>
        </xdr:cNvPr>
        <xdr:cNvCxnSpPr/>
      </xdr:nvCxnSpPr>
      <xdr:spPr>
        <a:xfrm>
          <a:off x="22072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85" name="【保健センター・保健所】&#10;一人当たり面積平均値テキスト">
          <a:extLst>
            <a:ext uri="{FF2B5EF4-FFF2-40B4-BE49-F238E27FC236}">
              <a16:creationId xmlns:a16="http://schemas.microsoft.com/office/drawing/2014/main" id="{E7B46279-9B43-44C6-9C11-C409C03CE9D2}"/>
            </a:ext>
          </a:extLst>
        </xdr:cNvPr>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86" name="フローチャート: 判断 685">
          <a:extLst>
            <a:ext uri="{FF2B5EF4-FFF2-40B4-BE49-F238E27FC236}">
              <a16:creationId xmlns:a16="http://schemas.microsoft.com/office/drawing/2014/main" id="{65A204F9-7EE7-4936-9475-CDFF6CC77092}"/>
            </a:ext>
          </a:extLst>
        </xdr:cNvPr>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87" name="フローチャート: 判断 686">
          <a:extLst>
            <a:ext uri="{FF2B5EF4-FFF2-40B4-BE49-F238E27FC236}">
              <a16:creationId xmlns:a16="http://schemas.microsoft.com/office/drawing/2014/main" id="{54A81A0A-E438-42CF-9D7C-E9A5EFC7E291}"/>
            </a:ext>
          </a:extLst>
        </xdr:cNvPr>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88" name="フローチャート: 判断 687">
          <a:extLst>
            <a:ext uri="{FF2B5EF4-FFF2-40B4-BE49-F238E27FC236}">
              <a16:creationId xmlns:a16="http://schemas.microsoft.com/office/drawing/2014/main" id="{6B588DA3-F7ED-4345-8EFF-843B9007CBD2}"/>
            </a:ext>
          </a:extLst>
        </xdr:cNvPr>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89" name="フローチャート: 判断 688">
          <a:extLst>
            <a:ext uri="{FF2B5EF4-FFF2-40B4-BE49-F238E27FC236}">
              <a16:creationId xmlns:a16="http://schemas.microsoft.com/office/drawing/2014/main" id="{AC86FDDE-A742-4E08-B966-E7220FD7C8E8}"/>
            </a:ext>
          </a:extLst>
        </xdr:cNvPr>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0" name="フローチャート: 判断 689">
          <a:extLst>
            <a:ext uri="{FF2B5EF4-FFF2-40B4-BE49-F238E27FC236}">
              <a16:creationId xmlns:a16="http://schemas.microsoft.com/office/drawing/2014/main" id="{7B92AEF0-DC9B-4F08-828E-50F53EA7D9CF}"/>
            </a:ext>
          </a:extLst>
        </xdr:cNvPr>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42CE183E-4D49-490F-B724-BE62962ACA9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F5E8931B-F86E-495C-A46C-0C379FE0EEC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19C4041B-ECC8-4A7F-B802-DA1FB437EBC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45000919-8637-4919-8AA3-667D3FD73F6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C22DF35B-3C7F-4080-9F67-CA2C5A9317B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147320</xdr:rowOff>
    </xdr:from>
    <xdr:to>
      <xdr:col>116</xdr:col>
      <xdr:colOff>114300</xdr:colOff>
      <xdr:row>63</xdr:row>
      <xdr:rowOff>77470</xdr:rowOff>
    </xdr:to>
    <xdr:sp macro="" textlink="">
      <xdr:nvSpPr>
        <xdr:cNvPr id="696" name="楕円 695">
          <a:extLst>
            <a:ext uri="{FF2B5EF4-FFF2-40B4-BE49-F238E27FC236}">
              <a16:creationId xmlns:a16="http://schemas.microsoft.com/office/drawing/2014/main" id="{1A145191-A7E8-47B1-94A3-E8B46BFB28FC}"/>
            </a:ext>
          </a:extLst>
        </xdr:cNvPr>
        <xdr:cNvSpPr/>
      </xdr:nvSpPr>
      <xdr:spPr>
        <a:xfrm>
          <a:off x="221107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62247</xdr:rowOff>
    </xdr:from>
    <xdr:ext cx="469744" cy="259045"/>
    <xdr:sp macro="" textlink="">
      <xdr:nvSpPr>
        <xdr:cNvPr id="697" name="【保健センター・保健所】&#10;一人当たり面積該当値テキスト">
          <a:extLst>
            <a:ext uri="{FF2B5EF4-FFF2-40B4-BE49-F238E27FC236}">
              <a16:creationId xmlns:a16="http://schemas.microsoft.com/office/drawing/2014/main" id="{94CBC389-1D58-4C9F-831D-850A7B8C39A1}"/>
            </a:ext>
          </a:extLst>
        </xdr:cNvPr>
        <xdr:cNvSpPr txBox="1"/>
      </xdr:nvSpPr>
      <xdr:spPr>
        <a:xfrm>
          <a:off x="22199600" y="1069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98" name="楕円 697">
          <a:extLst>
            <a:ext uri="{FF2B5EF4-FFF2-40B4-BE49-F238E27FC236}">
              <a16:creationId xmlns:a16="http://schemas.microsoft.com/office/drawing/2014/main" id="{F312A7D2-2CCA-4E49-9830-1BD07B79AEFB}"/>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26670</xdr:rowOff>
    </xdr:from>
    <xdr:to>
      <xdr:col>116</xdr:col>
      <xdr:colOff>63500</xdr:colOff>
      <xdr:row>63</xdr:row>
      <xdr:rowOff>34290</xdr:rowOff>
    </xdr:to>
    <xdr:cxnSp macro="">
      <xdr:nvCxnSpPr>
        <xdr:cNvPr id="699" name="直線コネクタ 698">
          <a:extLst>
            <a:ext uri="{FF2B5EF4-FFF2-40B4-BE49-F238E27FC236}">
              <a16:creationId xmlns:a16="http://schemas.microsoft.com/office/drawing/2014/main" id="{D55DC67E-55BD-48AB-B35C-FBD844C2F3DD}"/>
            </a:ext>
          </a:extLst>
        </xdr:cNvPr>
        <xdr:cNvCxnSpPr/>
      </xdr:nvCxnSpPr>
      <xdr:spPr>
        <a:xfrm flipV="1">
          <a:off x="21323300" y="108280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700" name="楕円 699">
          <a:extLst>
            <a:ext uri="{FF2B5EF4-FFF2-40B4-BE49-F238E27FC236}">
              <a16:creationId xmlns:a16="http://schemas.microsoft.com/office/drawing/2014/main" id="{341F3B8E-60A8-422F-BCB2-E234AB6C1177}"/>
            </a:ext>
          </a:extLst>
        </xdr:cNvPr>
        <xdr:cNvSpPr/>
      </xdr:nvSpPr>
      <xdr:spPr>
        <a:xfrm>
          <a:off x="2038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701" name="直線コネクタ 700">
          <a:extLst>
            <a:ext uri="{FF2B5EF4-FFF2-40B4-BE49-F238E27FC236}">
              <a16:creationId xmlns:a16="http://schemas.microsoft.com/office/drawing/2014/main" id="{7CAAE011-26E6-43DD-A6A4-057240F8453C}"/>
            </a:ext>
          </a:extLst>
        </xdr:cNvPr>
        <xdr:cNvCxnSpPr/>
      </xdr:nvCxnSpPr>
      <xdr:spPr>
        <a:xfrm>
          <a:off x="20434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86360</xdr:rowOff>
    </xdr:from>
    <xdr:to>
      <xdr:col>102</xdr:col>
      <xdr:colOff>165100</xdr:colOff>
      <xdr:row>63</xdr:row>
      <xdr:rowOff>16510</xdr:rowOff>
    </xdr:to>
    <xdr:sp macro="" textlink="">
      <xdr:nvSpPr>
        <xdr:cNvPr id="702" name="楕円 701">
          <a:extLst>
            <a:ext uri="{FF2B5EF4-FFF2-40B4-BE49-F238E27FC236}">
              <a16:creationId xmlns:a16="http://schemas.microsoft.com/office/drawing/2014/main" id="{01C8351C-F270-4C5A-9DC3-B4732B8C157D}"/>
            </a:ext>
          </a:extLst>
        </xdr:cNvPr>
        <xdr:cNvSpPr/>
      </xdr:nvSpPr>
      <xdr:spPr>
        <a:xfrm>
          <a:off x="19494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137160</xdr:rowOff>
    </xdr:from>
    <xdr:to>
      <xdr:col>107</xdr:col>
      <xdr:colOff>50800</xdr:colOff>
      <xdr:row>63</xdr:row>
      <xdr:rowOff>34290</xdr:rowOff>
    </xdr:to>
    <xdr:cxnSp macro="">
      <xdr:nvCxnSpPr>
        <xdr:cNvPr id="703" name="直線コネクタ 702">
          <a:extLst>
            <a:ext uri="{FF2B5EF4-FFF2-40B4-BE49-F238E27FC236}">
              <a16:creationId xmlns:a16="http://schemas.microsoft.com/office/drawing/2014/main" id="{CFED55DE-0F57-4411-8D06-5C5C2B06FC6E}"/>
            </a:ext>
          </a:extLst>
        </xdr:cNvPr>
        <xdr:cNvCxnSpPr/>
      </xdr:nvCxnSpPr>
      <xdr:spPr>
        <a:xfrm>
          <a:off x="19545300" y="10767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86360</xdr:rowOff>
    </xdr:from>
    <xdr:to>
      <xdr:col>98</xdr:col>
      <xdr:colOff>38100</xdr:colOff>
      <xdr:row>63</xdr:row>
      <xdr:rowOff>16510</xdr:rowOff>
    </xdr:to>
    <xdr:sp macro="" textlink="">
      <xdr:nvSpPr>
        <xdr:cNvPr id="704" name="楕円 703">
          <a:extLst>
            <a:ext uri="{FF2B5EF4-FFF2-40B4-BE49-F238E27FC236}">
              <a16:creationId xmlns:a16="http://schemas.microsoft.com/office/drawing/2014/main" id="{CC6D1736-9FFF-44E3-A3D3-1F7F9EBC6166}"/>
            </a:ext>
          </a:extLst>
        </xdr:cNvPr>
        <xdr:cNvSpPr/>
      </xdr:nvSpPr>
      <xdr:spPr>
        <a:xfrm>
          <a:off x="18605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137160</xdr:rowOff>
    </xdr:from>
    <xdr:to>
      <xdr:col>102</xdr:col>
      <xdr:colOff>114300</xdr:colOff>
      <xdr:row>62</xdr:row>
      <xdr:rowOff>137160</xdr:rowOff>
    </xdr:to>
    <xdr:cxnSp macro="">
      <xdr:nvCxnSpPr>
        <xdr:cNvPr id="705" name="直線コネクタ 704">
          <a:extLst>
            <a:ext uri="{FF2B5EF4-FFF2-40B4-BE49-F238E27FC236}">
              <a16:creationId xmlns:a16="http://schemas.microsoft.com/office/drawing/2014/main" id="{EA7F80B0-0ED5-45E0-A7D0-8E6EBC8A6CC0}"/>
            </a:ext>
          </a:extLst>
        </xdr:cNvPr>
        <xdr:cNvCxnSpPr/>
      </xdr:nvCxnSpPr>
      <xdr:spPr>
        <a:xfrm>
          <a:off x="18656300" y="1076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06" name="n_1aveValue【保健センター・保健所】&#10;一人当たり面積">
          <a:extLst>
            <a:ext uri="{FF2B5EF4-FFF2-40B4-BE49-F238E27FC236}">
              <a16:creationId xmlns:a16="http://schemas.microsoft.com/office/drawing/2014/main" id="{193B3090-1A56-4860-AECB-5E295BBB6F71}"/>
            </a:ext>
          </a:extLst>
        </xdr:cNvPr>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07" name="n_2aveValue【保健センター・保健所】&#10;一人当たり面積">
          <a:extLst>
            <a:ext uri="{FF2B5EF4-FFF2-40B4-BE49-F238E27FC236}">
              <a16:creationId xmlns:a16="http://schemas.microsoft.com/office/drawing/2014/main" id="{E84C0392-AEAB-4FFF-8274-D6B880D37287}"/>
            </a:ext>
          </a:extLst>
        </xdr:cNvPr>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708" name="n_3aveValue【保健センター・保健所】&#10;一人当たり面積">
          <a:extLst>
            <a:ext uri="{FF2B5EF4-FFF2-40B4-BE49-F238E27FC236}">
              <a16:creationId xmlns:a16="http://schemas.microsoft.com/office/drawing/2014/main" id="{0D1FE708-0DC6-4B67-90C0-078C6B8C456A}"/>
            </a:ext>
          </a:extLst>
        </xdr:cNvPr>
        <xdr:cNvSpPr txBox="1"/>
      </xdr:nvSpPr>
      <xdr:spPr>
        <a:xfrm>
          <a:off x="19310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09" name="n_4aveValue【保健センター・保健所】&#10;一人当たり面積">
          <a:extLst>
            <a:ext uri="{FF2B5EF4-FFF2-40B4-BE49-F238E27FC236}">
              <a16:creationId xmlns:a16="http://schemas.microsoft.com/office/drawing/2014/main" id="{05918CF1-D5A3-4EDD-8310-C152FF443E63}"/>
            </a:ext>
          </a:extLst>
        </xdr:cNvPr>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10" name="n_1mainValue【保健センター・保健所】&#10;一人当たり面積">
          <a:extLst>
            <a:ext uri="{FF2B5EF4-FFF2-40B4-BE49-F238E27FC236}">
              <a16:creationId xmlns:a16="http://schemas.microsoft.com/office/drawing/2014/main" id="{4175E23D-E203-4365-B07E-5E6676BBD5AC}"/>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11" name="n_2mainValue【保健センター・保健所】&#10;一人当たり面積">
          <a:extLst>
            <a:ext uri="{FF2B5EF4-FFF2-40B4-BE49-F238E27FC236}">
              <a16:creationId xmlns:a16="http://schemas.microsoft.com/office/drawing/2014/main" id="{AAD9FDF6-8103-4BB8-90F2-6063A0A0D727}"/>
            </a:ext>
          </a:extLst>
        </xdr:cNvPr>
        <xdr:cNvSpPr txBox="1"/>
      </xdr:nvSpPr>
      <xdr:spPr>
        <a:xfrm>
          <a:off x="20199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7637</xdr:rowOff>
    </xdr:from>
    <xdr:ext cx="469744" cy="259045"/>
    <xdr:sp macro="" textlink="">
      <xdr:nvSpPr>
        <xdr:cNvPr id="712" name="n_3mainValue【保健センター・保健所】&#10;一人当たり面積">
          <a:extLst>
            <a:ext uri="{FF2B5EF4-FFF2-40B4-BE49-F238E27FC236}">
              <a16:creationId xmlns:a16="http://schemas.microsoft.com/office/drawing/2014/main" id="{2BB4E959-529E-4B7D-9850-8406915E80E7}"/>
            </a:ext>
          </a:extLst>
        </xdr:cNvPr>
        <xdr:cNvSpPr txBox="1"/>
      </xdr:nvSpPr>
      <xdr:spPr>
        <a:xfrm>
          <a:off x="19310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7637</xdr:rowOff>
    </xdr:from>
    <xdr:ext cx="469744" cy="259045"/>
    <xdr:sp macro="" textlink="">
      <xdr:nvSpPr>
        <xdr:cNvPr id="713" name="n_4mainValue【保健センター・保健所】&#10;一人当たり面積">
          <a:extLst>
            <a:ext uri="{FF2B5EF4-FFF2-40B4-BE49-F238E27FC236}">
              <a16:creationId xmlns:a16="http://schemas.microsoft.com/office/drawing/2014/main" id="{140756D7-D81D-4AC8-BA14-00125E808A1E}"/>
            </a:ext>
          </a:extLst>
        </xdr:cNvPr>
        <xdr:cNvSpPr txBox="1"/>
      </xdr:nvSpPr>
      <xdr:spPr>
        <a:xfrm>
          <a:off x="18421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a16="http://schemas.microsoft.com/office/drawing/2014/main" id="{65857F5D-870C-4137-8E2E-75CAD8E46E5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a16="http://schemas.microsoft.com/office/drawing/2014/main" id="{6DCD9D15-215E-4CCB-90A0-699B357CF83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a16="http://schemas.microsoft.com/office/drawing/2014/main" id="{F6083D8D-EB83-40F6-954A-2595AD41FEA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a16="http://schemas.microsoft.com/office/drawing/2014/main" id="{8161990A-73AE-4986-9B25-34A2E4C509C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a16="http://schemas.microsoft.com/office/drawing/2014/main" id="{851FE885-0F35-4742-A796-E04D167F65D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a16="http://schemas.microsoft.com/office/drawing/2014/main" id="{24372C71-B7C9-474D-BCBD-F9378F69E3C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a16="http://schemas.microsoft.com/office/drawing/2014/main" id="{48F89E04-48C8-4864-A785-862B396E0DC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a16="http://schemas.microsoft.com/office/drawing/2014/main" id="{81235D47-12CF-4B13-BAEE-DF2B1E7D15E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a:extLst>
            <a:ext uri="{FF2B5EF4-FFF2-40B4-BE49-F238E27FC236}">
              <a16:creationId xmlns:a16="http://schemas.microsoft.com/office/drawing/2014/main" id="{E435DFFC-FD5A-45A9-A471-EE3313A254D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a:extLst>
            <a:ext uri="{FF2B5EF4-FFF2-40B4-BE49-F238E27FC236}">
              <a16:creationId xmlns:a16="http://schemas.microsoft.com/office/drawing/2014/main" id="{8B974570-0671-4BB2-8B07-960CFF1E98B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a:extLst>
            <a:ext uri="{FF2B5EF4-FFF2-40B4-BE49-F238E27FC236}">
              <a16:creationId xmlns:a16="http://schemas.microsoft.com/office/drawing/2014/main" id="{CB092F1F-3E31-4BD3-AB80-C39874FB7AE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5" name="直線コネクタ 724">
          <a:extLst>
            <a:ext uri="{FF2B5EF4-FFF2-40B4-BE49-F238E27FC236}">
              <a16:creationId xmlns:a16="http://schemas.microsoft.com/office/drawing/2014/main" id="{B039E5DB-441D-4BC3-BF3E-EBF8988B322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6" name="テキスト ボックス 725">
          <a:extLst>
            <a:ext uri="{FF2B5EF4-FFF2-40B4-BE49-F238E27FC236}">
              <a16:creationId xmlns:a16="http://schemas.microsoft.com/office/drawing/2014/main" id="{D8AC1CE6-03A2-42FE-9F9B-2FD4BBDD8A9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7" name="直線コネクタ 726">
          <a:extLst>
            <a:ext uri="{FF2B5EF4-FFF2-40B4-BE49-F238E27FC236}">
              <a16:creationId xmlns:a16="http://schemas.microsoft.com/office/drawing/2014/main" id="{9F38BECC-5772-45C7-929C-FB032010301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8" name="テキスト ボックス 727">
          <a:extLst>
            <a:ext uri="{FF2B5EF4-FFF2-40B4-BE49-F238E27FC236}">
              <a16:creationId xmlns:a16="http://schemas.microsoft.com/office/drawing/2014/main" id="{38DB2493-1002-48D0-BCE4-91984CC6BCC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9" name="直線コネクタ 728">
          <a:extLst>
            <a:ext uri="{FF2B5EF4-FFF2-40B4-BE49-F238E27FC236}">
              <a16:creationId xmlns:a16="http://schemas.microsoft.com/office/drawing/2014/main" id="{821F7408-356D-41AF-8534-05AE6AF0F02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0" name="テキスト ボックス 729">
          <a:extLst>
            <a:ext uri="{FF2B5EF4-FFF2-40B4-BE49-F238E27FC236}">
              <a16:creationId xmlns:a16="http://schemas.microsoft.com/office/drawing/2014/main" id="{B4A8992D-D745-4EC7-8332-E7BF60963E0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1" name="直線コネクタ 730">
          <a:extLst>
            <a:ext uri="{FF2B5EF4-FFF2-40B4-BE49-F238E27FC236}">
              <a16:creationId xmlns:a16="http://schemas.microsoft.com/office/drawing/2014/main" id="{3FE45933-2B37-49E9-9797-AFB7C11D228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2" name="テキスト ボックス 731">
          <a:extLst>
            <a:ext uri="{FF2B5EF4-FFF2-40B4-BE49-F238E27FC236}">
              <a16:creationId xmlns:a16="http://schemas.microsoft.com/office/drawing/2014/main" id="{CFCEAC69-A952-4FC2-9335-5E98B5FA09F8}"/>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3" name="直線コネクタ 732">
          <a:extLst>
            <a:ext uri="{FF2B5EF4-FFF2-40B4-BE49-F238E27FC236}">
              <a16:creationId xmlns:a16="http://schemas.microsoft.com/office/drawing/2014/main" id="{182D2517-D151-4CC9-8EDD-A5C8BF014AC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4" name="テキスト ボックス 733">
          <a:extLst>
            <a:ext uri="{FF2B5EF4-FFF2-40B4-BE49-F238E27FC236}">
              <a16:creationId xmlns:a16="http://schemas.microsoft.com/office/drawing/2014/main" id="{EE1A340F-FFEB-4F87-991F-97ABEC0C133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5" name="直線コネクタ 734">
          <a:extLst>
            <a:ext uri="{FF2B5EF4-FFF2-40B4-BE49-F238E27FC236}">
              <a16:creationId xmlns:a16="http://schemas.microsoft.com/office/drawing/2014/main" id="{1F917A60-FF16-4E1D-924A-C160A8644F1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6" name="テキスト ボックス 735">
          <a:extLst>
            <a:ext uri="{FF2B5EF4-FFF2-40B4-BE49-F238E27FC236}">
              <a16:creationId xmlns:a16="http://schemas.microsoft.com/office/drawing/2014/main" id="{4EE9E6FA-0026-40E6-A7F3-1607EA826EC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a:extLst>
            <a:ext uri="{FF2B5EF4-FFF2-40B4-BE49-F238E27FC236}">
              <a16:creationId xmlns:a16="http://schemas.microsoft.com/office/drawing/2014/main" id="{2658B12A-ABB3-449C-B1F4-BB05ED78EFB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85</xdr:row>
      <xdr:rowOff>41911</xdr:rowOff>
    </xdr:to>
    <xdr:cxnSp macro="">
      <xdr:nvCxnSpPr>
        <xdr:cNvPr id="738" name="直線コネクタ 737">
          <a:extLst>
            <a:ext uri="{FF2B5EF4-FFF2-40B4-BE49-F238E27FC236}">
              <a16:creationId xmlns:a16="http://schemas.microsoft.com/office/drawing/2014/main" id="{A9834096-B9D2-4E10-8CEA-BBDDD0467844}"/>
            </a:ext>
          </a:extLst>
        </xdr:cNvPr>
        <xdr:cNvCxnSpPr/>
      </xdr:nvCxnSpPr>
      <xdr:spPr>
        <a:xfrm flipV="1">
          <a:off x="16318864" y="13232130"/>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45738</xdr:rowOff>
    </xdr:from>
    <xdr:ext cx="405111" cy="259045"/>
    <xdr:sp macro="" textlink="">
      <xdr:nvSpPr>
        <xdr:cNvPr id="739" name="【消防施設】&#10;有形固定資産減価償却率最小値テキスト">
          <a:extLst>
            <a:ext uri="{FF2B5EF4-FFF2-40B4-BE49-F238E27FC236}">
              <a16:creationId xmlns:a16="http://schemas.microsoft.com/office/drawing/2014/main" id="{7D657C36-23BC-460E-B372-2659354F23AD}"/>
            </a:ext>
          </a:extLst>
        </xdr:cNvPr>
        <xdr:cNvSpPr txBox="1"/>
      </xdr:nvSpPr>
      <xdr:spPr>
        <a:xfrm>
          <a:off x="16357600"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41911</xdr:rowOff>
    </xdr:from>
    <xdr:to>
      <xdr:col>86</xdr:col>
      <xdr:colOff>25400</xdr:colOff>
      <xdr:row>85</xdr:row>
      <xdr:rowOff>41911</xdr:rowOff>
    </xdr:to>
    <xdr:cxnSp macro="">
      <xdr:nvCxnSpPr>
        <xdr:cNvPr id="740" name="直線コネクタ 739">
          <a:extLst>
            <a:ext uri="{FF2B5EF4-FFF2-40B4-BE49-F238E27FC236}">
              <a16:creationId xmlns:a16="http://schemas.microsoft.com/office/drawing/2014/main" id="{5DF5C47B-4C8C-47E1-A055-72D147FAB5E8}"/>
            </a:ext>
          </a:extLst>
        </xdr:cNvPr>
        <xdr:cNvCxnSpPr/>
      </xdr:nvCxnSpPr>
      <xdr:spPr>
        <a:xfrm>
          <a:off x="16230600" y="14615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41" name="【消防施設】&#10;有形固定資産減価償却率最大値テキスト">
          <a:extLst>
            <a:ext uri="{FF2B5EF4-FFF2-40B4-BE49-F238E27FC236}">
              <a16:creationId xmlns:a16="http://schemas.microsoft.com/office/drawing/2014/main" id="{27E66B66-7EFF-45BA-AD95-4B282BD35DF8}"/>
            </a:ext>
          </a:extLst>
        </xdr:cNvPr>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42" name="直線コネクタ 741">
          <a:extLst>
            <a:ext uri="{FF2B5EF4-FFF2-40B4-BE49-F238E27FC236}">
              <a16:creationId xmlns:a16="http://schemas.microsoft.com/office/drawing/2014/main" id="{33745E02-D746-4765-BA70-D069985510DD}"/>
            </a:ext>
          </a:extLst>
        </xdr:cNvPr>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5732</xdr:rowOff>
    </xdr:from>
    <xdr:ext cx="405111" cy="259045"/>
    <xdr:sp macro="" textlink="">
      <xdr:nvSpPr>
        <xdr:cNvPr id="743" name="【消防施設】&#10;有形固定資産減価償却率平均値テキスト">
          <a:extLst>
            <a:ext uri="{FF2B5EF4-FFF2-40B4-BE49-F238E27FC236}">
              <a16:creationId xmlns:a16="http://schemas.microsoft.com/office/drawing/2014/main" id="{016B7913-5DC4-4953-9088-B421627D6130}"/>
            </a:ext>
          </a:extLst>
        </xdr:cNvPr>
        <xdr:cNvSpPr txBox="1"/>
      </xdr:nvSpPr>
      <xdr:spPr>
        <a:xfrm>
          <a:off x="16357600" y="1406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27305</xdr:rowOff>
    </xdr:from>
    <xdr:to>
      <xdr:col>85</xdr:col>
      <xdr:colOff>177800</xdr:colOff>
      <xdr:row>82</xdr:row>
      <xdr:rowOff>128905</xdr:rowOff>
    </xdr:to>
    <xdr:sp macro="" textlink="">
      <xdr:nvSpPr>
        <xdr:cNvPr id="744" name="フローチャート: 判断 743">
          <a:extLst>
            <a:ext uri="{FF2B5EF4-FFF2-40B4-BE49-F238E27FC236}">
              <a16:creationId xmlns:a16="http://schemas.microsoft.com/office/drawing/2014/main" id="{D741DB8C-C9C9-40D5-8D6A-3927B50FB0EB}"/>
            </a:ext>
          </a:extLst>
        </xdr:cNvPr>
        <xdr:cNvSpPr/>
      </xdr:nvSpPr>
      <xdr:spPr>
        <a:xfrm>
          <a:off x="162687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636</xdr:rowOff>
    </xdr:from>
    <xdr:to>
      <xdr:col>81</xdr:col>
      <xdr:colOff>101600</xdr:colOff>
      <xdr:row>82</xdr:row>
      <xdr:rowOff>102236</xdr:rowOff>
    </xdr:to>
    <xdr:sp macro="" textlink="">
      <xdr:nvSpPr>
        <xdr:cNvPr id="745" name="フローチャート: 判断 744">
          <a:extLst>
            <a:ext uri="{FF2B5EF4-FFF2-40B4-BE49-F238E27FC236}">
              <a16:creationId xmlns:a16="http://schemas.microsoft.com/office/drawing/2014/main" id="{289B2E6E-4F84-4133-970F-43F05FC8572C}"/>
            </a:ext>
          </a:extLst>
        </xdr:cNvPr>
        <xdr:cNvSpPr/>
      </xdr:nvSpPr>
      <xdr:spPr>
        <a:xfrm>
          <a:off x="15430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46" name="フローチャート: 判断 745">
          <a:extLst>
            <a:ext uri="{FF2B5EF4-FFF2-40B4-BE49-F238E27FC236}">
              <a16:creationId xmlns:a16="http://schemas.microsoft.com/office/drawing/2014/main" id="{84FC3AB5-A638-46AC-9E30-BD5B3ED89B82}"/>
            </a:ext>
          </a:extLst>
        </xdr:cNvPr>
        <xdr:cNvSpPr/>
      </xdr:nvSpPr>
      <xdr:spPr>
        <a:xfrm>
          <a:off x="14541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47" name="フローチャート: 判断 746">
          <a:extLst>
            <a:ext uri="{FF2B5EF4-FFF2-40B4-BE49-F238E27FC236}">
              <a16:creationId xmlns:a16="http://schemas.microsoft.com/office/drawing/2014/main" id="{3B5A145A-E599-4E13-98CC-B95EFAE755B7}"/>
            </a:ext>
          </a:extLst>
        </xdr:cNvPr>
        <xdr:cNvSpPr/>
      </xdr:nvSpPr>
      <xdr:spPr>
        <a:xfrm>
          <a:off x="13652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103505</xdr:rowOff>
    </xdr:from>
    <xdr:to>
      <xdr:col>67</xdr:col>
      <xdr:colOff>101600</xdr:colOff>
      <xdr:row>82</xdr:row>
      <xdr:rowOff>33655</xdr:rowOff>
    </xdr:to>
    <xdr:sp macro="" textlink="">
      <xdr:nvSpPr>
        <xdr:cNvPr id="748" name="フローチャート: 判断 747">
          <a:extLst>
            <a:ext uri="{FF2B5EF4-FFF2-40B4-BE49-F238E27FC236}">
              <a16:creationId xmlns:a16="http://schemas.microsoft.com/office/drawing/2014/main" id="{D678BA7B-A221-4905-A0D8-9A04724DFFBC}"/>
            </a:ext>
          </a:extLst>
        </xdr:cNvPr>
        <xdr:cNvSpPr/>
      </xdr:nvSpPr>
      <xdr:spPr>
        <a:xfrm>
          <a:off x="12763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6E36D2EB-6EB1-409D-9370-0EC84722715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5FDC6458-2378-4468-ADCB-D96664CB9B8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DE2ED5-AC6F-4CFE-B8E1-45ADD98DBAE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564E5AA2-5C47-4FF3-BA6B-1695725B0A4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AA8A2750-EFAA-41B6-891B-CEC38A86F99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46355</xdr:rowOff>
    </xdr:from>
    <xdr:to>
      <xdr:col>85</xdr:col>
      <xdr:colOff>177800</xdr:colOff>
      <xdr:row>79</xdr:row>
      <xdr:rowOff>147955</xdr:rowOff>
    </xdr:to>
    <xdr:sp macro="" textlink="">
      <xdr:nvSpPr>
        <xdr:cNvPr id="754" name="楕円 753">
          <a:extLst>
            <a:ext uri="{FF2B5EF4-FFF2-40B4-BE49-F238E27FC236}">
              <a16:creationId xmlns:a16="http://schemas.microsoft.com/office/drawing/2014/main" id="{8C26C7C1-B73A-4448-AB32-3503D27D140D}"/>
            </a:ext>
          </a:extLst>
        </xdr:cNvPr>
        <xdr:cNvSpPr/>
      </xdr:nvSpPr>
      <xdr:spPr>
        <a:xfrm>
          <a:off x="1626870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69232</xdr:rowOff>
    </xdr:from>
    <xdr:ext cx="405111" cy="259045"/>
    <xdr:sp macro="" textlink="">
      <xdr:nvSpPr>
        <xdr:cNvPr id="755" name="【消防施設】&#10;有形固定資産減価償却率該当値テキスト">
          <a:extLst>
            <a:ext uri="{FF2B5EF4-FFF2-40B4-BE49-F238E27FC236}">
              <a16:creationId xmlns:a16="http://schemas.microsoft.com/office/drawing/2014/main" id="{9DF44174-B7AF-4185-9E0B-2236B6A98B95}"/>
            </a:ext>
          </a:extLst>
        </xdr:cNvPr>
        <xdr:cNvSpPr txBox="1"/>
      </xdr:nvSpPr>
      <xdr:spPr>
        <a:xfrm>
          <a:off x="16357600" y="1344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10161</xdr:rowOff>
    </xdr:from>
    <xdr:to>
      <xdr:col>81</xdr:col>
      <xdr:colOff>101600</xdr:colOff>
      <xdr:row>79</xdr:row>
      <xdr:rowOff>111761</xdr:rowOff>
    </xdr:to>
    <xdr:sp macro="" textlink="">
      <xdr:nvSpPr>
        <xdr:cNvPr id="756" name="楕円 755">
          <a:extLst>
            <a:ext uri="{FF2B5EF4-FFF2-40B4-BE49-F238E27FC236}">
              <a16:creationId xmlns:a16="http://schemas.microsoft.com/office/drawing/2014/main" id="{9B3C0E43-2A31-471D-832B-B75EA3477826}"/>
            </a:ext>
          </a:extLst>
        </xdr:cNvPr>
        <xdr:cNvSpPr/>
      </xdr:nvSpPr>
      <xdr:spPr>
        <a:xfrm>
          <a:off x="15430500" y="1355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60961</xdr:rowOff>
    </xdr:from>
    <xdr:to>
      <xdr:col>85</xdr:col>
      <xdr:colOff>127000</xdr:colOff>
      <xdr:row>79</xdr:row>
      <xdr:rowOff>97155</xdr:rowOff>
    </xdr:to>
    <xdr:cxnSp macro="">
      <xdr:nvCxnSpPr>
        <xdr:cNvPr id="757" name="直線コネクタ 756">
          <a:extLst>
            <a:ext uri="{FF2B5EF4-FFF2-40B4-BE49-F238E27FC236}">
              <a16:creationId xmlns:a16="http://schemas.microsoft.com/office/drawing/2014/main" id="{73FED082-4C57-4971-B07A-8D3FC22DBC6F}"/>
            </a:ext>
          </a:extLst>
        </xdr:cNvPr>
        <xdr:cNvCxnSpPr/>
      </xdr:nvCxnSpPr>
      <xdr:spPr>
        <a:xfrm>
          <a:off x="15481300" y="13605511"/>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164464</xdr:rowOff>
    </xdr:from>
    <xdr:to>
      <xdr:col>76</xdr:col>
      <xdr:colOff>165100</xdr:colOff>
      <xdr:row>79</xdr:row>
      <xdr:rowOff>94614</xdr:rowOff>
    </xdr:to>
    <xdr:sp macro="" textlink="">
      <xdr:nvSpPr>
        <xdr:cNvPr id="758" name="楕円 757">
          <a:extLst>
            <a:ext uri="{FF2B5EF4-FFF2-40B4-BE49-F238E27FC236}">
              <a16:creationId xmlns:a16="http://schemas.microsoft.com/office/drawing/2014/main" id="{F4F9D576-1DF6-4A87-8032-56B16734E3AB}"/>
            </a:ext>
          </a:extLst>
        </xdr:cNvPr>
        <xdr:cNvSpPr/>
      </xdr:nvSpPr>
      <xdr:spPr>
        <a:xfrm>
          <a:off x="14541500" y="1353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43814</xdr:rowOff>
    </xdr:from>
    <xdr:to>
      <xdr:col>81</xdr:col>
      <xdr:colOff>50800</xdr:colOff>
      <xdr:row>79</xdr:row>
      <xdr:rowOff>60961</xdr:rowOff>
    </xdr:to>
    <xdr:cxnSp macro="">
      <xdr:nvCxnSpPr>
        <xdr:cNvPr id="759" name="直線コネクタ 758">
          <a:extLst>
            <a:ext uri="{FF2B5EF4-FFF2-40B4-BE49-F238E27FC236}">
              <a16:creationId xmlns:a16="http://schemas.microsoft.com/office/drawing/2014/main" id="{AFE4AC69-CFEA-4561-B1D9-AEE517716520}"/>
            </a:ext>
          </a:extLst>
        </xdr:cNvPr>
        <xdr:cNvCxnSpPr/>
      </xdr:nvCxnSpPr>
      <xdr:spPr>
        <a:xfrm>
          <a:off x="14592300" y="1358836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99695</xdr:rowOff>
    </xdr:from>
    <xdr:to>
      <xdr:col>72</xdr:col>
      <xdr:colOff>38100</xdr:colOff>
      <xdr:row>80</xdr:row>
      <xdr:rowOff>29845</xdr:rowOff>
    </xdr:to>
    <xdr:sp macro="" textlink="">
      <xdr:nvSpPr>
        <xdr:cNvPr id="760" name="楕円 759">
          <a:extLst>
            <a:ext uri="{FF2B5EF4-FFF2-40B4-BE49-F238E27FC236}">
              <a16:creationId xmlns:a16="http://schemas.microsoft.com/office/drawing/2014/main" id="{E9B33F6B-5F79-46E0-9070-96CB8F6CFCAE}"/>
            </a:ext>
          </a:extLst>
        </xdr:cNvPr>
        <xdr:cNvSpPr/>
      </xdr:nvSpPr>
      <xdr:spPr>
        <a:xfrm>
          <a:off x="1365250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43814</xdr:rowOff>
    </xdr:from>
    <xdr:to>
      <xdr:col>76</xdr:col>
      <xdr:colOff>114300</xdr:colOff>
      <xdr:row>79</xdr:row>
      <xdr:rowOff>150495</xdr:rowOff>
    </xdr:to>
    <xdr:cxnSp macro="">
      <xdr:nvCxnSpPr>
        <xdr:cNvPr id="761" name="直線コネクタ 760">
          <a:extLst>
            <a:ext uri="{FF2B5EF4-FFF2-40B4-BE49-F238E27FC236}">
              <a16:creationId xmlns:a16="http://schemas.microsoft.com/office/drawing/2014/main" id="{B12B62C4-AE80-471B-91AF-F1D58726567D}"/>
            </a:ext>
          </a:extLst>
        </xdr:cNvPr>
        <xdr:cNvCxnSpPr/>
      </xdr:nvCxnSpPr>
      <xdr:spPr>
        <a:xfrm flipV="1">
          <a:off x="13703300" y="13588364"/>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84455</xdr:rowOff>
    </xdr:from>
    <xdr:to>
      <xdr:col>67</xdr:col>
      <xdr:colOff>101600</xdr:colOff>
      <xdr:row>79</xdr:row>
      <xdr:rowOff>14605</xdr:rowOff>
    </xdr:to>
    <xdr:sp macro="" textlink="">
      <xdr:nvSpPr>
        <xdr:cNvPr id="762" name="楕円 761">
          <a:extLst>
            <a:ext uri="{FF2B5EF4-FFF2-40B4-BE49-F238E27FC236}">
              <a16:creationId xmlns:a16="http://schemas.microsoft.com/office/drawing/2014/main" id="{BB29D026-C8B4-4AF1-BB3A-2129DF95DBD6}"/>
            </a:ext>
          </a:extLst>
        </xdr:cNvPr>
        <xdr:cNvSpPr/>
      </xdr:nvSpPr>
      <xdr:spPr>
        <a:xfrm>
          <a:off x="1276350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135255</xdr:rowOff>
    </xdr:from>
    <xdr:to>
      <xdr:col>71</xdr:col>
      <xdr:colOff>177800</xdr:colOff>
      <xdr:row>79</xdr:row>
      <xdr:rowOff>150495</xdr:rowOff>
    </xdr:to>
    <xdr:cxnSp macro="">
      <xdr:nvCxnSpPr>
        <xdr:cNvPr id="763" name="直線コネクタ 762">
          <a:extLst>
            <a:ext uri="{FF2B5EF4-FFF2-40B4-BE49-F238E27FC236}">
              <a16:creationId xmlns:a16="http://schemas.microsoft.com/office/drawing/2014/main" id="{16901405-9078-47A3-812C-B967750FE4C8}"/>
            </a:ext>
          </a:extLst>
        </xdr:cNvPr>
        <xdr:cNvCxnSpPr/>
      </xdr:nvCxnSpPr>
      <xdr:spPr>
        <a:xfrm>
          <a:off x="12814300" y="13508355"/>
          <a:ext cx="8890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93363</xdr:rowOff>
    </xdr:from>
    <xdr:ext cx="405111" cy="259045"/>
    <xdr:sp macro="" textlink="">
      <xdr:nvSpPr>
        <xdr:cNvPr id="764" name="n_1aveValue【消防施設】&#10;有形固定資産減価償却率">
          <a:extLst>
            <a:ext uri="{FF2B5EF4-FFF2-40B4-BE49-F238E27FC236}">
              <a16:creationId xmlns:a16="http://schemas.microsoft.com/office/drawing/2014/main" id="{212AF558-030E-47E3-BE10-DFF77310435D}"/>
            </a:ext>
          </a:extLst>
        </xdr:cNvPr>
        <xdr:cNvSpPr txBox="1"/>
      </xdr:nvSpPr>
      <xdr:spPr>
        <a:xfrm>
          <a:off x="152660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70502</xdr:rowOff>
    </xdr:from>
    <xdr:ext cx="405111" cy="259045"/>
    <xdr:sp macro="" textlink="">
      <xdr:nvSpPr>
        <xdr:cNvPr id="765" name="n_2aveValue【消防施設】&#10;有形固定資産減価償却率">
          <a:extLst>
            <a:ext uri="{FF2B5EF4-FFF2-40B4-BE49-F238E27FC236}">
              <a16:creationId xmlns:a16="http://schemas.microsoft.com/office/drawing/2014/main" id="{E3433E05-4013-4B99-B66C-FF72D2B26472}"/>
            </a:ext>
          </a:extLst>
        </xdr:cNvPr>
        <xdr:cNvSpPr txBox="1"/>
      </xdr:nvSpPr>
      <xdr:spPr>
        <a:xfrm>
          <a:off x="14389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32402</xdr:rowOff>
    </xdr:from>
    <xdr:ext cx="405111" cy="259045"/>
    <xdr:sp macro="" textlink="">
      <xdr:nvSpPr>
        <xdr:cNvPr id="766" name="n_3aveValue【消防施設】&#10;有形固定資産減価償却率">
          <a:extLst>
            <a:ext uri="{FF2B5EF4-FFF2-40B4-BE49-F238E27FC236}">
              <a16:creationId xmlns:a16="http://schemas.microsoft.com/office/drawing/2014/main" id="{84226350-6F6C-4D04-9436-8B5790163209}"/>
            </a:ext>
          </a:extLst>
        </xdr:cNvPr>
        <xdr:cNvSpPr txBox="1"/>
      </xdr:nvSpPr>
      <xdr:spPr>
        <a:xfrm>
          <a:off x="13500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24782</xdr:rowOff>
    </xdr:from>
    <xdr:ext cx="405111" cy="259045"/>
    <xdr:sp macro="" textlink="">
      <xdr:nvSpPr>
        <xdr:cNvPr id="767" name="n_4aveValue【消防施設】&#10;有形固定資産減価償却率">
          <a:extLst>
            <a:ext uri="{FF2B5EF4-FFF2-40B4-BE49-F238E27FC236}">
              <a16:creationId xmlns:a16="http://schemas.microsoft.com/office/drawing/2014/main" id="{7BB64602-CB60-4557-9843-DF0EFABB877B}"/>
            </a:ext>
          </a:extLst>
        </xdr:cNvPr>
        <xdr:cNvSpPr txBox="1"/>
      </xdr:nvSpPr>
      <xdr:spPr>
        <a:xfrm>
          <a:off x="12611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128288</xdr:rowOff>
    </xdr:from>
    <xdr:ext cx="405111" cy="259045"/>
    <xdr:sp macro="" textlink="">
      <xdr:nvSpPr>
        <xdr:cNvPr id="768" name="n_1mainValue【消防施設】&#10;有形固定資産減価償却率">
          <a:extLst>
            <a:ext uri="{FF2B5EF4-FFF2-40B4-BE49-F238E27FC236}">
              <a16:creationId xmlns:a16="http://schemas.microsoft.com/office/drawing/2014/main" id="{EF80CE9D-6F5B-479F-9E40-AA8CDF87F101}"/>
            </a:ext>
          </a:extLst>
        </xdr:cNvPr>
        <xdr:cNvSpPr txBox="1"/>
      </xdr:nvSpPr>
      <xdr:spPr>
        <a:xfrm>
          <a:off x="15266044" y="1332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111141</xdr:rowOff>
    </xdr:from>
    <xdr:ext cx="405111" cy="259045"/>
    <xdr:sp macro="" textlink="">
      <xdr:nvSpPr>
        <xdr:cNvPr id="769" name="n_2mainValue【消防施設】&#10;有形固定資産減価償却率">
          <a:extLst>
            <a:ext uri="{FF2B5EF4-FFF2-40B4-BE49-F238E27FC236}">
              <a16:creationId xmlns:a16="http://schemas.microsoft.com/office/drawing/2014/main" id="{1B252762-263D-4210-BB74-FCB51745661D}"/>
            </a:ext>
          </a:extLst>
        </xdr:cNvPr>
        <xdr:cNvSpPr txBox="1"/>
      </xdr:nvSpPr>
      <xdr:spPr>
        <a:xfrm>
          <a:off x="14389744" y="133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46372</xdr:rowOff>
    </xdr:from>
    <xdr:ext cx="405111" cy="259045"/>
    <xdr:sp macro="" textlink="">
      <xdr:nvSpPr>
        <xdr:cNvPr id="770" name="n_3mainValue【消防施設】&#10;有形固定資産減価償却率">
          <a:extLst>
            <a:ext uri="{FF2B5EF4-FFF2-40B4-BE49-F238E27FC236}">
              <a16:creationId xmlns:a16="http://schemas.microsoft.com/office/drawing/2014/main" id="{756387C0-E329-4A93-A369-1F231F8CBF4E}"/>
            </a:ext>
          </a:extLst>
        </xdr:cNvPr>
        <xdr:cNvSpPr txBox="1"/>
      </xdr:nvSpPr>
      <xdr:spPr>
        <a:xfrm>
          <a:off x="13500744" y="1341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31132</xdr:rowOff>
    </xdr:from>
    <xdr:ext cx="405111" cy="259045"/>
    <xdr:sp macro="" textlink="">
      <xdr:nvSpPr>
        <xdr:cNvPr id="771" name="n_4mainValue【消防施設】&#10;有形固定資産減価償却率">
          <a:extLst>
            <a:ext uri="{FF2B5EF4-FFF2-40B4-BE49-F238E27FC236}">
              <a16:creationId xmlns:a16="http://schemas.microsoft.com/office/drawing/2014/main" id="{7BC5BDC8-BEFF-467B-94F3-B065DEB294B1}"/>
            </a:ext>
          </a:extLst>
        </xdr:cNvPr>
        <xdr:cNvSpPr txBox="1"/>
      </xdr:nvSpPr>
      <xdr:spPr>
        <a:xfrm>
          <a:off x="12611744" y="1323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a:extLst>
            <a:ext uri="{FF2B5EF4-FFF2-40B4-BE49-F238E27FC236}">
              <a16:creationId xmlns:a16="http://schemas.microsoft.com/office/drawing/2014/main" id="{32033F82-B455-4062-8E84-D61910D16A0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a:extLst>
            <a:ext uri="{FF2B5EF4-FFF2-40B4-BE49-F238E27FC236}">
              <a16:creationId xmlns:a16="http://schemas.microsoft.com/office/drawing/2014/main" id="{800670C3-615A-43E6-996D-521FF52710D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a:extLst>
            <a:ext uri="{FF2B5EF4-FFF2-40B4-BE49-F238E27FC236}">
              <a16:creationId xmlns:a16="http://schemas.microsoft.com/office/drawing/2014/main" id="{498B6DB6-7257-476C-A189-F1A2C34CFCB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a:extLst>
            <a:ext uri="{FF2B5EF4-FFF2-40B4-BE49-F238E27FC236}">
              <a16:creationId xmlns:a16="http://schemas.microsoft.com/office/drawing/2014/main" id="{5475CB92-66C4-4037-A6B8-48B3F116B8C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a:extLst>
            <a:ext uri="{FF2B5EF4-FFF2-40B4-BE49-F238E27FC236}">
              <a16:creationId xmlns:a16="http://schemas.microsoft.com/office/drawing/2014/main" id="{82605CA6-D6E2-427B-8D24-FEBDDDA9A45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a:extLst>
            <a:ext uri="{FF2B5EF4-FFF2-40B4-BE49-F238E27FC236}">
              <a16:creationId xmlns:a16="http://schemas.microsoft.com/office/drawing/2014/main" id="{79A69E39-9CA8-4BD6-80FF-7D96D6C9720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a:extLst>
            <a:ext uri="{FF2B5EF4-FFF2-40B4-BE49-F238E27FC236}">
              <a16:creationId xmlns:a16="http://schemas.microsoft.com/office/drawing/2014/main" id="{79897B4A-D8A7-478D-BEC8-7668E430523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a:extLst>
            <a:ext uri="{FF2B5EF4-FFF2-40B4-BE49-F238E27FC236}">
              <a16:creationId xmlns:a16="http://schemas.microsoft.com/office/drawing/2014/main" id="{65107FF0-9686-4240-9F68-A8C6DF351F1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a:extLst>
            <a:ext uri="{FF2B5EF4-FFF2-40B4-BE49-F238E27FC236}">
              <a16:creationId xmlns:a16="http://schemas.microsoft.com/office/drawing/2014/main" id="{F1209B06-6179-4B36-B6DF-F67BDADD1D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a:extLst>
            <a:ext uri="{FF2B5EF4-FFF2-40B4-BE49-F238E27FC236}">
              <a16:creationId xmlns:a16="http://schemas.microsoft.com/office/drawing/2014/main" id="{384B8554-DC12-471E-A747-C286A8D4DBB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2" name="直線コネクタ 781">
          <a:extLst>
            <a:ext uri="{FF2B5EF4-FFF2-40B4-BE49-F238E27FC236}">
              <a16:creationId xmlns:a16="http://schemas.microsoft.com/office/drawing/2014/main" id="{93152EAC-83F7-428A-BB76-9081EEC894E7}"/>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3" name="テキスト ボックス 782">
          <a:extLst>
            <a:ext uri="{FF2B5EF4-FFF2-40B4-BE49-F238E27FC236}">
              <a16:creationId xmlns:a16="http://schemas.microsoft.com/office/drawing/2014/main" id="{10E184DD-CDBC-4459-8AA8-C3E55B30D20A}"/>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4" name="直線コネクタ 783">
          <a:extLst>
            <a:ext uri="{FF2B5EF4-FFF2-40B4-BE49-F238E27FC236}">
              <a16:creationId xmlns:a16="http://schemas.microsoft.com/office/drawing/2014/main" id="{A7EE61BB-CEB6-40F7-BA82-04774D9C6893}"/>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5" name="テキスト ボックス 784">
          <a:extLst>
            <a:ext uri="{FF2B5EF4-FFF2-40B4-BE49-F238E27FC236}">
              <a16:creationId xmlns:a16="http://schemas.microsoft.com/office/drawing/2014/main" id="{588240F8-F1E2-4126-85BF-D912455F61EC}"/>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6" name="直線コネクタ 785">
          <a:extLst>
            <a:ext uri="{FF2B5EF4-FFF2-40B4-BE49-F238E27FC236}">
              <a16:creationId xmlns:a16="http://schemas.microsoft.com/office/drawing/2014/main" id="{3BE328B2-5AF3-4FB9-83C9-6E2689967A2E}"/>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7" name="テキスト ボックス 786">
          <a:extLst>
            <a:ext uri="{FF2B5EF4-FFF2-40B4-BE49-F238E27FC236}">
              <a16:creationId xmlns:a16="http://schemas.microsoft.com/office/drawing/2014/main" id="{104839AD-9994-4CC8-BDB8-BAF60109CEE5}"/>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8" name="直線コネクタ 787">
          <a:extLst>
            <a:ext uri="{FF2B5EF4-FFF2-40B4-BE49-F238E27FC236}">
              <a16:creationId xmlns:a16="http://schemas.microsoft.com/office/drawing/2014/main" id="{1D373956-D540-4201-8E12-28A5CC9C10E5}"/>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9" name="テキスト ボックス 788">
          <a:extLst>
            <a:ext uri="{FF2B5EF4-FFF2-40B4-BE49-F238E27FC236}">
              <a16:creationId xmlns:a16="http://schemas.microsoft.com/office/drawing/2014/main" id="{74CAC06D-D5EA-4848-BABC-7683B1ECD0E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0" name="直線コネクタ 789">
          <a:extLst>
            <a:ext uri="{FF2B5EF4-FFF2-40B4-BE49-F238E27FC236}">
              <a16:creationId xmlns:a16="http://schemas.microsoft.com/office/drawing/2014/main" id="{09A9E9E0-7FB3-4E0B-81A6-C2F45D1B0D06}"/>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1" name="テキスト ボックス 790">
          <a:extLst>
            <a:ext uri="{FF2B5EF4-FFF2-40B4-BE49-F238E27FC236}">
              <a16:creationId xmlns:a16="http://schemas.microsoft.com/office/drawing/2014/main" id="{B05A728C-A5E2-4D61-BCC6-11842A1AF98B}"/>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2" name="直線コネクタ 791">
          <a:extLst>
            <a:ext uri="{FF2B5EF4-FFF2-40B4-BE49-F238E27FC236}">
              <a16:creationId xmlns:a16="http://schemas.microsoft.com/office/drawing/2014/main" id="{399B9E61-AB1A-4354-B8C0-FD0B223C696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3" name="テキスト ボックス 792">
          <a:extLst>
            <a:ext uri="{FF2B5EF4-FFF2-40B4-BE49-F238E27FC236}">
              <a16:creationId xmlns:a16="http://schemas.microsoft.com/office/drawing/2014/main" id="{9421D216-F081-4D5B-972E-571740E664DC}"/>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F10EBE73-69F0-4A01-BFC5-09101BE24EB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6858250D-9925-4E10-8A78-C8335141780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9C67B0B4-9C12-4D73-967F-AA5D08EFC7E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96882</xdr:rowOff>
    </xdr:from>
    <xdr:to>
      <xdr:col>116</xdr:col>
      <xdr:colOff>62864</xdr:colOff>
      <xdr:row>85</xdr:row>
      <xdr:rowOff>111579</xdr:rowOff>
    </xdr:to>
    <xdr:cxnSp macro="">
      <xdr:nvCxnSpPr>
        <xdr:cNvPr id="797" name="直線コネクタ 796">
          <a:extLst>
            <a:ext uri="{FF2B5EF4-FFF2-40B4-BE49-F238E27FC236}">
              <a16:creationId xmlns:a16="http://schemas.microsoft.com/office/drawing/2014/main" id="{7504E1EF-6ED6-4238-934C-F6DD41E2230C}"/>
            </a:ext>
          </a:extLst>
        </xdr:cNvPr>
        <xdr:cNvCxnSpPr/>
      </xdr:nvCxnSpPr>
      <xdr:spPr>
        <a:xfrm flipV="1">
          <a:off x="22160864" y="13469982"/>
          <a:ext cx="0" cy="1214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798" name="【消防施設】&#10;一人当たり面積最小値テキスト">
          <a:extLst>
            <a:ext uri="{FF2B5EF4-FFF2-40B4-BE49-F238E27FC236}">
              <a16:creationId xmlns:a16="http://schemas.microsoft.com/office/drawing/2014/main" id="{ACEA16AE-764E-4509-9C2A-3C74EB9077D9}"/>
            </a:ext>
          </a:extLst>
        </xdr:cNvPr>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799" name="直線コネクタ 798">
          <a:extLst>
            <a:ext uri="{FF2B5EF4-FFF2-40B4-BE49-F238E27FC236}">
              <a16:creationId xmlns:a16="http://schemas.microsoft.com/office/drawing/2014/main" id="{358CCDBF-AA0D-4766-9671-87BC440096C4}"/>
            </a:ext>
          </a:extLst>
        </xdr:cNvPr>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43559</xdr:rowOff>
    </xdr:from>
    <xdr:ext cx="469744" cy="259045"/>
    <xdr:sp macro="" textlink="">
      <xdr:nvSpPr>
        <xdr:cNvPr id="800" name="【消防施設】&#10;一人当たり面積最大値テキスト">
          <a:extLst>
            <a:ext uri="{FF2B5EF4-FFF2-40B4-BE49-F238E27FC236}">
              <a16:creationId xmlns:a16="http://schemas.microsoft.com/office/drawing/2014/main" id="{F9C8E914-DF90-4D87-B926-3D7F59710501}"/>
            </a:ext>
          </a:extLst>
        </xdr:cNvPr>
        <xdr:cNvSpPr txBox="1"/>
      </xdr:nvSpPr>
      <xdr:spPr>
        <a:xfrm>
          <a:off x="22199600" y="132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96882</xdr:rowOff>
    </xdr:from>
    <xdr:to>
      <xdr:col>116</xdr:col>
      <xdr:colOff>152400</xdr:colOff>
      <xdr:row>78</xdr:row>
      <xdr:rowOff>96882</xdr:rowOff>
    </xdr:to>
    <xdr:cxnSp macro="">
      <xdr:nvCxnSpPr>
        <xdr:cNvPr id="801" name="直線コネクタ 800">
          <a:extLst>
            <a:ext uri="{FF2B5EF4-FFF2-40B4-BE49-F238E27FC236}">
              <a16:creationId xmlns:a16="http://schemas.microsoft.com/office/drawing/2014/main" id="{EEEFB663-32E6-4F0A-8C6A-C69FB6187C30}"/>
            </a:ext>
          </a:extLst>
        </xdr:cNvPr>
        <xdr:cNvCxnSpPr/>
      </xdr:nvCxnSpPr>
      <xdr:spPr>
        <a:xfrm>
          <a:off x="22072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31041</xdr:rowOff>
    </xdr:from>
    <xdr:ext cx="469744" cy="259045"/>
    <xdr:sp macro="" textlink="">
      <xdr:nvSpPr>
        <xdr:cNvPr id="802" name="【消防施設】&#10;一人当たり面積平均値テキスト">
          <a:extLst>
            <a:ext uri="{FF2B5EF4-FFF2-40B4-BE49-F238E27FC236}">
              <a16:creationId xmlns:a16="http://schemas.microsoft.com/office/drawing/2014/main" id="{171F5C54-EB5B-4155-8280-ED98CE40DAD3}"/>
            </a:ext>
          </a:extLst>
        </xdr:cNvPr>
        <xdr:cNvSpPr txBox="1"/>
      </xdr:nvSpPr>
      <xdr:spPr>
        <a:xfrm>
          <a:off x="22199600" y="1408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03" name="フローチャート: 判断 802">
          <a:extLst>
            <a:ext uri="{FF2B5EF4-FFF2-40B4-BE49-F238E27FC236}">
              <a16:creationId xmlns:a16="http://schemas.microsoft.com/office/drawing/2014/main" id="{900B8743-B11A-4BED-95DC-7A4C0A64E1B3}"/>
            </a:ext>
          </a:extLst>
        </xdr:cNvPr>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04" name="フローチャート: 判断 803">
          <a:extLst>
            <a:ext uri="{FF2B5EF4-FFF2-40B4-BE49-F238E27FC236}">
              <a16:creationId xmlns:a16="http://schemas.microsoft.com/office/drawing/2014/main" id="{49CC3D7E-3313-4D98-9CE2-537B6965B96F}"/>
            </a:ext>
          </a:extLst>
        </xdr:cNvPr>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124461</xdr:rowOff>
    </xdr:from>
    <xdr:to>
      <xdr:col>107</xdr:col>
      <xdr:colOff>101600</xdr:colOff>
      <xdr:row>83</xdr:row>
      <xdr:rowOff>54611</xdr:rowOff>
    </xdr:to>
    <xdr:sp macro="" textlink="">
      <xdr:nvSpPr>
        <xdr:cNvPr id="805" name="フローチャート: 判断 804">
          <a:extLst>
            <a:ext uri="{FF2B5EF4-FFF2-40B4-BE49-F238E27FC236}">
              <a16:creationId xmlns:a16="http://schemas.microsoft.com/office/drawing/2014/main" id="{2630ACDE-1549-4389-A939-5E813485DD1A}"/>
            </a:ext>
          </a:extLst>
        </xdr:cNvPr>
        <xdr:cNvSpPr/>
      </xdr:nvSpPr>
      <xdr:spPr>
        <a:xfrm>
          <a:off x="2038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806" name="フローチャート: 判断 805">
          <a:extLst>
            <a:ext uri="{FF2B5EF4-FFF2-40B4-BE49-F238E27FC236}">
              <a16:creationId xmlns:a16="http://schemas.microsoft.com/office/drawing/2014/main" id="{D7F6AFE9-5F99-4F9C-9839-4F478316F247}"/>
            </a:ext>
          </a:extLst>
        </xdr:cNvPr>
        <xdr:cNvSpPr/>
      </xdr:nvSpPr>
      <xdr:spPr>
        <a:xfrm>
          <a:off x="19494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157118</xdr:rowOff>
    </xdr:from>
    <xdr:to>
      <xdr:col>98</xdr:col>
      <xdr:colOff>38100</xdr:colOff>
      <xdr:row>83</xdr:row>
      <xdr:rowOff>87268</xdr:rowOff>
    </xdr:to>
    <xdr:sp macro="" textlink="">
      <xdr:nvSpPr>
        <xdr:cNvPr id="807" name="フローチャート: 判断 806">
          <a:extLst>
            <a:ext uri="{FF2B5EF4-FFF2-40B4-BE49-F238E27FC236}">
              <a16:creationId xmlns:a16="http://schemas.microsoft.com/office/drawing/2014/main" id="{82E64CC5-292E-4CAF-B665-300196A2BD1D}"/>
            </a:ext>
          </a:extLst>
        </xdr:cNvPr>
        <xdr:cNvSpPr/>
      </xdr:nvSpPr>
      <xdr:spPr>
        <a:xfrm>
          <a:off x="18605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275F406F-1757-4259-8B53-2BE2E53527F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EA4C6390-EEB3-49D0-9DEB-BE27EDDD3A6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6063E768-F1C9-4671-84F8-9EEF65DBA64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BDC7D32-CCE2-4D47-B2D5-989ACAB1819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8978E7E-D41D-4C9E-AFCA-5C5DE1ADD2C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119562</xdr:rowOff>
    </xdr:from>
    <xdr:to>
      <xdr:col>116</xdr:col>
      <xdr:colOff>114300</xdr:colOff>
      <xdr:row>82</xdr:row>
      <xdr:rowOff>49712</xdr:rowOff>
    </xdr:to>
    <xdr:sp macro="" textlink="">
      <xdr:nvSpPr>
        <xdr:cNvPr id="813" name="楕円 812">
          <a:extLst>
            <a:ext uri="{FF2B5EF4-FFF2-40B4-BE49-F238E27FC236}">
              <a16:creationId xmlns:a16="http://schemas.microsoft.com/office/drawing/2014/main" id="{905D8D73-CF42-4022-89E6-1302B574ED90}"/>
            </a:ext>
          </a:extLst>
        </xdr:cNvPr>
        <xdr:cNvSpPr/>
      </xdr:nvSpPr>
      <xdr:spPr>
        <a:xfrm>
          <a:off x="22110700" y="140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142439</xdr:rowOff>
    </xdr:from>
    <xdr:ext cx="469744" cy="259045"/>
    <xdr:sp macro="" textlink="">
      <xdr:nvSpPr>
        <xdr:cNvPr id="814" name="【消防施設】&#10;一人当たり面積該当値テキスト">
          <a:extLst>
            <a:ext uri="{FF2B5EF4-FFF2-40B4-BE49-F238E27FC236}">
              <a16:creationId xmlns:a16="http://schemas.microsoft.com/office/drawing/2014/main" id="{F623AA50-1226-4F2A-B6B9-9AA6975AF678}"/>
            </a:ext>
          </a:extLst>
        </xdr:cNvPr>
        <xdr:cNvSpPr txBox="1"/>
      </xdr:nvSpPr>
      <xdr:spPr>
        <a:xfrm>
          <a:off x="22199600" y="1385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132624</xdr:rowOff>
    </xdr:from>
    <xdr:to>
      <xdr:col>112</xdr:col>
      <xdr:colOff>38100</xdr:colOff>
      <xdr:row>82</xdr:row>
      <xdr:rowOff>62774</xdr:rowOff>
    </xdr:to>
    <xdr:sp macro="" textlink="">
      <xdr:nvSpPr>
        <xdr:cNvPr id="815" name="楕円 814">
          <a:extLst>
            <a:ext uri="{FF2B5EF4-FFF2-40B4-BE49-F238E27FC236}">
              <a16:creationId xmlns:a16="http://schemas.microsoft.com/office/drawing/2014/main" id="{D18764DC-429D-43B3-9091-DBB75859A0E3}"/>
            </a:ext>
          </a:extLst>
        </xdr:cNvPr>
        <xdr:cNvSpPr/>
      </xdr:nvSpPr>
      <xdr:spPr>
        <a:xfrm>
          <a:off x="212725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170362</xdr:rowOff>
    </xdr:from>
    <xdr:to>
      <xdr:col>116</xdr:col>
      <xdr:colOff>63500</xdr:colOff>
      <xdr:row>82</xdr:row>
      <xdr:rowOff>11974</xdr:rowOff>
    </xdr:to>
    <xdr:cxnSp macro="">
      <xdr:nvCxnSpPr>
        <xdr:cNvPr id="816" name="直線コネクタ 815">
          <a:extLst>
            <a:ext uri="{FF2B5EF4-FFF2-40B4-BE49-F238E27FC236}">
              <a16:creationId xmlns:a16="http://schemas.microsoft.com/office/drawing/2014/main" id="{C605DF1E-159D-4F2D-8B9E-D9534C010410}"/>
            </a:ext>
          </a:extLst>
        </xdr:cNvPr>
        <xdr:cNvCxnSpPr/>
      </xdr:nvCxnSpPr>
      <xdr:spPr>
        <a:xfrm flipV="1">
          <a:off x="21323300" y="14057812"/>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152219</xdr:rowOff>
    </xdr:from>
    <xdr:to>
      <xdr:col>107</xdr:col>
      <xdr:colOff>101600</xdr:colOff>
      <xdr:row>82</xdr:row>
      <xdr:rowOff>82369</xdr:rowOff>
    </xdr:to>
    <xdr:sp macro="" textlink="">
      <xdr:nvSpPr>
        <xdr:cNvPr id="817" name="楕円 816">
          <a:extLst>
            <a:ext uri="{FF2B5EF4-FFF2-40B4-BE49-F238E27FC236}">
              <a16:creationId xmlns:a16="http://schemas.microsoft.com/office/drawing/2014/main" id="{E2981F71-0E6C-4996-94A0-D5848BB2F3C6}"/>
            </a:ext>
          </a:extLst>
        </xdr:cNvPr>
        <xdr:cNvSpPr/>
      </xdr:nvSpPr>
      <xdr:spPr>
        <a:xfrm>
          <a:off x="20383500" y="1403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11974</xdr:rowOff>
    </xdr:from>
    <xdr:to>
      <xdr:col>111</xdr:col>
      <xdr:colOff>177800</xdr:colOff>
      <xdr:row>82</xdr:row>
      <xdr:rowOff>31569</xdr:rowOff>
    </xdr:to>
    <xdr:cxnSp macro="">
      <xdr:nvCxnSpPr>
        <xdr:cNvPr id="818" name="直線コネクタ 817">
          <a:extLst>
            <a:ext uri="{FF2B5EF4-FFF2-40B4-BE49-F238E27FC236}">
              <a16:creationId xmlns:a16="http://schemas.microsoft.com/office/drawing/2014/main" id="{19223E93-F8CA-461D-AFCC-F1EF00E10909}"/>
            </a:ext>
          </a:extLst>
        </xdr:cNvPr>
        <xdr:cNvCxnSpPr/>
      </xdr:nvCxnSpPr>
      <xdr:spPr>
        <a:xfrm flipV="1">
          <a:off x="20434300" y="1407087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139156</xdr:rowOff>
    </xdr:from>
    <xdr:to>
      <xdr:col>102</xdr:col>
      <xdr:colOff>165100</xdr:colOff>
      <xdr:row>82</xdr:row>
      <xdr:rowOff>69306</xdr:rowOff>
    </xdr:to>
    <xdr:sp macro="" textlink="">
      <xdr:nvSpPr>
        <xdr:cNvPr id="819" name="楕円 818">
          <a:extLst>
            <a:ext uri="{FF2B5EF4-FFF2-40B4-BE49-F238E27FC236}">
              <a16:creationId xmlns:a16="http://schemas.microsoft.com/office/drawing/2014/main" id="{C9152FE5-A979-4360-86CC-638161CC3C16}"/>
            </a:ext>
          </a:extLst>
        </xdr:cNvPr>
        <xdr:cNvSpPr/>
      </xdr:nvSpPr>
      <xdr:spPr>
        <a:xfrm>
          <a:off x="19494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18506</xdr:rowOff>
    </xdr:from>
    <xdr:to>
      <xdr:col>107</xdr:col>
      <xdr:colOff>50800</xdr:colOff>
      <xdr:row>82</xdr:row>
      <xdr:rowOff>31569</xdr:rowOff>
    </xdr:to>
    <xdr:cxnSp macro="">
      <xdr:nvCxnSpPr>
        <xdr:cNvPr id="820" name="直線コネクタ 819">
          <a:extLst>
            <a:ext uri="{FF2B5EF4-FFF2-40B4-BE49-F238E27FC236}">
              <a16:creationId xmlns:a16="http://schemas.microsoft.com/office/drawing/2014/main" id="{39649020-C450-4C0F-B1CA-C45EAA0A2F6C}"/>
            </a:ext>
          </a:extLst>
        </xdr:cNvPr>
        <xdr:cNvCxnSpPr/>
      </xdr:nvCxnSpPr>
      <xdr:spPr>
        <a:xfrm>
          <a:off x="19545300" y="1407740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99968</xdr:rowOff>
    </xdr:from>
    <xdr:to>
      <xdr:col>98</xdr:col>
      <xdr:colOff>38100</xdr:colOff>
      <xdr:row>82</xdr:row>
      <xdr:rowOff>30118</xdr:rowOff>
    </xdr:to>
    <xdr:sp macro="" textlink="">
      <xdr:nvSpPr>
        <xdr:cNvPr id="821" name="楕円 820">
          <a:extLst>
            <a:ext uri="{FF2B5EF4-FFF2-40B4-BE49-F238E27FC236}">
              <a16:creationId xmlns:a16="http://schemas.microsoft.com/office/drawing/2014/main" id="{8EF3B938-C4BA-4ECF-84BF-C70845662B1D}"/>
            </a:ext>
          </a:extLst>
        </xdr:cNvPr>
        <xdr:cNvSpPr/>
      </xdr:nvSpPr>
      <xdr:spPr>
        <a:xfrm>
          <a:off x="18605500" y="13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150768</xdr:rowOff>
    </xdr:from>
    <xdr:to>
      <xdr:col>102</xdr:col>
      <xdr:colOff>114300</xdr:colOff>
      <xdr:row>82</xdr:row>
      <xdr:rowOff>18506</xdr:rowOff>
    </xdr:to>
    <xdr:cxnSp macro="">
      <xdr:nvCxnSpPr>
        <xdr:cNvPr id="822" name="直線コネクタ 821">
          <a:extLst>
            <a:ext uri="{FF2B5EF4-FFF2-40B4-BE49-F238E27FC236}">
              <a16:creationId xmlns:a16="http://schemas.microsoft.com/office/drawing/2014/main" id="{35AD5B56-C045-4104-8621-323783290D2A}"/>
            </a:ext>
          </a:extLst>
        </xdr:cNvPr>
        <xdr:cNvCxnSpPr/>
      </xdr:nvCxnSpPr>
      <xdr:spPr>
        <a:xfrm>
          <a:off x="18656300" y="1403821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823" name="n_1aveValue【消防施設】&#10;一人当たり面積">
          <a:extLst>
            <a:ext uri="{FF2B5EF4-FFF2-40B4-BE49-F238E27FC236}">
              <a16:creationId xmlns:a16="http://schemas.microsoft.com/office/drawing/2014/main" id="{AC33ACEB-5A6F-4280-87BB-11B63C052783}"/>
            </a:ext>
          </a:extLst>
        </xdr:cNvPr>
        <xdr:cNvSpPr txBox="1"/>
      </xdr:nvSpPr>
      <xdr:spPr>
        <a:xfrm>
          <a:off x="21075727" y="1420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45738</xdr:rowOff>
    </xdr:from>
    <xdr:ext cx="469744" cy="259045"/>
    <xdr:sp macro="" textlink="">
      <xdr:nvSpPr>
        <xdr:cNvPr id="824" name="n_2aveValue【消防施設】&#10;一人当たり面積">
          <a:extLst>
            <a:ext uri="{FF2B5EF4-FFF2-40B4-BE49-F238E27FC236}">
              <a16:creationId xmlns:a16="http://schemas.microsoft.com/office/drawing/2014/main" id="{79E2A476-4DAE-4BB4-935C-60FED82DB507}"/>
            </a:ext>
          </a:extLst>
        </xdr:cNvPr>
        <xdr:cNvSpPr txBox="1"/>
      </xdr:nvSpPr>
      <xdr:spPr>
        <a:xfrm>
          <a:off x="20199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45738</xdr:rowOff>
    </xdr:from>
    <xdr:ext cx="469744" cy="259045"/>
    <xdr:sp macro="" textlink="">
      <xdr:nvSpPr>
        <xdr:cNvPr id="825" name="n_3aveValue【消防施設】&#10;一人当たり面積">
          <a:extLst>
            <a:ext uri="{FF2B5EF4-FFF2-40B4-BE49-F238E27FC236}">
              <a16:creationId xmlns:a16="http://schemas.microsoft.com/office/drawing/2014/main" id="{7DAF359A-4359-4044-84D0-F218271BA161}"/>
            </a:ext>
          </a:extLst>
        </xdr:cNvPr>
        <xdr:cNvSpPr txBox="1"/>
      </xdr:nvSpPr>
      <xdr:spPr>
        <a:xfrm>
          <a:off x="19310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78395</xdr:rowOff>
    </xdr:from>
    <xdr:ext cx="469744" cy="259045"/>
    <xdr:sp macro="" textlink="">
      <xdr:nvSpPr>
        <xdr:cNvPr id="826" name="n_4aveValue【消防施設】&#10;一人当たり面積">
          <a:extLst>
            <a:ext uri="{FF2B5EF4-FFF2-40B4-BE49-F238E27FC236}">
              <a16:creationId xmlns:a16="http://schemas.microsoft.com/office/drawing/2014/main" id="{A008239E-8E9E-42DB-84FB-FC9D5D1CE93B}"/>
            </a:ext>
          </a:extLst>
        </xdr:cNvPr>
        <xdr:cNvSpPr txBox="1"/>
      </xdr:nvSpPr>
      <xdr:spPr>
        <a:xfrm>
          <a:off x="18421427" y="1430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79301</xdr:rowOff>
    </xdr:from>
    <xdr:ext cx="469744" cy="259045"/>
    <xdr:sp macro="" textlink="">
      <xdr:nvSpPr>
        <xdr:cNvPr id="827" name="n_1mainValue【消防施設】&#10;一人当たり面積">
          <a:extLst>
            <a:ext uri="{FF2B5EF4-FFF2-40B4-BE49-F238E27FC236}">
              <a16:creationId xmlns:a16="http://schemas.microsoft.com/office/drawing/2014/main" id="{0F1FD099-76C6-4B29-AD2E-79A08D3DBB01}"/>
            </a:ext>
          </a:extLst>
        </xdr:cNvPr>
        <xdr:cNvSpPr txBox="1"/>
      </xdr:nvSpPr>
      <xdr:spPr>
        <a:xfrm>
          <a:off x="21075727" y="1379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98896</xdr:rowOff>
    </xdr:from>
    <xdr:ext cx="469744" cy="259045"/>
    <xdr:sp macro="" textlink="">
      <xdr:nvSpPr>
        <xdr:cNvPr id="828" name="n_2mainValue【消防施設】&#10;一人当たり面積">
          <a:extLst>
            <a:ext uri="{FF2B5EF4-FFF2-40B4-BE49-F238E27FC236}">
              <a16:creationId xmlns:a16="http://schemas.microsoft.com/office/drawing/2014/main" id="{4DEB9B1D-45DA-4F2C-ADB6-9621EC501108}"/>
            </a:ext>
          </a:extLst>
        </xdr:cNvPr>
        <xdr:cNvSpPr txBox="1"/>
      </xdr:nvSpPr>
      <xdr:spPr>
        <a:xfrm>
          <a:off x="20199427" y="13814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85833</xdr:rowOff>
    </xdr:from>
    <xdr:ext cx="469744" cy="259045"/>
    <xdr:sp macro="" textlink="">
      <xdr:nvSpPr>
        <xdr:cNvPr id="829" name="n_3mainValue【消防施設】&#10;一人当たり面積">
          <a:extLst>
            <a:ext uri="{FF2B5EF4-FFF2-40B4-BE49-F238E27FC236}">
              <a16:creationId xmlns:a16="http://schemas.microsoft.com/office/drawing/2014/main" id="{A7FE9E2C-D3BF-4787-977C-8C400AF969EF}"/>
            </a:ext>
          </a:extLst>
        </xdr:cNvPr>
        <xdr:cNvSpPr txBox="1"/>
      </xdr:nvSpPr>
      <xdr:spPr>
        <a:xfrm>
          <a:off x="19310427" y="138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46645</xdr:rowOff>
    </xdr:from>
    <xdr:ext cx="469744" cy="259045"/>
    <xdr:sp macro="" textlink="">
      <xdr:nvSpPr>
        <xdr:cNvPr id="830" name="n_4mainValue【消防施設】&#10;一人当たり面積">
          <a:extLst>
            <a:ext uri="{FF2B5EF4-FFF2-40B4-BE49-F238E27FC236}">
              <a16:creationId xmlns:a16="http://schemas.microsoft.com/office/drawing/2014/main" id="{D79040E2-B98D-4598-AD64-E5CC04C13D1E}"/>
            </a:ext>
          </a:extLst>
        </xdr:cNvPr>
        <xdr:cNvSpPr txBox="1"/>
      </xdr:nvSpPr>
      <xdr:spPr>
        <a:xfrm>
          <a:off x="18421427" y="1376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2123FC0C-90D8-4CE6-A590-DA79037280E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B22E9F60-8F0B-4EDA-A337-4388DE38192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C198C7DC-3220-41C1-95CE-DB4D5D7FDBA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F801FC9A-CD1F-43A9-9163-F4ED2ABF020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CDBFCCD-93B2-4D54-A97B-70808E051F6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697E5F5B-432D-42B9-860A-EF998D62383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D8CB6ECB-3743-4EF1-8762-CFA98537272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B6C06316-E0BD-461F-A001-38D30C17623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AC86D901-4045-4243-B544-BE912DAF5D6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C8A547BE-9EC4-4975-A87C-55FC4DCC749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069D3B4B-65F4-4454-9A5C-46317C01DE2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49C6CF30-7AE6-401A-9879-A3E281533E5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9071BFA7-1D68-4D79-BB61-37C9F0E3D59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CDF8A305-03E1-4186-8F5A-8937F1C3482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AE0F2A9F-6008-4D74-94BD-AA22859B6AA6}"/>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55E28C44-09AB-45B6-A67B-AE97BA333D0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DF61A73D-76A1-4AC9-92F4-27226229727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2BD37B59-8B55-42F9-98B3-45F99DC3D40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A2ACF308-2D02-45D5-BD37-B8A35A56B05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2CB51D35-0EA7-44C9-9F50-3C26750335A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9CF201F8-08D0-493A-A0B7-041EC8CD7E7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E2A49C7F-495C-4527-A747-B02C9896F60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AAB45C35-94F5-4660-8441-22953960A54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2CAC9D81-9C0B-460C-AC14-04449391465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600061E5-CD30-4FC9-930A-0B6901103AB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23949</xdr:rowOff>
    </xdr:to>
    <xdr:cxnSp macro="">
      <xdr:nvCxnSpPr>
        <xdr:cNvPr id="856" name="直線コネクタ 855">
          <a:extLst>
            <a:ext uri="{FF2B5EF4-FFF2-40B4-BE49-F238E27FC236}">
              <a16:creationId xmlns:a16="http://schemas.microsoft.com/office/drawing/2014/main" id="{487B4754-D2FF-497E-A758-85D734E0EFBB}"/>
            </a:ext>
          </a:extLst>
        </xdr:cNvPr>
        <xdr:cNvCxnSpPr/>
      </xdr:nvCxnSpPr>
      <xdr:spPr>
        <a:xfrm flipV="1">
          <a:off x="16318864" y="17281616"/>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27776</xdr:rowOff>
    </xdr:from>
    <xdr:ext cx="405111" cy="259045"/>
    <xdr:sp macro="" textlink="">
      <xdr:nvSpPr>
        <xdr:cNvPr id="857" name="【庁舎】&#10;有形固定資産減価償却率最小値テキスト">
          <a:extLst>
            <a:ext uri="{FF2B5EF4-FFF2-40B4-BE49-F238E27FC236}">
              <a16:creationId xmlns:a16="http://schemas.microsoft.com/office/drawing/2014/main" id="{A022CC38-B04A-41CD-8262-C05D32F9A5B2}"/>
            </a:ext>
          </a:extLst>
        </xdr:cNvPr>
        <xdr:cNvSpPr txBox="1"/>
      </xdr:nvSpPr>
      <xdr:spPr>
        <a:xfrm>
          <a:off x="16357600" y="1854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23949</xdr:rowOff>
    </xdr:from>
    <xdr:to>
      <xdr:col>86</xdr:col>
      <xdr:colOff>25400</xdr:colOff>
      <xdr:row>108</xdr:row>
      <xdr:rowOff>23949</xdr:rowOff>
    </xdr:to>
    <xdr:cxnSp macro="">
      <xdr:nvCxnSpPr>
        <xdr:cNvPr id="858" name="直線コネクタ 857">
          <a:extLst>
            <a:ext uri="{FF2B5EF4-FFF2-40B4-BE49-F238E27FC236}">
              <a16:creationId xmlns:a16="http://schemas.microsoft.com/office/drawing/2014/main" id="{D63B8C7D-7F2A-4A0B-ABD4-A52305BD229A}"/>
            </a:ext>
          </a:extLst>
        </xdr:cNvPr>
        <xdr:cNvCxnSpPr/>
      </xdr:nvCxnSpPr>
      <xdr:spPr>
        <a:xfrm>
          <a:off x="16230600" y="1854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59" name="【庁舎】&#10;有形固定資産減価償却率最大値テキスト">
          <a:extLst>
            <a:ext uri="{FF2B5EF4-FFF2-40B4-BE49-F238E27FC236}">
              <a16:creationId xmlns:a16="http://schemas.microsoft.com/office/drawing/2014/main" id="{E33B03DF-1DCD-430B-84C2-6B7BFB02B95D}"/>
            </a:ext>
          </a:extLst>
        </xdr:cNvPr>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0" name="直線コネクタ 859">
          <a:extLst>
            <a:ext uri="{FF2B5EF4-FFF2-40B4-BE49-F238E27FC236}">
              <a16:creationId xmlns:a16="http://schemas.microsoft.com/office/drawing/2014/main" id="{064F477E-54F0-4A21-A263-1EAB7C17231C}"/>
            </a:ext>
          </a:extLst>
        </xdr:cNvPr>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144615</xdr:rowOff>
    </xdr:from>
    <xdr:ext cx="405111" cy="259045"/>
    <xdr:sp macro="" textlink="">
      <xdr:nvSpPr>
        <xdr:cNvPr id="861" name="【庁舎】&#10;有形固定資産減価償却率平均値テキスト">
          <a:extLst>
            <a:ext uri="{FF2B5EF4-FFF2-40B4-BE49-F238E27FC236}">
              <a16:creationId xmlns:a16="http://schemas.microsoft.com/office/drawing/2014/main" id="{15D2996C-204D-42BA-B1F6-9382F11D9264}"/>
            </a:ext>
          </a:extLst>
        </xdr:cNvPr>
        <xdr:cNvSpPr txBox="1"/>
      </xdr:nvSpPr>
      <xdr:spPr>
        <a:xfrm>
          <a:off x="16357600" y="17632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62" name="フローチャート: 判断 861">
          <a:extLst>
            <a:ext uri="{FF2B5EF4-FFF2-40B4-BE49-F238E27FC236}">
              <a16:creationId xmlns:a16="http://schemas.microsoft.com/office/drawing/2014/main" id="{66799F36-D0AB-4B2D-B590-E82707FB322D}"/>
            </a:ext>
          </a:extLst>
        </xdr:cNvPr>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863" name="フローチャート: 判断 862">
          <a:extLst>
            <a:ext uri="{FF2B5EF4-FFF2-40B4-BE49-F238E27FC236}">
              <a16:creationId xmlns:a16="http://schemas.microsoft.com/office/drawing/2014/main" id="{95C10D5D-8844-4903-B6F8-2E205F698E93}"/>
            </a:ext>
          </a:extLst>
        </xdr:cNvPr>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64" name="フローチャート: 判断 863">
          <a:extLst>
            <a:ext uri="{FF2B5EF4-FFF2-40B4-BE49-F238E27FC236}">
              <a16:creationId xmlns:a16="http://schemas.microsoft.com/office/drawing/2014/main" id="{6A48C98A-2BFB-4A8B-81BF-76A3B1694C3B}"/>
            </a:ext>
          </a:extLst>
        </xdr:cNvPr>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65" name="フローチャート: 判断 864">
          <a:extLst>
            <a:ext uri="{FF2B5EF4-FFF2-40B4-BE49-F238E27FC236}">
              <a16:creationId xmlns:a16="http://schemas.microsoft.com/office/drawing/2014/main" id="{1012BB4F-5DAE-4CBA-874D-2BC2B35879F0}"/>
            </a:ext>
          </a:extLst>
        </xdr:cNvPr>
        <xdr:cNvSpPr/>
      </xdr:nvSpPr>
      <xdr:spPr>
        <a:xfrm>
          <a:off x="13652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66" name="フローチャート: 判断 865">
          <a:extLst>
            <a:ext uri="{FF2B5EF4-FFF2-40B4-BE49-F238E27FC236}">
              <a16:creationId xmlns:a16="http://schemas.microsoft.com/office/drawing/2014/main" id="{8B6D87C0-AD0D-466D-A303-4FA68A586FF2}"/>
            </a:ext>
          </a:extLst>
        </xdr:cNvPr>
        <xdr:cNvSpPr/>
      </xdr:nvSpPr>
      <xdr:spPr>
        <a:xfrm>
          <a:off x="12763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DF542511-4411-4912-A70A-B9A719693BF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61B62C8-C9FE-4E95-AAAE-477D4690C8B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54D25089-BA73-41C3-82E9-107EB013701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4D68B755-575C-4FF4-9097-59223F486AD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A84A96A9-BDB3-4642-8E12-ED2B4D1D2E7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123371</xdr:rowOff>
    </xdr:from>
    <xdr:to>
      <xdr:col>85</xdr:col>
      <xdr:colOff>177800</xdr:colOff>
      <xdr:row>106</xdr:row>
      <xdr:rowOff>53521</xdr:rowOff>
    </xdr:to>
    <xdr:sp macro="" textlink="">
      <xdr:nvSpPr>
        <xdr:cNvPr id="872" name="楕円 871">
          <a:extLst>
            <a:ext uri="{FF2B5EF4-FFF2-40B4-BE49-F238E27FC236}">
              <a16:creationId xmlns:a16="http://schemas.microsoft.com/office/drawing/2014/main" id="{E9414291-323A-4627-A660-97991F168D11}"/>
            </a:ext>
          </a:extLst>
        </xdr:cNvPr>
        <xdr:cNvSpPr/>
      </xdr:nvSpPr>
      <xdr:spPr>
        <a:xfrm>
          <a:off x="162687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101798</xdr:rowOff>
    </xdr:from>
    <xdr:ext cx="405111" cy="259045"/>
    <xdr:sp macro="" textlink="">
      <xdr:nvSpPr>
        <xdr:cNvPr id="873" name="【庁舎】&#10;有形固定資産減価償却率該当値テキスト">
          <a:extLst>
            <a:ext uri="{FF2B5EF4-FFF2-40B4-BE49-F238E27FC236}">
              <a16:creationId xmlns:a16="http://schemas.microsoft.com/office/drawing/2014/main" id="{2B3CB53D-86FA-4E13-BA54-AF12ADF8C9CD}"/>
            </a:ext>
          </a:extLst>
        </xdr:cNvPr>
        <xdr:cNvSpPr txBox="1"/>
      </xdr:nvSpPr>
      <xdr:spPr>
        <a:xfrm>
          <a:off x="16357600" y="1810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84182</xdr:rowOff>
    </xdr:from>
    <xdr:to>
      <xdr:col>81</xdr:col>
      <xdr:colOff>101600</xdr:colOff>
      <xdr:row>106</xdr:row>
      <xdr:rowOff>14332</xdr:rowOff>
    </xdr:to>
    <xdr:sp macro="" textlink="">
      <xdr:nvSpPr>
        <xdr:cNvPr id="874" name="楕円 873">
          <a:extLst>
            <a:ext uri="{FF2B5EF4-FFF2-40B4-BE49-F238E27FC236}">
              <a16:creationId xmlns:a16="http://schemas.microsoft.com/office/drawing/2014/main" id="{490B7A15-64EC-4D13-A68E-114DB2372876}"/>
            </a:ext>
          </a:extLst>
        </xdr:cNvPr>
        <xdr:cNvSpPr/>
      </xdr:nvSpPr>
      <xdr:spPr>
        <a:xfrm>
          <a:off x="15430500" y="1808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134982</xdr:rowOff>
    </xdr:from>
    <xdr:to>
      <xdr:col>85</xdr:col>
      <xdr:colOff>127000</xdr:colOff>
      <xdr:row>106</xdr:row>
      <xdr:rowOff>2721</xdr:rowOff>
    </xdr:to>
    <xdr:cxnSp macro="">
      <xdr:nvCxnSpPr>
        <xdr:cNvPr id="875" name="直線コネクタ 874">
          <a:extLst>
            <a:ext uri="{FF2B5EF4-FFF2-40B4-BE49-F238E27FC236}">
              <a16:creationId xmlns:a16="http://schemas.microsoft.com/office/drawing/2014/main" id="{31D55572-EA60-486C-9B3A-C7F571BAC3BE}"/>
            </a:ext>
          </a:extLst>
        </xdr:cNvPr>
        <xdr:cNvCxnSpPr/>
      </xdr:nvCxnSpPr>
      <xdr:spPr>
        <a:xfrm>
          <a:off x="15481300" y="18137232"/>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59689</xdr:rowOff>
    </xdr:from>
    <xdr:to>
      <xdr:col>76</xdr:col>
      <xdr:colOff>165100</xdr:colOff>
      <xdr:row>105</xdr:row>
      <xdr:rowOff>161289</xdr:rowOff>
    </xdr:to>
    <xdr:sp macro="" textlink="">
      <xdr:nvSpPr>
        <xdr:cNvPr id="876" name="楕円 875">
          <a:extLst>
            <a:ext uri="{FF2B5EF4-FFF2-40B4-BE49-F238E27FC236}">
              <a16:creationId xmlns:a16="http://schemas.microsoft.com/office/drawing/2014/main" id="{6524C68B-7C1C-43FD-906A-34AAA97A7747}"/>
            </a:ext>
          </a:extLst>
        </xdr:cNvPr>
        <xdr:cNvSpPr/>
      </xdr:nvSpPr>
      <xdr:spPr>
        <a:xfrm>
          <a:off x="14541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110489</xdr:rowOff>
    </xdr:from>
    <xdr:to>
      <xdr:col>81</xdr:col>
      <xdr:colOff>50800</xdr:colOff>
      <xdr:row>105</xdr:row>
      <xdr:rowOff>134982</xdr:rowOff>
    </xdr:to>
    <xdr:cxnSp macro="">
      <xdr:nvCxnSpPr>
        <xdr:cNvPr id="877" name="直線コネクタ 876">
          <a:extLst>
            <a:ext uri="{FF2B5EF4-FFF2-40B4-BE49-F238E27FC236}">
              <a16:creationId xmlns:a16="http://schemas.microsoft.com/office/drawing/2014/main" id="{643A9DE0-4941-466F-AAF5-A05E9965BC97}"/>
            </a:ext>
          </a:extLst>
        </xdr:cNvPr>
        <xdr:cNvCxnSpPr/>
      </xdr:nvCxnSpPr>
      <xdr:spPr>
        <a:xfrm>
          <a:off x="14592300" y="1811273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31931</xdr:rowOff>
    </xdr:from>
    <xdr:to>
      <xdr:col>72</xdr:col>
      <xdr:colOff>38100</xdr:colOff>
      <xdr:row>105</xdr:row>
      <xdr:rowOff>133531</xdr:rowOff>
    </xdr:to>
    <xdr:sp macro="" textlink="">
      <xdr:nvSpPr>
        <xdr:cNvPr id="878" name="楕円 877">
          <a:extLst>
            <a:ext uri="{FF2B5EF4-FFF2-40B4-BE49-F238E27FC236}">
              <a16:creationId xmlns:a16="http://schemas.microsoft.com/office/drawing/2014/main" id="{E82DEB67-2A59-46CB-8FC5-C7B30BAC952B}"/>
            </a:ext>
          </a:extLst>
        </xdr:cNvPr>
        <xdr:cNvSpPr/>
      </xdr:nvSpPr>
      <xdr:spPr>
        <a:xfrm>
          <a:off x="13652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82731</xdr:rowOff>
    </xdr:from>
    <xdr:to>
      <xdr:col>76</xdr:col>
      <xdr:colOff>114300</xdr:colOff>
      <xdr:row>105</xdr:row>
      <xdr:rowOff>110489</xdr:rowOff>
    </xdr:to>
    <xdr:cxnSp macro="">
      <xdr:nvCxnSpPr>
        <xdr:cNvPr id="879" name="直線コネクタ 878">
          <a:extLst>
            <a:ext uri="{FF2B5EF4-FFF2-40B4-BE49-F238E27FC236}">
              <a16:creationId xmlns:a16="http://schemas.microsoft.com/office/drawing/2014/main" id="{2AE0B3AD-0CF7-4203-8683-6F818DD9C13B}"/>
            </a:ext>
          </a:extLst>
        </xdr:cNvPr>
        <xdr:cNvCxnSpPr/>
      </xdr:nvCxnSpPr>
      <xdr:spPr>
        <a:xfrm>
          <a:off x="13703300" y="18084981"/>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10705</xdr:rowOff>
    </xdr:from>
    <xdr:to>
      <xdr:col>67</xdr:col>
      <xdr:colOff>101600</xdr:colOff>
      <xdr:row>105</xdr:row>
      <xdr:rowOff>112305</xdr:rowOff>
    </xdr:to>
    <xdr:sp macro="" textlink="">
      <xdr:nvSpPr>
        <xdr:cNvPr id="880" name="楕円 879">
          <a:extLst>
            <a:ext uri="{FF2B5EF4-FFF2-40B4-BE49-F238E27FC236}">
              <a16:creationId xmlns:a16="http://schemas.microsoft.com/office/drawing/2014/main" id="{C9878AB0-8723-4E63-B1D7-2572BF1DD1DC}"/>
            </a:ext>
          </a:extLst>
        </xdr:cNvPr>
        <xdr:cNvSpPr/>
      </xdr:nvSpPr>
      <xdr:spPr>
        <a:xfrm>
          <a:off x="12763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61505</xdr:rowOff>
    </xdr:from>
    <xdr:to>
      <xdr:col>71</xdr:col>
      <xdr:colOff>177800</xdr:colOff>
      <xdr:row>105</xdr:row>
      <xdr:rowOff>82731</xdr:rowOff>
    </xdr:to>
    <xdr:cxnSp macro="">
      <xdr:nvCxnSpPr>
        <xdr:cNvPr id="881" name="直線コネクタ 880">
          <a:extLst>
            <a:ext uri="{FF2B5EF4-FFF2-40B4-BE49-F238E27FC236}">
              <a16:creationId xmlns:a16="http://schemas.microsoft.com/office/drawing/2014/main" id="{E568F7EF-C1CB-4EB2-8BA5-15F635F09722}"/>
            </a:ext>
          </a:extLst>
        </xdr:cNvPr>
        <xdr:cNvCxnSpPr/>
      </xdr:nvCxnSpPr>
      <xdr:spPr>
        <a:xfrm>
          <a:off x="12814300" y="1806375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34126</xdr:rowOff>
    </xdr:from>
    <xdr:ext cx="405111" cy="259045"/>
    <xdr:sp macro="" textlink="">
      <xdr:nvSpPr>
        <xdr:cNvPr id="882" name="n_1aveValue【庁舎】&#10;有形固定資産減価償却率">
          <a:extLst>
            <a:ext uri="{FF2B5EF4-FFF2-40B4-BE49-F238E27FC236}">
              <a16:creationId xmlns:a16="http://schemas.microsoft.com/office/drawing/2014/main" id="{1B75EE80-7A4C-4CCE-847E-39B4EB6CAB1F}"/>
            </a:ext>
          </a:extLst>
        </xdr:cNvPr>
        <xdr:cNvSpPr txBox="1"/>
      </xdr:nvSpPr>
      <xdr:spPr>
        <a:xfrm>
          <a:off x="15266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83" name="n_2aveValue【庁舎】&#10;有形固定資産減価償却率">
          <a:extLst>
            <a:ext uri="{FF2B5EF4-FFF2-40B4-BE49-F238E27FC236}">
              <a16:creationId xmlns:a16="http://schemas.microsoft.com/office/drawing/2014/main" id="{1373D036-613A-4782-82E5-F14A0E46394B}"/>
            </a:ext>
          </a:extLst>
        </xdr:cNvPr>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70048</xdr:rowOff>
    </xdr:from>
    <xdr:ext cx="405111" cy="259045"/>
    <xdr:sp macro="" textlink="">
      <xdr:nvSpPr>
        <xdr:cNvPr id="884" name="n_3aveValue【庁舎】&#10;有形固定資産減価償却率">
          <a:extLst>
            <a:ext uri="{FF2B5EF4-FFF2-40B4-BE49-F238E27FC236}">
              <a16:creationId xmlns:a16="http://schemas.microsoft.com/office/drawing/2014/main" id="{2D3E6AC1-538E-41B7-BCFA-2A0CE80EAA29}"/>
            </a:ext>
          </a:extLst>
        </xdr:cNvPr>
        <xdr:cNvSpPr txBox="1"/>
      </xdr:nvSpPr>
      <xdr:spPr>
        <a:xfrm>
          <a:off x="13500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91276</xdr:rowOff>
    </xdr:from>
    <xdr:ext cx="405111" cy="259045"/>
    <xdr:sp macro="" textlink="">
      <xdr:nvSpPr>
        <xdr:cNvPr id="885" name="n_4aveValue【庁舎】&#10;有形固定資産減価償却率">
          <a:extLst>
            <a:ext uri="{FF2B5EF4-FFF2-40B4-BE49-F238E27FC236}">
              <a16:creationId xmlns:a16="http://schemas.microsoft.com/office/drawing/2014/main" id="{F9E71799-4C02-4368-84EF-31B9066CB153}"/>
            </a:ext>
          </a:extLst>
        </xdr:cNvPr>
        <xdr:cNvSpPr txBox="1"/>
      </xdr:nvSpPr>
      <xdr:spPr>
        <a:xfrm>
          <a:off x="12611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5459</xdr:rowOff>
    </xdr:from>
    <xdr:ext cx="405111" cy="259045"/>
    <xdr:sp macro="" textlink="">
      <xdr:nvSpPr>
        <xdr:cNvPr id="886" name="n_1mainValue【庁舎】&#10;有形固定資産減価償却率">
          <a:extLst>
            <a:ext uri="{FF2B5EF4-FFF2-40B4-BE49-F238E27FC236}">
              <a16:creationId xmlns:a16="http://schemas.microsoft.com/office/drawing/2014/main" id="{01A8D439-B62A-4D05-A547-0BB3E06CCEFD}"/>
            </a:ext>
          </a:extLst>
        </xdr:cNvPr>
        <xdr:cNvSpPr txBox="1"/>
      </xdr:nvSpPr>
      <xdr:spPr>
        <a:xfrm>
          <a:off x="15266044" y="1817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152416</xdr:rowOff>
    </xdr:from>
    <xdr:ext cx="405111" cy="259045"/>
    <xdr:sp macro="" textlink="">
      <xdr:nvSpPr>
        <xdr:cNvPr id="887" name="n_2mainValue【庁舎】&#10;有形固定資産減価償却率">
          <a:extLst>
            <a:ext uri="{FF2B5EF4-FFF2-40B4-BE49-F238E27FC236}">
              <a16:creationId xmlns:a16="http://schemas.microsoft.com/office/drawing/2014/main" id="{623BD995-307E-4CAE-81BC-EFF8AE98B488}"/>
            </a:ext>
          </a:extLst>
        </xdr:cNvPr>
        <xdr:cNvSpPr txBox="1"/>
      </xdr:nvSpPr>
      <xdr:spPr>
        <a:xfrm>
          <a:off x="143897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124658</xdr:rowOff>
    </xdr:from>
    <xdr:ext cx="405111" cy="259045"/>
    <xdr:sp macro="" textlink="">
      <xdr:nvSpPr>
        <xdr:cNvPr id="888" name="n_3mainValue【庁舎】&#10;有形固定資産減価償却率">
          <a:extLst>
            <a:ext uri="{FF2B5EF4-FFF2-40B4-BE49-F238E27FC236}">
              <a16:creationId xmlns:a16="http://schemas.microsoft.com/office/drawing/2014/main" id="{3EAADA8E-2250-4C49-97AE-6A0B0FC2261B}"/>
            </a:ext>
          </a:extLst>
        </xdr:cNvPr>
        <xdr:cNvSpPr txBox="1"/>
      </xdr:nvSpPr>
      <xdr:spPr>
        <a:xfrm>
          <a:off x="135007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103432</xdr:rowOff>
    </xdr:from>
    <xdr:ext cx="405111" cy="259045"/>
    <xdr:sp macro="" textlink="">
      <xdr:nvSpPr>
        <xdr:cNvPr id="889" name="n_4mainValue【庁舎】&#10;有形固定資産減価償却率">
          <a:extLst>
            <a:ext uri="{FF2B5EF4-FFF2-40B4-BE49-F238E27FC236}">
              <a16:creationId xmlns:a16="http://schemas.microsoft.com/office/drawing/2014/main" id="{4D77AF21-6F9C-49FF-81F2-519316CFAB8A}"/>
            </a:ext>
          </a:extLst>
        </xdr:cNvPr>
        <xdr:cNvSpPr txBox="1"/>
      </xdr:nvSpPr>
      <xdr:spPr>
        <a:xfrm>
          <a:off x="12611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8DA54710-B825-42F0-B974-AF930400304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EDDE20D5-FA9C-4BE2-887F-2ADC22E437E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1D423F21-CE32-48DB-A449-1773BBF62A0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DB25D74-8A8A-4DE0-BE0C-9646F0DD10A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2DE638E-3E33-48DA-B44C-C907E1F3217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C42D1529-E8E8-43F1-BF5D-9CAC2DA4A17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3ED23344-B039-44F7-BECE-325DE7A4A1B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F5668246-F6FA-4A0A-B882-C9E8F4C5FCA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E0518554-1562-474A-B1B7-C9DE6741D7D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6EA28AC7-BF34-401C-B51F-E4AA8AF08DA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0" name="直線コネクタ 899">
          <a:extLst>
            <a:ext uri="{FF2B5EF4-FFF2-40B4-BE49-F238E27FC236}">
              <a16:creationId xmlns:a16="http://schemas.microsoft.com/office/drawing/2014/main" id="{8559E9AC-2C77-45EB-8455-06147BAECE2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1" name="テキスト ボックス 900">
          <a:extLst>
            <a:ext uri="{FF2B5EF4-FFF2-40B4-BE49-F238E27FC236}">
              <a16:creationId xmlns:a16="http://schemas.microsoft.com/office/drawing/2014/main" id="{AC9FF00C-1E53-4B5B-BEDE-61B85F128FA3}"/>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2" name="直線コネクタ 901">
          <a:extLst>
            <a:ext uri="{FF2B5EF4-FFF2-40B4-BE49-F238E27FC236}">
              <a16:creationId xmlns:a16="http://schemas.microsoft.com/office/drawing/2014/main" id="{7D5FE503-5950-48FC-B222-3BF87954DF7E}"/>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3" name="テキスト ボックス 902">
          <a:extLst>
            <a:ext uri="{FF2B5EF4-FFF2-40B4-BE49-F238E27FC236}">
              <a16:creationId xmlns:a16="http://schemas.microsoft.com/office/drawing/2014/main" id="{A6808DE8-9CD8-45DC-B6A0-8863D5B904B8}"/>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4" name="直線コネクタ 903">
          <a:extLst>
            <a:ext uri="{FF2B5EF4-FFF2-40B4-BE49-F238E27FC236}">
              <a16:creationId xmlns:a16="http://schemas.microsoft.com/office/drawing/2014/main" id="{0DD77849-3527-4A49-B83F-918342BF82B7}"/>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5" name="テキスト ボックス 904">
          <a:extLst>
            <a:ext uri="{FF2B5EF4-FFF2-40B4-BE49-F238E27FC236}">
              <a16:creationId xmlns:a16="http://schemas.microsoft.com/office/drawing/2014/main" id="{F0D61D5C-EDE4-4029-8CB0-4E72E2ACEC6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6" name="直線コネクタ 905">
          <a:extLst>
            <a:ext uri="{FF2B5EF4-FFF2-40B4-BE49-F238E27FC236}">
              <a16:creationId xmlns:a16="http://schemas.microsoft.com/office/drawing/2014/main" id="{B2474025-3E6D-4AA6-B2DF-151A6BA73BA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7" name="テキスト ボックス 906">
          <a:extLst>
            <a:ext uri="{FF2B5EF4-FFF2-40B4-BE49-F238E27FC236}">
              <a16:creationId xmlns:a16="http://schemas.microsoft.com/office/drawing/2014/main" id="{1BE9B388-4465-4F7B-BE8F-6401F6F2562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8" name="直線コネクタ 907">
          <a:extLst>
            <a:ext uri="{FF2B5EF4-FFF2-40B4-BE49-F238E27FC236}">
              <a16:creationId xmlns:a16="http://schemas.microsoft.com/office/drawing/2014/main" id="{F75A7CB2-80B3-4F22-8703-DB427FA6D1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9" name="テキスト ボックス 908">
          <a:extLst>
            <a:ext uri="{FF2B5EF4-FFF2-40B4-BE49-F238E27FC236}">
              <a16:creationId xmlns:a16="http://schemas.microsoft.com/office/drawing/2014/main" id="{6324AD9C-6845-4CE8-90FA-B7081FA5D462}"/>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5AEB6848-BA81-4A24-A529-17D02F0D93E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05B45E22-DF3F-42F7-820A-745BAFC7046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a:extLst>
            <a:ext uri="{FF2B5EF4-FFF2-40B4-BE49-F238E27FC236}">
              <a16:creationId xmlns:a16="http://schemas.microsoft.com/office/drawing/2014/main" id="{A8B84743-2BC5-41AE-99D6-DCDDB8A3DAC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24764</xdr:rowOff>
    </xdr:to>
    <xdr:cxnSp macro="">
      <xdr:nvCxnSpPr>
        <xdr:cNvPr id="913" name="直線コネクタ 912">
          <a:extLst>
            <a:ext uri="{FF2B5EF4-FFF2-40B4-BE49-F238E27FC236}">
              <a16:creationId xmlns:a16="http://schemas.microsoft.com/office/drawing/2014/main" id="{5BC3693C-6738-42E1-8E04-00F7486ABF87}"/>
            </a:ext>
          </a:extLst>
        </xdr:cNvPr>
        <xdr:cNvCxnSpPr/>
      </xdr:nvCxnSpPr>
      <xdr:spPr>
        <a:xfrm flipV="1">
          <a:off x="22160864" y="17316450"/>
          <a:ext cx="0" cy="1224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14" name="【庁舎】&#10;一人当たり面積最小値テキスト">
          <a:extLst>
            <a:ext uri="{FF2B5EF4-FFF2-40B4-BE49-F238E27FC236}">
              <a16:creationId xmlns:a16="http://schemas.microsoft.com/office/drawing/2014/main" id="{9B4FD2E9-AA85-4AE6-BE69-5BB469298195}"/>
            </a:ext>
          </a:extLst>
        </xdr:cNvPr>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15" name="直線コネクタ 914">
          <a:extLst>
            <a:ext uri="{FF2B5EF4-FFF2-40B4-BE49-F238E27FC236}">
              <a16:creationId xmlns:a16="http://schemas.microsoft.com/office/drawing/2014/main" id="{1CFF26D3-093F-4294-BF32-7642064F3B3A}"/>
            </a:ext>
          </a:extLst>
        </xdr:cNvPr>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16" name="【庁舎】&#10;一人当たり面積最大値テキスト">
          <a:extLst>
            <a:ext uri="{FF2B5EF4-FFF2-40B4-BE49-F238E27FC236}">
              <a16:creationId xmlns:a16="http://schemas.microsoft.com/office/drawing/2014/main" id="{B7829FA6-7A40-4DD6-A801-781A9B85A990}"/>
            </a:ext>
          </a:extLst>
        </xdr:cNvPr>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17" name="直線コネクタ 916">
          <a:extLst>
            <a:ext uri="{FF2B5EF4-FFF2-40B4-BE49-F238E27FC236}">
              <a16:creationId xmlns:a16="http://schemas.microsoft.com/office/drawing/2014/main" id="{F847189E-E185-4E9C-BA84-7DFEC1061CB7}"/>
            </a:ext>
          </a:extLst>
        </xdr:cNvPr>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158132</xdr:rowOff>
    </xdr:from>
    <xdr:ext cx="469744" cy="259045"/>
    <xdr:sp macro="" textlink="">
      <xdr:nvSpPr>
        <xdr:cNvPr id="918" name="【庁舎】&#10;一人当たり面積平均値テキスト">
          <a:extLst>
            <a:ext uri="{FF2B5EF4-FFF2-40B4-BE49-F238E27FC236}">
              <a16:creationId xmlns:a16="http://schemas.microsoft.com/office/drawing/2014/main" id="{C2FD5AFB-8E29-4705-80DB-FD6E307329E9}"/>
            </a:ext>
          </a:extLst>
        </xdr:cNvPr>
        <xdr:cNvSpPr txBox="1"/>
      </xdr:nvSpPr>
      <xdr:spPr>
        <a:xfrm>
          <a:off x="22199600" y="17988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xdr:rowOff>
    </xdr:from>
    <xdr:to>
      <xdr:col>116</xdr:col>
      <xdr:colOff>114300</xdr:colOff>
      <xdr:row>105</xdr:row>
      <xdr:rowOff>109855</xdr:rowOff>
    </xdr:to>
    <xdr:sp macro="" textlink="">
      <xdr:nvSpPr>
        <xdr:cNvPr id="919" name="フローチャート: 判断 918">
          <a:extLst>
            <a:ext uri="{FF2B5EF4-FFF2-40B4-BE49-F238E27FC236}">
              <a16:creationId xmlns:a16="http://schemas.microsoft.com/office/drawing/2014/main" id="{2D6106F7-554B-409B-BEEC-D504B596893E}"/>
            </a:ext>
          </a:extLst>
        </xdr:cNvPr>
        <xdr:cNvSpPr/>
      </xdr:nvSpPr>
      <xdr:spPr>
        <a:xfrm>
          <a:off x="22110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19686</xdr:rowOff>
    </xdr:from>
    <xdr:to>
      <xdr:col>112</xdr:col>
      <xdr:colOff>38100</xdr:colOff>
      <xdr:row>105</xdr:row>
      <xdr:rowOff>121286</xdr:rowOff>
    </xdr:to>
    <xdr:sp macro="" textlink="">
      <xdr:nvSpPr>
        <xdr:cNvPr id="920" name="フローチャート: 判断 919">
          <a:extLst>
            <a:ext uri="{FF2B5EF4-FFF2-40B4-BE49-F238E27FC236}">
              <a16:creationId xmlns:a16="http://schemas.microsoft.com/office/drawing/2014/main" id="{2811F080-E7AD-493F-B0A4-D3CD7478DABA}"/>
            </a:ext>
          </a:extLst>
        </xdr:cNvPr>
        <xdr:cNvSpPr/>
      </xdr:nvSpPr>
      <xdr:spPr>
        <a:xfrm>
          <a:off x="21272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99695</xdr:rowOff>
    </xdr:from>
    <xdr:to>
      <xdr:col>107</xdr:col>
      <xdr:colOff>101600</xdr:colOff>
      <xdr:row>106</xdr:row>
      <xdr:rowOff>29845</xdr:rowOff>
    </xdr:to>
    <xdr:sp macro="" textlink="">
      <xdr:nvSpPr>
        <xdr:cNvPr id="921" name="フローチャート: 判断 920">
          <a:extLst>
            <a:ext uri="{FF2B5EF4-FFF2-40B4-BE49-F238E27FC236}">
              <a16:creationId xmlns:a16="http://schemas.microsoft.com/office/drawing/2014/main" id="{265A86AB-BC0D-4A50-ADAE-C361DB6C603D}"/>
            </a:ext>
          </a:extLst>
        </xdr:cNvPr>
        <xdr:cNvSpPr/>
      </xdr:nvSpPr>
      <xdr:spPr>
        <a:xfrm>
          <a:off x="20383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88264</xdr:rowOff>
    </xdr:from>
    <xdr:to>
      <xdr:col>102</xdr:col>
      <xdr:colOff>165100</xdr:colOff>
      <xdr:row>106</xdr:row>
      <xdr:rowOff>18414</xdr:rowOff>
    </xdr:to>
    <xdr:sp macro="" textlink="">
      <xdr:nvSpPr>
        <xdr:cNvPr id="922" name="フローチャート: 判断 921">
          <a:extLst>
            <a:ext uri="{FF2B5EF4-FFF2-40B4-BE49-F238E27FC236}">
              <a16:creationId xmlns:a16="http://schemas.microsoft.com/office/drawing/2014/main" id="{89345522-B960-4D7B-B932-5870C872C30A}"/>
            </a:ext>
          </a:extLst>
        </xdr:cNvPr>
        <xdr:cNvSpPr/>
      </xdr:nvSpPr>
      <xdr:spPr>
        <a:xfrm>
          <a:off x="19494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107314</xdr:rowOff>
    </xdr:from>
    <xdr:to>
      <xdr:col>98</xdr:col>
      <xdr:colOff>38100</xdr:colOff>
      <xdr:row>106</xdr:row>
      <xdr:rowOff>37464</xdr:rowOff>
    </xdr:to>
    <xdr:sp macro="" textlink="">
      <xdr:nvSpPr>
        <xdr:cNvPr id="923" name="フローチャート: 判断 922">
          <a:extLst>
            <a:ext uri="{FF2B5EF4-FFF2-40B4-BE49-F238E27FC236}">
              <a16:creationId xmlns:a16="http://schemas.microsoft.com/office/drawing/2014/main" id="{AAEF2593-B598-4461-9441-091E2654B97A}"/>
            </a:ext>
          </a:extLst>
        </xdr:cNvPr>
        <xdr:cNvSpPr/>
      </xdr:nvSpPr>
      <xdr:spPr>
        <a:xfrm>
          <a:off x="18605500" y="1810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7D5DCA75-F2DD-41DC-B38A-0F3D75277CB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3A2EDA26-0A65-4AAA-A2C5-7743D932B1B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12C1DD53-079A-4834-A040-D3D36721075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35FA7615-C1E7-4287-BEC4-04B3457DD40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D7F58EC1-A3C6-4613-BB03-7BBBEA6874A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59689</xdr:rowOff>
    </xdr:from>
    <xdr:to>
      <xdr:col>116</xdr:col>
      <xdr:colOff>114300</xdr:colOff>
      <xdr:row>103</xdr:row>
      <xdr:rowOff>161289</xdr:rowOff>
    </xdr:to>
    <xdr:sp macro="" textlink="">
      <xdr:nvSpPr>
        <xdr:cNvPr id="929" name="楕円 928">
          <a:extLst>
            <a:ext uri="{FF2B5EF4-FFF2-40B4-BE49-F238E27FC236}">
              <a16:creationId xmlns:a16="http://schemas.microsoft.com/office/drawing/2014/main" id="{BEC14A8C-4C3A-47DA-881F-229C6F101F7B}"/>
            </a:ext>
          </a:extLst>
        </xdr:cNvPr>
        <xdr:cNvSpPr/>
      </xdr:nvSpPr>
      <xdr:spPr>
        <a:xfrm>
          <a:off x="22110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82566</xdr:rowOff>
    </xdr:from>
    <xdr:ext cx="469744" cy="259045"/>
    <xdr:sp macro="" textlink="">
      <xdr:nvSpPr>
        <xdr:cNvPr id="930" name="【庁舎】&#10;一人当たり面積該当値テキスト">
          <a:extLst>
            <a:ext uri="{FF2B5EF4-FFF2-40B4-BE49-F238E27FC236}">
              <a16:creationId xmlns:a16="http://schemas.microsoft.com/office/drawing/2014/main" id="{8F297121-12F0-44A7-AB99-4A09283DA2E5}"/>
            </a:ext>
          </a:extLst>
        </xdr:cNvPr>
        <xdr:cNvSpPr txBox="1"/>
      </xdr:nvSpPr>
      <xdr:spPr>
        <a:xfrm>
          <a:off x="22199600" y="1757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76836</xdr:rowOff>
    </xdr:from>
    <xdr:to>
      <xdr:col>112</xdr:col>
      <xdr:colOff>38100</xdr:colOff>
      <xdr:row>104</xdr:row>
      <xdr:rowOff>6986</xdr:rowOff>
    </xdr:to>
    <xdr:sp macro="" textlink="">
      <xdr:nvSpPr>
        <xdr:cNvPr id="931" name="楕円 930">
          <a:extLst>
            <a:ext uri="{FF2B5EF4-FFF2-40B4-BE49-F238E27FC236}">
              <a16:creationId xmlns:a16="http://schemas.microsoft.com/office/drawing/2014/main" id="{6381A51D-ECC5-4BCF-9F39-9C8A74D9F977}"/>
            </a:ext>
          </a:extLst>
        </xdr:cNvPr>
        <xdr:cNvSpPr/>
      </xdr:nvSpPr>
      <xdr:spPr>
        <a:xfrm>
          <a:off x="21272500" y="1773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110489</xdr:rowOff>
    </xdr:from>
    <xdr:to>
      <xdr:col>116</xdr:col>
      <xdr:colOff>63500</xdr:colOff>
      <xdr:row>103</xdr:row>
      <xdr:rowOff>127636</xdr:rowOff>
    </xdr:to>
    <xdr:cxnSp macro="">
      <xdr:nvCxnSpPr>
        <xdr:cNvPr id="932" name="直線コネクタ 931">
          <a:extLst>
            <a:ext uri="{FF2B5EF4-FFF2-40B4-BE49-F238E27FC236}">
              <a16:creationId xmlns:a16="http://schemas.microsoft.com/office/drawing/2014/main" id="{811DA677-F2F2-40EC-AB23-D49F788002F1}"/>
            </a:ext>
          </a:extLst>
        </xdr:cNvPr>
        <xdr:cNvCxnSpPr/>
      </xdr:nvCxnSpPr>
      <xdr:spPr>
        <a:xfrm flipV="1">
          <a:off x="21323300" y="17769839"/>
          <a:ext cx="8382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90170</xdr:rowOff>
    </xdr:from>
    <xdr:to>
      <xdr:col>107</xdr:col>
      <xdr:colOff>101600</xdr:colOff>
      <xdr:row>104</xdr:row>
      <xdr:rowOff>20320</xdr:rowOff>
    </xdr:to>
    <xdr:sp macro="" textlink="">
      <xdr:nvSpPr>
        <xdr:cNvPr id="933" name="楕円 932">
          <a:extLst>
            <a:ext uri="{FF2B5EF4-FFF2-40B4-BE49-F238E27FC236}">
              <a16:creationId xmlns:a16="http://schemas.microsoft.com/office/drawing/2014/main" id="{6C5B1AF3-6472-46C8-8EA5-0652BBB51BFF}"/>
            </a:ext>
          </a:extLst>
        </xdr:cNvPr>
        <xdr:cNvSpPr/>
      </xdr:nvSpPr>
      <xdr:spPr>
        <a:xfrm>
          <a:off x="20383500" y="1774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127636</xdr:rowOff>
    </xdr:from>
    <xdr:to>
      <xdr:col>111</xdr:col>
      <xdr:colOff>177800</xdr:colOff>
      <xdr:row>103</xdr:row>
      <xdr:rowOff>140970</xdr:rowOff>
    </xdr:to>
    <xdr:cxnSp macro="">
      <xdr:nvCxnSpPr>
        <xdr:cNvPr id="934" name="直線コネクタ 933">
          <a:extLst>
            <a:ext uri="{FF2B5EF4-FFF2-40B4-BE49-F238E27FC236}">
              <a16:creationId xmlns:a16="http://schemas.microsoft.com/office/drawing/2014/main" id="{DBD6BFA2-81A7-4C04-867F-BB7401673178}"/>
            </a:ext>
          </a:extLst>
        </xdr:cNvPr>
        <xdr:cNvCxnSpPr/>
      </xdr:nvCxnSpPr>
      <xdr:spPr>
        <a:xfrm flipV="1">
          <a:off x="20434300" y="177869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103505</xdr:rowOff>
    </xdr:from>
    <xdr:to>
      <xdr:col>102</xdr:col>
      <xdr:colOff>165100</xdr:colOff>
      <xdr:row>104</xdr:row>
      <xdr:rowOff>33655</xdr:rowOff>
    </xdr:to>
    <xdr:sp macro="" textlink="">
      <xdr:nvSpPr>
        <xdr:cNvPr id="935" name="楕円 934">
          <a:extLst>
            <a:ext uri="{FF2B5EF4-FFF2-40B4-BE49-F238E27FC236}">
              <a16:creationId xmlns:a16="http://schemas.microsoft.com/office/drawing/2014/main" id="{4F90D41A-EFB4-4DFB-AAC1-95BD1F9DF762}"/>
            </a:ext>
          </a:extLst>
        </xdr:cNvPr>
        <xdr:cNvSpPr/>
      </xdr:nvSpPr>
      <xdr:spPr>
        <a:xfrm>
          <a:off x="19494500" y="1776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140970</xdr:rowOff>
    </xdr:from>
    <xdr:to>
      <xdr:col>107</xdr:col>
      <xdr:colOff>50800</xdr:colOff>
      <xdr:row>103</xdr:row>
      <xdr:rowOff>154305</xdr:rowOff>
    </xdr:to>
    <xdr:cxnSp macro="">
      <xdr:nvCxnSpPr>
        <xdr:cNvPr id="936" name="直線コネクタ 935">
          <a:extLst>
            <a:ext uri="{FF2B5EF4-FFF2-40B4-BE49-F238E27FC236}">
              <a16:creationId xmlns:a16="http://schemas.microsoft.com/office/drawing/2014/main" id="{0D8266C3-3EFC-4D2D-AEFE-B09F957E348F}"/>
            </a:ext>
          </a:extLst>
        </xdr:cNvPr>
        <xdr:cNvCxnSpPr/>
      </xdr:nvCxnSpPr>
      <xdr:spPr>
        <a:xfrm flipV="1">
          <a:off x="19545300" y="178003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116839</xdr:rowOff>
    </xdr:from>
    <xdr:to>
      <xdr:col>98</xdr:col>
      <xdr:colOff>38100</xdr:colOff>
      <xdr:row>104</xdr:row>
      <xdr:rowOff>46989</xdr:rowOff>
    </xdr:to>
    <xdr:sp macro="" textlink="">
      <xdr:nvSpPr>
        <xdr:cNvPr id="937" name="楕円 936">
          <a:extLst>
            <a:ext uri="{FF2B5EF4-FFF2-40B4-BE49-F238E27FC236}">
              <a16:creationId xmlns:a16="http://schemas.microsoft.com/office/drawing/2014/main" id="{B769B0B4-9B06-44FF-ABF2-5B06CBB2005B}"/>
            </a:ext>
          </a:extLst>
        </xdr:cNvPr>
        <xdr:cNvSpPr/>
      </xdr:nvSpPr>
      <xdr:spPr>
        <a:xfrm>
          <a:off x="186055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154305</xdr:rowOff>
    </xdr:from>
    <xdr:to>
      <xdr:col>102</xdr:col>
      <xdr:colOff>114300</xdr:colOff>
      <xdr:row>103</xdr:row>
      <xdr:rowOff>167639</xdr:rowOff>
    </xdr:to>
    <xdr:cxnSp macro="">
      <xdr:nvCxnSpPr>
        <xdr:cNvPr id="938" name="直線コネクタ 937">
          <a:extLst>
            <a:ext uri="{FF2B5EF4-FFF2-40B4-BE49-F238E27FC236}">
              <a16:creationId xmlns:a16="http://schemas.microsoft.com/office/drawing/2014/main" id="{E65754F2-A776-4B56-9620-0EF2E3CA4EBB}"/>
            </a:ext>
          </a:extLst>
        </xdr:cNvPr>
        <xdr:cNvCxnSpPr/>
      </xdr:nvCxnSpPr>
      <xdr:spPr>
        <a:xfrm flipV="1">
          <a:off x="18656300" y="178136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112413</xdr:rowOff>
    </xdr:from>
    <xdr:ext cx="469744" cy="259045"/>
    <xdr:sp macro="" textlink="">
      <xdr:nvSpPr>
        <xdr:cNvPr id="939" name="n_1aveValue【庁舎】&#10;一人当たり面積">
          <a:extLst>
            <a:ext uri="{FF2B5EF4-FFF2-40B4-BE49-F238E27FC236}">
              <a16:creationId xmlns:a16="http://schemas.microsoft.com/office/drawing/2014/main" id="{115265E1-AEAE-4F3D-9E85-F29E41D74819}"/>
            </a:ext>
          </a:extLst>
        </xdr:cNvPr>
        <xdr:cNvSpPr txBox="1"/>
      </xdr:nvSpPr>
      <xdr:spPr>
        <a:xfrm>
          <a:off x="21075727" y="1811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20972</xdr:rowOff>
    </xdr:from>
    <xdr:ext cx="469744" cy="259045"/>
    <xdr:sp macro="" textlink="">
      <xdr:nvSpPr>
        <xdr:cNvPr id="940" name="n_2aveValue【庁舎】&#10;一人当たり面積">
          <a:extLst>
            <a:ext uri="{FF2B5EF4-FFF2-40B4-BE49-F238E27FC236}">
              <a16:creationId xmlns:a16="http://schemas.microsoft.com/office/drawing/2014/main" id="{ABD2F91C-EE3E-4E68-97EC-28607EAEF232}"/>
            </a:ext>
          </a:extLst>
        </xdr:cNvPr>
        <xdr:cNvSpPr txBox="1"/>
      </xdr:nvSpPr>
      <xdr:spPr>
        <a:xfrm>
          <a:off x="20199427" y="181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9541</xdr:rowOff>
    </xdr:from>
    <xdr:ext cx="469744" cy="259045"/>
    <xdr:sp macro="" textlink="">
      <xdr:nvSpPr>
        <xdr:cNvPr id="941" name="n_3aveValue【庁舎】&#10;一人当たり面積">
          <a:extLst>
            <a:ext uri="{FF2B5EF4-FFF2-40B4-BE49-F238E27FC236}">
              <a16:creationId xmlns:a16="http://schemas.microsoft.com/office/drawing/2014/main" id="{C5931528-B4DF-4A9B-93BE-B90798B550D2}"/>
            </a:ext>
          </a:extLst>
        </xdr:cNvPr>
        <xdr:cNvSpPr txBox="1"/>
      </xdr:nvSpPr>
      <xdr:spPr>
        <a:xfrm>
          <a:off x="19310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28591</xdr:rowOff>
    </xdr:from>
    <xdr:ext cx="469744" cy="259045"/>
    <xdr:sp macro="" textlink="">
      <xdr:nvSpPr>
        <xdr:cNvPr id="942" name="n_4aveValue【庁舎】&#10;一人当たり面積">
          <a:extLst>
            <a:ext uri="{FF2B5EF4-FFF2-40B4-BE49-F238E27FC236}">
              <a16:creationId xmlns:a16="http://schemas.microsoft.com/office/drawing/2014/main" id="{95019B04-0E32-43A8-BFFB-3EF51F6F8A8A}"/>
            </a:ext>
          </a:extLst>
        </xdr:cNvPr>
        <xdr:cNvSpPr txBox="1"/>
      </xdr:nvSpPr>
      <xdr:spPr>
        <a:xfrm>
          <a:off x="18421427" y="1820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23513</xdr:rowOff>
    </xdr:from>
    <xdr:ext cx="469744" cy="259045"/>
    <xdr:sp macro="" textlink="">
      <xdr:nvSpPr>
        <xdr:cNvPr id="943" name="n_1mainValue【庁舎】&#10;一人当たり面積">
          <a:extLst>
            <a:ext uri="{FF2B5EF4-FFF2-40B4-BE49-F238E27FC236}">
              <a16:creationId xmlns:a16="http://schemas.microsoft.com/office/drawing/2014/main" id="{113C8A86-6034-42DD-9BEA-B27439EF4584}"/>
            </a:ext>
          </a:extLst>
        </xdr:cNvPr>
        <xdr:cNvSpPr txBox="1"/>
      </xdr:nvSpPr>
      <xdr:spPr>
        <a:xfrm>
          <a:off x="21075727" y="1751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36847</xdr:rowOff>
    </xdr:from>
    <xdr:ext cx="469744" cy="259045"/>
    <xdr:sp macro="" textlink="">
      <xdr:nvSpPr>
        <xdr:cNvPr id="944" name="n_2mainValue【庁舎】&#10;一人当たり面積">
          <a:extLst>
            <a:ext uri="{FF2B5EF4-FFF2-40B4-BE49-F238E27FC236}">
              <a16:creationId xmlns:a16="http://schemas.microsoft.com/office/drawing/2014/main" id="{617FF504-FB1E-4D5A-BB94-1F5D5C71FA28}"/>
            </a:ext>
          </a:extLst>
        </xdr:cNvPr>
        <xdr:cNvSpPr txBox="1"/>
      </xdr:nvSpPr>
      <xdr:spPr>
        <a:xfrm>
          <a:off x="20199427" y="1752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50182</xdr:rowOff>
    </xdr:from>
    <xdr:ext cx="469744" cy="259045"/>
    <xdr:sp macro="" textlink="">
      <xdr:nvSpPr>
        <xdr:cNvPr id="945" name="n_3mainValue【庁舎】&#10;一人当たり面積">
          <a:extLst>
            <a:ext uri="{FF2B5EF4-FFF2-40B4-BE49-F238E27FC236}">
              <a16:creationId xmlns:a16="http://schemas.microsoft.com/office/drawing/2014/main" id="{E992D3FA-54A0-4F1D-AEA8-254F369BE091}"/>
            </a:ext>
          </a:extLst>
        </xdr:cNvPr>
        <xdr:cNvSpPr txBox="1"/>
      </xdr:nvSpPr>
      <xdr:spPr>
        <a:xfrm>
          <a:off x="19310427" y="1753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63516</xdr:rowOff>
    </xdr:from>
    <xdr:ext cx="469744" cy="259045"/>
    <xdr:sp macro="" textlink="">
      <xdr:nvSpPr>
        <xdr:cNvPr id="946" name="n_4mainValue【庁舎】&#10;一人当たり面積">
          <a:extLst>
            <a:ext uri="{FF2B5EF4-FFF2-40B4-BE49-F238E27FC236}">
              <a16:creationId xmlns:a16="http://schemas.microsoft.com/office/drawing/2014/main" id="{29BC97FF-B568-4AC5-B23C-5A6975D3E1D6}"/>
            </a:ext>
          </a:extLst>
        </xdr:cNvPr>
        <xdr:cNvSpPr txBox="1"/>
      </xdr:nvSpPr>
      <xdr:spPr>
        <a:xfrm>
          <a:off x="18421427" y="1755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1AFB7A31-4B58-4791-82AB-DC958199E89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797FF654-955A-4F55-8D4E-9E97446093F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C55ED6E1-3CE4-443B-A018-867D1FBE435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有形固定資産減価償却率については、「保健センター・保健所」（</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％）と「消防施設」（</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36.1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％）は類似団体平均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値</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を大きく下回っている。「保健センター・保健所」は、駅前再開発事業に伴い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H27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年度に保健センターが新築されたこと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、仙北保健センターが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R2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年度に廃止となったこと</a:t>
          </a:r>
          <a:r>
            <a:rPr kumimoji="1" lang="ja-JP" altLang="en-US" sz="110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「消防施設」について</a:t>
          </a:r>
          <a:r>
            <a:rPr kumimoji="1" lang="ja-JP" altLang="en-US" sz="1100" u="none">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年度に消防本部が新築されたことや、計画的に老朽化している消防格納庫の解体を行ってきたこと</a:t>
          </a:r>
          <a:r>
            <a:rPr kumimoji="1" lang="ja-JP" altLang="en-US" sz="110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が要因となっている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住民一人当たりの面積については、「市民会館」、「庁舎」において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今後の整備に必要な経費に充てるため、令和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年度末に「庁舎整備基金」が設立された。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本庁舎は築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年を目処に建て替えや既存施設への移転</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を検討し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、支所庁舎は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年を迎えるまでは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長寿命化</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を図り、現状を維持する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一般廃棄物処理施設については、</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年度まで一般廃棄物処理事業を運営していた一部事務組合において統一した基準による財務諸表を作成していなかったため「該当数値なし」で報告していた。しかし、当該組合が</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年度で解散し大曲仙北広域市町村圏組合に事業が引き継がれたため、令和元年度から有形固定資産減価償却率が算出されている。</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R4</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51.9</a:t>
          </a:r>
          <a:r>
            <a:rPr lang="ja-JP" altLang="ja-JP" sz="1100">
              <a:solidFill>
                <a:schemeClr val="dk1"/>
              </a:solidFill>
              <a:effectLst/>
              <a:latin typeface="+mn-lt"/>
              <a:ea typeface="+mn-ea"/>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前年度に比べ</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7.1</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ポイント増加したものの</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依然として</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財政力指数は、類似団体平均を大きく下回る</a:t>
          </a:r>
          <a:r>
            <a:rPr kumimoji="1" lang="en-US" altLang="ja-JP" sz="1300">
              <a:latin typeface="ＭＳ Ｐゴシック" panose="020B0600070205080204" pitchFamily="50" charset="-128"/>
              <a:ea typeface="ＭＳ Ｐゴシック" panose="020B0600070205080204" pitchFamily="50" charset="-128"/>
            </a:rPr>
            <a:t>0.35</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これは、財政基盤の脆弱な財政力指数</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までの市町村が合併し、合併後においても人口減や市税収入の減等により、指数の改善が図られていないためである。今後は、費用対効果と市民サービス適正化を照らし合わせ、歳出構造の抜本的な見直しを図るとともに、分担金・負担金の見直しや市有財産の売却等自主財源の一層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30043"/>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163285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3297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42</xdr:row>
      <xdr:rowOff>163285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42</xdr:row>
      <xdr:rowOff>163285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143328</xdr:rowOff>
    </xdr:from>
    <xdr:to>
      <xdr:col>15</xdr:col>
      <xdr:colOff>133350</xdr:colOff>
      <xdr:row>39</xdr:row>
      <xdr:rowOff>73478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42</xdr:row>
      <xdr:rowOff>163285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6350</xdr:rowOff>
    </xdr:from>
    <xdr:to>
      <xdr:col>11</xdr:col>
      <xdr:colOff>82550</xdr:colOff>
      <xdr:row>39</xdr:row>
      <xdr:rowOff>107950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27412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27412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比率は前年度から</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ﾎﾟｲﾝﾄ上昇したものの、類似団体平均を</a:t>
          </a:r>
          <a:r>
            <a:rPr kumimoji="1" lang="en-US" altLang="ja-JP" sz="1050">
              <a:latin typeface="ＭＳ Ｐゴシック" panose="020B0600070205080204" pitchFamily="50" charset="-128"/>
              <a:ea typeface="ＭＳ Ｐゴシック" panose="020B0600070205080204" pitchFamily="50" charset="-128"/>
            </a:rPr>
            <a:t>1.8</a:t>
          </a:r>
          <a:r>
            <a:rPr kumimoji="1" lang="ja-JP" altLang="en-US" sz="1050">
              <a:latin typeface="ＭＳ Ｐゴシック" panose="020B0600070205080204" pitchFamily="50" charset="-128"/>
              <a:ea typeface="ＭＳ Ｐゴシック" panose="020B0600070205080204" pitchFamily="50" charset="-128"/>
            </a:rPr>
            <a:t>ﾎﾟｲﾝﾄ下回った。</a:t>
          </a:r>
        </a:p>
        <a:p>
          <a:r>
            <a:rPr kumimoji="1" lang="ja-JP" altLang="en-US" sz="1050">
              <a:latin typeface="ＭＳ Ｐゴシック" panose="020B0600070205080204" pitchFamily="50" charset="-128"/>
              <a:ea typeface="ＭＳ Ｐゴシック" panose="020B0600070205080204" pitchFamily="50" charset="-128"/>
            </a:rPr>
            <a:t>　経常収支比率は、歳入では、普通交付税や臨時財政対策債の減等により、比率算定分母となる経常一般財源等が</a:t>
          </a:r>
          <a:r>
            <a:rPr kumimoji="1" lang="en-US" altLang="ja-JP" sz="1050">
              <a:latin typeface="ＭＳ Ｐゴシック" panose="020B0600070205080204" pitchFamily="50" charset="-128"/>
              <a:ea typeface="ＭＳ Ｐゴシック" panose="020B0600070205080204" pitchFamily="50" charset="-128"/>
            </a:rPr>
            <a:t>704,526</a:t>
          </a:r>
          <a:r>
            <a:rPr kumimoji="1" lang="ja-JP" altLang="en-US" sz="1050">
              <a:latin typeface="ＭＳ Ｐゴシック" panose="020B0600070205080204" pitchFamily="50" charset="-128"/>
              <a:ea typeface="ＭＳ Ｐゴシック" panose="020B0600070205080204" pitchFamily="50" charset="-128"/>
            </a:rPr>
            <a:t>千円の減となった。</a:t>
          </a:r>
        </a:p>
        <a:p>
          <a:r>
            <a:rPr kumimoji="1" lang="ja-JP" altLang="en-US" sz="1050">
              <a:latin typeface="ＭＳ Ｐゴシック" panose="020B0600070205080204" pitchFamily="50" charset="-128"/>
              <a:ea typeface="ＭＳ Ｐゴシック" panose="020B0600070205080204" pitchFamily="50" charset="-128"/>
            </a:rPr>
            <a:t>　また歳出では、退職手当組合負担金の率改定等に伴う負担金の減や再任用職員の減少により人件費が減となったものの、ふるさと納税制度関連経費等の増による物件費の増や、社会福祉法人施設改築費補助金や広域消防本部改築費負担金、平成</a:t>
          </a:r>
          <a:r>
            <a:rPr kumimoji="1" lang="en-US" altLang="ja-JP" sz="1050">
              <a:latin typeface="ＭＳ Ｐゴシック" panose="020B0600070205080204" pitchFamily="50" charset="-128"/>
              <a:ea typeface="ＭＳ Ｐゴシック" panose="020B0600070205080204" pitchFamily="50" charset="-128"/>
            </a:rPr>
            <a:t>29</a:t>
          </a:r>
          <a:r>
            <a:rPr kumimoji="1" lang="ja-JP" altLang="en-US" sz="1050">
              <a:latin typeface="ＭＳ Ｐゴシック" panose="020B0600070205080204" pitchFamily="50" charset="-128"/>
              <a:ea typeface="ＭＳ Ｐゴシック" panose="020B0600070205080204" pitchFamily="50" charset="-128"/>
            </a:rPr>
            <a:t>年度大雨災害に係る市債償還開始に伴う公債費の増などにより、分子となる一般財源充当の経常的経費は</a:t>
          </a:r>
          <a:r>
            <a:rPr kumimoji="1" lang="en-US" altLang="ja-JP" sz="1050">
              <a:latin typeface="ＭＳ Ｐゴシック" panose="020B0600070205080204" pitchFamily="50" charset="-128"/>
              <a:ea typeface="ＭＳ Ｐゴシック" panose="020B0600070205080204" pitchFamily="50" charset="-128"/>
            </a:rPr>
            <a:t>229,845</a:t>
          </a:r>
          <a:r>
            <a:rPr kumimoji="1" lang="ja-JP" altLang="en-US" sz="1050">
              <a:latin typeface="ＭＳ Ｐゴシック" panose="020B0600070205080204" pitchFamily="50" charset="-128"/>
              <a:ea typeface="ＭＳ Ｐゴシック" panose="020B0600070205080204" pitchFamily="50" charset="-128"/>
            </a:rPr>
            <a:t>千円の増となった。</a:t>
          </a:r>
        </a:p>
        <a:p>
          <a:r>
            <a:rPr kumimoji="1" lang="ja-JP" altLang="en-US" sz="1050">
              <a:latin typeface="ＭＳ Ｐゴシック" panose="020B0600070205080204" pitchFamily="50" charset="-128"/>
              <a:ea typeface="ＭＳ Ｐゴシック" panose="020B0600070205080204" pitchFamily="50" charset="-128"/>
            </a:rPr>
            <a:t>　人口減少に伴う普通交付税の減等により、今後も分母が年々縮小するため、公共施設の管理手法の見直し等一層の経費削減を図り、比率の改善に努める。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5957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95250</xdr:rowOff>
    </xdr:from>
    <xdr:to>
      <xdr:col>23</xdr:col>
      <xdr:colOff>133350</xdr:colOff>
      <xdr:row>62</xdr:row>
      <xdr:rowOff>165100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5537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6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95250</xdr:rowOff>
    </xdr:from>
    <xdr:to>
      <xdr:col>19</xdr:col>
      <xdr:colOff>133350</xdr:colOff>
      <xdr:row>63</xdr:row>
      <xdr:rowOff>66040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553700"/>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88071</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64</xdr:row>
      <xdr:rowOff>55456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6739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64</xdr:row>
      <xdr:rowOff>55456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86739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108390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34731</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130827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44450</xdr:rowOff>
    </xdr:from>
    <xdr:to>
      <xdr:col>19</xdr:col>
      <xdr:colOff>184150</xdr:colOff>
      <xdr:row>61</xdr:row>
      <xdr:rowOff>146050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156227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15240</xdr:rowOff>
    </xdr:from>
    <xdr:to>
      <xdr:col>15</xdr:col>
      <xdr:colOff>133350</xdr:colOff>
      <xdr:row>63</xdr:row>
      <xdr:rowOff>116840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127017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4656</xdr:rowOff>
    </xdr:from>
    <xdr:to>
      <xdr:col>11</xdr:col>
      <xdr:colOff>82550</xdr:colOff>
      <xdr:row>64</xdr:row>
      <xdr:rowOff>106256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91033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[180,361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人件費は、再任用職員の減等により減少し、維持補修費は、令和３年度に比べ降雪が少なかったことによる除雪経費の減などにより減少した。</a:t>
          </a:r>
        </a:p>
        <a:p>
          <a:r>
            <a:rPr kumimoji="1" lang="ja-JP" altLang="en-US" sz="1100">
              <a:latin typeface="ＭＳ Ｐゴシック" panose="020B0600070205080204" pitchFamily="50" charset="-128"/>
              <a:ea typeface="ＭＳ Ｐゴシック" panose="020B0600070205080204" pitchFamily="50" charset="-128"/>
            </a:rPr>
            <a:t>　物件費は、プレミアム付地域商品券発行事業やふるさと納税関連経費などが増加した。</a:t>
          </a:r>
        </a:p>
        <a:p>
          <a:r>
            <a:rPr kumimoji="1" lang="ja-JP" altLang="en-US" sz="1100">
              <a:latin typeface="ＭＳ Ｐゴシック" panose="020B0600070205080204" pitchFamily="50" charset="-128"/>
              <a:ea typeface="ＭＳ Ｐゴシック" panose="020B0600070205080204" pitchFamily="50" charset="-128"/>
            </a:rPr>
            <a:t>　人件費、物件費及び維持補修費の決算額全体では</a:t>
          </a:r>
          <a:r>
            <a:rPr kumimoji="1" lang="en-US" altLang="ja-JP" sz="1100">
              <a:latin typeface="ＭＳ Ｐゴシック" panose="020B0600070205080204" pitchFamily="50" charset="-128"/>
              <a:ea typeface="ＭＳ Ｐゴシック" panose="020B0600070205080204" pitchFamily="50" charset="-128"/>
            </a:rPr>
            <a:t>118,230</a:t>
          </a:r>
          <a:r>
            <a:rPr kumimoji="1" lang="ja-JP" altLang="en-US" sz="1100">
              <a:latin typeface="ＭＳ Ｐゴシック" panose="020B0600070205080204" pitchFamily="50" charset="-128"/>
              <a:ea typeface="ＭＳ Ｐゴシック" panose="020B0600070205080204" pitchFamily="50" charset="-128"/>
            </a:rPr>
            <a:t>千円の減額となったが、分母となる人口も減少したため、１人当たり決算額は</a:t>
          </a:r>
          <a:r>
            <a:rPr kumimoji="1" lang="en-US" altLang="ja-JP" sz="1100">
              <a:latin typeface="ＭＳ Ｐゴシック" panose="020B0600070205080204" pitchFamily="50" charset="-128"/>
              <a:ea typeface="ＭＳ Ｐゴシック" panose="020B0600070205080204" pitchFamily="50" charset="-128"/>
            </a:rPr>
            <a:t>1,744</a:t>
          </a:r>
          <a:r>
            <a:rPr kumimoji="1" lang="ja-JP" altLang="en-US" sz="1100">
              <a:latin typeface="ＭＳ Ｐゴシック" panose="020B0600070205080204" pitchFamily="50" charset="-128"/>
              <a:ea typeface="ＭＳ Ｐゴシック" panose="020B0600070205080204" pitchFamily="50" charset="-128"/>
            </a:rPr>
            <a:t>円増加し、類似団体平均を上回って推移している。</a:t>
          </a:r>
        </a:p>
        <a:p>
          <a:r>
            <a:rPr kumimoji="1" lang="ja-JP" altLang="en-US" sz="1100">
              <a:latin typeface="ＭＳ Ｐゴシック" panose="020B0600070205080204" pitchFamily="50" charset="-128"/>
              <a:ea typeface="ＭＳ Ｐゴシック" panose="020B0600070205080204" pitchFamily="50" charset="-128"/>
            </a:rPr>
            <a:t>　今後は、令和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からの定年の段階的引き上げによる職員数の増が見込まれるため、会計年度任用職員の必要性を十分に精査し、職員数の抑制を図るほか、大仙市公共施設等総合管理計画の指針に沿った公共施設の譲渡や統廃合などを進め、経費の削減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34865</xdr:rowOff>
    </xdr:from>
    <xdr:to>
      <xdr:col>23</xdr:col>
      <xdr:colOff>133350</xdr:colOff>
      <xdr:row>89</xdr:row>
      <xdr:rowOff>90199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22315"/>
          <a:ext cx="0" cy="142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62276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2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90199</xdr:rowOff>
    </xdr:from>
    <xdr:to>
      <xdr:col>24</xdr:col>
      <xdr:colOff>12700</xdr:colOff>
      <xdr:row>89</xdr:row>
      <xdr:rowOff>90199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9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121242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6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34865</xdr:rowOff>
    </xdr:from>
    <xdr:to>
      <xdr:col>24</xdr:col>
      <xdr:colOff>12700</xdr:colOff>
      <xdr:row>81</xdr:row>
      <xdr:rowOff>34865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2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31209</xdr:rowOff>
    </xdr:from>
    <xdr:to>
      <xdr:col>23</xdr:col>
      <xdr:colOff>133350</xdr:colOff>
      <xdr:row>84</xdr:row>
      <xdr:rowOff>45238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33009"/>
          <a:ext cx="838200" cy="1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149686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08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133159</xdr:rowOff>
    </xdr:from>
    <xdr:to>
      <xdr:col>23</xdr:col>
      <xdr:colOff>184150</xdr:colOff>
      <xdr:row>84</xdr:row>
      <xdr:rowOff>63309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171331</xdr:rowOff>
    </xdr:from>
    <xdr:to>
      <xdr:col>19</xdr:col>
      <xdr:colOff>133350</xdr:colOff>
      <xdr:row>84</xdr:row>
      <xdr:rowOff>31209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401681"/>
          <a:ext cx="889000" cy="3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93988</xdr:rowOff>
    </xdr:from>
    <xdr:to>
      <xdr:col>19</xdr:col>
      <xdr:colOff>184150</xdr:colOff>
      <xdr:row>84</xdr:row>
      <xdr:rowOff>24138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34315</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93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154969</xdr:rowOff>
    </xdr:from>
    <xdr:to>
      <xdr:col>15</xdr:col>
      <xdr:colOff>82550</xdr:colOff>
      <xdr:row>83</xdr:row>
      <xdr:rowOff>171331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3869"/>
          <a:ext cx="889000" cy="18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140984</xdr:rowOff>
    </xdr:from>
    <xdr:to>
      <xdr:col>15</xdr:col>
      <xdr:colOff>133350</xdr:colOff>
      <xdr:row>83</xdr:row>
      <xdr:rowOff>71134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81311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6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154969</xdr:rowOff>
    </xdr:from>
    <xdr:to>
      <xdr:col>11</xdr:col>
      <xdr:colOff>31750</xdr:colOff>
      <xdr:row>83</xdr:row>
      <xdr:rowOff>10722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213869"/>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35647</xdr:rowOff>
    </xdr:from>
    <xdr:to>
      <xdr:col>11</xdr:col>
      <xdr:colOff>82550</xdr:colOff>
      <xdr:row>82</xdr:row>
      <xdr:rowOff>137247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147424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6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xdr:rowOff>
    </xdr:from>
    <xdr:to>
      <xdr:col>7</xdr:col>
      <xdr:colOff>31750</xdr:colOff>
      <xdr:row>82</xdr:row>
      <xdr:rowOff>103104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113281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165888</xdr:rowOff>
    </xdr:from>
    <xdr:to>
      <xdr:col>23</xdr:col>
      <xdr:colOff>184150</xdr:colOff>
      <xdr:row>84</xdr:row>
      <xdr:rowOff>96038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9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137965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6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151859</xdr:rowOff>
    </xdr:from>
    <xdr:to>
      <xdr:col>19</xdr:col>
      <xdr:colOff>184150</xdr:colOff>
      <xdr:row>84</xdr:row>
      <xdr:rowOff>82009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66786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68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120531</xdr:rowOff>
    </xdr:from>
    <xdr:to>
      <xdr:col>15</xdr:col>
      <xdr:colOff>133350</xdr:colOff>
      <xdr:row>84</xdr:row>
      <xdr:rowOff>50681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35458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3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104169</xdr:rowOff>
    </xdr:from>
    <xdr:to>
      <xdr:col>11</xdr:col>
      <xdr:colOff>82550</xdr:colOff>
      <xdr:row>83</xdr:row>
      <xdr:rowOff>34319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19096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4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131372</xdr:rowOff>
    </xdr:from>
    <xdr:to>
      <xdr:col>7</xdr:col>
      <xdr:colOff>31750</xdr:colOff>
      <xdr:row>83</xdr:row>
      <xdr:rowOff>61522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9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46299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7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98.1%</a:t>
          </a:r>
          <a:r>
            <a:rPr kumimoji="1" lang="ja-JP" altLang="en-US" sz="1300">
              <a:latin typeface="ＭＳ Ｐゴシック" panose="020B0600070205080204" pitchFamily="50" charset="-128"/>
              <a:ea typeface="ＭＳ Ｐゴシック" panose="020B0600070205080204" pitchFamily="50" charset="-128"/>
            </a:rPr>
            <a:t>となっているが、類似団体内平均値とほぼ同数値となっている。</a:t>
          </a:r>
        </a:p>
        <a:p>
          <a:r>
            <a:rPr kumimoji="1" lang="ja-JP" altLang="en-US" sz="1300">
              <a:latin typeface="ＭＳ Ｐゴシック" panose="020B0600070205080204" pitchFamily="50" charset="-128"/>
              <a:ea typeface="ＭＳ Ｐゴシック" panose="020B0600070205080204" pitchFamily="50" charset="-128"/>
            </a:rPr>
            <a:t>　今後も人事院勧告等の制度改正を踏まえ、定員適正化とあわせ、一層の給与水準の適正化に努める。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52614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12157"/>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169636</xdr:rowOff>
    </xdr:from>
    <xdr:to>
      <xdr:col>81</xdr:col>
      <xdr:colOff>44450</xdr:colOff>
      <xdr:row>86</xdr:row>
      <xdr:rowOff>49893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742886"/>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135363</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371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169636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8776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151493</xdr:rowOff>
    </xdr:from>
    <xdr:to>
      <xdr:col>72</xdr:col>
      <xdr:colOff>203200</xdr:colOff>
      <xdr:row>85</xdr:row>
      <xdr:rowOff>14514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532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117021</xdr:rowOff>
    </xdr:from>
    <xdr:to>
      <xdr:col>68</xdr:col>
      <xdr:colOff>152400</xdr:colOff>
      <xdr:row>84</xdr:row>
      <xdr:rowOff>151493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5188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100693</xdr:rowOff>
    </xdr:from>
    <xdr:to>
      <xdr:col>68</xdr:col>
      <xdr:colOff>203200</xdr:colOff>
      <xdr:row>85</xdr:row>
      <xdr:rowOff>30843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41020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66221</xdr:rowOff>
    </xdr:from>
    <xdr:to>
      <xdr:col>64</xdr:col>
      <xdr:colOff>152400</xdr:colOff>
      <xdr:row>84</xdr:row>
      <xdr:rowOff>167821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6548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年度以降、市直営の保育所や介護施設の法人化を進めると同時に、大仙市第二次定員適正化計画に基づき、当面の目標として人口千人当たりの職員数が</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人未満となるよう組織改革及び行財政改革を進めてきた。</a:t>
          </a:r>
        </a:p>
        <a:p>
          <a:r>
            <a:rPr kumimoji="1" lang="ja-JP" altLang="en-US" sz="1200">
              <a:latin typeface="ＭＳ Ｐゴシック" panose="020B0600070205080204" pitchFamily="50" charset="-128"/>
              <a:ea typeface="ＭＳ Ｐゴシック" panose="020B0600070205080204" pitchFamily="50" charset="-128"/>
            </a:rPr>
            <a:t>　類似団体平均を上回って推移していることから、類似団体内平均値に近づくよう、民間委託や指定管理者制度を推進するほか、再任用職員（短時間勤務）・会計年度任用職員の適正配置に努める。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11854</xdr:rowOff>
    </xdr:from>
    <xdr:to>
      <xdr:col>81</xdr:col>
      <xdr:colOff>44450</xdr:colOff>
      <xdr:row>67</xdr:row>
      <xdr:rowOff>24856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27404"/>
          <a:ext cx="0" cy="13846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168383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24856</xdr:rowOff>
    </xdr:from>
    <xdr:to>
      <xdr:col>81</xdr:col>
      <xdr:colOff>133350</xdr:colOff>
      <xdr:row>67</xdr:row>
      <xdr:rowOff>24856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98231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11854</xdr:rowOff>
    </xdr:from>
    <xdr:to>
      <xdr:col>81</xdr:col>
      <xdr:colOff>133350</xdr:colOff>
      <xdr:row>59</xdr:row>
      <xdr:rowOff>11854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2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786</xdr:rowOff>
    </xdr:from>
    <xdr:to>
      <xdr:col>81</xdr:col>
      <xdr:colOff>44450</xdr:colOff>
      <xdr:row>62</xdr:row>
      <xdr:rowOff>29512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630686"/>
          <a:ext cx="8382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92001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79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155001</xdr:rowOff>
    </xdr:from>
    <xdr:to>
      <xdr:col>77</xdr:col>
      <xdr:colOff>44450</xdr:colOff>
      <xdr:row>62</xdr:row>
      <xdr:rowOff>786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613451"/>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65133</xdr:rowOff>
    </xdr:from>
    <xdr:to>
      <xdr:col>77</xdr:col>
      <xdr:colOff>95250</xdr:colOff>
      <xdr:row>61</xdr:row>
      <xdr:rowOff>166733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5460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92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155001</xdr:rowOff>
    </xdr:from>
    <xdr:to>
      <xdr:col>72</xdr:col>
      <xdr:colOff>203200</xdr:colOff>
      <xdr:row>61</xdr:row>
      <xdr:rowOff>169938</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613451"/>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133246</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163044</xdr:rowOff>
    </xdr:from>
    <xdr:to>
      <xdr:col>68</xdr:col>
      <xdr:colOff>152400</xdr:colOff>
      <xdr:row>61</xdr:row>
      <xdr:rowOff>169938</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62149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26065</xdr:rowOff>
    </xdr:from>
    <xdr:to>
      <xdr:col>68</xdr:col>
      <xdr:colOff>203200</xdr:colOff>
      <xdr:row>61</xdr:row>
      <xdr:rowOff>127665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137842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133246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150162</xdr:rowOff>
    </xdr:from>
    <xdr:to>
      <xdr:col>81</xdr:col>
      <xdr:colOff>95250</xdr:colOff>
      <xdr:row>62</xdr:row>
      <xdr:rowOff>80312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60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122239</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80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121436</xdr:rowOff>
    </xdr:from>
    <xdr:to>
      <xdr:col>77</xdr:col>
      <xdr:colOff>95250</xdr:colOff>
      <xdr:row>62</xdr:row>
      <xdr:rowOff>51586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36363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66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104201</xdr:rowOff>
    </xdr:from>
    <xdr:to>
      <xdr:col>73</xdr:col>
      <xdr:colOff>44450</xdr:colOff>
      <xdr:row>62</xdr:row>
      <xdr:rowOff>34351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6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19128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4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119138</xdr:rowOff>
    </xdr:from>
    <xdr:to>
      <xdr:col>68</xdr:col>
      <xdr:colOff>203200</xdr:colOff>
      <xdr:row>62</xdr:row>
      <xdr:rowOff>49288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7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34065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6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112244</xdr:rowOff>
    </xdr:from>
    <xdr:to>
      <xdr:col>64</xdr:col>
      <xdr:colOff>152400</xdr:colOff>
      <xdr:row>62</xdr:row>
      <xdr:rowOff>42394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27171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5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実質公債費比率は、比率算定分母となる標準財政規模の減のほか、比率算定分子となる元利償還金が広域消防本部改築などの大型事業に係る償還開始により増となったため、前年度から</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ポイント上昇し</a:t>
          </a:r>
          <a:r>
            <a:rPr kumimoji="1" lang="en-US" altLang="ja-JP" sz="1200">
              <a:latin typeface="ＭＳ Ｐゴシック" panose="020B0600070205080204" pitchFamily="50" charset="-128"/>
              <a:ea typeface="ＭＳ Ｐゴシック" panose="020B0600070205080204" pitchFamily="50" charset="-128"/>
            </a:rPr>
            <a:t>11.0</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a:t>
          </a:r>
          <a:r>
            <a:rPr kumimoji="1" lang="en-US" altLang="ja-JP" sz="1200">
              <a:latin typeface="ＭＳ Ｐゴシック" panose="020B0600070205080204" pitchFamily="50" charset="-128"/>
              <a:ea typeface="ＭＳ Ｐゴシック" panose="020B0600070205080204" pitchFamily="50" charset="-128"/>
            </a:rPr>
            <a:t>R4</a:t>
          </a:r>
          <a:r>
            <a:rPr kumimoji="1" lang="ja-JP" altLang="en-US" sz="1200">
              <a:latin typeface="ＭＳ Ｐゴシック" panose="020B0600070205080204" pitchFamily="50" charset="-128"/>
              <a:ea typeface="ＭＳ Ｐゴシック" panose="020B0600070205080204" pitchFamily="50" charset="-128"/>
            </a:rPr>
            <a:t>年度が地方債償還のピークとなるが、比率算定分母となる標準財政規模も縮小が見込まれるため、比率の大幅な改善は見込めないことから、各年度で財政状況を勘案しながら地方債の任意繰上償還を引き続き行うとともに、普通建設事業の精査や先送りにより、第</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期大仙市総合計画実施計画の期間内（</a:t>
          </a:r>
          <a:r>
            <a:rPr kumimoji="1" lang="en-US" altLang="ja-JP" sz="1200">
              <a:latin typeface="ＭＳ Ｐゴシック" panose="020B0600070205080204" pitchFamily="50" charset="-128"/>
              <a:ea typeface="ＭＳ Ｐゴシック" panose="020B0600070205080204" pitchFamily="50" charset="-128"/>
            </a:rPr>
            <a:t>H28</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R7</a:t>
          </a:r>
          <a:r>
            <a:rPr kumimoji="1" lang="ja-JP" altLang="en-US" sz="1200">
              <a:latin typeface="ＭＳ Ｐゴシック" panose="020B0600070205080204" pitchFamily="50" charset="-128"/>
              <a:ea typeface="ＭＳ Ｐゴシック" panose="020B0600070205080204" pitchFamily="50" charset="-128"/>
            </a:rPr>
            <a:t>）の地方債発行額を元金償還額の</a:t>
          </a:r>
          <a:r>
            <a:rPr kumimoji="1" lang="en-US" altLang="ja-JP" sz="1200">
              <a:latin typeface="ＭＳ Ｐゴシック" panose="020B0600070205080204" pitchFamily="50" charset="-128"/>
              <a:ea typeface="ＭＳ Ｐゴシック" panose="020B0600070205080204" pitchFamily="50" charset="-128"/>
            </a:rPr>
            <a:t>75%</a:t>
          </a:r>
          <a:r>
            <a:rPr kumimoji="1" lang="ja-JP" altLang="en-US" sz="1200">
              <a:latin typeface="ＭＳ Ｐゴシック" panose="020B0600070205080204" pitchFamily="50" charset="-128"/>
              <a:ea typeface="ＭＳ Ｐゴシック" panose="020B0600070205080204" pitchFamily="50" charset="-128"/>
            </a:rPr>
            <a:t>以内に抑制し、着実に比率改善に努める。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a:extLst>
            <a:ext uri="{FF2B5EF4-FFF2-40B4-BE49-F238E27FC236}">
              <a16:creationId xmlns:a16="http://schemas.microsoft.com/office/drawing/2014/main" id="{00000000-0008-0000-0300-00008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50195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7018000" y="6203648"/>
          <a:ext cx="0" cy="13903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6" name="公債費負担の状況最小値テキスト">
          <a:extLst>
            <a:ext uri="{FF2B5EF4-FFF2-40B4-BE49-F238E27FC236}">
              <a16:creationId xmlns:a16="http://schemas.microsoft.com/office/drawing/2014/main" id="{00000000-0008-0000-0300-000082010000}"/>
            </a:ext>
          </a:extLst>
        </xdr:cNvPr>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8" name="公債費負担の状況最大値テキスト">
          <a:extLst>
            <a:ext uri="{FF2B5EF4-FFF2-40B4-BE49-F238E27FC236}">
              <a16:creationId xmlns:a16="http://schemas.microsoft.com/office/drawing/2014/main" id="{00000000-0008-0000-0300-000084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140305</xdr:rowOff>
    </xdr:from>
    <xdr:to>
      <xdr:col>81</xdr:col>
      <xdr:colOff>44450</xdr:colOff>
      <xdr:row>43</xdr:row>
      <xdr:rowOff>14817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6179800" y="7341205"/>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150179</xdr:rowOff>
    </xdr:from>
    <xdr:ext cx="762000" cy="259045"/>
    <xdr:sp macro="" textlink="">
      <xdr:nvSpPr>
        <xdr:cNvPr id="391" name="公債費負担の状況平均値テキスト">
          <a:extLst>
            <a:ext uri="{FF2B5EF4-FFF2-40B4-BE49-F238E27FC236}">
              <a16:creationId xmlns:a16="http://schemas.microsoft.com/office/drawing/2014/main" id="{00000000-0008-0000-0300-000087010000}"/>
            </a:ext>
          </a:extLst>
        </xdr:cNvPr>
        <xdr:cNvSpPr txBox="1"/>
      </xdr:nvSpPr>
      <xdr:spPr>
        <a:xfrm>
          <a:off x="17106900" y="6836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9672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140305</xdr:rowOff>
    </xdr:from>
    <xdr:to>
      <xdr:col>77</xdr:col>
      <xdr:colOff>44450</xdr:colOff>
      <xdr:row>42</xdr:row>
      <xdr:rowOff>140305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5290800" y="73412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798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140305</xdr:rowOff>
    </xdr:from>
    <xdr:to>
      <xdr:col>72</xdr:col>
      <xdr:colOff>203200</xdr:colOff>
      <xdr:row>43</xdr:row>
      <xdr:rowOff>49288</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4401800" y="734120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49288</xdr:rowOff>
    </xdr:from>
    <xdr:to>
      <xdr:col>68</xdr:col>
      <xdr:colOff>152400</xdr:colOff>
      <xdr:row>43</xdr:row>
      <xdr:rowOff>152702</xdr:rowOff>
    </xdr:to>
    <xdr:cxnSp macro="">
      <xdr:nvCxnSpPr>
        <xdr:cNvPr id="399" name="直線コネクタ 398">
          <a:extLst>
            <a:ext uri="{FF2B5EF4-FFF2-40B4-BE49-F238E27FC236}">
              <a16:creationId xmlns:a16="http://schemas.microsoft.com/office/drawing/2014/main" id="{00000000-0008-0000-0300-00008F010000}"/>
            </a:ext>
          </a:extLst>
        </xdr:cNvPr>
        <xdr:cNvCxnSpPr/>
      </xdr:nvCxnSpPr>
      <xdr:spPr>
        <a:xfrm flipV="1">
          <a:off x="13512800" y="74216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99181</xdr:rowOff>
    </xdr:from>
    <xdr:to>
      <xdr:col>68</xdr:col>
      <xdr:colOff>203200</xdr:colOff>
      <xdr:row>41</xdr:row>
      <xdr:rowOff>29331</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4351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39508</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135467</xdr:rowOff>
    </xdr:from>
    <xdr:to>
      <xdr:col>81</xdr:col>
      <xdr:colOff>95250</xdr:colOff>
      <xdr:row>43</xdr:row>
      <xdr:rowOff>65617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967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107544</xdr:rowOff>
    </xdr:from>
    <xdr:ext cx="762000" cy="259045"/>
    <xdr:sp macro="" textlink="">
      <xdr:nvSpPr>
        <xdr:cNvPr id="410" name="公債費負担の状況該当値テキスト">
          <a:extLst>
            <a:ext uri="{FF2B5EF4-FFF2-40B4-BE49-F238E27FC236}">
              <a16:creationId xmlns:a16="http://schemas.microsoft.com/office/drawing/2014/main" id="{00000000-0008-0000-0300-00009A010000}"/>
            </a:ext>
          </a:extLst>
        </xdr:cNvPr>
        <xdr:cNvSpPr txBox="1"/>
      </xdr:nvSpPr>
      <xdr:spPr>
        <a:xfrm>
          <a:off x="17106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89505</xdr:rowOff>
    </xdr:from>
    <xdr:to>
      <xdr:col>77</xdr:col>
      <xdr:colOff>95250</xdr:colOff>
      <xdr:row>43</xdr:row>
      <xdr:rowOff>19655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6129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4432</xdr:rowOff>
    </xdr:from>
    <xdr:ext cx="7366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798800" y="7376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89505</xdr:rowOff>
    </xdr:from>
    <xdr:to>
      <xdr:col>73</xdr:col>
      <xdr:colOff>44450</xdr:colOff>
      <xdr:row>43</xdr:row>
      <xdr:rowOff>19655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5240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4432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909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169938</xdr:rowOff>
    </xdr:from>
    <xdr:to>
      <xdr:col>68</xdr:col>
      <xdr:colOff>203200</xdr:colOff>
      <xdr:row>43</xdr:row>
      <xdr:rowOff>100088</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4351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84865</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4020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101902</xdr:rowOff>
    </xdr:from>
    <xdr:to>
      <xdr:col>64</xdr:col>
      <xdr:colOff>152400</xdr:colOff>
      <xdr:row>44</xdr:row>
      <xdr:rowOff>32052</xdr:rowOff>
    </xdr:to>
    <xdr:sp macro="" textlink="">
      <xdr:nvSpPr>
        <xdr:cNvPr id="417" name="楕円 416">
          <a:extLst>
            <a:ext uri="{FF2B5EF4-FFF2-40B4-BE49-F238E27FC236}">
              <a16:creationId xmlns:a16="http://schemas.microsoft.com/office/drawing/2014/main" id="{00000000-0008-0000-0300-0000A1010000}"/>
            </a:ext>
          </a:extLst>
        </xdr:cNvPr>
        <xdr:cNvSpPr/>
      </xdr:nvSpPr>
      <xdr:spPr>
        <a:xfrm>
          <a:off x="13462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16829</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131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将来負担比率は、臨時財政対策債の発行可能額の減額が大きく起因し、標準財政規模が前年度比約</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千万円の減となったため、比率算定分母が縮小した。</a:t>
          </a:r>
        </a:p>
        <a:p>
          <a:r>
            <a:rPr kumimoji="1" lang="ja-JP" altLang="en-US" sz="1200">
              <a:latin typeface="ＭＳ Ｐゴシック" panose="020B0600070205080204" pitchFamily="50" charset="-128"/>
              <a:ea typeface="ＭＳ Ｐゴシック" panose="020B0600070205080204" pitchFamily="50" charset="-128"/>
            </a:rPr>
            <a:t>　一方、退職手当負担見込額が増加したものの、全会計の地方債残高などが大きく減少したことに加え、充当可能財源となる財政調整基金や減債基金をはじめとする、各基金の積み増しを図ったことにより、比率算定分子が約</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億円減少したことから、前年度から</a:t>
          </a:r>
          <a:r>
            <a:rPr kumimoji="1" lang="en-US" altLang="ja-JP" sz="1200">
              <a:latin typeface="ＭＳ Ｐゴシック" panose="020B0600070205080204" pitchFamily="50" charset="-128"/>
              <a:ea typeface="ＭＳ Ｐゴシック" panose="020B0600070205080204" pitchFamily="50" charset="-128"/>
            </a:rPr>
            <a:t>8.1</a:t>
          </a:r>
          <a:r>
            <a:rPr kumimoji="1" lang="ja-JP" altLang="en-US" sz="1200">
              <a:latin typeface="ＭＳ Ｐゴシック" panose="020B0600070205080204" pitchFamily="50" charset="-128"/>
              <a:ea typeface="ＭＳ Ｐゴシック" panose="020B0600070205080204" pitchFamily="50" charset="-128"/>
            </a:rPr>
            <a:t>ポイント改善し</a:t>
          </a:r>
          <a:r>
            <a:rPr kumimoji="1" lang="en-US" altLang="ja-JP" sz="1200">
              <a:latin typeface="ＭＳ Ｐゴシック" panose="020B0600070205080204" pitchFamily="50" charset="-128"/>
              <a:ea typeface="ＭＳ Ｐゴシック" panose="020B0600070205080204" pitchFamily="50" charset="-128"/>
            </a:rPr>
            <a:t>85.7%</a:t>
          </a:r>
          <a:r>
            <a:rPr kumimoji="1" lang="ja-JP" altLang="en-US" sz="1200">
              <a:latin typeface="ＭＳ Ｐゴシック" panose="020B0600070205080204" pitchFamily="50" charset="-128"/>
              <a:ea typeface="ＭＳ Ｐゴシック" panose="020B0600070205080204" pitchFamily="50" charset="-128"/>
            </a:rPr>
            <a:t>となった。　引き続き地方債発行額の抑制と繰上償還を積極的に行い、地方債残高の圧縮に努めるほか、基金の積み増しを図る等財政の健全化に努める。</a:t>
          </a:r>
        </a:p>
      </xdr:txBody>
    </xdr:sp>
    <xdr:clientData/>
  </xdr:twoCellAnchor>
  <xdr:oneCellAnchor>
    <xdr:from>
      <xdr:col>61</xdr:col>
      <xdr:colOff>6350</xdr:colOff>
      <xdr:row>10</xdr:row>
      <xdr:rowOff>63500</xdr:rowOff>
    </xdr:from>
    <xdr:ext cx="298543" cy="225703"/>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a:extLst>
            <a:ext uri="{FF2B5EF4-FFF2-40B4-BE49-F238E27FC236}">
              <a16:creationId xmlns:a16="http://schemas.microsoft.com/office/drawing/2014/main" id="{00000000-0008-0000-0300-0000C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21</xdr:row>
      <xdr:rowOff>92770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7018000" y="2313214"/>
          <a:ext cx="0" cy="13800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64847</xdr:rowOff>
    </xdr:from>
    <xdr:ext cx="762000" cy="259045"/>
    <xdr:sp macro="" textlink="">
      <xdr:nvSpPr>
        <xdr:cNvPr id="450" name="将来負担の状況最小値テキスト">
          <a:extLst>
            <a:ext uri="{FF2B5EF4-FFF2-40B4-BE49-F238E27FC236}">
              <a16:creationId xmlns:a16="http://schemas.microsoft.com/office/drawing/2014/main" id="{00000000-0008-0000-0300-0000C2010000}"/>
            </a:ext>
          </a:extLst>
        </xdr:cNvPr>
        <xdr:cNvSpPr txBox="1"/>
      </xdr:nvSpPr>
      <xdr:spPr>
        <a:xfrm>
          <a:off x="17106900" y="366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92770</xdr:rowOff>
    </xdr:from>
    <xdr:to>
      <xdr:col>81</xdr:col>
      <xdr:colOff>133350</xdr:colOff>
      <xdr:row>21</xdr:row>
      <xdr:rowOff>92770</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929100" y="369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52" name="将来負担の状況最大値テキスト">
          <a:extLst>
            <a:ext uri="{FF2B5EF4-FFF2-40B4-BE49-F238E27FC236}">
              <a16:creationId xmlns:a16="http://schemas.microsoft.com/office/drawing/2014/main" id="{00000000-0008-0000-0300-0000C4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40398</xdr:rowOff>
    </xdr:from>
    <xdr:to>
      <xdr:col>81</xdr:col>
      <xdr:colOff>44450</xdr:colOff>
      <xdr:row>19</xdr:row>
      <xdr:rowOff>133471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6179800" y="3297948"/>
          <a:ext cx="8382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5" name="将来負担の状況平均値テキスト">
          <a:extLst>
            <a:ext uri="{FF2B5EF4-FFF2-40B4-BE49-F238E27FC236}">
              <a16:creationId xmlns:a16="http://schemas.microsoft.com/office/drawing/2014/main" id="{00000000-0008-0000-0300-0000C7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79526</xdr:rowOff>
    </xdr:from>
    <xdr:to>
      <xdr:col>81</xdr:col>
      <xdr:colOff>95250</xdr:colOff>
      <xdr:row>14</xdr:row>
      <xdr:rowOff>9676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69672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133471</xdr:rowOff>
    </xdr:from>
    <xdr:to>
      <xdr:col>77</xdr:col>
      <xdr:colOff>44450</xdr:colOff>
      <xdr:row>20</xdr:row>
      <xdr:rowOff>128633</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5290800" y="3391021"/>
          <a:ext cx="889000" cy="16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82731</xdr:rowOff>
    </xdr:from>
    <xdr:to>
      <xdr:col>77</xdr:col>
      <xdr:colOff>95250</xdr:colOff>
      <xdr:row>15</xdr:row>
      <xdr:rowOff>12881</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6129000" y="248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23058</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2251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128633</xdr:rowOff>
    </xdr:from>
    <xdr:to>
      <xdr:col>72</xdr:col>
      <xdr:colOff>203200</xdr:colOff>
      <xdr:row>22</xdr:row>
      <xdr:rowOff>6350</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4401800" y="3557633"/>
          <a:ext cx="889000" cy="22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12398</xdr:rowOff>
    </xdr:from>
    <xdr:to>
      <xdr:col>73</xdr:col>
      <xdr:colOff>44450</xdr:colOff>
      <xdr:row>15</xdr:row>
      <xdr:rowOff>113998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5240000" y="258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124175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235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6350</xdr:rowOff>
    </xdr:from>
    <xdr:to>
      <xdr:col>68</xdr:col>
      <xdr:colOff>152400</xdr:colOff>
      <xdr:row>22</xdr:row>
      <xdr:rowOff>13244</xdr:rowOff>
    </xdr:to>
    <xdr:cxnSp macro="">
      <xdr:nvCxnSpPr>
        <xdr:cNvPr id="463" name="直線コネクタ 462">
          <a:extLst>
            <a:ext uri="{FF2B5EF4-FFF2-40B4-BE49-F238E27FC236}">
              <a16:creationId xmlns:a16="http://schemas.microsoft.com/office/drawing/2014/main" id="{00000000-0008-0000-0300-0000CF010000}"/>
            </a:ext>
          </a:extLst>
        </xdr:cNvPr>
        <xdr:cNvCxnSpPr/>
      </xdr:nvCxnSpPr>
      <xdr:spPr>
        <a:xfrm flipV="1">
          <a:off x="13512800" y="377825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126395</xdr:rowOff>
    </xdr:from>
    <xdr:to>
      <xdr:col>68</xdr:col>
      <xdr:colOff>203200</xdr:colOff>
      <xdr:row>15</xdr:row>
      <xdr:rowOff>56545</xdr:rowOff>
    </xdr:to>
    <xdr:sp macro="" textlink="">
      <xdr:nvSpPr>
        <xdr:cNvPr id="464" name="フローチャート: 判断 463">
          <a:extLst>
            <a:ext uri="{FF2B5EF4-FFF2-40B4-BE49-F238E27FC236}">
              <a16:creationId xmlns:a16="http://schemas.microsoft.com/office/drawing/2014/main" id="{00000000-0008-0000-0300-0000D0010000}"/>
            </a:ext>
          </a:extLst>
        </xdr:cNvPr>
        <xdr:cNvSpPr/>
      </xdr:nvSpPr>
      <xdr:spPr>
        <a:xfrm>
          <a:off x="14351000" y="25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66722</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29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153972</xdr:rowOff>
    </xdr:from>
    <xdr:to>
      <xdr:col>64</xdr:col>
      <xdr:colOff>152400</xdr:colOff>
      <xdr:row>15</xdr:row>
      <xdr:rowOff>84122</xdr:rowOff>
    </xdr:to>
    <xdr:sp macro="" textlink="">
      <xdr:nvSpPr>
        <xdr:cNvPr id="466" name="フローチャート: 判断 465">
          <a:extLst>
            <a:ext uri="{FF2B5EF4-FFF2-40B4-BE49-F238E27FC236}">
              <a16:creationId xmlns:a16="http://schemas.microsoft.com/office/drawing/2014/main" id="{00000000-0008-0000-0300-0000D2010000}"/>
            </a:ext>
          </a:extLst>
        </xdr:cNvPr>
        <xdr:cNvSpPr/>
      </xdr:nvSpPr>
      <xdr:spPr>
        <a:xfrm>
          <a:off x="13462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94299</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161048</xdr:rowOff>
    </xdr:from>
    <xdr:to>
      <xdr:col>81</xdr:col>
      <xdr:colOff>95250</xdr:colOff>
      <xdr:row>19</xdr:row>
      <xdr:rowOff>91198</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6967200" y="32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133125</xdr:rowOff>
    </xdr:from>
    <xdr:ext cx="762000" cy="259045"/>
    <xdr:sp macro="" textlink="">
      <xdr:nvSpPr>
        <xdr:cNvPr id="474" name="将来負担の状況該当値テキスト">
          <a:extLst>
            <a:ext uri="{FF2B5EF4-FFF2-40B4-BE49-F238E27FC236}">
              <a16:creationId xmlns:a16="http://schemas.microsoft.com/office/drawing/2014/main" id="{00000000-0008-0000-0300-0000DA010000}"/>
            </a:ext>
          </a:extLst>
        </xdr:cNvPr>
        <xdr:cNvSpPr txBox="1"/>
      </xdr:nvSpPr>
      <xdr:spPr>
        <a:xfrm>
          <a:off x="17106900" y="321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82671</xdr:rowOff>
    </xdr:from>
    <xdr:to>
      <xdr:col>77</xdr:col>
      <xdr:colOff>95250</xdr:colOff>
      <xdr:row>20</xdr:row>
      <xdr:rowOff>12821</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6129000" y="334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169048</xdr:rowOff>
    </xdr:from>
    <xdr:ext cx="7366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5798800" y="3426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77833</xdr:rowOff>
    </xdr:from>
    <xdr:to>
      <xdr:col>73</xdr:col>
      <xdr:colOff>44450</xdr:colOff>
      <xdr:row>21</xdr:row>
      <xdr:rowOff>7983</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5240000" y="35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164210</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4909800" y="3593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127000</xdr:rowOff>
    </xdr:from>
    <xdr:to>
      <xdr:col>68</xdr:col>
      <xdr:colOff>203200</xdr:colOff>
      <xdr:row>22</xdr:row>
      <xdr:rowOff>57150</xdr:rowOff>
    </xdr:to>
    <xdr:sp macro="" textlink="">
      <xdr:nvSpPr>
        <xdr:cNvPr id="479" name="楕円 478">
          <a:extLst>
            <a:ext uri="{FF2B5EF4-FFF2-40B4-BE49-F238E27FC236}">
              <a16:creationId xmlns:a16="http://schemas.microsoft.com/office/drawing/2014/main" id="{00000000-0008-0000-0300-0000DF010000}"/>
            </a:ext>
          </a:extLst>
        </xdr:cNvPr>
        <xdr:cNvSpPr/>
      </xdr:nvSpPr>
      <xdr:spPr>
        <a:xfrm>
          <a:off x="14351000" y="37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41927</xdr:rowOff>
    </xdr:from>
    <xdr:ext cx="762000" cy="259045"/>
    <xdr:sp macro="" textlink="">
      <xdr:nvSpPr>
        <xdr:cNvPr id="480" name="テキスト ボックス 479">
          <a:extLst>
            <a:ext uri="{FF2B5EF4-FFF2-40B4-BE49-F238E27FC236}">
              <a16:creationId xmlns:a16="http://schemas.microsoft.com/office/drawing/2014/main" id="{00000000-0008-0000-0300-0000E0010000}"/>
            </a:ext>
          </a:extLst>
        </xdr:cNvPr>
        <xdr:cNvSpPr txBox="1"/>
      </xdr:nvSpPr>
      <xdr:spPr>
        <a:xfrm>
          <a:off x="14020800" y="381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133894</xdr:rowOff>
    </xdr:from>
    <xdr:to>
      <xdr:col>64</xdr:col>
      <xdr:colOff>152400</xdr:colOff>
      <xdr:row>22</xdr:row>
      <xdr:rowOff>64044</xdr:rowOff>
    </xdr:to>
    <xdr:sp macro="" textlink="">
      <xdr:nvSpPr>
        <xdr:cNvPr id="481" name="楕円 480">
          <a:extLst>
            <a:ext uri="{FF2B5EF4-FFF2-40B4-BE49-F238E27FC236}">
              <a16:creationId xmlns:a16="http://schemas.microsoft.com/office/drawing/2014/main" id="{00000000-0008-0000-0300-0000E1010000}"/>
            </a:ext>
          </a:extLst>
        </xdr:cNvPr>
        <xdr:cNvSpPr/>
      </xdr:nvSpPr>
      <xdr:spPr>
        <a:xfrm>
          <a:off x="13462000" y="37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48821</xdr:rowOff>
    </xdr:from>
    <xdr:ext cx="762000" cy="259045"/>
    <xdr:sp macro="" textlink="">
      <xdr:nvSpPr>
        <xdr:cNvPr id="482" name="テキスト ボックス 481">
          <a:extLst>
            <a:ext uri="{FF2B5EF4-FFF2-40B4-BE49-F238E27FC236}">
              <a16:creationId xmlns:a16="http://schemas.microsoft.com/office/drawing/2014/main" id="{00000000-0008-0000-0300-0000E2010000}"/>
            </a:ext>
          </a:extLst>
        </xdr:cNvPr>
        <xdr:cNvSpPr txBox="1"/>
      </xdr:nvSpPr>
      <xdr:spPr>
        <a:xfrm>
          <a:off x="13131800" y="38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退職手当組合負担金の率改定等に伴う負担金の減や再任用職員の減少等により、比率は前年度から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ポイント低下したが、今後は、会計年度任用職員の継続雇用による昇給やこれに伴う期末手当の増が見込まれるほか、令和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年度からは新たに勤勉手当の支給も始まることから、引き続き定員管理の適正化を図り、人件費の抑制に努める。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8890</xdr:rowOff>
    </xdr:from>
    <xdr:to>
      <xdr:col>24</xdr:col>
      <xdr:colOff>25400</xdr:colOff>
      <xdr:row>35</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096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85090</xdr:rowOff>
    </xdr:from>
    <xdr:to>
      <xdr:col>19</xdr:col>
      <xdr:colOff>187325</xdr:colOff>
      <xdr:row>36</xdr:row>
      <xdr:rowOff>43180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858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138430</xdr:rowOff>
    </xdr:from>
    <xdr:to>
      <xdr:col>15</xdr:col>
      <xdr:colOff>98425</xdr:colOff>
      <xdr:row>36</xdr:row>
      <xdr:rowOff>43180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391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46990</xdr:rowOff>
    </xdr:from>
    <xdr:to>
      <xdr:col>11</xdr:col>
      <xdr:colOff>9525</xdr:colOff>
      <xdr:row>35</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047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129540</xdr:rowOff>
    </xdr:from>
    <xdr:to>
      <xdr:col>24</xdr:col>
      <xdr:colOff>76200</xdr:colOff>
      <xdr:row>35</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146067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34290</xdr:rowOff>
    </xdr:from>
    <xdr:to>
      <xdr:col>20</xdr:col>
      <xdr:colOff>38100</xdr:colOff>
      <xdr:row>35</xdr:row>
      <xdr:rowOff>135890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146067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0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163830</xdr:rowOff>
    </xdr:from>
    <xdr:to>
      <xdr:col>15</xdr:col>
      <xdr:colOff>149225</xdr:colOff>
      <xdr:row>36</xdr:row>
      <xdr:rowOff>93980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87630</xdr:rowOff>
    </xdr:from>
    <xdr:to>
      <xdr:col>11</xdr:col>
      <xdr:colOff>60325</xdr:colOff>
      <xdr:row>36</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27957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167640</xdr:rowOff>
    </xdr:from>
    <xdr:to>
      <xdr:col>6</xdr:col>
      <xdr:colOff>171450</xdr:colOff>
      <xdr:row>35</xdr:row>
      <xdr:rowOff>97790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107967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物件費は、ふるさと納税制度関連経費などが増となったことに加え、分母となる経常一般財源が減となったため、比率は前年度より</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ポイント上昇したが、類似団体平均値を下回っている。</a:t>
          </a:r>
        </a:p>
        <a:p>
          <a:r>
            <a:rPr kumimoji="1" lang="ja-JP" altLang="en-US" sz="1100">
              <a:latin typeface="ＭＳ Ｐゴシック" panose="020B0600070205080204" pitchFamily="50" charset="-128"/>
              <a:ea typeface="ＭＳ Ｐゴシック" panose="020B0600070205080204" pitchFamily="50" charset="-128"/>
            </a:rPr>
            <a:t>　今後は、大仙市公共施設等総合管理計画に基づき、各地区に点在する公共施設の利用形態を勘案しながら、管理手法等を総合的に見直した上で施設の統廃合を推進し、物件費の抑制を図る。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21</xdr:row>
      <xdr:rowOff>19050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17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162577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19050</xdr:rowOff>
    </xdr:from>
    <xdr:to>
      <xdr:col>82</xdr:col>
      <xdr:colOff>196850</xdr:colOff>
      <xdr:row>21</xdr:row>
      <xdr:rowOff>19050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1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xdr:rowOff>
    </xdr:from>
    <xdr:to>
      <xdr:col>82</xdr:col>
      <xdr:colOff>107950</xdr:colOff>
      <xdr:row>14</xdr:row>
      <xdr:rowOff>139700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130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133350</xdr:rowOff>
    </xdr:from>
    <xdr:to>
      <xdr:col>78</xdr:col>
      <xdr:colOff>69850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62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133350</xdr:rowOff>
    </xdr:from>
    <xdr:to>
      <xdr:col>73</xdr:col>
      <xdr:colOff>180975</xdr:colOff>
      <xdr:row>15</xdr:row>
      <xdr:rowOff>6350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3622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12700</xdr:rowOff>
    </xdr:from>
    <xdr:to>
      <xdr:col>74</xdr:col>
      <xdr:colOff>31750</xdr:colOff>
      <xdr:row>16</xdr:row>
      <xdr:rowOff>114300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99077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165100</xdr:rowOff>
    </xdr:from>
    <xdr:to>
      <xdr:col>69</xdr:col>
      <xdr:colOff>92075</xdr:colOff>
      <xdr:row>15</xdr:row>
      <xdr:rowOff>6350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565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165100</xdr:rowOff>
    </xdr:from>
    <xdr:to>
      <xdr:col>69</xdr:col>
      <xdr:colOff>142875</xdr:colOff>
      <xdr:row>17</xdr:row>
      <xdr:rowOff>95250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80027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127000</xdr:rowOff>
    </xdr:from>
    <xdr:to>
      <xdr:col>65</xdr:col>
      <xdr:colOff>53975</xdr:colOff>
      <xdr:row>17</xdr:row>
      <xdr:rowOff>57150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41927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88900</xdr:rowOff>
    </xdr:from>
    <xdr:to>
      <xdr:col>82</xdr:col>
      <xdr:colOff>158750</xdr:colOff>
      <xdr:row>15</xdr:row>
      <xdr:rowOff>19050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105427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133350</xdr:rowOff>
    </xdr:from>
    <xdr:to>
      <xdr:col>78</xdr:col>
      <xdr:colOff>120650</xdr:colOff>
      <xdr:row>14</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73677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3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82550</xdr:rowOff>
    </xdr:from>
    <xdr:to>
      <xdr:col>74</xdr:col>
      <xdr:colOff>31750</xdr:colOff>
      <xdr:row>14</xdr:row>
      <xdr:rowOff>12700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22877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127000</xdr:rowOff>
    </xdr:from>
    <xdr:to>
      <xdr:col>69</xdr:col>
      <xdr:colOff>142875</xdr:colOff>
      <xdr:row>15</xdr:row>
      <xdr:rowOff>57150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67327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114300</xdr:rowOff>
    </xdr:from>
    <xdr:to>
      <xdr:col>65</xdr:col>
      <xdr:colOff>53975</xdr:colOff>
      <xdr:row>15</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扶助費については、これまでも類似団体平均値を下回って推移してきている。</a:t>
          </a:r>
        </a:p>
        <a:p>
          <a:r>
            <a:rPr kumimoji="1" lang="ja-JP" altLang="en-US" sz="1050">
              <a:latin typeface="ＭＳ Ｐゴシック" panose="020B0600070205080204" pitchFamily="50" charset="-128"/>
              <a:ea typeface="ＭＳ Ｐゴシック" panose="020B0600070205080204" pitchFamily="50" charset="-128"/>
            </a:rPr>
            <a:t>　令和４年度においては、生活保護者に係る医療扶助費、障がいサービス給付費及びすこやか子育て支援費が増となったため、比率は前年度より</a:t>
          </a:r>
          <a:r>
            <a:rPr kumimoji="1" lang="en-US" altLang="ja-JP" sz="1050">
              <a:latin typeface="ＭＳ Ｐゴシック" panose="020B0600070205080204" pitchFamily="50" charset="-128"/>
              <a:ea typeface="ＭＳ Ｐゴシック" panose="020B0600070205080204" pitchFamily="50" charset="-128"/>
            </a:rPr>
            <a:t>0.5</a:t>
          </a:r>
          <a:r>
            <a:rPr kumimoji="1" lang="ja-JP" altLang="en-US" sz="1050">
              <a:latin typeface="ＭＳ Ｐゴシック" panose="020B0600070205080204" pitchFamily="50" charset="-128"/>
              <a:ea typeface="ＭＳ Ｐゴシック" panose="020B0600070205080204" pitchFamily="50" charset="-128"/>
            </a:rPr>
            <a:t>ﾎﾟｲﾝﾄ上昇した。</a:t>
          </a:r>
        </a:p>
        <a:p>
          <a:r>
            <a:rPr kumimoji="1" lang="ja-JP" altLang="en-US" sz="1050">
              <a:latin typeface="ＭＳ Ｐゴシック" panose="020B0600070205080204" pitchFamily="50" charset="-128"/>
              <a:ea typeface="ＭＳ Ｐゴシック" panose="020B0600070205080204" pitchFamily="50" charset="-128"/>
            </a:rPr>
            <a:t>　今後も、人口減少に伴い児童手当や生活扶助費等の受給者の減少が見込まれるものの、普通会計の決算規模も年々縮小することから、国の新たな扶助制度が構築されない限りは同水準で推移すると見込まれる。引き続き、市単独の扶助制度の見直しの他、ジェネリック医薬品の推進等による削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88138</xdr:rowOff>
    </xdr:from>
    <xdr:to>
      <xdr:col>24</xdr:col>
      <xdr:colOff>25400</xdr:colOff>
      <xdr:row>61</xdr:row>
      <xdr:rowOff>170434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7498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142511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170434</xdr:rowOff>
    </xdr:from>
    <xdr:to>
      <xdr:col>24</xdr:col>
      <xdr:colOff>114300</xdr:colOff>
      <xdr:row>61</xdr:row>
      <xdr:rowOff>170434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3065</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1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88138</xdr:rowOff>
    </xdr:from>
    <xdr:to>
      <xdr:col>24</xdr:col>
      <xdr:colOff>114300</xdr:colOff>
      <xdr:row>53</xdr:row>
      <xdr:rowOff>88138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7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106426</xdr:rowOff>
    </xdr:from>
    <xdr:to>
      <xdr:col>24</xdr:col>
      <xdr:colOff>25400</xdr:colOff>
      <xdr:row>53</xdr:row>
      <xdr:rowOff>152146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19327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41419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71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69342</xdr:rowOff>
    </xdr:from>
    <xdr:to>
      <xdr:col>24</xdr:col>
      <xdr:colOff>76200</xdr:colOff>
      <xdr:row>55</xdr:row>
      <xdr:rowOff>170942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106426</xdr:rowOff>
    </xdr:from>
    <xdr:to>
      <xdr:col>19</xdr:col>
      <xdr:colOff>187325</xdr:colOff>
      <xdr:row>53</xdr:row>
      <xdr:rowOff>161290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1932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51054</xdr:rowOff>
    </xdr:from>
    <xdr:to>
      <xdr:col>20</xdr:col>
      <xdr:colOff>38100</xdr:colOff>
      <xdr:row>55</xdr:row>
      <xdr:rowOff>152654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137431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7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161290</xdr:rowOff>
    </xdr:from>
    <xdr:to>
      <xdr:col>15</xdr:col>
      <xdr:colOff>98425</xdr:colOff>
      <xdr:row>54</xdr:row>
      <xdr:rowOff>53848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24814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151638</xdr:rowOff>
    </xdr:from>
    <xdr:to>
      <xdr:col>15</xdr:col>
      <xdr:colOff>149225</xdr:colOff>
      <xdr:row>56</xdr:row>
      <xdr:rowOff>81788</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66565</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26416</xdr:rowOff>
    </xdr:from>
    <xdr:to>
      <xdr:col>11</xdr:col>
      <xdr:colOff>9525</xdr:colOff>
      <xdr:row>54</xdr:row>
      <xdr:rowOff>53848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2847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62484</xdr:rowOff>
    </xdr:from>
    <xdr:to>
      <xdr:col>11</xdr:col>
      <xdr:colOff>60325</xdr:colOff>
      <xdr:row>56</xdr:row>
      <xdr:rowOff>164084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148861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xdr:rowOff>
    </xdr:from>
    <xdr:to>
      <xdr:col>6</xdr:col>
      <xdr:colOff>171450</xdr:colOff>
      <xdr:row>56</xdr:row>
      <xdr:rowOff>118364</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103141</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101346</xdr:rowOff>
    </xdr:from>
    <xdr:to>
      <xdr:col>24</xdr:col>
      <xdr:colOff>76200</xdr:colOff>
      <xdr:row>54</xdr:row>
      <xdr:rowOff>31496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8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9923</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9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55626</xdr:rowOff>
    </xdr:from>
    <xdr:to>
      <xdr:col>20</xdr:col>
      <xdr:colOff>38100</xdr:colOff>
      <xdr:row>53</xdr:row>
      <xdr:rowOff>157226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4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167403</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1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110490</xdr:rowOff>
    </xdr:from>
    <xdr:to>
      <xdr:col>15</xdr:col>
      <xdr:colOff>149225</xdr:colOff>
      <xdr:row>54</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50817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6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3048</xdr:rowOff>
    </xdr:from>
    <xdr:to>
      <xdr:col>11</xdr:col>
      <xdr:colOff>60325</xdr:colOff>
      <xdr:row>54</xdr:row>
      <xdr:rowOff>104648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6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114825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3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147066</xdr:rowOff>
    </xdr:from>
    <xdr:to>
      <xdr:col>6</xdr:col>
      <xdr:colOff>171450</xdr:colOff>
      <xdr:row>54</xdr:row>
      <xdr:rowOff>77216</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3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87393</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0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維持補修費については、道路維持管理費が減となったものの、分母となる経常一般財源等も減となったため、その他全体での比率は前年度より</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公共施設の老朽化対策に係る維持補修費が年々増加しているため、大仙市公共施設等総合管理計画に基づき、施設の統廃合を早期に進める。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151493</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834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66420</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151493</xdr:rowOff>
    </xdr:from>
    <xdr:to>
      <xdr:col>82</xdr:col>
      <xdr:colOff>196850</xdr:colOff>
      <xdr:row>53</xdr:row>
      <xdr:rowOff>151493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118835</xdr:rowOff>
    </xdr:from>
    <xdr:to>
      <xdr:col>82</xdr:col>
      <xdr:colOff>107950</xdr:colOff>
      <xdr:row>58</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914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51905</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5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35378</xdr:rowOff>
    </xdr:from>
    <xdr:to>
      <xdr:col>82</xdr:col>
      <xdr:colOff>158750</xdr:colOff>
      <xdr:row>57</xdr:row>
      <xdr:rowOff>136978</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118835</xdr:rowOff>
    </xdr:from>
    <xdr:to>
      <xdr:col>78</xdr:col>
      <xdr:colOff>69850</xdr:colOff>
      <xdr:row>57</xdr:row>
      <xdr:rowOff>167822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891485"/>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167822</xdr:rowOff>
    </xdr:from>
    <xdr:to>
      <xdr:col>73</xdr:col>
      <xdr:colOff>180975</xdr:colOff>
      <xdr:row>58</xdr:row>
      <xdr:rowOff>29028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940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35378</xdr:rowOff>
    </xdr:from>
    <xdr:to>
      <xdr:col>74</xdr:col>
      <xdr:colOff>31750</xdr:colOff>
      <xdr:row>57</xdr:row>
      <xdr:rowOff>136978</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147155</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135165</xdr:rowOff>
    </xdr:from>
    <xdr:to>
      <xdr:col>69</xdr:col>
      <xdr:colOff>92075</xdr:colOff>
      <xdr:row>58</xdr:row>
      <xdr:rowOff>29028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157843</xdr:rowOff>
    </xdr:from>
    <xdr:to>
      <xdr:col>69</xdr:col>
      <xdr:colOff>142875</xdr:colOff>
      <xdr:row>59</xdr:row>
      <xdr:rowOff>87993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72770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105427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68035</xdr:rowOff>
    </xdr:from>
    <xdr:to>
      <xdr:col>78</xdr:col>
      <xdr:colOff>120650</xdr:colOff>
      <xdr:row>57</xdr:row>
      <xdr:rowOff>169635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154412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117022</xdr:rowOff>
    </xdr:from>
    <xdr:to>
      <xdr:col>74</xdr:col>
      <xdr:colOff>31750</xdr:colOff>
      <xdr:row>58</xdr:row>
      <xdr:rowOff>47172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31949</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149678</xdr:rowOff>
    </xdr:from>
    <xdr:to>
      <xdr:col>69</xdr:col>
      <xdr:colOff>142875</xdr:colOff>
      <xdr:row>58</xdr:row>
      <xdr:rowOff>79828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24692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当市は、消防・斎場・介護・清掃等の広域運営費について、一部事務組合へ負担しているため、補助費等が類似団体を上回る傾向にある。</a:t>
          </a: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年度からは、下水道事業が法適用会計へ移行したことにより繰出金から補助費等へ性質区分変更されたため、比率が大きく上昇し、類似団体平均値との差が拡大した。</a:t>
          </a:r>
        </a:p>
        <a:p>
          <a:r>
            <a:rPr kumimoji="1" lang="ja-JP" altLang="en-US" sz="1100">
              <a:latin typeface="ＭＳ Ｐゴシック" panose="020B0600070205080204" pitchFamily="50" charset="-128"/>
              <a:ea typeface="ＭＳ Ｐゴシック" panose="020B0600070205080204" pitchFamily="50" charset="-128"/>
            </a:rPr>
            <a:t>　一部事務組合への負担金や保育所施設型給付費が経常経費の大部分を占めているが、農業及び商工業振興や地域活性化に係る各種市単独補助金が財政を逼迫する要因にもなっているため、今後は市単独補助金の目的・必要性・効果等を勘案し一層の縮減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29845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1058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75565</xdr:rowOff>
    </xdr:from>
    <xdr:to>
      <xdr:col>82</xdr:col>
      <xdr:colOff>107950</xdr:colOff>
      <xdr:row>40</xdr:row>
      <xdr:rowOff>127000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93356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155592</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27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139065</xdr:rowOff>
    </xdr:from>
    <xdr:to>
      <xdr:col>82</xdr:col>
      <xdr:colOff>158750</xdr:colOff>
      <xdr:row>38</xdr:row>
      <xdr:rowOff>69215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75565</xdr:rowOff>
    </xdr:from>
    <xdr:to>
      <xdr:col>78</xdr:col>
      <xdr:colOff>69850</xdr:colOff>
      <xdr:row>40</xdr:row>
      <xdr:rowOff>155575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93356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73677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24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155575</xdr:rowOff>
    </xdr:from>
    <xdr:to>
      <xdr:col>73</xdr:col>
      <xdr:colOff>180975</xdr:colOff>
      <xdr:row>40</xdr:row>
      <xdr:rowOff>161290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70135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127635</xdr:rowOff>
    </xdr:from>
    <xdr:to>
      <xdr:col>74</xdr:col>
      <xdr:colOff>31750</xdr:colOff>
      <xdr:row>38</xdr:row>
      <xdr:rowOff>57785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67962</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149860</xdr:rowOff>
    </xdr:from>
    <xdr:to>
      <xdr:col>69</xdr:col>
      <xdr:colOff>92075</xdr:colOff>
      <xdr:row>40</xdr:row>
      <xdr:rowOff>161290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70078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47625</xdr:rowOff>
    </xdr:from>
    <xdr:to>
      <xdr:col>69</xdr:col>
      <xdr:colOff>142875</xdr:colOff>
      <xdr:row>37</xdr:row>
      <xdr:rowOff>149225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159402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24765</xdr:rowOff>
    </xdr:from>
    <xdr:to>
      <xdr:col>65</xdr:col>
      <xdr:colOff>53975</xdr:colOff>
      <xdr:row>37</xdr:row>
      <xdr:rowOff>126365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136542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76200</xdr:rowOff>
    </xdr:from>
    <xdr:to>
      <xdr:col>82</xdr:col>
      <xdr:colOff>158750</xdr:colOff>
      <xdr:row>41</xdr:row>
      <xdr:rowOff>6350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156227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24765</xdr:rowOff>
    </xdr:from>
    <xdr:to>
      <xdr:col>78</xdr:col>
      <xdr:colOff>120650</xdr:colOff>
      <xdr:row>40</xdr:row>
      <xdr:rowOff>126365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88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111142</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969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104775</xdr:rowOff>
    </xdr:from>
    <xdr:to>
      <xdr:col>74</xdr:col>
      <xdr:colOff>31750</xdr:colOff>
      <xdr:row>41</xdr:row>
      <xdr:rowOff>34925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9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19702</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704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110490</xdr:rowOff>
    </xdr:from>
    <xdr:to>
      <xdr:col>69</xdr:col>
      <xdr:colOff>142875</xdr:colOff>
      <xdr:row>41</xdr:row>
      <xdr:rowOff>40640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9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25417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705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99060</xdr:rowOff>
    </xdr:from>
    <xdr:to>
      <xdr:col>65</xdr:col>
      <xdr:colOff>53975</xdr:colOff>
      <xdr:row>41</xdr:row>
      <xdr:rowOff>29210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13987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704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公債費については、分子となる経常経費充当一般財源等が前年度より</a:t>
          </a:r>
          <a:r>
            <a:rPr kumimoji="1" lang="en-US" altLang="ja-JP" sz="1100">
              <a:latin typeface="ＭＳ Ｐゴシック" panose="020B0600070205080204" pitchFamily="50" charset="-128"/>
              <a:ea typeface="ＭＳ Ｐゴシック" panose="020B0600070205080204" pitchFamily="50" charset="-128"/>
            </a:rPr>
            <a:t>201,811</a:t>
          </a:r>
          <a:r>
            <a:rPr kumimoji="1" lang="ja-JP" altLang="en-US" sz="1100">
              <a:latin typeface="ＭＳ Ｐゴシック" panose="020B0600070205080204" pitchFamily="50" charset="-128"/>
              <a:ea typeface="ＭＳ Ｐゴシック" panose="020B0600070205080204" pitchFamily="50" charset="-128"/>
            </a:rPr>
            <a:t>千円の増となったことに加え、分母となる経常一般財源等も減となったため、比率は前年度より</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ポイント上昇した。</a:t>
          </a:r>
        </a:p>
        <a:p>
          <a:r>
            <a:rPr kumimoji="1" lang="ja-JP" altLang="en-US" sz="1100">
              <a:latin typeface="ＭＳ Ｐゴシック" panose="020B0600070205080204" pitchFamily="50" charset="-128"/>
              <a:ea typeface="ＭＳ Ｐゴシック" panose="020B0600070205080204" pitchFamily="50" charset="-128"/>
            </a:rPr>
            <a:t>　第</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次大仙市総合計画の実施計画の見直し等による地方債発行額の抑制や任意繰上償還を行っているが、社会福祉法人施設改築事業や広域消防本部改築事業、平成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年度大雨災害に係る地方債の元金償還が開始するなど、今後も地方債償還額の大幅な減少は見込めないため、地方債発行額の抑制を図り、着実に公債費の縮減に努める。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4536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148063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4536</xdr:rowOff>
    </xdr:from>
    <xdr:to>
      <xdr:col>24</xdr:col>
      <xdr:colOff>114300</xdr:colOff>
      <xdr:row>81</xdr:row>
      <xdr:rowOff>4536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78014</xdr:rowOff>
    </xdr:from>
    <xdr:to>
      <xdr:col>24</xdr:col>
      <xdr:colOff>25400</xdr:colOff>
      <xdr:row>77</xdr:row>
      <xdr:rowOff>37193</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1082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141713</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0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78014</xdr:rowOff>
    </xdr:from>
    <xdr:to>
      <xdr:col>19</xdr:col>
      <xdr:colOff>187325</xdr:colOff>
      <xdr:row>76</xdr:row>
      <xdr:rowOff>110671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1082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146248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7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110671</xdr:rowOff>
    </xdr:from>
    <xdr:to>
      <xdr:col>15</xdr:col>
      <xdr:colOff>98425</xdr:colOff>
      <xdr:row>76</xdr:row>
      <xdr:rowOff>143329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1408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143329</xdr:rowOff>
    </xdr:from>
    <xdr:to>
      <xdr:col>11</xdr:col>
      <xdr:colOff>9525</xdr:colOff>
      <xdr:row>76</xdr:row>
      <xdr:rowOff>165100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1735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48986</xdr:rowOff>
    </xdr:from>
    <xdr:to>
      <xdr:col>11</xdr:col>
      <xdr:colOff>60325</xdr:colOff>
      <xdr:row>76</xdr:row>
      <xdr:rowOff>150586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160762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59871</xdr:rowOff>
    </xdr:from>
    <xdr:to>
      <xdr:col>6</xdr:col>
      <xdr:colOff>171450</xdr:colOff>
      <xdr:row>76</xdr:row>
      <xdr:rowOff>161471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199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129920</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16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27214</xdr:rowOff>
    </xdr:from>
    <xdr:to>
      <xdr:col>20</xdr:col>
      <xdr:colOff>38100</xdr:colOff>
      <xdr:row>76</xdr:row>
      <xdr:rowOff>128814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138992</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2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59871</xdr:rowOff>
    </xdr:from>
    <xdr:to>
      <xdr:col>15</xdr:col>
      <xdr:colOff>149225</xdr:colOff>
      <xdr:row>76</xdr:row>
      <xdr:rowOff>161471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146248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1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92529</xdr:rowOff>
    </xdr:from>
    <xdr:to>
      <xdr:col>11</xdr:col>
      <xdr:colOff>60325</xdr:colOff>
      <xdr:row>77</xdr:row>
      <xdr:rowOff>22679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7456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人件費に係る経常経費は前年度より減となったが、物件費・維持補修費・扶助費・補助費等・繰出金は前年度より増となったため、分子が前年度比</a:t>
          </a:r>
          <a:r>
            <a:rPr kumimoji="1" lang="en-US" altLang="ja-JP" sz="1100">
              <a:latin typeface="ＭＳ Ｐゴシック" panose="020B0600070205080204" pitchFamily="50" charset="-128"/>
              <a:ea typeface="ＭＳ Ｐゴシック" panose="020B0600070205080204" pitchFamily="50" charset="-128"/>
            </a:rPr>
            <a:t>28,034</a:t>
          </a:r>
          <a:r>
            <a:rPr kumimoji="1" lang="ja-JP" altLang="en-US" sz="1100">
              <a:latin typeface="ＭＳ Ｐゴシック" panose="020B0600070205080204" pitchFamily="50" charset="-128"/>
              <a:ea typeface="ＭＳ Ｐゴシック" panose="020B0600070205080204" pitchFamily="50" charset="-128"/>
            </a:rPr>
            <a:t>千円増加した。分母となる経常一般財源等は減となったため、比率は前年度より</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ﾎﾟｲﾝﾄ上昇したが、類似団体平均値を下回った。</a:t>
          </a:r>
        </a:p>
        <a:p>
          <a:r>
            <a:rPr kumimoji="1" lang="ja-JP" altLang="en-US" sz="1100">
              <a:latin typeface="ＭＳ Ｐゴシック" panose="020B0600070205080204" pitchFamily="50" charset="-128"/>
              <a:ea typeface="ＭＳ Ｐゴシック" panose="020B0600070205080204" pitchFamily="50" charset="-128"/>
            </a:rPr>
            <a:t>　 当市では、市単独補助金や公共施設の統廃合等による見直しが、経常経費削減の喫緊の課題であり、事業の見直しや大仙市公共施設等総合管理計画に沿い、これら施設に係る経費の抜本的な見直しに努める。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142239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99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127000</xdr:rowOff>
    </xdr:from>
    <xdr:to>
      <xdr:col>82</xdr:col>
      <xdr:colOff>107950</xdr:colOff>
      <xdr:row>75</xdr:row>
      <xdr:rowOff>92710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8143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2557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3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127000</xdr:rowOff>
    </xdr:from>
    <xdr:to>
      <xdr:col>78</xdr:col>
      <xdr:colOff>69850</xdr:colOff>
      <xdr:row>76</xdr:row>
      <xdr:rowOff>58420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28143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3810</xdr:rowOff>
    </xdr:from>
    <xdr:to>
      <xdr:col>78</xdr:col>
      <xdr:colOff>120650</xdr:colOff>
      <xdr:row>75</xdr:row>
      <xdr:rowOff>105410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90188</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4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58420</xdr:rowOff>
    </xdr:from>
    <xdr:to>
      <xdr:col>73</xdr:col>
      <xdr:colOff>180975</xdr:colOff>
      <xdr:row>77</xdr:row>
      <xdr:rowOff>16511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8862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20320</xdr:rowOff>
    </xdr:from>
    <xdr:to>
      <xdr:col>69</xdr:col>
      <xdr:colOff>92075</xdr:colOff>
      <xdr:row>77</xdr:row>
      <xdr:rowOff>16511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05052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74947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21607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41910</xdr:rowOff>
    </xdr:from>
    <xdr:to>
      <xdr:col>82</xdr:col>
      <xdr:colOff>158750</xdr:colOff>
      <xdr:row>75</xdr:row>
      <xdr:rowOff>143510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58437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76200</xdr:rowOff>
    </xdr:from>
    <xdr:to>
      <xdr:col>78</xdr:col>
      <xdr:colOff>120650</xdr:colOff>
      <xdr:row>75</xdr:row>
      <xdr:rowOff>6350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7620</xdr:rowOff>
    </xdr:from>
    <xdr:to>
      <xdr:col>74</xdr:col>
      <xdr:colOff>31750</xdr:colOff>
      <xdr:row>76</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77487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140970</xdr:rowOff>
    </xdr:from>
    <xdr:to>
      <xdr:col>65</xdr:col>
      <xdr:colOff>53975</xdr:colOff>
      <xdr:row>76</xdr:row>
      <xdr:rowOff>71120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81297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56271</xdr:rowOff>
    </xdr:from>
    <xdr:to>
      <xdr:col>29</xdr:col>
      <xdr:colOff>127000</xdr:colOff>
      <xdr:row>20</xdr:row>
      <xdr:rowOff>110861</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1989846"/>
          <a:ext cx="0" cy="159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82938</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110861</xdr:rowOff>
    </xdr:from>
    <xdr:to>
      <xdr:col>30</xdr:col>
      <xdr:colOff>25400</xdr:colOff>
      <xdr:row>20</xdr:row>
      <xdr:rowOff>110861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7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142648</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3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56271</xdr:rowOff>
    </xdr:from>
    <xdr:to>
      <xdr:col>30</xdr:col>
      <xdr:colOff>25400</xdr:colOff>
      <xdr:row>11</xdr:row>
      <xdr:rowOff>56271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1989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6939</xdr:rowOff>
    </xdr:from>
    <xdr:to>
      <xdr:col>29</xdr:col>
      <xdr:colOff>127000</xdr:colOff>
      <xdr:row>16</xdr:row>
      <xdr:rowOff>53223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797764"/>
          <a:ext cx="647700" cy="46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88785</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796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116708</xdr:rowOff>
    </xdr:from>
    <xdr:to>
      <xdr:col>29</xdr:col>
      <xdr:colOff>177800</xdr:colOff>
      <xdr:row>17</xdr:row>
      <xdr:rowOff>46858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07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53223</xdr:rowOff>
    </xdr:from>
    <xdr:to>
      <xdr:col>26</xdr:col>
      <xdr:colOff>50800</xdr:colOff>
      <xdr:row>16</xdr:row>
      <xdr:rowOff>60142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844048"/>
          <a:ext cx="698500" cy="6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133563</xdr:rowOff>
    </xdr:from>
    <xdr:to>
      <xdr:col>26</xdr:col>
      <xdr:colOff>101600</xdr:colOff>
      <xdr:row>17</xdr:row>
      <xdr:rowOff>63713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243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48490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10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60142</xdr:rowOff>
    </xdr:from>
    <xdr:to>
      <xdr:col>22</xdr:col>
      <xdr:colOff>114300</xdr:colOff>
      <xdr:row>16</xdr:row>
      <xdr:rowOff>106136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850967"/>
          <a:ext cx="698500" cy="45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65044</xdr:rowOff>
    </xdr:from>
    <xdr:to>
      <xdr:col>22</xdr:col>
      <xdr:colOff>165100</xdr:colOff>
      <xdr:row>17</xdr:row>
      <xdr:rowOff>166644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7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151421</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1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106136</xdr:rowOff>
    </xdr:from>
    <xdr:to>
      <xdr:col>18</xdr:col>
      <xdr:colOff>177800</xdr:colOff>
      <xdr:row>16</xdr:row>
      <xdr:rowOff>144495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896961"/>
          <a:ext cx="698500" cy="38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101178</xdr:rowOff>
    </xdr:from>
    <xdr:to>
      <xdr:col>19</xdr:col>
      <xdr:colOff>38100</xdr:colOff>
      <xdr:row>18</xdr:row>
      <xdr:rowOff>31328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63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16105</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4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118491</xdr:rowOff>
    </xdr:from>
    <xdr:to>
      <xdr:col>15</xdr:col>
      <xdr:colOff>101600</xdr:colOff>
      <xdr:row>18</xdr:row>
      <xdr:rowOff>48641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80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33418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127589</xdr:rowOff>
    </xdr:from>
    <xdr:to>
      <xdr:col>29</xdr:col>
      <xdr:colOff>177800</xdr:colOff>
      <xdr:row>16</xdr:row>
      <xdr:rowOff>57739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746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144116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5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2423</xdr:rowOff>
    </xdr:from>
    <xdr:to>
      <xdr:col>26</xdr:col>
      <xdr:colOff>101600</xdr:colOff>
      <xdr:row>16</xdr:row>
      <xdr:rowOff>104023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793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114200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56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9342</xdr:rowOff>
    </xdr:from>
    <xdr:to>
      <xdr:col>22</xdr:col>
      <xdr:colOff>165100</xdr:colOff>
      <xdr:row>16</xdr:row>
      <xdr:rowOff>110942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00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121119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569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55336</xdr:rowOff>
    </xdr:from>
    <xdr:to>
      <xdr:col>19</xdr:col>
      <xdr:colOff>38100</xdr:colOff>
      <xdr:row>16</xdr:row>
      <xdr:rowOff>156936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46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167113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61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93695</xdr:rowOff>
    </xdr:from>
    <xdr:to>
      <xdr:col>15</xdr:col>
      <xdr:colOff>101600</xdr:colOff>
      <xdr:row>17</xdr:row>
      <xdr:rowOff>23845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84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34022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5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81280</xdr:rowOff>
    </xdr:from>
    <xdr:to>
      <xdr:col>29</xdr:col>
      <xdr:colOff>127000</xdr:colOff>
      <xdr:row>38</xdr:row>
      <xdr:rowOff>63580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5830"/>
          <a:ext cx="0" cy="15253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35657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0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63580</xdr:rowOff>
    </xdr:from>
    <xdr:to>
      <xdr:col>30</xdr:col>
      <xdr:colOff>25400</xdr:colOff>
      <xdr:row>38</xdr:row>
      <xdr:rowOff>63580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3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339107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81280</xdr:rowOff>
    </xdr:from>
    <xdr:to>
      <xdr:col>30</xdr:col>
      <xdr:colOff>25400</xdr:colOff>
      <xdr:row>33</xdr:row>
      <xdr:rowOff>81280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58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170793</xdr:rowOff>
    </xdr:from>
    <xdr:to>
      <xdr:col>29</xdr:col>
      <xdr:colOff>127000</xdr:colOff>
      <xdr:row>34</xdr:row>
      <xdr:rowOff>274349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438243"/>
          <a:ext cx="647700" cy="103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199937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10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227860</xdr:rowOff>
    </xdr:from>
    <xdr:to>
      <xdr:col>29</xdr:col>
      <xdr:colOff>177800</xdr:colOff>
      <xdr:row>35</xdr:row>
      <xdr:rowOff>329460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274349</xdr:rowOff>
    </xdr:from>
    <xdr:to>
      <xdr:col>26</xdr:col>
      <xdr:colOff>50800</xdr:colOff>
      <xdr:row>35</xdr:row>
      <xdr:rowOff>18219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541799"/>
          <a:ext cx="698500" cy="867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265056</xdr:rowOff>
    </xdr:from>
    <xdr:to>
      <xdr:col>26</xdr:col>
      <xdr:colOff>101600</xdr:colOff>
      <xdr:row>36</xdr:row>
      <xdr:rowOff>23756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8533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961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18023</xdr:rowOff>
    </xdr:from>
    <xdr:to>
      <xdr:col>22</xdr:col>
      <xdr:colOff>114300</xdr:colOff>
      <xdr:row>35</xdr:row>
      <xdr:rowOff>18219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628373"/>
          <a:ext cx="698500" cy="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35085</xdr:rowOff>
    </xdr:from>
    <xdr:to>
      <xdr:col>22</xdr:col>
      <xdr:colOff>165100</xdr:colOff>
      <xdr:row>36</xdr:row>
      <xdr:rowOff>136685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121462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7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339239</xdr:rowOff>
    </xdr:from>
    <xdr:to>
      <xdr:col>18</xdr:col>
      <xdr:colOff>177800</xdr:colOff>
      <xdr:row>35</xdr:row>
      <xdr:rowOff>18023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606689"/>
          <a:ext cx="698500" cy="21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29794</xdr:rowOff>
    </xdr:from>
    <xdr:to>
      <xdr:col>19</xdr:col>
      <xdr:colOff>38100</xdr:colOff>
      <xdr:row>36</xdr:row>
      <xdr:rowOff>131394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116171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69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44033</xdr:rowOff>
    </xdr:from>
    <xdr:to>
      <xdr:col>15</xdr:col>
      <xdr:colOff>101600</xdr:colOff>
      <xdr:row>36</xdr:row>
      <xdr:rowOff>145633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130410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119993</xdr:rowOff>
    </xdr:from>
    <xdr:to>
      <xdr:col>29</xdr:col>
      <xdr:colOff>177800</xdr:colOff>
      <xdr:row>34</xdr:row>
      <xdr:rowOff>221593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387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307970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23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223549</xdr:rowOff>
    </xdr:from>
    <xdr:to>
      <xdr:col>26</xdr:col>
      <xdr:colOff>101600</xdr:colOff>
      <xdr:row>34</xdr:row>
      <xdr:rowOff>325149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490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335326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259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310319</xdr:rowOff>
    </xdr:from>
    <xdr:to>
      <xdr:col>22</xdr:col>
      <xdr:colOff>165100</xdr:colOff>
      <xdr:row>35</xdr:row>
      <xdr:rowOff>69019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577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79196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46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310123</xdr:rowOff>
    </xdr:from>
    <xdr:to>
      <xdr:col>19</xdr:col>
      <xdr:colOff>38100</xdr:colOff>
      <xdr:row>35</xdr:row>
      <xdr:rowOff>68823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77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79000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34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288439</xdr:rowOff>
    </xdr:from>
    <xdr:to>
      <xdr:col>15</xdr:col>
      <xdr:colOff>101600</xdr:colOff>
      <xdr:row>35</xdr:row>
      <xdr:rowOff>47139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555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57316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32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162966</xdr:rowOff>
    </xdr:from>
    <xdr:to>
      <xdr:col>24</xdr:col>
      <xdr:colOff>62865</xdr:colOff>
      <xdr:row>37</xdr:row>
      <xdr:rowOff>127724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5016"/>
          <a:ext cx="1270"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131551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127724</xdr:rowOff>
    </xdr:from>
    <xdr:to>
      <xdr:col>24</xdr:col>
      <xdr:colOff>152400</xdr:colOff>
      <xdr:row>37</xdr:row>
      <xdr:rowOff>127724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71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109643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162966</xdr:rowOff>
    </xdr:from>
    <xdr:to>
      <xdr:col>24</xdr:col>
      <xdr:colOff>152400</xdr:colOff>
      <xdr:row>29</xdr:row>
      <xdr:rowOff>162966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161277</xdr:rowOff>
    </xdr:from>
    <xdr:to>
      <xdr:col>24</xdr:col>
      <xdr:colOff>63500</xdr:colOff>
      <xdr:row>35</xdr:row>
      <xdr:rowOff>46584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990577"/>
          <a:ext cx="838200" cy="5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151718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0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128841</xdr:rowOff>
    </xdr:from>
    <xdr:to>
      <xdr:col>24</xdr:col>
      <xdr:colOff>114300</xdr:colOff>
      <xdr:row>35</xdr:row>
      <xdr:rowOff>58991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5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144412</xdr:rowOff>
    </xdr:from>
    <xdr:to>
      <xdr:col>19</xdr:col>
      <xdr:colOff>177800</xdr:colOff>
      <xdr:row>34</xdr:row>
      <xdr:rowOff>161277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973712"/>
          <a:ext cx="889000" cy="1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143510</xdr:rowOff>
    </xdr:from>
    <xdr:to>
      <xdr:col>20</xdr:col>
      <xdr:colOff>38100</xdr:colOff>
      <xdr:row>35</xdr:row>
      <xdr:rowOff>73660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64787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6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144412</xdr:rowOff>
    </xdr:from>
    <xdr:to>
      <xdr:col>15</xdr:col>
      <xdr:colOff>50800</xdr:colOff>
      <xdr:row>35</xdr:row>
      <xdr:rowOff>85357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73712"/>
          <a:ext cx="8890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29235</xdr:rowOff>
    </xdr:from>
    <xdr:to>
      <xdr:col>15</xdr:col>
      <xdr:colOff>101600</xdr:colOff>
      <xdr:row>35</xdr:row>
      <xdr:rowOff>130835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121962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2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85357</xdr:rowOff>
    </xdr:from>
    <xdr:to>
      <xdr:col>10</xdr:col>
      <xdr:colOff>114300</xdr:colOff>
      <xdr:row>35</xdr:row>
      <xdr:rowOff>142456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86107"/>
          <a:ext cx="889000" cy="5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131864</xdr:rowOff>
    </xdr:from>
    <xdr:to>
      <xdr:col>10</xdr:col>
      <xdr:colOff>165100</xdr:colOff>
      <xdr:row>36</xdr:row>
      <xdr:rowOff>62014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53141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135230</xdr:rowOff>
    </xdr:from>
    <xdr:to>
      <xdr:col>6</xdr:col>
      <xdr:colOff>38100</xdr:colOff>
      <xdr:row>36</xdr:row>
      <xdr:rowOff>65380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56507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167234</xdr:rowOff>
    </xdr:from>
    <xdr:to>
      <xdr:col>24</xdr:col>
      <xdr:colOff>114300</xdr:colOff>
      <xdr:row>35</xdr:row>
      <xdr:rowOff>97384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9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145661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7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110477</xdr:rowOff>
    </xdr:from>
    <xdr:to>
      <xdr:col>20</xdr:col>
      <xdr:colOff>38100</xdr:colOff>
      <xdr:row>35</xdr:row>
      <xdr:rowOff>40627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3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57154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1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93612</xdr:rowOff>
    </xdr:from>
    <xdr:to>
      <xdr:col>15</xdr:col>
      <xdr:colOff>101600</xdr:colOff>
      <xdr:row>35</xdr:row>
      <xdr:rowOff>23762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2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40289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9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34557</xdr:rowOff>
    </xdr:from>
    <xdr:to>
      <xdr:col>10</xdr:col>
      <xdr:colOff>165100</xdr:colOff>
      <xdr:row>35</xdr:row>
      <xdr:rowOff>136157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3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152684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1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91656</xdr:rowOff>
    </xdr:from>
    <xdr:to>
      <xdr:col>6</xdr:col>
      <xdr:colOff>38100</xdr:colOff>
      <xdr:row>36</xdr:row>
      <xdr:rowOff>21806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9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38333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83627</xdr:rowOff>
    </xdr:from>
    <xdr:to>
      <xdr:col>24</xdr:col>
      <xdr:colOff>62865</xdr:colOff>
      <xdr:row>58</xdr:row>
      <xdr:rowOff>55380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56127"/>
          <a:ext cx="1270" cy="1343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59207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55380</xdr:rowOff>
    </xdr:from>
    <xdr:to>
      <xdr:col>24</xdr:col>
      <xdr:colOff>152400</xdr:colOff>
      <xdr:row>58</xdr:row>
      <xdr:rowOff>55380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30304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3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83627</xdr:rowOff>
    </xdr:from>
    <xdr:to>
      <xdr:col>24</xdr:col>
      <xdr:colOff>152400</xdr:colOff>
      <xdr:row>50</xdr:row>
      <xdr:rowOff>83627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56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8434</xdr:rowOff>
    </xdr:from>
    <xdr:to>
      <xdr:col>24</xdr:col>
      <xdr:colOff>63500</xdr:colOff>
      <xdr:row>56</xdr:row>
      <xdr:rowOff>88265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09634"/>
          <a:ext cx="838200" cy="7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25905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84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3028</xdr:rowOff>
    </xdr:from>
    <xdr:to>
      <xdr:col>24</xdr:col>
      <xdr:colOff>114300</xdr:colOff>
      <xdr:row>55</xdr:row>
      <xdr:rowOff>104628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88265</xdr:rowOff>
    </xdr:from>
    <xdr:to>
      <xdr:col>19</xdr:col>
      <xdr:colOff>177800</xdr:colOff>
      <xdr:row>56</xdr:row>
      <xdr:rowOff>153400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89465"/>
          <a:ext cx="889000" cy="6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59884</xdr:rowOff>
    </xdr:from>
    <xdr:to>
      <xdr:col>20</xdr:col>
      <xdr:colOff>38100</xdr:colOff>
      <xdr:row>55</xdr:row>
      <xdr:rowOff>161484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6561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153400</xdr:rowOff>
    </xdr:from>
    <xdr:to>
      <xdr:col>15</xdr:col>
      <xdr:colOff>50800</xdr:colOff>
      <xdr:row>57</xdr:row>
      <xdr:rowOff>25253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54600"/>
          <a:ext cx="889000" cy="4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49450</xdr:rowOff>
    </xdr:from>
    <xdr:to>
      <xdr:col>15</xdr:col>
      <xdr:colOff>101600</xdr:colOff>
      <xdr:row>56</xdr:row>
      <xdr:rowOff>151050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167577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18966</xdr:rowOff>
    </xdr:from>
    <xdr:to>
      <xdr:col>10</xdr:col>
      <xdr:colOff>114300</xdr:colOff>
      <xdr:row>57</xdr:row>
      <xdr:rowOff>25253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791616"/>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96901</xdr:rowOff>
    </xdr:from>
    <xdr:to>
      <xdr:col>10</xdr:col>
      <xdr:colOff>165100</xdr:colOff>
      <xdr:row>57</xdr:row>
      <xdr:rowOff>27051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43578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171310</xdr:rowOff>
    </xdr:from>
    <xdr:to>
      <xdr:col>6</xdr:col>
      <xdr:colOff>38100</xdr:colOff>
      <xdr:row>57</xdr:row>
      <xdr:rowOff>101460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92587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129084</xdr:rowOff>
    </xdr:from>
    <xdr:to>
      <xdr:col>24</xdr:col>
      <xdr:colOff>114300</xdr:colOff>
      <xdr:row>56</xdr:row>
      <xdr:rowOff>59234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107511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3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37465</xdr:rowOff>
    </xdr:from>
    <xdr:to>
      <xdr:col>20</xdr:col>
      <xdr:colOff>38100</xdr:colOff>
      <xdr:row>56</xdr:row>
      <xdr:rowOff>139065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3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130192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73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102600</xdr:rowOff>
    </xdr:from>
    <xdr:to>
      <xdr:col>15</xdr:col>
      <xdr:colOff>101600</xdr:colOff>
      <xdr:row>57</xdr:row>
      <xdr:rowOff>32750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23877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145903</xdr:rowOff>
    </xdr:from>
    <xdr:to>
      <xdr:col>10</xdr:col>
      <xdr:colOff>165100</xdr:colOff>
      <xdr:row>57</xdr:row>
      <xdr:rowOff>76053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4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67180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139616</xdr:rowOff>
    </xdr:from>
    <xdr:to>
      <xdr:col>6</xdr:col>
      <xdr:colOff>38100</xdr:colOff>
      <xdr:row>57</xdr:row>
      <xdr:rowOff>69766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4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86293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1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13741</xdr:rowOff>
    </xdr:from>
    <xdr:to>
      <xdr:col>24</xdr:col>
      <xdr:colOff>62865</xdr:colOff>
      <xdr:row>78</xdr:row>
      <xdr:rowOff>88402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5241"/>
          <a:ext cx="1270" cy="144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92229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88402</xdr:rowOff>
    </xdr:from>
    <xdr:to>
      <xdr:col>24</xdr:col>
      <xdr:colOff>152400</xdr:colOff>
      <xdr:row>78</xdr:row>
      <xdr:rowOff>88402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131868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13741</xdr:rowOff>
    </xdr:from>
    <xdr:to>
      <xdr:col>24</xdr:col>
      <xdr:colOff>152400</xdr:colOff>
      <xdr:row>70</xdr:row>
      <xdr:rowOff>13741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5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40076</xdr:rowOff>
    </xdr:from>
    <xdr:to>
      <xdr:col>24</xdr:col>
      <xdr:colOff>63500</xdr:colOff>
      <xdr:row>73</xdr:row>
      <xdr:rowOff>117252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2384476"/>
          <a:ext cx="838200" cy="24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170837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29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20960</xdr:rowOff>
    </xdr:from>
    <xdr:to>
      <xdr:col>24</xdr:col>
      <xdr:colOff>114300</xdr:colOff>
      <xdr:row>76</xdr:row>
      <xdr:rowOff>122560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22199</xdr:rowOff>
    </xdr:from>
    <xdr:to>
      <xdr:col>19</xdr:col>
      <xdr:colOff>177800</xdr:colOff>
      <xdr:row>72</xdr:row>
      <xdr:rowOff>40076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2366599"/>
          <a:ext cx="889000" cy="1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9530</xdr:rowOff>
    </xdr:from>
    <xdr:to>
      <xdr:col>20</xdr:col>
      <xdr:colOff>38100</xdr:colOff>
      <xdr:row>76</xdr:row>
      <xdr:rowOff>111130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3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22199</xdr:rowOff>
    </xdr:from>
    <xdr:to>
      <xdr:col>15</xdr:col>
      <xdr:colOff>50800</xdr:colOff>
      <xdr:row>74</xdr:row>
      <xdr:rowOff>170104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2366599"/>
          <a:ext cx="889000" cy="490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67549</xdr:rowOff>
    </xdr:from>
    <xdr:to>
      <xdr:col>15</xdr:col>
      <xdr:colOff>101600</xdr:colOff>
      <xdr:row>76</xdr:row>
      <xdr:rowOff>169149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160276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90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141803</xdr:rowOff>
    </xdr:from>
    <xdr:to>
      <xdr:col>10</xdr:col>
      <xdr:colOff>114300</xdr:colOff>
      <xdr:row>74</xdr:row>
      <xdr:rowOff>170104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2657653"/>
          <a:ext cx="889000" cy="19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157297</xdr:rowOff>
    </xdr:from>
    <xdr:to>
      <xdr:col>10</xdr:col>
      <xdr:colOff>165100</xdr:colOff>
      <xdr:row>77</xdr:row>
      <xdr:rowOff>87447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78574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112491</xdr:rowOff>
    </xdr:from>
    <xdr:to>
      <xdr:col>6</xdr:col>
      <xdr:colOff>38100</xdr:colOff>
      <xdr:row>77</xdr:row>
      <xdr:rowOff>42641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33768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3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66452</xdr:rowOff>
    </xdr:from>
    <xdr:to>
      <xdr:col>24</xdr:col>
      <xdr:colOff>114300</xdr:colOff>
      <xdr:row>73</xdr:row>
      <xdr:rowOff>168052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58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89329</xdr:rowOff>
    </xdr:from>
    <xdr:ext cx="534377"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43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160726</xdr:rowOff>
    </xdr:from>
    <xdr:to>
      <xdr:col>20</xdr:col>
      <xdr:colOff>38100</xdr:colOff>
      <xdr:row>72</xdr:row>
      <xdr:rowOff>90876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33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107403</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30111" y="1210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142849</xdr:rowOff>
    </xdr:from>
    <xdr:to>
      <xdr:col>15</xdr:col>
      <xdr:colOff>101600</xdr:colOff>
      <xdr:row>72</xdr:row>
      <xdr:rowOff>72999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31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89526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209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119304</xdr:rowOff>
    </xdr:from>
    <xdr:to>
      <xdr:col>10</xdr:col>
      <xdr:colOff>165100</xdr:colOff>
      <xdr:row>75</xdr:row>
      <xdr:rowOff>49454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280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65981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52111" y="1258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91003</xdr:rowOff>
    </xdr:from>
    <xdr:to>
      <xdr:col>6</xdr:col>
      <xdr:colOff>38100</xdr:colOff>
      <xdr:row>74</xdr:row>
      <xdr:rowOff>21153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26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37680</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63111" y="1238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133223</xdr:rowOff>
    </xdr:from>
    <xdr:to>
      <xdr:col>24</xdr:col>
      <xdr:colOff>62865</xdr:colOff>
      <xdr:row>99</xdr:row>
      <xdr:rowOff>45974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63723"/>
          <a:ext cx="1270" cy="145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49801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45974</xdr:rowOff>
    </xdr:from>
    <xdr:to>
      <xdr:col>24</xdr:col>
      <xdr:colOff>152400</xdr:colOff>
      <xdr:row>99</xdr:row>
      <xdr:rowOff>45974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1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79900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133223</xdr:rowOff>
    </xdr:from>
    <xdr:to>
      <xdr:col>24</xdr:col>
      <xdr:colOff>152400</xdr:colOff>
      <xdr:row>90</xdr:row>
      <xdr:rowOff>133223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13915</xdr:rowOff>
    </xdr:from>
    <xdr:to>
      <xdr:col>24</xdr:col>
      <xdr:colOff>63500</xdr:colOff>
      <xdr:row>97</xdr:row>
      <xdr:rowOff>136620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644565"/>
          <a:ext cx="838200" cy="12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31441</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9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8564</xdr:rowOff>
    </xdr:from>
    <xdr:to>
      <xdr:col>24</xdr:col>
      <xdr:colOff>114300</xdr:colOff>
      <xdr:row>96</xdr:row>
      <xdr:rowOff>110164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13915</xdr:rowOff>
    </xdr:from>
    <xdr:to>
      <xdr:col>19</xdr:col>
      <xdr:colOff>177800</xdr:colOff>
      <xdr:row>98</xdr:row>
      <xdr:rowOff>72045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44565"/>
          <a:ext cx="889000" cy="22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39567</xdr:rowOff>
    </xdr:from>
    <xdr:to>
      <xdr:col>20</xdr:col>
      <xdr:colOff>38100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157694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0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72045</xdr:rowOff>
    </xdr:from>
    <xdr:to>
      <xdr:col>15</xdr:col>
      <xdr:colOff>50800</xdr:colOff>
      <xdr:row>98</xdr:row>
      <xdr:rowOff>107370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874145"/>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34031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21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107370</xdr:rowOff>
    </xdr:from>
    <xdr:to>
      <xdr:col>10</xdr:col>
      <xdr:colOff>114300</xdr:colOff>
      <xdr:row>98</xdr:row>
      <xdr:rowOff>128912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909470"/>
          <a:ext cx="889000" cy="2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66220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5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109590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3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85820</xdr:rowOff>
    </xdr:from>
    <xdr:to>
      <xdr:col>24</xdr:col>
      <xdr:colOff>114300</xdr:colOff>
      <xdr:row>98</xdr:row>
      <xdr:rowOff>15970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71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64247</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69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134565</xdr:rowOff>
    </xdr:from>
    <xdr:to>
      <xdr:col>20</xdr:col>
      <xdr:colOff>38100</xdr:colOff>
      <xdr:row>97</xdr:row>
      <xdr:rowOff>64715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55842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68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21245</xdr:rowOff>
    </xdr:from>
    <xdr:to>
      <xdr:col>15</xdr:col>
      <xdr:colOff>101600</xdr:colOff>
      <xdr:row>98</xdr:row>
      <xdr:rowOff>122845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2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113972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1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56570</xdr:rowOff>
    </xdr:from>
    <xdr:to>
      <xdr:col>10</xdr:col>
      <xdr:colOff>165100</xdr:colOff>
      <xdr:row>98</xdr:row>
      <xdr:rowOff>158170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149297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95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78112</xdr:rowOff>
    </xdr:from>
    <xdr:to>
      <xdr:col>6</xdr:col>
      <xdr:colOff>38100</xdr:colOff>
      <xdr:row>99</xdr:row>
      <xdr:rowOff>8262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8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170839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7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52498</xdr:rowOff>
    </xdr:from>
    <xdr:to>
      <xdr:col>54</xdr:col>
      <xdr:colOff>189865</xdr:colOff>
      <xdr:row>37</xdr:row>
      <xdr:rowOff>162858</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881798"/>
          <a:ext cx="1270" cy="624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166685</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1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162858</xdr:rowOff>
    </xdr:from>
    <xdr:to>
      <xdr:col>55</xdr:col>
      <xdr:colOff>88900</xdr:colOff>
      <xdr:row>37</xdr:row>
      <xdr:rowOff>162858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0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170625</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57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52498</xdr:rowOff>
    </xdr:from>
    <xdr:to>
      <xdr:col>55</xdr:col>
      <xdr:colOff>88900</xdr:colOff>
      <xdr:row>34</xdr:row>
      <xdr:rowOff>52498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881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153558</xdr:rowOff>
    </xdr:from>
    <xdr:to>
      <xdr:col>55</xdr:col>
      <xdr:colOff>0</xdr:colOff>
      <xdr:row>35</xdr:row>
      <xdr:rowOff>16357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982858"/>
          <a:ext cx="838200" cy="3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40714</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129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62287</xdr:rowOff>
    </xdr:from>
    <xdr:to>
      <xdr:col>55</xdr:col>
      <xdr:colOff>50800</xdr:colOff>
      <xdr:row>36</xdr:row>
      <xdr:rowOff>163887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3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81197</xdr:rowOff>
    </xdr:from>
    <xdr:to>
      <xdr:col>50</xdr:col>
      <xdr:colOff>114300</xdr:colOff>
      <xdr:row>34</xdr:row>
      <xdr:rowOff>153558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567597"/>
          <a:ext cx="889000" cy="41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76263</xdr:rowOff>
    </xdr:from>
    <xdr:to>
      <xdr:col>50</xdr:col>
      <xdr:colOff>165100</xdr:colOff>
      <xdr:row>37</xdr:row>
      <xdr:rowOff>6413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168990</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4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81197</xdr:rowOff>
    </xdr:from>
    <xdr:to>
      <xdr:col>45</xdr:col>
      <xdr:colOff>177800</xdr:colOff>
      <xdr:row>35</xdr:row>
      <xdr:rowOff>68930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567597"/>
          <a:ext cx="889000" cy="50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147920</xdr:rowOff>
    </xdr:from>
    <xdr:to>
      <xdr:col>46</xdr:col>
      <xdr:colOff>38100</xdr:colOff>
      <xdr:row>34</xdr:row>
      <xdr:rowOff>78070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69197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898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38988</xdr:rowOff>
    </xdr:from>
    <xdr:to>
      <xdr:col>41</xdr:col>
      <xdr:colOff>50800</xdr:colOff>
      <xdr:row>35</xdr:row>
      <xdr:rowOff>68930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039738"/>
          <a:ext cx="889000" cy="2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10769</xdr:rowOff>
    </xdr:from>
    <xdr:to>
      <xdr:col>41</xdr:col>
      <xdr:colOff>101600</xdr:colOff>
      <xdr:row>37</xdr:row>
      <xdr:rowOff>112369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103496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4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28092</xdr:rowOff>
    </xdr:from>
    <xdr:to>
      <xdr:col>36</xdr:col>
      <xdr:colOff>165100</xdr:colOff>
      <xdr:row>37</xdr:row>
      <xdr:rowOff>129692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120819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137007</xdr:rowOff>
    </xdr:from>
    <xdr:to>
      <xdr:col>55</xdr:col>
      <xdr:colOff>50800</xdr:colOff>
      <xdr:row>35</xdr:row>
      <xdr:rowOff>67157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96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159884</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817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102758</xdr:rowOff>
    </xdr:from>
    <xdr:to>
      <xdr:col>50</xdr:col>
      <xdr:colOff>165100</xdr:colOff>
      <xdr:row>35</xdr:row>
      <xdr:rowOff>32908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93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49435</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707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30397</xdr:rowOff>
    </xdr:from>
    <xdr:to>
      <xdr:col>46</xdr:col>
      <xdr:colOff>38100</xdr:colOff>
      <xdr:row>32</xdr:row>
      <xdr:rowOff>131997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51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148524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292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18130</xdr:rowOff>
    </xdr:from>
    <xdr:to>
      <xdr:col>41</xdr:col>
      <xdr:colOff>101600</xdr:colOff>
      <xdr:row>35</xdr:row>
      <xdr:rowOff>119730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01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136257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79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159638</xdr:rowOff>
    </xdr:from>
    <xdr:to>
      <xdr:col>36</xdr:col>
      <xdr:colOff>165100</xdr:colOff>
      <xdr:row>35</xdr:row>
      <xdr:rowOff>89788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98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106315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764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104331</xdr:rowOff>
    </xdr:from>
    <xdr:to>
      <xdr:col>54</xdr:col>
      <xdr:colOff>189865</xdr:colOff>
      <xdr:row>59</xdr:row>
      <xdr:rowOff>95224</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76831"/>
          <a:ext cx="1270" cy="153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99051</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1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95224</xdr:rowOff>
    </xdr:from>
    <xdr:to>
      <xdr:col>55</xdr:col>
      <xdr:colOff>88900</xdr:colOff>
      <xdr:row>59</xdr:row>
      <xdr:rowOff>95224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21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51008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5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104331</xdr:rowOff>
    </xdr:from>
    <xdr:to>
      <xdr:col>55</xdr:col>
      <xdr:colOff>88900</xdr:colOff>
      <xdr:row>50</xdr:row>
      <xdr:rowOff>104331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7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26480</xdr:rowOff>
    </xdr:from>
    <xdr:to>
      <xdr:col>55</xdr:col>
      <xdr:colOff>0</xdr:colOff>
      <xdr:row>57</xdr:row>
      <xdr:rowOff>116154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99130"/>
          <a:ext cx="838200" cy="8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171378</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29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148501</xdr:rowOff>
    </xdr:from>
    <xdr:to>
      <xdr:col>55</xdr:col>
      <xdr:colOff>50800</xdr:colOff>
      <xdr:row>56</xdr:row>
      <xdr:rowOff>78651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57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116154</xdr:rowOff>
    </xdr:from>
    <xdr:to>
      <xdr:col>50</xdr:col>
      <xdr:colOff>114300</xdr:colOff>
      <xdr:row>57</xdr:row>
      <xdr:rowOff>122619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88804"/>
          <a:ext cx="889000" cy="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147689</xdr:rowOff>
    </xdr:from>
    <xdr:to>
      <xdr:col>50</xdr:col>
      <xdr:colOff>165100</xdr:colOff>
      <xdr:row>56</xdr:row>
      <xdr:rowOff>77839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7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94366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5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95224</xdr:rowOff>
    </xdr:from>
    <xdr:to>
      <xdr:col>45</xdr:col>
      <xdr:colOff>177800</xdr:colOff>
      <xdr:row>57</xdr:row>
      <xdr:rowOff>122619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867874"/>
          <a:ext cx="889000" cy="2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167272</xdr:rowOff>
    </xdr:from>
    <xdr:to>
      <xdr:col>46</xdr:col>
      <xdr:colOff>38100</xdr:colOff>
      <xdr:row>56</xdr:row>
      <xdr:rowOff>97422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113949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7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52959</xdr:rowOff>
    </xdr:from>
    <xdr:to>
      <xdr:col>41</xdr:col>
      <xdr:colOff>50800</xdr:colOff>
      <xdr:row>57</xdr:row>
      <xdr:rowOff>95224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825609"/>
          <a:ext cx="889000" cy="4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169342</xdr:rowOff>
    </xdr:from>
    <xdr:to>
      <xdr:col>41</xdr:col>
      <xdr:colOff>101600</xdr:colOff>
      <xdr:row>56</xdr:row>
      <xdr:rowOff>99492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5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116019</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37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10351</xdr:rowOff>
    </xdr:from>
    <xdr:to>
      <xdr:col>36</xdr:col>
      <xdr:colOff>165100</xdr:colOff>
      <xdr:row>56</xdr:row>
      <xdr:rowOff>111951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128478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147130</xdr:rowOff>
    </xdr:from>
    <xdr:to>
      <xdr:col>55</xdr:col>
      <xdr:colOff>50800</xdr:colOff>
      <xdr:row>57</xdr:row>
      <xdr:rowOff>77280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125557</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2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65354</xdr:rowOff>
    </xdr:from>
    <xdr:to>
      <xdr:col>50</xdr:col>
      <xdr:colOff>165100</xdr:colOff>
      <xdr:row>57</xdr:row>
      <xdr:rowOff>166954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158081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3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71819</xdr:rowOff>
    </xdr:from>
    <xdr:to>
      <xdr:col>46</xdr:col>
      <xdr:colOff>38100</xdr:colOff>
      <xdr:row>58</xdr:row>
      <xdr:rowOff>1969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4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164546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93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44424</xdr:rowOff>
    </xdr:from>
    <xdr:to>
      <xdr:col>41</xdr:col>
      <xdr:colOff>101600</xdr:colOff>
      <xdr:row>57</xdr:row>
      <xdr:rowOff>146024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1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137151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90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2159</xdr:rowOff>
    </xdr:from>
    <xdr:to>
      <xdr:col>36</xdr:col>
      <xdr:colOff>165100</xdr:colOff>
      <xdr:row>57</xdr:row>
      <xdr:rowOff>103759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7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94886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6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123851</xdr:rowOff>
    </xdr:from>
    <xdr:to>
      <xdr:col>54</xdr:col>
      <xdr:colOff>189865</xdr:colOff>
      <xdr:row>79</xdr:row>
      <xdr:rowOff>42177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25351"/>
          <a:ext cx="1270" cy="146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46004</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0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42177</xdr:rowOff>
    </xdr:from>
    <xdr:to>
      <xdr:col>55</xdr:col>
      <xdr:colOff>88900</xdr:colOff>
      <xdr:row>79</xdr:row>
      <xdr:rowOff>42177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70528</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0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123851</xdr:rowOff>
    </xdr:from>
    <xdr:to>
      <xdr:col>55</xdr:col>
      <xdr:colOff>88900</xdr:colOff>
      <xdr:row>70</xdr:row>
      <xdr:rowOff>123851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2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57798</xdr:rowOff>
    </xdr:from>
    <xdr:to>
      <xdr:col>55</xdr:col>
      <xdr:colOff>0</xdr:colOff>
      <xdr:row>79</xdr:row>
      <xdr:rowOff>8026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30898"/>
          <a:ext cx="838200" cy="12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148086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78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125209</xdr:rowOff>
    </xdr:from>
    <xdr:to>
      <xdr:col>55</xdr:col>
      <xdr:colOff>50800</xdr:colOff>
      <xdr:row>78</xdr:row>
      <xdr:rowOff>55359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2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8026</xdr:rowOff>
    </xdr:from>
    <xdr:to>
      <xdr:col>50</xdr:col>
      <xdr:colOff>114300</xdr:colOff>
      <xdr:row>79</xdr:row>
      <xdr:rowOff>12991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52576"/>
          <a:ext cx="889000" cy="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125997</xdr:rowOff>
    </xdr:from>
    <xdr:to>
      <xdr:col>50</xdr:col>
      <xdr:colOff>165100</xdr:colOff>
      <xdr:row>78</xdr:row>
      <xdr:rowOff>56147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2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72674</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0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12991</xdr:rowOff>
    </xdr:from>
    <xdr:to>
      <xdr:col>45</xdr:col>
      <xdr:colOff>177800</xdr:colOff>
      <xdr:row>79</xdr:row>
      <xdr:rowOff>30429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557541"/>
          <a:ext cx="889000" cy="1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54005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8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26530</xdr:rowOff>
    </xdr:from>
    <xdr:to>
      <xdr:col>41</xdr:col>
      <xdr:colOff>50800</xdr:colOff>
      <xdr:row>79</xdr:row>
      <xdr:rowOff>30429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71080"/>
          <a:ext cx="889000" cy="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68623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22789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6998</xdr:rowOff>
    </xdr:from>
    <xdr:to>
      <xdr:col>55</xdr:col>
      <xdr:colOff>50800</xdr:colOff>
      <xdr:row>78</xdr:row>
      <xdr:rowOff>108598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8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156875</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128676</xdr:rowOff>
    </xdr:from>
    <xdr:to>
      <xdr:col>50</xdr:col>
      <xdr:colOff>165100</xdr:colOff>
      <xdr:row>79</xdr:row>
      <xdr:rowOff>58826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0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49953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9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133641</xdr:rowOff>
    </xdr:from>
    <xdr:to>
      <xdr:col>46</xdr:col>
      <xdr:colOff>38100</xdr:colOff>
      <xdr:row>79</xdr:row>
      <xdr:rowOff>63791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0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54918</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9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151079</xdr:rowOff>
    </xdr:from>
    <xdr:to>
      <xdr:col>41</xdr:col>
      <xdr:colOff>101600</xdr:colOff>
      <xdr:row>79</xdr:row>
      <xdr:rowOff>81229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2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72356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16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147180</xdr:rowOff>
    </xdr:from>
    <xdr:to>
      <xdr:col>36</xdr:col>
      <xdr:colOff>165100</xdr:colOff>
      <xdr:row>79</xdr:row>
      <xdr:rowOff>77330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68457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1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21334</xdr:rowOff>
    </xdr:from>
    <xdr:to>
      <xdr:col>54</xdr:col>
      <xdr:colOff>189865</xdr:colOff>
      <xdr:row>98</xdr:row>
      <xdr:rowOff>49991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623284"/>
          <a:ext cx="1270" cy="1228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53818</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49991</xdr:rowOff>
    </xdr:from>
    <xdr:to>
      <xdr:col>55</xdr:col>
      <xdr:colOff>88900</xdr:colOff>
      <xdr:row>98</xdr:row>
      <xdr:rowOff>49991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52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139461</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9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21334</xdr:rowOff>
    </xdr:from>
    <xdr:to>
      <xdr:col>55</xdr:col>
      <xdr:colOff>88900</xdr:colOff>
      <xdr:row>91</xdr:row>
      <xdr:rowOff>21334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62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86795</xdr:rowOff>
    </xdr:from>
    <xdr:to>
      <xdr:col>55</xdr:col>
      <xdr:colOff>0</xdr:colOff>
      <xdr:row>97</xdr:row>
      <xdr:rowOff>17236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545995"/>
          <a:ext cx="838200" cy="10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78075</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194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55198</xdr:rowOff>
    </xdr:from>
    <xdr:to>
      <xdr:col>55</xdr:col>
      <xdr:colOff>50800</xdr:colOff>
      <xdr:row>95</xdr:row>
      <xdr:rowOff>156798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34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66418</xdr:rowOff>
    </xdr:from>
    <xdr:to>
      <xdr:col>50</xdr:col>
      <xdr:colOff>114300</xdr:colOff>
      <xdr:row>96</xdr:row>
      <xdr:rowOff>86795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525618"/>
          <a:ext cx="889000" cy="2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35179</xdr:rowOff>
    </xdr:from>
    <xdr:to>
      <xdr:col>50</xdr:col>
      <xdr:colOff>165100</xdr:colOff>
      <xdr:row>95</xdr:row>
      <xdr:rowOff>136779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2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153306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09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169238</xdr:rowOff>
    </xdr:from>
    <xdr:to>
      <xdr:col>45</xdr:col>
      <xdr:colOff>177800</xdr:colOff>
      <xdr:row>96</xdr:row>
      <xdr:rowOff>66418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456988"/>
          <a:ext cx="889000" cy="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68441</xdr:rowOff>
    </xdr:from>
    <xdr:to>
      <xdr:col>46</xdr:col>
      <xdr:colOff>38100</xdr:colOff>
      <xdr:row>95</xdr:row>
      <xdr:rowOff>170041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15118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169238</xdr:rowOff>
    </xdr:from>
    <xdr:to>
      <xdr:col>41</xdr:col>
      <xdr:colOff>50800</xdr:colOff>
      <xdr:row>96</xdr:row>
      <xdr:rowOff>90812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456988"/>
          <a:ext cx="889000" cy="9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76637</xdr:rowOff>
    </xdr:from>
    <xdr:to>
      <xdr:col>41</xdr:col>
      <xdr:colOff>101600</xdr:colOff>
      <xdr:row>96</xdr:row>
      <xdr:rowOff>6787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23314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132269</xdr:rowOff>
    </xdr:from>
    <xdr:to>
      <xdr:col>36</xdr:col>
      <xdr:colOff>165100</xdr:colOff>
      <xdr:row>96</xdr:row>
      <xdr:rowOff>62419</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78946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137886</xdr:rowOff>
    </xdr:from>
    <xdr:to>
      <xdr:col>55</xdr:col>
      <xdr:colOff>50800</xdr:colOff>
      <xdr:row>97</xdr:row>
      <xdr:rowOff>68036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9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116313</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57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35995</xdr:rowOff>
    </xdr:from>
    <xdr:to>
      <xdr:col>50</xdr:col>
      <xdr:colOff>165100</xdr:colOff>
      <xdr:row>96</xdr:row>
      <xdr:rowOff>137595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49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128722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58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15618</xdr:rowOff>
    </xdr:from>
    <xdr:to>
      <xdr:col>46</xdr:col>
      <xdr:colOff>38100</xdr:colOff>
      <xdr:row>96</xdr:row>
      <xdr:rowOff>117218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47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108345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56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118438</xdr:rowOff>
    </xdr:from>
    <xdr:to>
      <xdr:col>41</xdr:col>
      <xdr:colOff>101600</xdr:colOff>
      <xdr:row>96</xdr:row>
      <xdr:rowOff>48588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40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39715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49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40012</xdr:rowOff>
    </xdr:from>
    <xdr:to>
      <xdr:col>36</xdr:col>
      <xdr:colOff>165100</xdr:colOff>
      <xdr:row>96</xdr:row>
      <xdr:rowOff>141612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4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132739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59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121279</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436229"/>
          <a:ext cx="1269" cy="129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67956</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2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121279</xdr:rowOff>
    </xdr:from>
    <xdr:to>
      <xdr:col>86</xdr:col>
      <xdr:colOff>25400</xdr:colOff>
      <xdr:row>31</xdr:row>
      <xdr:rowOff>121279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4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161760</xdr:rowOff>
    </xdr:from>
    <xdr:to>
      <xdr:col>85</xdr:col>
      <xdr:colOff>127000</xdr:colOff>
      <xdr:row>39</xdr:row>
      <xdr:rowOff>20085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76860"/>
          <a:ext cx="8382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50760</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394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27883</xdr:rowOff>
    </xdr:from>
    <xdr:to>
      <xdr:col>85</xdr:col>
      <xdr:colOff>177800</xdr:colOff>
      <xdr:row>38</xdr:row>
      <xdr:rowOff>129483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161760</xdr:rowOff>
    </xdr:from>
    <xdr:to>
      <xdr:col>81</xdr:col>
      <xdr:colOff>50800</xdr:colOff>
      <xdr:row>38</xdr:row>
      <xdr:rowOff>161969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676860"/>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146641</xdr:rowOff>
    </xdr:from>
    <xdr:to>
      <xdr:col>81</xdr:col>
      <xdr:colOff>101600</xdr:colOff>
      <xdr:row>38</xdr:row>
      <xdr:rowOff>76791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93318</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26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113297</xdr:rowOff>
    </xdr:from>
    <xdr:to>
      <xdr:col>76</xdr:col>
      <xdr:colOff>114300</xdr:colOff>
      <xdr:row>38</xdr:row>
      <xdr:rowOff>161969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28397"/>
          <a:ext cx="889000" cy="4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16681</xdr:rowOff>
    </xdr:from>
    <xdr:to>
      <xdr:col>76</xdr:col>
      <xdr:colOff>165100</xdr:colOff>
      <xdr:row>38</xdr:row>
      <xdr:rowOff>118281</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134809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48222</xdr:rowOff>
    </xdr:from>
    <xdr:to>
      <xdr:col>71</xdr:col>
      <xdr:colOff>177800</xdr:colOff>
      <xdr:row>38</xdr:row>
      <xdr:rowOff>113297</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220422"/>
          <a:ext cx="889000" cy="40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17291</xdr:rowOff>
    </xdr:from>
    <xdr:to>
      <xdr:col>72</xdr:col>
      <xdr:colOff>38100</xdr:colOff>
      <xdr:row>38</xdr:row>
      <xdr:rowOff>118891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135418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52934</xdr:rowOff>
    </xdr:from>
    <xdr:to>
      <xdr:col>67</xdr:col>
      <xdr:colOff>101600</xdr:colOff>
      <xdr:row>38</xdr:row>
      <xdr:rowOff>154534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6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145661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66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140735</xdr:rowOff>
    </xdr:from>
    <xdr:to>
      <xdr:col>85</xdr:col>
      <xdr:colOff>177800</xdr:colOff>
      <xdr:row>39</xdr:row>
      <xdr:rowOff>70885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5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55662</xdr:rowOff>
    </xdr:from>
    <xdr:ext cx="469744"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7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110960</xdr:rowOff>
    </xdr:from>
    <xdr:to>
      <xdr:col>81</xdr:col>
      <xdr:colOff>101600</xdr:colOff>
      <xdr:row>39</xdr:row>
      <xdr:rowOff>41110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2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32237</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46428" y="671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111169</xdr:rowOff>
    </xdr:from>
    <xdr:to>
      <xdr:col>76</xdr:col>
      <xdr:colOff>165100</xdr:colOff>
      <xdr:row>39</xdr:row>
      <xdr:rowOff>41319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2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32446</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718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62497</xdr:rowOff>
    </xdr:from>
    <xdr:to>
      <xdr:col>72</xdr:col>
      <xdr:colOff>38100</xdr:colOff>
      <xdr:row>38</xdr:row>
      <xdr:rowOff>164097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7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155224</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67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168872</xdr:rowOff>
    </xdr:from>
    <xdr:to>
      <xdr:col>67</xdr:col>
      <xdr:colOff>101600</xdr:colOff>
      <xdr:row>36</xdr:row>
      <xdr:rowOff>99022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16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115549</xdr:rowOff>
    </xdr:from>
    <xdr:ext cx="534377"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47111" y="594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125347</xdr:rowOff>
    </xdr:from>
    <xdr:to>
      <xdr:col>85</xdr:col>
      <xdr:colOff>126364</xdr:colOff>
      <xdr:row>78</xdr:row>
      <xdr:rowOff>135781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55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139608</xdr:rowOff>
    </xdr:from>
    <xdr:ext cx="534377"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5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135781</xdr:rowOff>
    </xdr:from>
    <xdr:to>
      <xdr:col>86</xdr:col>
      <xdr:colOff>25400</xdr:colOff>
      <xdr:row>78</xdr:row>
      <xdr:rowOff>135781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508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72024</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73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125347</xdr:rowOff>
    </xdr:from>
    <xdr:to>
      <xdr:col>86</xdr:col>
      <xdr:colOff>25400</xdr:colOff>
      <xdr:row>69</xdr:row>
      <xdr:rowOff>125347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55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94535</xdr:rowOff>
    </xdr:from>
    <xdr:to>
      <xdr:col>85</xdr:col>
      <xdr:colOff>127000</xdr:colOff>
      <xdr:row>74</xdr:row>
      <xdr:rowOff>156551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2781835"/>
          <a:ext cx="838200" cy="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13410</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72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34983</xdr:rowOff>
    </xdr:from>
    <xdr:to>
      <xdr:col>85</xdr:col>
      <xdr:colOff>177800</xdr:colOff>
      <xdr:row>75</xdr:row>
      <xdr:rowOff>136583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156551</xdr:rowOff>
    </xdr:from>
    <xdr:to>
      <xdr:col>81</xdr:col>
      <xdr:colOff>50800</xdr:colOff>
      <xdr:row>75</xdr:row>
      <xdr:rowOff>20012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2843851"/>
          <a:ext cx="889000" cy="3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34820</xdr:rowOff>
    </xdr:from>
    <xdr:to>
      <xdr:col>81</xdr:col>
      <xdr:colOff>101600</xdr:colOff>
      <xdr:row>75</xdr:row>
      <xdr:rowOff>136420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127547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158592</xdr:rowOff>
    </xdr:from>
    <xdr:to>
      <xdr:col>76</xdr:col>
      <xdr:colOff>114300</xdr:colOff>
      <xdr:row>75</xdr:row>
      <xdr:rowOff>20012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845892"/>
          <a:ext cx="889000" cy="3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164795</xdr:rowOff>
    </xdr:from>
    <xdr:to>
      <xdr:col>76</xdr:col>
      <xdr:colOff>165100</xdr:colOff>
      <xdr:row>76</xdr:row>
      <xdr:rowOff>94945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86072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158592</xdr:rowOff>
    </xdr:from>
    <xdr:to>
      <xdr:col>71</xdr:col>
      <xdr:colOff>177800</xdr:colOff>
      <xdr:row>75</xdr:row>
      <xdr:rowOff>8402</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845892"/>
          <a:ext cx="889000" cy="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169694</xdr:rowOff>
    </xdr:from>
    <xdr:to>
      <xdr:col>72</xdr:col>
      <xdr:colOff>38100</xdr:colOff>
      <xdr:row>76</xdr:row>
      <xdr:rowOff>99844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90971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3715</xdr:rowOff>
    </xdr:from>
    <xdr:to>
      <xdr:col>67</xdr:col>
      <xdr:colOff>101600</xdr:colOff>
      <xdr:row>76</xdr:row>
      <xdr:rowOff>105315</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3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96442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1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43735</xdr:rowOff>
    </xdr:from>
    <xdr:to>
      <xdr:col>85</xdr:col>
      <xdr:colOff>177800</xdr:colOff>
      <xdr:row>74</xdr:row>
      <xdr:rowOff>145335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73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66612</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58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105751</xdr:rowOff>
    </xdr:from>
    <xdr:to>
      <xdr:col>81</xdr:col>
      <xdr:colOff>101600</xdr:colOff>
      <xdr:row>75</xdr:row>
      <xdr:rowOff>35901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79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52428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56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140662</xdr:rowOff>
    </xdr:from>
    <xdr:to>
      <xdr:col>76</xdr:col>
      <xdr:colOff>165100</xdr:colOff>
      <xdr:row>75</xdr:row>
      <xdr:rowOff>70812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82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87339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60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107792</xdr:rowOff>
    </xdr:from>
    <xdr:to>
      <xdr:col>72</xdr:col>
      <xdr:colOff>38100</xdr:colOff>
      <xdr:row>75</xdr:row>
      <xdr:rowOff>37942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79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54469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57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129052</xdr:rowOff>
    </xdr:from>
    <xdr:to>
      <xdr:col>67</xdr:col>
      <xdr:colOff>101600</xdr:colOff>
      <xdr:row>75</xdr:row>
      <xdr:rowOff>59202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81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75729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59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16370</xdr:rowOff>
    </xdr:from>
    <xdr:to>
      <xdr:col>85</xdr:col>
      <xdr:colOff>126364</xdr:colOff>
      <xdr:row>99</xdr:row>
      <xdr:rowOff>10179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18320"/>
          <a:ext cx="1269" cy="136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14006</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10179</xdr:rowOff>
    </xdr:from>
    <xdr:to>
      <xdr:col>86</xdr:col>
      <xdr:colOff>25400</xdr:colOff>
      <xdr:row>99</xdr:row>
      <xdr:rowOff>10179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8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134497</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16370</xdr:rowOff>
    </xdr:from>
    <xdr:to>
      <xdr:col>86</xdr:col>
      <xdr:colOff>25400</xdr:colOff>
      <xdr:row>91</xdr:row>
      <xdr:rowOff>16370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132517</xdr:rowOff>
    </xdr:from>
    <xdr:to>
      <xdr:col>85</xdr:col>
      <xdr:colOff>127000</xdr:colOff>
      <xdr:row>95</xdr:row>
      <xdr:rowOff>163474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420267"/>
          <a:ext cx="838200" cy="3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148956</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436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170529</xdr:rowOff>
    </xdr:from>
    <xdr:to>
      <xdr:col>85</xdr:col>
      <xdr:colOff>177800</xdr:colOff>
      <xdr:row>96</xdr:row>
      <xdr:rowOff>100679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4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132517</xdr:rowOff>
    </xdr:from>
    <xdr:to>
      <xdr:col>81</xdr:col>
      <xdr:colOff>50800</xdr:colOff>
      <xdr:row>97</xdr:row>
      <xdr:rowOff>9761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420267"/>
          <a:ext cx="889000" cy="22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82938</xdr:rowOff>
    </xdr:from>
    <xdr:to>
      <xdr:col>81</xdr:col>
      <xdr:colOff>101600</xdr:colOff>
      <xdr:row>96</xdr:row>
      <xdr:rowOff>13088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37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4215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46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9761</xdr:rowOff>
    </xdr:from>
    <xdr:to>
      <xdr:col>76</xdr:col>
      <xdr:colOff>114300</xdr:colOff>
      <xdr:row>97</xdr:row>
      <xdr:rowOff>83541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640411"/>
          <a:ext cx="889000" cy="7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35083</xdr:rowOff>
    </xdr:from>
    <xdr:to>
      <xdr:col>76</xdr:col>
      <xdr:colOff>165100</xdr:colOff>
      <xdr:row>97</xdr:row>
      <xdr:rowOff>136683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127810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75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83541</xdr:rowOff>
    </xdr:from>
    <xdr:to>
      <xdr:col>71</xdr:col>
      <xdr:colOff>177800</xdr:colOff>
      <xdr:row>97</xdr:row>
      <xdr:rowOff>89255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71419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59582</xdr:rowOff>
    </xdr:from>
    <xdr:to>
      <xdr:col>72</xdr:col>
      <xdr:colOff>38100</xdr:colOff>
      <xdr:row>97</xdr:row>
      <xdr:rowOff>161182</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9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152309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78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53487</xdr:rowOff>
    </xdr:from>
    <xdr:to>
      <xdr:col>67</xdr:col>
      <xdr:colOff>101600</xdr:colOff>
      <xdr:row>97</xdr:row>
      <xdr:rowOff>155087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146214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77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112674</xdr:rowOff>
    </xdr:from>
    <xdr:to>
      <xdr:col>85</xdr:col>
      <xdr:colOff>177800</xdr:colOff>
      <xdr:row>96</xdr:row>
      <xdr:rowOff>42824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40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135551</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25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81717</xdr:rowOff>
    </xdr:from>
    <xdr:to>
      <xdr:col>81</xdr:col>
      <xdr:colOff>101600</xdr:colOff>
      <xdr:row>96</xdr:row>
      <xdr:rowOff>11867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36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28394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14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130411</xdr:rowOff>
    </xdr:from>
    <xdr:to>
      <xdr:col>76</xdr:col>
      <xdr:colOff>165100</xdr:colOff>
      <xdr:row>97</xdr:row>
      <xdr:rowOff>60561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58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77088</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36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32741</xdr:rowOff>
    </xdr:from>
    <xdr:to>
      <xdr:col>72</xdr:col>
      <xdr:colOff>38100</xdr:colOff>
      <xdr:row>97</xdr:row>
      <xdr:rowOff>134341</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66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150868</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438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38455</xdr:rowOff>
    </xdr:from>
    <xdr:to>
      <xdr:col>67</xdr:col>
      <xdr:colOff>101600</xdr:colOff>
      <xdr:row>97</xdr:row>
      <xdr:rowOff>140055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6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156582</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4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102781</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246281"/>
          <a:ext cx="1269" cy="129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49458</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02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102781</xdr:rowOff>
    </xdr:from>
    <xdr:to>
      <xdr:col>116</xdr:col>
      <xdr:colOff>152400</xdr:colOff>
      <xdr:row>30</xdr:row>
      <xdr:rowOff>102781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24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64800</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065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41923</xdr:rowOff>
    </xdr:from>
    <xdr:to>
      <xdr:col>116</xdr:col>
      <xdr:colOff>114300</xdr:colOff>
      <xdr:row>36</xdr:row>
      <xdr:rowOff>143523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15691</xdr:rowOff>
    </xdr:from>
    <xdr:to>
      <xdr:col>112</xdr:col>
      <xdr:colOff>38100</xdr:colOff>
      <xdr:row>36</xdr:row>
      <xdr:rowOff>117291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133818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596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87986</xdr:rowOff>
    </xdr:from>
    <xdr:to>
      <xdr:col>107</xdr:col>
      <xdr:colOff>101600</xdr:colOff>
      <xdr:row>37</xdr:row>
      <xdr:rowOff>18136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34663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0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10319</xdr:rowOff>
    </xdr:from>
    <xdr:to>
      <xdr:col>102</xdr:col>
      <xdr:colOff>165100</xdr:colOff>
      <xdr:row>37</xdr:row>
      <xdr:rowOff>111919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3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128446</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12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28378</xdr:rowOff>
    </xdr:from>
    <xdr:to>
      <xdr:col>98</xdr:col>
      <xdr:colOff>38100</xdr:colOff>
      <xdr:row>37</xdr:row>
      <xdr:rowOff>129978</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146505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14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4049</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919449"/>
          <a:ext cx="1269" cy="116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122176</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6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4049</xdr:rowOff>
    </xdr:from>
    <xdr:to>
      <xdr:col>116</xdr:col>
      <xdr:colOff>152400</xdr:colOff>
      <xdr:row>52</xdr:row>
      <xdr:rowOff>4049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91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87488</xdr:rowOff>
    </xdr:from>
    <xdr:to>
      <xdr:col>116</xdr:col>
      <xdr:colOff>63500</xdr:colOff>
      <xdr:row>56</xdr:row>
      <xdr:rowOff>98461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9688688"/>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105732</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06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127305</xdr:rowOff>
    </xdr:from>
    <xdr:to>
      <xdr:col>116</xdr:col>
      <xdr:colOff>114300</xdr:colOff>
      <xdr:row>57</xdr:row>
      <xdr:rowOff>57455</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148570</xdr:rowOff>
    </xdr:from>
    <xdr:to>
      <xdr:col>111</xdr:col>
      <xdr:colOff>177800</xdr:colOff>
      <xdr:row>56</xdr:row>
      <xdr:rowOff>87488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578320"/>
          <a:ext cx="889000" cy="11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107462</xdr:rowOff>
    </xdr:from>
    <xdr:to>
      <xdr:col>112</xdr:col>
      <xdr:colOff>38100</xdr:colOff>
      <xdr:row>57</xdr:row>
      <xdr:rowOff>37612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28739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148570</xdr:rowOff>
    </xdr:from>
    <xdr:to>
      <xdr:col>107</xdr:col>
      <xdr:colOff>50800</xdr:colOff>
      <xdr:row>56</xdr:row>
      <xdr:rowOff>110576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9578320"/>
          <a:ext cx="889000" cy="13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6696</xdr:rowOff>
    </xdr:from>
    <xdr:to>
      <xdr:col>107</xdr:col>
      <xdr:colOff>101600</xdr:colOff>
      <xdr:row>57</xdr:row>
      <xdr:rowOff>108296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99423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107879</xdr:rowOff>
    </xdr:from>
    <xdr:to>
      <xdr:col>102</xdr:col>
      <xdr:colOff>114300</xdr:colOff>
      <xdr:row>56</xdr:row>
      <xdr:rowOff>110576</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9709079"/>
          <a:ext cx="889000" cy="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17349</xdr:rowOff>
    </xdr:from>
    <xdr:to>
      <xdr:col>102</xdr:col>
      <xdr:colOff>165100</xdr:colOff>
      <xdr:row>57</xdr:row>
      <xdr:rowOff>118949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110076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88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11222</xdr:rowOff>
    </xdr:from>
    <xdr:to>
      <xdr:col>98</xdr:col>
      <xdr:colOff>38100</xdr:colOff>
      <xdr:row>57</xdr:row>
      <xdr:rowOff>112822</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103949</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7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47661</xdr:rowOff>
    </xdr:from>
    <xdr:to>
      <xdr:col>116</xdr:col>
      <xdr:colOff>114300</xdr:colOff>
      <xdr:row>56</xdr:row>
      <xdr:rowOff>149261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64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70538</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50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36688</xdr:rowOff>
    </xdr:from>
    <xdr:to>
      <xdr:col>112</xdr:col>
      <xdr:colOff>38100</xdr:colOff>
      <xdr:row>56</xdr:row>
      <xdr:rowOff>138288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63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154815</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413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97770</xdr:rowOff>
    </xdr:from>
    <xdr:to>
      <xdr:col>107</xdr:col>
      <xdr:colOff>101600</xdr:colOff>
      <xdr:row>56</xdr:row>
      <xdr:rowOff>27920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52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44447</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67111" y="930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59776</xdr:rowOff>
    </xdr:from>
    <xdr:to>
      <xdr:col>102</xdr:col>
      <xdr:colOff>165100</xdr:colOff>
      <xdr:row>56</xdr:row>
      <xdr:rowOff>161376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66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6453</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43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57079</xdr:rowOff>
    </xdr:from>
    <xdr:to>
      <xdr:col>98</xdr:col>
      <xdr:colOff>38100</xdr:colOff>
      <xdr:row>56</xdr:row>
      <xdr:rowOff>158679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6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3756</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43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40525</xdr:rowOff>
    </xdr:from>
    <xdr:to>
      <xdr:col>116</xdr:col>
      <xdr:colOff>62864</xdr:colOff>
      <xdr:row>78</xdr:row>
      <xdr:rowOff>98513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13475"/>
          <a:ext cx="1269" cy="1258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102340</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7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98513</xdr:rowOff>
    </xdr:from>
    <xdr:to>
      <xdr:col>116</xdr:col>
      <xdr:colOff>152400</xdr:colOff>
      <xdr:row>78</xdr:row>
      <xdr:rowOff>98513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71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158652</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8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40525</xdr:rowOff>
    </xdr:from>
    <xdr:to>
      <xdr:col>116</xdr:col>
      <xdr:colOff>152400</xdr:colOff>
      <xdr:row>71</xdr:row>
      <xdr:rowOff>40525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1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164922</xdr:rowOff>
    </xdr:from>
    <xdr:to>
      <xdr:col>116</xdr:col>
      <xdr:colOff>63500</xdr:colOff>
      <xdr:row>75</xdr:row>
      <xdr:rowOff>72339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852222"/>
          <a:ext cx="8382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38066</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896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59639</xdr:rowOff>
    </xdr:from>
    <xdr:to>
      <xdr:col>116</xdr:col>
      <xdr:colOff>114300</xdr:colOff>
      <xdr:row>75</xdr:row>
      <xdr:rowOff>161240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68949</xdr:rowOff>
    </xdr:from>
    <xdr:to>
      <xdr:col>111</xdr:col>
      <xdr:colOff>177800</xdr:colOff>
      <xdr:row>75</xdr:row>
      <xdr:rowOff>72339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0434300" y="12927699"/>
          <a:ext cx="889000" cy="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86843</xdr:rowOff>
    </xdr:from>
    <xdr:to>
      <xdr:col>112</xdr:col>
      <xdr:colOff>38100</xdr:colOff>
      <xdr:row>76</xdr:row>
      <xdr:rowOff>16993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8120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68949</xdr:rowOff>
    </xdr:from>
    <xdr:to>
      <xdr:col>107</xdr:col>
      <xdr:colOff>50800</xdr:colOff>
      <xdr:row>75</xdr:row>
      <xdr:rowOff>90322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927699"/>
          <a:ext cx="889000" cy="2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25197</xdr:rowOff>
    </xdr:from>
    <xdr:to>
      <xdr:col>107</xdr:col>
      <xdr:colOff>101600</xdr:colOff>
      <xdr:row>76</xdr:row>
      <xdr:rowOff>126797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117924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90322</xdr:rowOff>
    </xdr:from>
    <xdr:to>
      <xdr:col>102</xdr:col>
      <xdr:colOff>114300</xdr:colOff>
      <xdr:row>75</xdr:row>
      <xdr:rowOff>161646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949072"/>
          <a:ext cx="889000" cy="7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143764</xdr:rowOff>
    </xdr:from>
    <xdr:to>
      <xdr:col>102</xdr:col>
      <xdr:colOff>165100</xdr:colOff>
      <xdr:row>75</xdr:row>
      <xdr:rowOff>73914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90441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138964</xdr:rowOff>
    </xdr:from>
    <xdr:to>
      <xdr:col>98</xdr:col>
      <xdr:colOff>38100</xdr:colOff>
      <xdr:row>75</xdr:row>
      <xdr:rowOff>69114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85641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114122</xdr:rowOff>
    </xdr:from>
    <xdr:to>
      <xdr:col>116</xdr:col>
      <xdr:colOff>114300</xdr:colOff>
      <xdr:row>75</xdr:row>
      <xdr:rowOff>44272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80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136999</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65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21539</xdr:rowOff>
    </xdr:from>
    <xdr:to>
      <xdr:col>112</xdr:col>
      <xdr:colOff>38100</xdr:colOff>
      <xdr:row>75</xdr:row>
      <xdr:rowOff>123139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88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139666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6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18149</xdr:rowOff>
    </xdr:from>
    <xdr:to>
      <xdr:col>107</xdr:col>
      <xdr:colOff>101600</xdr:colOff>
      <xdr:row>75</xdr:row>
      <xdr:rowOff>119749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7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136276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65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39522</xdr:rowOff>
    </xdr:from>
    <xdr:to>
      <xdr:col>102</xdr:col>
      <xdr:colOff>165100</xdr:colOff>
      <xdr:row>75</xdr:row>
      <xdr:rowOff>141122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9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132250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99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110846</xdr:rowOff>
    </xdr:from>
    <xdr:to>
      <xdr:col>98</xdr:col>
      <xdr:colOff>38100</xdr:colOff>
      <xdr:row>76</xdr:row>
      <xdr:rowOff>40996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96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32123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06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・住民一人当たりのコストは</a:t>
          </a:r>
          <a:r>
            <a:rPr kumimoji="1" lang="en-US" altLang="ja-JP" sz="1100">
              <a:latin typeface="ＭＳ Ｐゴシック" panose="020B0600070205080204" pitchFamily="50" charset="-128"/>
              <a:ea typeface="ＭＳ Ｐゴシック" panose="020B0600070205080204" pitchFamily="50" charset="-128"/>
            </a:rPr>
            <a:t>627,575</a:t>
          </a:r>
          <a:r>
            <a:rPr kumimoji="1" lang="ja-JP" altLang="en-US" sz="1100">
              <a:latin typeface="ＭＳ Ｐゴシック" panose="020B0600070205080204" pitchFamily="50" charset="-128"/>
              <a:ea typeface="ＭＳ Ｐゴシック" panose="020B0600070205080204" pitchFamily="50" charset="-128"/>
            </a:rPr>
            <a:t>円となっている。</a:t>
          </a:r>
        </a:p>
        <a:p>
          <a:r>
            <a:rPr kumimoji="1" lang="ja-JP" altLang="en-US" sz="1100">
              <a:latin typeface="ＭＳ Ｐゴシック" panose="020B0600070205080204" pitchFamily="50" charset="-128"/>
              <a:ea typeface="ＭＳ Ｐゴシック" panose="020B0600070205080204" pitchFamily="50" charset="-128"/>
            </a:rPr>
            <a:t>・人件費については、退職手当組合負担金の率改定等に伴う負担金の減や再任用職員の減少等により、住民一人当たりの人件費は前年度より</a:t>
          </a:r>
          <a:r>
            <a:rPr kumimoji="1" lang="en-US" altLang="ja-JP" sz="1100">
              <a:latin typeface="ＭＳ Ｐゴシック" panose="020B0600070205080204" pitchFamily="50" charset="-128"/>
              <a:ea typeface="ＭＳ Ｐゴシック" panose="020B0600070205080204" pitchFamily="50" charset="-128"/>
            </a:rPr>
            <a:t>4,469</a:t>
          </a:r>
          <a:r>
            <a:rPr kumimoji="1" lang="ja-JP" altLang="en-US" sz="1100">
              <a:latin typeface="ＭＳ Ｐゴシック" panose="020B0600070205080204" pitchFamily="50" charset="-128"/>
              <a:ea typeface="ＭＳ Ｐゴシック" panose="020B0600070205080204" pitchFamily="50" charset="-128"/>
            </a:rPr>
            <a:t>円減少し、類似団体平均値を下回った。</a:t>
          </a:r>
        </a:p>
        <a:p>
          <a:r>
            <a:rPr kumimoji="1" lang="ja-JP" altLang="en-US" sz="1100">
              <a:latin typeface="ＭＳ Ｐゴシック" panose="020B0600070205080204" pitchFamily="50" charset="-128"/>
              <a:ea typeface="ＭＳ Ｐゴシック" panose="020B0600070205080204" pitchFamily="50" charset="-128"/>
            </a:rPr>
            <a:t>・維持補修費については、除排雪経費が降雪量によって大きく変動することから、類似団体との単純比較は難しい。除排雪経費（</a:t>
          </a:r>
          <a:r>
            <a:rPr kumimoji="1" lang="en-US" altLang="ja-JP" sz="1100">
              <a:latin typeface="ＭＳ Ｐゴシック" panose="020B0600070205080204" pitchFamily="50" charset="-128"/>
              <a:ea typeface="ＭＳ Ｐゴシック" panose="020B0600070205080204" pitchFamily="50" charset="-128"/>
            </a:rPr>
            <a:t>1,110,818</a:t>
          </a:r>
          <a:r>
            <a:rPr kumimoji="1" lang="ja-JP" altLang="en-US" sz="1100">
              <a:latin typeface="ＭＳ Ｐゴシック" panose="020B0600070205080204" pitchFamily="50" charset="-128"/>
              <a:ea typeface="ＭＳ Ｐゴシック" panose="020B0600070205080204" pitchFamily="50" charset="-128"/>
            </a:rPr>
            <a:t>千円）を除いた住民一人当たりの維持補修費は</a:t>
          </a:r>
          <a:r>
            <a:rPr kumimoji="1" lang="en-US" altLang="ja-JP" sz="1100">
              <a:latin typeface="ＭＳ Ｐゴシック" panose="020B0600070205080204" pitchFamily="50" charset="-128"/>
              <a:ea typeface="ＭＳ Ｐゴシック" panose="020B0600070205080204" pitchFamily="50" charset="-128"/>
            </a:rPr>
            <a:t>4,728</a:t>
          </a:r>
          <a:r>
            <a:rPr kumimoji="1" lang="ja-JP" altLang="en-US" sz="1100">
              <a:latin typeface="ＭＳ Ｐゴシック" panose="020B0600070205080204" pitchFamily="50" charset="-128"/>
              <a:ea typeface="ＭＳ Ｐゴシック" panose="020B0600070205080204" pitchFamily="50" charset="-128"/>
            </a:rPr>
            <a:t>円となり、前年度（</a:t>
          </a:r>
          <a:r>
            <a:rPr kumimoji="1" lang="en-US" altLang="ja-JP" sz="1100">
              <a:latin typeface="ＭＳ Ｐゴシック" panose="020B0600070205080204" pitchFamily="50" charset="-128"/>
              <a:ea typeface="ＭＳ Ｐゴシック" panose="020B0600070205080204" pitchFamily="50" charset="-128"/>
            </a:rPr>
            <a:t>4,720</a:t>
          </a:r>
          <a:r>
            <a:rPr kumimoji="1" lang="ja-JP" altLang="en-US" sz="1100">
              <a:latin typeface="ＭＳ Ｐゴシック" panose="020B0600070205080204" pitchFamily="50" charset="-128"/>
              <a:ea typeface="ＭＳ Ｐゴシック" panose="020B0600070205080204" pitchFamily="50" charset="-128"/>
            </a:rPr>
            <a:t>円）とほぼ同水準となっている。</a:t>
          </a:r>
        </a:p>
        <a:p>
          <a:r>
            <a:rPr kumimoji="1" lang="ja-JP" altLang="en-US" sz="1100">
              <a:latin typeface="ＭＳ Ｐゴシック" panose="020B0600070205080204" pitchFamily="50" charset="-128"/>
              <a:ea typeface="ＭＳ Ｐゴシック" panose="020B0600070205080204" pitchFamily="50" charset="-128"/>
            </a:rPr>
            <a:t>・補助費等については、市独自の物価高騰対策として実施した農業用肥料高騰対策事業やコンベンション施設運営支援事業などの増があったものの、令和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年度に実施した主食用米次期作支援事業や消費拡大商品券交付事業、経営維持臨時給付金などのコロナ禍の地域経済対策事業の終了が大きく起因し、住民一人当たりの補助費等は前年度に比べ、</a:t>
          </a:r>
          <a:r>
            <a:rPr kumimoji="1" lang="en-US" altLang="ja-JP" sz="1100">
              <a:latin typeface="ＭＳ Ｐゴシック" panose="020B0600070205080204" pitchFamily="50" charset="-128"/>
              <a:ea typeface="ＭＳ Ｐゴシック" panose="020B0600070205080204" pitchFamily="50" charset="-128"/>
            </a:rPr>
            <a:t>7,491</a:t>
          </a:r>
          <a:r>
            <a:rPr kumimoji="1" lang="ja-JP" altLang="en-US" sz="1100">
              <a:latin typeface="ＭＳ Ｐゴシック" panose="020B0600070205080204" pitchFamily="50" charset="-128"/>
              <a:ea typeface="ＭＳ Ｐゴシック" panose="020B0600070205080204" pitchFamily="50" charset="-128"/>
            </a:rPr>
            <a:t>千円減少している。また、消防・清掃等の広域運営分を一部事務組合へ負担（</a:t>
          </a:r>
          <a:r>
            <a:rPr kumimoji="1" lang="en-US" altLang="ja-JP" sz="1100">
              <a:latin typeface="ＭＳ Ｐゴシック" panose="020B0600070205080204" pitchFamily="50" charset="-128"/>
              <a:ea typeface="ＭＳ Ｐゴシック" panose="020B0600070205080204" pitchFamily="50" charset="-128"/>
            </a:rPr>
            <a:t>2,419,324</a:t>
          </a:r>
          <a:r>
            <a:rPr kumimoji="1" lang="ja-JP" altLang="en-US" sz="1100">
              <a:latin typeface="ＭＳ Ｐゴシック" panose="020B0600070205080204" pitchFamily="50" charset="-128"/>
              <a:ea typeface="ＭＳ Ｐゴシック" panose="020B0600070205080204" pitchFamily="50" charset="-128"/>
            </a:rPr>
            <a:t>千円）していることから、例年、類似団体中上位となっているが、この分を除いても住民一人当たりの補助費等は</a:t>
          </a:r>
          <a:r>
            <a:rPr kumimoji="1" lang="en-US" altLang="ja-JP" sz="1100">
              <a:latin typeface="ＭＳ Ｐゴシック" panose="020B0600070205080204" pitchFamily="50" charset="-128"/>
              <a:ea typeface="ＭＳ Ｐゴシック" panose="020B0600070205080204" pitchFamily="50" charset="-128"/>
            </a:rPr>
            <a:t>107,869</a:t>
          </a:r>
          <a:r>
            <a:rPr kumimoji="1" lang="ja-JP" altLang="en-US" sz="1100">
              <a:latin typeface="ＭＳ Ｐゴシック" panose="020B0600070205080204" pitchFamily="50" charset="-128"/>
              <a:ea typeface="ＭＳ Ｐゴシック" panose="020B0600070205080204" pitchFamily="50" charset="-128"/>
            </a:rPr>
            <a:t>円と高い。財政圧迫の要因となっている市単独補助金について、目的と効果を照らし合わせ見直しを図る。</a:t>
          </a:r>
        </a:p>
        <a:p>
          <a:r>
            <a:rPr kumimoji="1" lang="ja-JP" altLang="en-US" sz="1100">
              <a:latin typeface="ＭＳ Ｐゴシック" panose="020B0600070205080204" pitchFamily="50" charset="-128"/>
              <a:ea typeface="ＭＳ Ｐゴシック" panose="020B0600070205080204" pitchFamily="50" charset="-128"/>
            </a:rPr>
            <a:t>・普通建設事業費については、多目的人工芝グラウンド整備や民間保育所整備に係る補助金の増などにより、住民一人当たりのコストは前年度に比べ</a:t>
          </a:r>
          <a:r>
            <a:rPr kumimoji="1" lang="en-US" altLang="ja-JP" sz="1100">
              <a:latin typeface="ＭＳ Ｐゴシック" panose="020B0600070205080204" pitchFamily="50" charset="-128"/>
              <a:ea typeface="ＭＳ Ｐゴシック" panose="020B0600070205080204" pitchFamily="50" charset="-128"/>
            </a:rPr>
            <a:t>7,061</a:t>
          </a:r>
          <a:r>
            <a:rPr kumimoji="1" lang="ja-JP" altLang="en-US" sz="1100">
              <a:latin typeface="ＭＳ Ｐゴシック" panose="020B0600070205080204" pitchFamily="50" charset="-128"/>
              <a:ea typeface="ＭＳ Ｐゴシック" panose="020B0600070205080204" pitchFamily="50" charset="-128"/>
            </a:rPr>
            <a:t>円増加した。</a:t>
          </a:r>
        </a:p>
        <a:p>
          <a:r>
            <a:rPr kumimoji="1" lang="ja-JP" altLang="en-US" sz="1100">
              <a:latin typeface="ＭＳ Ｐゴシック" panose="020B0600070205080204" pitchFamily="50" charset="-128"/>
              <a:ea typeface="ＭＳ Ｐゴシック" panose="020B0600070205080204" pitchFamily="50" charset="-128"/>
            </a:rPr>
            <a:t>・公債費については、前年度比で</a:t>
          </a:r>
          <a:r>
            <a:rPr kumimoji="1" lang="en-US" altLang="ja-JP" sz="1100">
              <a:latin typeface="ＭＳ Ｐゴシック" panose="020B0600070205080204" pitchFamily="50" charset="-128"/>
              <a:ea typeface="ＭＳ Ｐゴシック" panose="020B0600070205080204" pitchFamily="50" charset="-128"/>
            </a:rPr>
            <a:t>3,798</a:t>
          </a:r>
          <a:r>
            <a:rPr kumimoji="1" lang="ja-JP" altLang="en-US" sz="1100">
              <a:latin typeface="ＭＳ Ｐゴシック" panose="020B0600070205080204" pitchFamily="50" charset="-128"/>
              <a:ea typeface="ＭＳ Ｐゴシック" panose="020B0600070205080204" pitchFamily="50" charset="-128"/>
            </a:rPr>
            <a:t>円増加し、類似団体平均を上回る状況が続いている。改善には地方債残高を縮減する方策しかなく、今後は事業の見直しによる地方債発行額の抑制を基本に、交付税算入率の高い地方債の選択や繰上償還の実施により着実に公債費の縮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76,537
76,263
866.79
50,315,400
48,032,707
2,163,904
27,964,974
47,786,091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109220</xdr:rowOff>
    </xdr:from>
    <xdr:to>
      <xdr:col>24</xdr:col>
      <xdr:colOff>62865</xdr:colOff>
      <xdr:row>38</xdr:row>
      <xdr:rowOff>82169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4170"/>
          <a:ext cx="1270" cy="117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85996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82169</xdr:rowOff>
    </xdr:from>
    <xdr:to>
      <xdr:col>24</xdr:col>
      <xdr:colOff>152400</xdr:colOff>
      <xdr:row>38</xdr:row>
      <xdr:rowOff>82169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9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55897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109220</xdr:rowOff>
    </xdr:from>
    <xdr:to>
      <xdr:col>24</xdr:col>
      <xdr:colOff>152400</xdr:colOff>
      <xdr:row>31</xdr:row>
      <xdr:rowOff>109220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98171</xdr:rowOff>
    </xdr:from>
    <xdr:to>
      <xdr:col>24</xdr:col>
      <xdr:colOff>63500</xdr:colOff>
      <xdr:row>35</xdr:row>
      <xdr:rowOff>120269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8921"/>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126763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2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148336</xdr:rowOff>
    </xdr:from>
    <xdr:to>
      <xdr:col>24</xdr:col>
      <xdr:colOff>114300</xdr:colOff>
      <xdr:row>36</xdr:row>
      <xdr:rowOff>78486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30353</xdr:rowOff>
    </xdr:from>
    <xdr:to>
      <xdr:col>19</xdr:col>
      <xdr:colOff>177800</xdr:colOff>
      <xdr:row>35</xdr:row>
      <xdr:rowOff>120269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31103"/>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168148</xdr:rowOff>
    </xdr:from>
    <xdr:to>
      <xdr:col>20</xdr:col>
      <xdr:colOff>38100</xdr:colOff>
      <xdr:row>36</xdr:row>
      <xdr:rowOff>98298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89425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157226</xdr:rowOff>
    </xdr:from>
    <xdr:to>
      <xdr:col>15</xdr:col>
      <xdr:colOff>50800</xdr:colOff>
      <xdr:row>35</xdr:row>
      <xdr:rowOff>30353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986526"/>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151765</xdr:rowOff>
    </xdr:from>
    <xdr:to>
      <xdr:col>15</xdr:col>
      <xdr:colOff>101600</xdr:colOff>
      <xdr:row>36</xdr:row>
      <xdr:rowOff>81915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73042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131318</xdr:rowOff>
    </xdr:from>
    <xdr:to>
      <xdr:col>10</xdr:col>
      <xdr:colOff>114300</xdr:colOff>
      <xdr:row>34</xdr:row>
      <xdr:rowOff>157226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60618"/>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112522</xdr:rowOff>
    </xdr:from>
    <xdr:to>
      <xdr:col>10</xdr:col>
      <xdr:colOff>165100</xdr:colOff>
      <xdr:row>36</xdr:row>
      <xdr:rowOff>42672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33799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103759</xdr:rowOff>
    </xdr:from>
    <xdr:to>
      <xdr:col>6</xdr:col>
      <xdr:colOff>38100</xdr:colOff>
      <xdr:row>36</xdr:row>
      <xdr:rowOff>33909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25036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9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47371</xdr:rowOff>
    </xdr:from>
    <xdr:to>
      <xdr:col>24</xdr:col>
      <xdr:colOff>114300</xdr:colOff>
      <xdr:row>35</xdr:row>
      <xdr:rowOff>148971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70248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69469</xdr:rowOff>
    </xdr:from>
    <xdr:to>
      <xdr:col>20</xdr:col>
      <xdr:colOff>38100</xdr:colOff>
      <xdr:row>35</xdr:row>
      <xdr:rowOff>171069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16146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4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151003</xdr:rowOff>
    </xdr:from>
    <xdr:to>
      <xdr:col>15</xdr:col>
      <xdr:colOff>101600</xdr:colOff>
      <xdr:row>35</xdr:row>
      <xdr:rowOff>81153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8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97680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5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106426</xdr:rowOff>
    </xdr:from>
    <xdr:to>
      <xdr:col>10</xdr:col>
      <xdr:colOff>165100</xdr:colOff>
      <xdr:row>35</xdr:row>
      <xdr:rowOff>36576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53103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1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80518</xdr:rowOff>
    </xdr:from>
    <xdr:to>
      <xdr:col>6</xdr:col>
      <xdr:colOff>38100</xdr:colOff>
      <xdr:row>35</xdr:row>
      <xdr:rowOff>10668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0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27195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8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8827</xdr:rowOff>
    </xdr:from>
    <xdr:to>
      <xdr:col>24</xdr:col>
      <xdr:colOff>62865</xdr:colOff>
      <xdr:row>57</xdr:row>
      <xdr:rowOff>146931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81327"/>
          <a:ext cx="1270" cy="133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150758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2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146931</xdr:rowOff>
    </xdr:from>
    <xdr:to>
      <xdr:col>24</xdr:col>
      <xdr:colOff>152400</xdr:colOff>
      <xdr:row>57</xdr:row>
      <xdr:rowOff>146931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1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5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8827</xdr:rowOff>
    </xdr:from>
    <xdr:to>
      <xdr:col>24</xdr:col>
      <xdr:colOff>152400</xdr:colOff>
      <xdr:row>50</xdr:row>
      <xdr:rowOff>8827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8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112718</xdr:rowOff>
    </xdr:from>
    <xdr:to>
      <xdr:col>24</xdr:col>
      <xdr:colOff>63500</xdr:colOff>
      <xdr:row>56</xdr:row>
      <xdr:rowOff>2898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542468"/>
          <a:ext cx="838200" cy="6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165147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25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142270</xdr:rowOff>
    </xdr:from>
    <xdr:to>
      <xdr:col>24</xdr:col>
      <xdr:colOff>114300</xdr:colOff>
      <xdr:row>55</xdr:row>
      <xdr:rowOff>72420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138488</xdr:rowOff>
    </xdr:from>
    <xdr:to>
      <xdr:col>19</xdr:col>
      <xdr:colOff>177800</xdr:colOff>
      <xdr:row>55</xdr:row>
      <xdr:rowOff>112718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882438"/>
          <a:ext cx="889000" cy="66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134917</xdr:rowOff>
    </xdr:from>
    <xdr:to>
      <xdr:col>20</xdr:col>
      <xdr:colOff>38100</xdr:colOff>
      <xdr:row>55</xdr:row>
      <xdr:rowOff>65067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16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138488</xdr:rowOff>
    </xdr:from>
    <xdr:to>
      <xdr:col>15</xdr:col>
      <xdr:colOff>50800</xdr:colOff>
      <xdr:row>56</xdr:row>
      <xdr:rowOff>66228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882438"/>
          <a:ext cx="889000" cy="78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151477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66228</xdr:rowOff>
    </xdr:from>
    <xdr:to>
      <xdr:col>10</xdr:col>
      <xdr:colOff>114300</xdr:colOff>
      <xdr:row>56</xdr:row>
      <xdr:rowOff>98948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67428"/>
          <a:ext cx="889000" cy="3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98548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35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123009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123548</xdr:rowOff>
    </xdr:from>
    <xdr:to>
      <xdr:col>24</xdr:col>
      <xdr:colOff>114300</xdr:colOff>
      <xdr:row>56</xdr:row>
      <xdr:rowOff>53698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5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101975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3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61918</xdr:rowOff>
    </xdr:from>
    <xdr:to>
      <xdr:col>20</xdr:col>
      <xdr:colOff>38100</xdr:colOff>
      <xdr:row>55</xdr:row>
      <xdr:rowOff>163518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4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154645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8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87688</xdr:rowOff>
    </xdr:from>
    <xdr:to>
      <xdr:col>15</xdr:col>
      <xdr:colOff>101600</xdr:colOff>
      <xdr:row>52</xdr:row>
      <xdr:rowOff>17838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83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8965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924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15428</xdr:rowOff>
    </xdr:from>
    <xdr:to>
      <xdr:col>10</xdr:col>
      <xdr:colOff>165100</xdr:colOff>
      <xdr:row>56</xdr:row>
      <xdr:rowOff>117028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1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108155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70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48148</xdr:rowOff>
    </xdr:from>
    <xdr:to>
      <xdr:col>6</xdr:col>
      <xdr:colOff>38100</xdr:colOff>
      <xdr:row>56</xdr:row>
      <xdr:rowOff>149748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4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140875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74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154762</xdr:rowOff>
    </xdr:from>
    <xdr:to>
      <xdr:col>24</xdr:col>
      <xdr:colOff>62865</xdr:colOff>
      <xdr:row>79</xdr:row>
      <xdr:rowOff>38888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6262"/>
          <a:ext cx="1270" cy="142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42715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8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38888</xdr:rowOff>
    </xdr:from>
    <xdr:to>
      <xdr:col>24</xdr:col>
      <xdr:colOff>152400</xdr:colOff>
      <xdr:row>79</xdr:row>
      <xdr:rowOff>38888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101439</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3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154762</xdr:rowOff>
    </xdr:from>
    <xdr:to>
      <xdr:col>24</xdr:col>
      <xdr:colOff>152400</xdr:colOff>
      <xdr:row>70</xdr:row>
      <xdr:rowOff>154762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6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46038</xdr:rowOff>
    </xdr:from>
    <xdr:to>
      <xdr:col>24</xdr:col>
      <xdr:colOff>63500</xdr:colOff>
      <xdr:row>75</xdr:row>
      <xdr:rowOff>80696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904788"/>
          <a:ext cx="838200" cy="3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137444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961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159017</xdr:rowOff>
    </xdr:from>
    <xdr:to>
      <xdr:col>24</xdr:col>
      <xdr:colOff>114300</xdr:colOff>
      <xdr:row>76</xdr:row>
      <xdr:rowOff>89167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46038</xdr:rowOff>
    </xdr:from>
    <xdr:to>
      <xdr:col>19</xdr:col>
      <xdr:colOff>177800</xdr:colOff>
      <xdr:row>76</xdr:row>
      <xdr:rowOff>124828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04788"/>
          <a:ext cx="889000" cy="250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19177</xdr:rowOff>
    </xdr:from>
    <xdr:to>
      <xdr:col>20</xdr:col>
      <xdr:colOff>38100</xdr:colOff>
      <xdr:row>75</xdr:row>
      <xdr:rowOff>120777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111904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124828</xdr:rowOff>
    </xdr:from>
    <xdr:to>
      <xdr:col>15</xdr:col>
      <xdr:colOff>50800</xdr:colOff>
      <xdr:row>77</xdr:row>
      <xdr:rowOff>61264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55028"/>
          <a:ext cx="889000" cy="10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11545</xdr:rowOff>
    </xdr:from>
    <xdr:to>
      <xdr:col>15</xdr:col>
      <xdr:colOff>101600</xdr:colOff>
      <xdr:row>77</xdr:row>
      <xdr:rowOff>113145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104272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32829</xdr:rowOff>
    </xdr:from>
    <xdr:to>
      <xdr:col>10</xdr:col>
      <xdr:colOff>114300</xdr:colOff>
      <xdr:row>77</xdr:row>
      <xdr:rowOff>61264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3234479"/>
          <a:ext cx="889000" cy="2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79336</xdr:rowOff>
    </xdr:from>
    <xdr:to>
      <xdr:col>10</xdr:col>
      <xdr:colOff>165100</xdr:colOff>
      <xdr:row>78</xdr:row>
      <xdr:rowOff>9486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149467</xdr:rowOff>
    </xdr:from>
    <xdr:to>
      <xdr:col>6</xdr:col>
      <xdr:colOff>38100</xdr:colOff>
      <xdr:row>78</xdr:row>
      <xdr:rowOff>79617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70744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29896</xdr:rowOff>
    </xdr:from>
    <xdr:to>
      <xdr:col>24</xdr:col>
      <xdr:colOff>114300</xdr:colOff>
      <xdr:row>75</xdr:row>
      <xdr:rowOff>131496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8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52773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4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166688</xdr:rowOff>
    </xdr:from>
    <xdr:to>
      <xdr:col>20</xdr:col>
      <xdr:colOff>38100</xdr:colOff>
      <xdr:row>75</xdr:row>
      <xdr:rowOff>96838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5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113365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29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74028</xdr:rowOff>
    </xdr:from>
    <xdr:to>
      <xdr:col>15</xdr:col>
      <xdr:colOff>101600</xdr:colOff>
      <xdr:row>77</xdr:row>
      <xdr:rowOff>4178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0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20705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7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10464</xdr:rowOff>
    </xdr:from>
    <xdr:to>
      <xdr:col>10</xdr:col>
      <xdr:colOff>165100</xdr:colOff>
      <xdr:row>77</xdr:row>
      <xdr:rowOff>112064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1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128591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87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153479</xdr:rowOff>
    </xdr:from>
    <xdr:to>
      <xdr:col>6</xdr:col>
      <xdr:colOff>38100</xdr:colOff>
      <xdr:row>77</xdr:row>
      <xdr:rowOff>83629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100157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69481</xdr:rowOff>
    </xdr:from>
    <xdr:to>
      <xdr:col>24</xdr:col>
      <xdr:colOff>62865</xdr:colOff>
      <xdr:row>97</xdr:row>
      <xdr:rowOff>169190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9981"/>
          <a:ext cx="1270" cy="129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169190</xdr:rowOff>
    </xdr:from>
    <xdr:to>
      <xdr:col>24</xdr:col>
      <xdr:colOff>152400</xdr:colOff>
      <xdr:row>97</xdr:row>
      <xdr:rowOff>169190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16158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7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69481</xdr:rowOff>
    </xdr:from>
    <xdr:to>
      <xdr:col>24</xdr:col>
      <xdr:colOff>152400</xdr:colOff>
      <xdr:row>90</xdr:row>
      <xdr:rowOff>69481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97371</xdr:rowOff>
    </xdr:from>
    <xdr:to>
      <xdr:col>24</xdr:col>
      <xdr:colOff>63500</xdr:colOff>
      <xdr:row>96</xdr:row>
      <xdr:rowOff>124803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556571"/>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83411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9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60534</xdr:rowOff>
    </xdr:from>
    <xdr:to>
      <xdr:col>24</xdr:col>
      <xdr:colOff>114300</xdr:colOff>
      <xdr:row>95</xdr:row>
      <xdr:rowOff>162134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124803</xdr:rowOff>
    </xdr:from>
    <xdr:to>
      <xdr:col>19</xdr:col>
      <xdr:colOff>177800</xdr:colOff>
      <xdr:row>97</xdr:row>
      <xdr:rowOff>63919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84003"/>
          <a:ext cx="889000" cy="11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56038</xdr:rowOff>
    </xdr:from>
    <xdr:to>
      <xdr:col>20</xdr:col>
      <xdr:colOff>38100</xdr:colOff>
      <xdr:row>95</xdr:row>
      <xdr:rowOff>157638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2715</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63919</xdr:rowOff>
    </xdr:from>
    <xdr:to>
      <xdr:col>15</xdr:col>
      <xdr:colOff>50800</xdr:colOff>
      <xdr:row>97</xdr:row>
      <xdr:rowOff>113506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94569"/>
          <a:ext cx="889000" cy="4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10471</xdr:rowOff>
    </xdr:from>
    <xdr:to>
      <xdr:col>15</xdr:col>
      <xdr:colOff>101600</xdr:colOff>
      <xdr:row>96</xdr:row>
      <xdr:rowOff>112071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128598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82855</xdr:rowOff>
    </xdr:from>
    <xdr:to>
      <xdr:col>10</xdr:col>
      <xdr:colOff>114300</xdr:colOff>
      <xdr:row>97</xdr:row>
      <xdr:rowOff>113506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13505"/>
          <a:ext cx="889000" cy="3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72803</xdr:rowOff>
    </xdr:from>
    <xdr:to>
      <xdr:col>10</xdr:col>
      <xdr:colOff>165100</xdr:colOff>
      <xdr:row>97</xdr:row>
      <xdr:rowOff>2953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19480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110846</xdr:rowOff>
    </xdr:from>
    <xdr:to>
      <xdr:col>6</xdr:col>
      <xdr:colOff>38100</xdr:colOff>
      <xdr:row>97</xdr:row>
      <xdr:rowOff>40996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57523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46571</xdr:rowOff>
    </xdr:from>
    <xdr:to>
      <xdr:col>24</xdr:col>
      <xdr:colOff>114300</xdr:colOff>
      <xdr:row>96</xdr:row>
      <xdr:rowOff>148171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0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24998</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8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74003</xdr:rowOff>
    </xdr:from>
    <xdr:to>
      <xdr:col>20</xdr:col>
      <xdr:colOff>38100</xdr:colOff>
      <xdr:row>97</xdr:row>
      <xdr:rowOff>4153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3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166730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13119</xdr:rowOff>
    </xdr:from>
    <xdr:to>
      <xdr:col>15</xdr:col>
      <xdr:colOff>101600</xdr:colOff>
      <xdr:row>97</xdr:row>
      <xdr:rowOff>114719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105846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3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62706</xdr:rowOff>
    </xdr:from>
    <xdr:to>
      <xdr:col>10</xdr:col>
      <xdr:colOff>165100</xdr:colOff>
      <xdr:row>97</xdr:row>
      <xdr:rowOff>164306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9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155433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8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32055</xdr:rowOff>
    </xdr:from>
    <xdr:to>
      <xdr:col>6</xdr:col>
      <xdr:colOff>38100</xdr:colOff>
      <xdr:row>97</xdr:row>
      <xdr:rowOff>133655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6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124782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55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50393</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343"/>
          <a:ext cx="1270" cy="136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168520</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50393</xdr:rowOff>
    </xdr:from>
    <xdr:to>
      <xdr:col>55</xdr:col>
      <xdr:colOff>88900</xdr:colOff>
      <xdr:row>31</xdr:row>
      <xdr:rowOff>50393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122555</xdr:rowOff>
    </xdr:from>
    <xdr:to>
      <xdr:col>55</xdr:col>
      <xdr:colOff>0</xdr:colOff>
      <xdr:row>38</xdr:row>
      <xdr:rowOff>142291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637655"/>
          <a:ext cx="838200" cy="1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109491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86614</xdr:rowOff>
    </xdr:from>
    <xdr:to>
      <xdr:col>55</xdr:col>
      <xdr:colOff>50800</xdr:colOff>
      <xdr:row>39</xdr:row>
      <xdr:rowOff>16764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122555</xdr:rowOff>
    </xdr:from>
    <xdr:to>
      <xdr:col>50</xdr:col>
      <xdr:colOff>114300</xdr:colOff>
      <xdr:row>38</xdr:row>
      <xdr:rowOff>124537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637655"/>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118466</xdr:rowOff>
    </xdr:from>
    <xdr:to>
      <xdr:col>50</xdr:col>
      <xdr:colOff>165100</xdr:colOff>
      <xdr:row>39</xdr:row>
      <xdr:rowOff>48616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39743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726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124537</xdr:rowOff>
    </xdr:from>
    <xdr:to>
      <xdr:col>45</xdr:col>
      <xdr:colOff>177800</xdr:colOff>
      <xdr:row>38</xdr:row>
      <xdr:rowOff>140538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39637"/>
          <a:ext cx="889000" cy="1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95377</xdr:rowOff>
    </xdr:from>
    <xdr:to>
      <xdr:col>46</xdr:col>
      <xdr:colOff>38100</xdr:colOff>
      <xdr:row>39</xdr:row>
      <xdr:rowOff>25527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16654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703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29514</xdr:rowOff>
    </xdr:from>
    <xdr:to>
      <xdr:col>41</xdr:col>
      <xdr:colOff>50800</xdr:colOff>
      <xdr:row>38</xdr:row>
      <xdr:rowOff>140538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44614"/>
          <a:ext cx="889000" cy="11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111074</xdr:rowOff>
    </xdr:from>
    <xdr:to>
      <xdr:col>41</xdr:col>
      <xdr:colOff>101600</xdr:colOff>
      <xdr:row>39</xdr:row>
      <xdr:rowOff>41224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2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32351</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718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113208</xdr:rowOff>
    </xdr:from>
    <xdr:to>
      <xdr:col>36</xdr:col>
      <xdr:colOff>165100</xdr:colOff>
      <xdr:row>39</xdr:row>
      <xdr:rowOff>43358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34485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721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91491</xdr:rowOff>
    </xdr:from>
    <xdr:to>
      <xdr:col>55</xdr:col>
      <xdr:colOff>50800</xdr:colOff>
      <xdr:row>39</xdr:row>
      <xdr:rowOff>21641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0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65041</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80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71755</xdr:rowOff>
    </xdr:from>
    <xdr:to>
      <xdr:col>50</xdr:col>
      <xdr:colOff>165100</xdr:colOff>
      <xdr:row>39</xdr:row>
      <xdr:rowOff>1905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18432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3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73737</xdr:rowOff>
    </xdr:from>
    <xdr:to>
      <xdr:col>46</xdr:col>
      <xdr:colOff>38100</xdr:colOff>
      <xdr:row>39</xdr:row>
      <xdr:rowOff>3887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8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20413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89738</xdr:rowOff>
    </xdr:from>
    <xdr:to>
      <xdr:col>41</xdr:col>
      <xdr:colOff>101600</xdr:colOff>
      <xdr:row>39</xdr:row>
      <xdr:rowOff>19888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0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36415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380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150165</xdr:rowOff>
    </xdr:from>
    <xdr:to>
      <xdr:col>36</xdr:col>
      <xdr:colOff>165100</xdr:colOff>
      <xdr:row>38</xdr:row>
      <xdr:rowOff>80314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938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96842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626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137395</xdr:rowOff>
    </xdr:from>
    <xdr:to>
      <xdr:col>54</xdr:col>
      <xdr:colOff>189865</xdr:colOff>
      <xdr:row>58</xdr:row>
      <xdr:rowOff>138671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09895"/>
          <a:ext cx="1270" cy="1372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142498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138671</xdr:rowOff>
    </xdr:from>
    <xdr:to>
      <xdr:col>55</xdr:col>
      <xdr:colOff>88900</xdr:colOff>
      <xdr:row>58</xdr:row>
      <xdr:rowOff>138671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84072</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8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137395</xdr:rowOff>
    </xdr:from>
    <xdr:to>
      <xdr:col>55</xdr:col>
      <xdr:colOff>88900</xdr:colOff>
      <xdr:row>50</xdr:row>
      <xdr:rowOff>137395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0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116402</xdr:rowOff>
    </xdr:from>
    <xdr:to>
      <xdr:col>55</xdr:col>
      <xdr:colOff>0</xdr:colOff>
      <xdr:row>53</xdr:row>
      <xdr:rowOff>154101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203252"/>
          <a:ext cx="838200" cy="3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107370</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537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128943</xdr:rowOff>
    </xdr:from>
    <xdr:to>
      <xdr:col>55</xdr:col>
      <xdr:colOff>50800</xdr:colOff>
      <xdr:row>56</xdr:row>
      <xdr:rowOff>59093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116402</xdr:rowOff>
    </xdr:from>
    <xdr:to>
      <xdr:col>50</xdr:col>
      <xdr:colOff>114300</xdr:colOff>
      <xdr:row>53</xdr:row>
      <xdr:rowOff>163170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203252"/>
          <a:ext cx="889000" cy="46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158794</xdr:rowOff>
    </xdr:from>
    <xdr:to>
      <xdr:col>50</xdr:col>
      <xdr:colOff>165100</xdr:colOff>
      <xdr:row>56</xdr:row>
      <xdr:rowOff>88944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80071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163170</xdr:rowOff>
    </xdr:from>
    <xdr:to>
      <xdr:col>45</xdr:col>
      <xdr:colOff>177800</xdr:colOff>
      <xdr:row>54</xdr:row>
      <xdr:rowOff>71768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250020"/>
          <a:ext cx="889000" cy="8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138784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20733</xdr:rowOff>
    </xdr:from>
    <xdr:to>
      <xdr:col>41</xdr:col>
      <xdr:colOff>50800</xdr:colOff>
      <xdr:row>54</xdr:row>
      <xdr:rowOff>71768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279033"/>
          <a:ext cx="889000" cy="5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156462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152519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103301</xdr:rowOff>
    </xdr:from>
    <xdr:to>
      <xdr:col>55</xdr:col>
      <xdr:colOff>50800</xdr:colOff>
      <xdr:row>54</xdr:row>
      <xdr:rowOff>33451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19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126178</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04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65602</xdr:rowOff>
    </xdr:from>
    <xdr:to>
      <xdr:col>50</xdr:col>
      <xdr:colOff>165100</xdr:colOff>
      <xdr:row>53</xdr:row>
      <xdr:rowOff>167202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15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12279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892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112370</xdr:rowOff>
    </xdr:from>
    <xdr:to>
      <xdr:col>46</xdr:col>
      <xdr:colOff>38100</xdr:colOff>
      <xdr:row>54</xdr:row>
      <xdr:rowOff>42520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19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59047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897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20968</xdr:rowOff>
    </xdr:from>
    <xdr:to>
      <xdr:col>41</xdr:col>
      <xdr:colOff>101600</xdr:colOff>
      <xdr:row>54</xdr:row>
      <xdr:rowOff>122568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27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139095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05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141383</xdr:rowOff>
    </xdr:from>
    <xdr:to>
      <xdr:col>36</xdr:col>
      <xdr:colOff>165100</xdr:colOff>
      <xdr:row>54</xdr:row>
      <xdr:rowOff>71533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2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88060</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00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12119</xdr:rowOff>
    </xdr:from>
    <xdr:to>
      <xdr:col>54</xdr:col>
      <xdr:colOff>189865</xdr:colOff>
      <xdr:row>78</xdr:row>
      <xdr:rowOff>45563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13619"/>
          <a:ext cx="1270" cy="140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49390</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2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45563</xdr:rowOff>
    </xdr:from>
    <xdr:to>
      <xdr:col>55</xdr:col>
      <xdr:colOff>88900</xdr:colOff>
      <xdr:row>78</xdr:row>
      <xdr:rowOff>45563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130246</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12119</xdr:rowOff>
    </xdr:from>
    <xdr:to>
      <xdr:col>55</xdr:col>
      <xdr:colOff>88900</xdr:colOff>
      <xdr:row>70</xdr:row>
      <xdr:rowOff>12119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1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83099</xdr:rowOff>
    </xdr:from>
    <xdr:to>
      <xdr:col>55</xdr:col>
      <xdr:colOff>0</xdr:colOff>
      <xdr:row>75</xdr:row>
      <xdr:rowOff>9627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2770399"/>
          <a:ext cx="838200" cy="9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34157</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892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55730</xdr:rowOff>
    </xdr:from>
    <xdr:to>
      <xdr:col>55</xdr:col>
      <xdr:colOff>50800</xdr:colOff>
      <xdr:row>75</xdr:row>
      <xdr:rowOff>157330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291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83099</xdr:rowOff>
    </xdr:from>
    <xdr:to>
      <xdr:col>50</xdr:col>
      <xdr:colOff>114300</xdr:colOff>
      <xdr:row>74</xdr:row>
      <xdr:rowOff>163337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2770399"/>
          <a:ext cx="889000" cy="80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43249</xdr:rowOff>
    </xdr:from>
    <xdr:to>
      <xdr:col>50</xdr:col>
      <xdr:colOff>165100</xdr:colOff>
      <xdr:row>75</xdr:row>
      <xdr:rowOff>144849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290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135976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99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163337</xdr:rowOff>
    </xdr:from>
    <xdr:to>
      <xdr:col>45</xdr:col>
      <xdr:colOff>177800</xdr:colOff>
      <xdr:row>76</xdr:row>
      <xdr:rowOff>79395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2850637"/>
          <a:ext cx="889000" cy="25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97747</xdr:rowOff>
    </xdr:from>
    <xdr:to>
      <xdr:col>46</xdr:col>
      <xdr:colOff>38100</xdr:colOff>
      <xdr:row>76</xdr:row>
      <xdr:rowOff>27896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19025</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79395</xdr:rowOff>
    </xdr:from>
    <xdr:to>
      <xdr:col>41</xdr:col>
      <xdr:colOff>50800</xdr:colOff>
      <xdr:row>76</xdr:row>
      <xdr:rowOff>80973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109595"/>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140336</xdr:rowOff>
    </xdr:from>
    <xdr:to>
      <xdr:col>41</xdr:col>
      <xdr:colOff>101600</xdr:colOff>
      <xdr:row>77</xdr:row>
      <xdr:rowOff>70486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61613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26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138392</xdr:rowOff>
    </xdr:from>
    <xdr:to>
      <xdr:col>36</xdr:col>
      <xdr:colOff>165100</xdr:colOff>
      <xdr:row>77</xdr:row>
      <xdr:rowOff>68542</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59669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26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130277</xdr:rowOff>
    </xdr:from>
    <xdr:to>
      <xdr:col>55</xdr:col>
      <xdr:colOff>50800</xdr:colOff>
      <xdr:row>75</xdr:row>
      <xdr:rowOff>60427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81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153154</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66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32299</xdr:rowOff>
    </xdr:from>
    <xdr:to>
      <xdr:col>50</xdr:col>
      <xdr:colOff>165100</xdr:colOff>
      <xdr:row>74</xdr:row>
      <xdr:rowOff>133899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71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150426</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49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112537</xdr:rowOff>
    </xdr:from>
    <xdr:to>
      <xdr:col>46</xdr:col>
      <xdr:colOff>38100</xdr:colOff>
      <xdr:row>75</xdr:row>
      <xdr:rowOff>42687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279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59214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57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28595</xdr:rowOff>
    </xdr:from>
    <xdr:to>
      <xdr:col>41</xdr:col>
      <xdr:colOff>101600</xdr:colOff>
      <xdr:row>76</xdr:row>
      <xdr:rowOff>130195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05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146722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83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30173</xdr:rowOff>
    </xdr:from>
    <xdr:to>
      <xdr:col>36</xdr:col>
      <xdr:colOff>165100</xdr:colOff>
      <xdr:row>76</xdr:row>
      <xdr:rowOff>131773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06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148300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835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97</xdr:row>
      <xdr:rowOff>104902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44051"/>
          <a:ext cx="1270" cy="1291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108729</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7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104902</xdr:rowOff>
    </xdr:from>
    <xdr:to>
      <xdr:col>55</xdr:col>
      <xdr:colOff>88900</xdr:colOff>
      <xdr:row>97</xdr:row>
      <xdr:rowOff>104902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73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64249</xdr:rowOff>
    </xdr:from>
    <xdr:to>
      <xdr:col>55</xdr:col>
      <xdr:colOff>0</xdr:colOff>
      <xdr:row>94</xdr:row>
      <xdr:rowOff>127902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180549"/>
          <a:ext cx="838200" cy="6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123677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239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145250</xdr:rowOff>
    </xdr:from>
    <xdr:to>
      <xdr:col>55</xdr:col>
      <xdr:colOff>50800</xdr:colOff>
      <xdr:row>95</xdr:row>
      <xdr:rowOff>75400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2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61748</xdr:rowOff>
    </xdr:from>
    <xdr:to>
      <xdr:col>50</xdr:col>
      <xdr:colOff>114300</xdr:colOff>
      <xdr:row>94</xdr:row>
      <xdr:rowOff>64249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178048"/>
          <a:ext cx="889000" cy="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123126</xdr:rowOff>
    </xdr:from>
    <xdr:to>
      <xdr:col>50</xdr:col>
      <xdr:colOff>165100</xdr:colOff>
      <xdr:row>95</xdr:row>
      <xdr:rowOff>53276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23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44403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3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61748</xdr:rowOff>
    </xdr:from>
    <xdr:to>
      <xdr:col>45</xdr:col>
      <xdr:colOff>177800</xdr:colOff>
      <xdr:row>95</xdr:row>
      <xdr:rowOff>75743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178048"/>
          <a:ext cx="889000" cy="18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28663</xdr:rowOff>
    </xdr:from>
    <xdr:to>
      <xdr:col>46</xdr:col>
      <xdr:colOff>38100</xdr:colOff>
      <xdr:row>95</xdr:row>
      <xdr:rowOff>130263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121390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40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56350</xdr:rowOff>
    </xdr:from>
    <xdr:to>
      <xdr:col>41</xdr:col>
      <xdr:colOff>50800</xdr:colOff>
      <xdr:row>95</xdr:row>
      <xdr:rowOff>75743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344100"/>
          <a:ext cx="889000" cy="1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65976</xdr:rowOff>
    </xdr:from>
    <xdr:to>
      <xdr:col>41</xdr:col>
      <xdr:colOff>101600</xdr:colOff>
      <xdr:row>95</xdr:row>
      <xdr:rowOff>167576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158703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4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61213</xdr:rowOff>
    </xdr:from>
    <xdr:to>
      <xdr:col>36</xdr:col>
      <xdr:colOff>165100</xdr:colOff>
      <xdr:row>95</xdr:row>
      <xdr:rowOff>162813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153940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4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77102</xdr:rowOff>
    </xdr:from>
    <xdr:to>
      <xdr:col>55</xdr:col>
      <xdr:colOff>50800</xdr:colOff>
      <xdr:row>95</xdr:row>
      <xdr:rowOff>7252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19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99979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04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13449</xdr:rowOff>
    </xdr:from>
    <xdr:to>
      <xdr:col>50</xdr:col>
      <xdr:colOff>165100</xdr:colOff>
      <xdr:row>94</xdr:row>
      <xdr:rowOff>115049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12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131576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590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10948</xdr:rowOff>
    </xdr:from>
    <xdr:to>
      <xdr:col>46</xdr:col>
      <xdr:colOff>38100</xdr:colOff>
      <xdr:row>94</xdr:row>
      <xdr:rowOff>112548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12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129075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90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24943</xdr:rowOff>
    </xdr:from>
    <xdr:to>
      <xdr:col>41</xdr:col>
      <xdr:colOff>101600</xdr:colOff>
      <xdr:row>95</xdr:row>
      <xdr:rowOff>126543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1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143070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5550</xdr:rowOff>
    </xdr:from>
    <xdr:to>
      <xdr:col>36</xdr:col>
      <xdr:colOff>165100</xdr:colOff>
      <xdr:row>95</xdr:row>
      <xdr:rowOff>107150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2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123677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06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64216</xdr:rowOff>
    </xdr:from>
    <xdr:to>
      <xdr:col>85</xdr:col>
      <xdr:colOff>126364</xdr:colOff>
      <xdr:row>38</xdr:row>
      <xdr:rowOff>168001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379166"/>
          <a:ext cx="1269" cy="1303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378</xdr:rowOff>
    </xdr:from>
    <xdr:ext cx="469744"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168001</xdr:rowOff>
    </xdr:from>
    <xdr:to>
      <xdr:col>86</xdr:col>
      <xdr:colOff>25400</xdr:colOff>
      <xdr:row>38</xdr:row>
      <xdr:rowOff>168001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8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10893</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15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64216</xdr:rowOff>
    </xdr:from>
    <xdr:to>
      <xdr:col>86</xdr:col>
      <xdr:colOff>25400</xdr:colOff>
      <xdr:row>31</xdr:row>
      <xdr:rowOff>64216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37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138557</xdr:rowOff>
    </xdr:from>
    <xdr:to>
      <xdr:col>85</xdr:col>
      <xdr:colOff>127000</xdr:colOff>
      <xdr:row>35</xdr:row>
      <xdr:rowOff>105684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5967857"/>
          <a:ext cx="838200" cy="13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145188</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145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166761</xdr:rowOff>
    </xdr:from>
    <xdr:to>
      <xdr:col>85</xdr:col>
      <xdr:colOff>177800</xdr:colOff>
      <xdr:row>36</xdr:row>
      <xdr:rowOff>96911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16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138557</xdr:rowOff>
    </xdr:from>
    <xdr:to>
      <xdr:col>81</xdr:col>
      <xdr:colOff>50800</xdr:colOff>
      <xdr:row>35</xdr:row>
      <xdr:rowOff>149667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5967857"/>
          <a:ext cx="889000" cy="18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118298</xdr:rowOff>
    </xdr:from>
    <xdr:to>
      <xdr:col>81</xdr:col>
      <xdr:colOff>101600</xdr:colOff>
      <xdr:row>36</xdr:row>
      <xdr:rowOff>48448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11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39575</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1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149941</xdr:rowOff>
    </xdr:from>
    <xdr:to>
      <xdr:col>76</xdr:col>
      <xdr:colOff>114300</xdr:colOff>
      <xdr:row>35</xdr:row>
      <xdr:rowOff>149667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5979241"/>
          <a:ext cx="889000" cy="17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93152</xdr:rowOff>
    </xdr:from>
    <xdr:to>
      <xdr:col>76</xdr:col>
      <xdr:colOff>165100</xdr:colOff>
      <xdr:row>36</xdr:row>
      <xdr:rowOff>23302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39829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58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125938</xdr:rowOff>
    </xdr:from>
    <xdr:to>
      <xdr:col>71</xdr:col>
      <xdr:colOff>177800</xdr:colOff>
      <xdr:row>34</xdr:row>
      <xdr:rowOff>149941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5783788"/>
          <a:ext cx="889000" cy="19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5873</xdr:rowOff>
    </xdr:from>
    <xdr:to>
      <xdr:col>72</xdr:col>
      <xdr:colOff>38100</xdr:colOff>
      <xdr:row>36</xdr:row>
      <xdr:rowOff>107473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98600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2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19771</xdr:rowOff>
    </xdr:from>
    <xdr:to>
      <xdr:col>67</xdr:col>
      <xdr:colOff>101600</xdr:colOff>
      <xdr:row>36</xdr:row>
      <xdr:rowOff>121371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112498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28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54884</xdr:rowOff>
    </xdr:from>
    <xdr:to>
      <xdr:col>85</xdr:col>
      <xdr:colOff>177800</xdr:colOff>
      <xdr:row>35</xdr:row>
      <xdr:rowOff>156484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05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77761</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590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87757</xdr:rowOff>
    </xdr:from>
    <xdr:to>
      <xdr:col>81</xdr:col>
      <xdr:colOff>101600</xdr:colOff>
      <xdr:row>35</xdr:row>
      <xdr:rowOff>17907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591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34434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569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98867</xdr:rowOff>
    </xdr:from>
    <xdr:to>
      <xdr:col>76</xdr:col>
      <xdr:colOff>165100</xdr:colOff>
      <xdr:row>36</xdr:row>
      <xdr:rowOff>29017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09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20144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19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99141</xdr:rowOff>
    </xdr:from>
    <xdr:to>
      <xdr:col>72</xdr:col>
      <xdr:colOff>38100</xdr:colOff>
      <xdr:row>35</xdr:row>
      <xdr:rowOff>29291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59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45818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57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75138</xdr:rowOff>
    </xdr:from>
    <xdr:to>
      <xdr:col>67</xdr:col>
      <xdr:colOff>101600</xdr:colOff>
      <xdr:row>34</xdr:row>
      <xdr:rowOff>5288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573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21815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550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146139</xdr:rowOff>
    </xdr:from>
    <xdr:to>
      <xdr:col>85</xdr:col>
      <xdr:colOff>126364</xdr:colOff>
      <xdr:row>57</xdr:row>
      <xdr:rowOff>107829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47189"/>
          <a:ext cx="1269" cy="13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111656</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8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107829</xdr:rowOff>
    </xdr:from>
    <xdr:to>
      <xdr:col>86</xdr:col>
      <xdr:colOff>25400</xdr:colOff>
      <xdr:row>57</xdr:row>
      <xdr:rowOff>107829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88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92816</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2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146139</xdr:rowOff>
    </xdr:from>
    <xdr:to>
      <xdr:col>86</xdr:col>
      <xdr:colOff>25400</xdr:colOff>
      <xdr:row>49</xdr:row>
      <xdr:rowOff>146139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4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97257</xdr:rowOff>
    </xdr:from>
    <xdr:to>
      <xdr:col>85</xdr:col>
      <xdr:colOff>127000</xdr:colOff>
      <xdr:row>54</xdr:row>
      <xdr:rowOff>66224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184107"/>
          <a:ext cx="838200" cy="14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82852</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34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104425</xdr:rowOff>
    </xdr:from>
    <xdr:to>
      <xdr:col>85</xdr:col>
      <xdr:colOff>177800</xdr:colOff>
      <xdr:row>55</xdr:row>
      <xdr:rowOff>34575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3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116783</xdr:rowOff>
    </xdr:from>
    <xdr:to>
      <xdr:col>81</xdr:col>
      <xdr:colOff>50800</xdr:colOff>
      <xdr:row>54</xdr:row>
      <xdr:rowOff>66224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203633"/>
          <a:ext cx="889000" cy="12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164776</xdr:rowOff>
    </xdr:from>
    <xdr:to>
      <xdr:col>81</xdr:col>
      <xdr:colOff>101600</xdr:colOff>
      <xdr:row>55</xdr:row>
      <xdr:rowOff>94926</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42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86053</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1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114840</xdr:rowOff>
    </xdr:from>
    <xdr:to>
      <xdr:col>76</xdr:col>
      <xdr:colOff>114300</xdr:colOff>
      <xdr:row>53</xdr:row>
      <xdr:rowOff>116783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201690"/>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137763</xdr:rowOff>
    </xdr:from>
    <xdr:to>
      <xdr:col>76</xdr:col>
      <xdr:colOff>165100</xdr:colOff>
      <xdr:row>55</xdr:row>
      <xdr:rowOff>67913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59040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48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114840</xdr:rowOff>
    </xdr:from>
    <xdr:to>
      <xdr:col>71</xdr:col>
      <xdr:colOff>177800</xdr:colOff>
      <xdr:row>54</xdr:row>
      <xdr:rowOff>9265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201690"/>
          <a:ext cx="8890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41618</xdr:rowOff>
    </xdr:from>
    <xdr:to>
      <xdr:col>72</xdr:col>
      <xdr:colOff>38100</xdr:colOff>
      <xdr:row>55</xdr:row>
      <xdr:rowOff>143218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47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134345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5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78004</xdr:rowOff>
    </xdr:from>
    <xdr:to>
      <xdr:col>67</xdr:col>
      <xdr:colOff>101600</xdr:colOff>
      <xdr:row>56</xdr:row>
      <xdr:rowOff>8154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170731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0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46457</xdr:rowOff>
    </xdr:from>
    <xdr:to>
      <xdr:col>85</xdr:col>
      <xdr:colOff>177800</xdr:colOff>
      <xdr:row>53</xdr:row>
      <xdr:rowOff>148057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13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69334</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898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15424</xdr:rowOff>
    </xdr:from>
    <xdr:to>
      <xdr:col>81</xdr:col>
      <xdr:colOff>101600</xdr:colOff>
      <xdr:row>54</xdr:row>
      <xdr:rowOff>117024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27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133551</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04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65983</xdr:rowOff>
    </xdr:from>
    <xdr:to>
      <xdr:col>76</xdr:col>
      <xdr:colOff>165100</xdr:colOff>
      <xdr:row>53</xdr:row>
      <xdr:rowOff>167583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15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12660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892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64040</xdr:rowOff>
    </xdr:from>
    <xdr:to>
      <xdr:col>72</xdr:col>
      <xdr:colOff>38100</xdr:colOff>
      <xdr:row>53</xdr:row>
      <xdr:rowOff>165640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15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10717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892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129915</xdr:rowOff>
    </xdr:from>
    <xdr:to>
      <xdr:col>67</xdr:col>
      <xdr:colOff>101600</xdr:colOff>
      <xdr:row>54</xdr:row>
      <xdr:rowOff>60065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21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76592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899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117983</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290933"/>
          <a:ext cx="1269" cy="129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64660</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06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68,140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117983</xdr:rowOff>
    </xdr:from>
    <xdr:to>
      <xdr:col>86</xdr:col>
      <xdr:colOff>25400</xdr:colOff>
      <xdr:row>71</xdr:row>
      <xdr:rowOff>117983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290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161761</xdr:rowOff>
    </xdr:from>
    <xdr:to>
      <xdr:col>85</xdr:col>
      <xdr:colOff>127000</xdr:colOff>
      <xdr:row>79</xdr:row>
      <xdr:rowOff>20086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34861"/>
          <a:ext cx="8382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50494</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52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27617</xdr:rowOff>
    </xdr:from>
    <xdr:to>
      <xdr:col>85</xdr:col>
      <xdr:colOff>177800</xdr:colOff>
      <xdr:row>78</xdr:row>
      <xdr:rowOff>129217</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161761</xdr:rowOff>
    </xdr:from>
    <xdr:to>
      <xdr:col>81</xdr:col>
      <xdr:colOff>50800</xdr:colOff>
      <xdr:row>78</xdr:row>
      <xdr:rowOff>161970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534861"/>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146602</xdr:rowOff>
    </xdr:from>
    <xdr:to>
      <xdr:col>81</xdr:col>
      <xdr:colOff>101600</xdr:colOff>
      <xdr:row>78</xdr:row>
      <xdr:rowOff>76752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93279</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12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113297</xdr:rowOff>
    </xdr:from>
    <xdr:to>
      <xdr:col>76</xdr:col>
      <xdr:colOff>114300</xdr:colOff>
      <xdr:row>78</xdr:row>
      <xdr:rowOff>161970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86397"/>
          <a:ext cx="889000" cy="4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16681</xdr:rowOff>
    </xdr:from>
    <xdr:to>
      <xdr:col>76</xdr:col>
      <xdr:colOff>165100</xdr:colOff>
      <xdr:row>78</xdr:row>
      <xdr:rowOff>118281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134808</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48222</xdr:rowOff>
    </xdr:from>
    <xdr:to>
      <xdr:col>71</xdr:col>
      <xdr:colOff>177800</xdr:colOff>
      <xdr:row>78</xdr:row>
      <xdr:rowOff>113297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078422"/>
          <a:ext cx="889000" cy="40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17290</xdr:rowOff>
    </xdr:from>
    <xdr:to>
      <xdr:col>72</xdr:col>
      <xdr:colOff>38100</xdr:colOff>
      <xdr:row>78</xdr:row>
      <xdr:rowOff>118890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135417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52933</xdr:rowOff>
    </xdr:from>
    <xdr:to>
      <xdr:col>67</xdr:col>
      <xdr:colOff>101600</xdr:colOff>
      <xdr:row>78</xdr:row>
      <xdr:rowOff>154533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2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145660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51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140736</xdr:rowOff>
    </xdr:from>
    <xdr:to>
      <xdr:col>85</xdr:col>
      <xdr:colOff>177800</xdr:colOff>
      <xdr:row>79</xdr:row>
      <xdr:rowOff>70886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1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55663</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2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110961</xdr:rowOff>
    </xdr:from>
    <xdr:to>
      <xdr:col>81</xdr:col>
      <xdr:colOff>101600</xdr:colOff>
      <xdr:row>79</xdr:row>
      <xdr:rowOff>41111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8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32238</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57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111170</xdr:rowOff>
    </xdr:from>
    <xdr:to>
      <xdr:col>76</xdr:col>
      <xdr:colOff>165100</xdr:colOff>
      <xdr:row>79</xdr:row>
      <xdr:rowOff>41320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8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32447</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57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62497</xdr:rowOff>
    </xdr:from>
    <xdr:to>
      <xdr:col>72</xdr:col>
      <xdr:colOff>38100</xdr:colOff>
      <xdr:row>78</xdr:row>
      <xdr:rowOff>164097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3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155224</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528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168872</xdr:rowOff>
    </xdr:from>
    <xdr:to>
      <xdr:col>67</xdr:col>
      <xdr:colOff>101600</xdr:colOff>
      <xdr:row>76</xdr:row>
      <xdr:rowOff>99022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02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115549</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80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125347</xdr:rowOff>
    </xdr:from>
    <xdr:to>
      <xdr:col>85</xdr:col>
      <xdr:colOff>126364</xdr:colOff>
      <xdr:row>98</xdr:row>
      <xdr:rowOff>135781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384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139608</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4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135781</xdr:rowOff>
    </xdr:from>
    <xdr:to>
      <xdr:col>86</xdr:col>
      <xdr:colOff>25400</xdr:colOff>
      <xdr:row>98</xdr:row>
      <xdr:rowOff>135781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3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72024</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1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125347</xdr:rowOff>
    </xdr:from>
    <xdr:to>
      <xdr:col>86</xdr:col>
      <xdr:colOff>25400</xdr:colOff>
      <xdr:row>89</xdr:row>
      <xdr:rowOff>125347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3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94535</xdr:rowOff>
    </xdr:from>
    <xdr:to>
      <xdr:col>85</xdr:col>
      <xdr:colOff>127000</xdr:colOff>
      <xdr:row>94</xdr:row>
      <xdr:rowOff>156552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210835"/>
          <a:ext cx="838200" cy="6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13231</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0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34804</xdr:rowOff>
    </xdr:from>
    <xdr:to>
      <xdr:col>85</xdr:col>
      <xdr:colOff>177800</xdr:colOff>
      <xdr:row>95</xdr:row>
      <xdr:rowOff>136404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156552</xdr:rowOff>
    </xdr:from>
    <xdr:to>
      <xdr:col>81</xdr:col>
      <xdr:colOff>50800</xdr:colOff>
      <xdr:row>95</xdr:row>
      <xdr:rowOff>20011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272852"/>
          <a:ext cx="889000" cy="3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34705</xdr:rowOff>
    </xdr:from>
    <xdr:to>
      <xdr:col>81</xdr:col>
      <xdr:colOff>101600</xdr:colOff>
      <xdr:row>95</xdr:row>
      <xdr:rowOff>136305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127432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158592</xdr:rowOff>
    </xdr:from>
    <xdr:to>
      <xdr:col>76</xdr:col>
      <xdr:colOff>114300</xdr:colOff>
      <xdr:row>95</xdr:row>
      <xdr:rowOff>20011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274892"/>
          <a:ext cx="889000" cy="3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164729</xdr:rowOff>
    </xdr:from>
    <xdr:to>
      <xdr:col>76</xdr:col>
      <xdr:colOff>165100</xdr:colOff>
      <xdr:row>96</xdr:row>
      <xdr:rowOff>94879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86006</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158592</xdr:rowOff>
    </xdr:from>
    <xdr:to>
      <xdr:col>71</xdr:col>
      <xdr:colOff>177800</xdr:colOff>
      <xdr:row>95</xdr:row>
      <xdr:rowOff>8288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274892"/>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169613</xdr:rowOff>
    </xdr:from>
    <xdr:to>
      <xdr:col>72</xdr:col>
      <xdr:colOff>38100</xdr:colOff>
      <xdr:row>96</xdr:row>
      <xdr:rowOff>99763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90890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3632</xdr:rowOff>
    </xdr:from>
    <xdr:to>
      <xdr:col>67</xdr:col>
      <xdr:colOff>101600</xdr:colOff>
      <xdr:row>96</xdr:row>
      <xdr:rowOff>105232</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6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96359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5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43735</xdr:rowOff>
    </xdr:from>
    <xdr:to>
      <xdr:col>85</xdr:col>
      <xdr:colOff>177800</xdr:colOff>
      <xdr:row>94</xdr:row>
      <xdr:rowOff>145335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16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66612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01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105752</xdr:rowOff>
    </xdr:from>
    <xdr:to>
      <xdr:col>81</xdr:col>
      <xdr:colOff>101600</xdr:colOff>
      <xdr:row>95</xdr:row>
      <xdr:rowOff>35902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22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52429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599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140661</xdr:rowOff>
    </xdr:from>
    <xdr:to>
      <xdr:col>76</xdr:col>
      <xdr:colOff>165100</xdr:colOff>
      <xdr:row>95</xdr:row>
      <xdr:rowOff>70811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25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87338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03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107792</xdr:rowOff>
    </xdr:from>
    <xdr:to>
      <xdr:col>72</xdr:col>
      <xdr:colOff>38100</xdr:colOff>
      <xdr:row>95</xdr:row>
      <xdr:rowOff>37942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2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54469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599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128938</xdr:rowOff>
    </xdr:from>
    <xdr:to>
      <xdr:col>67</xdr:col>
      <xdr:colOff>101600</xdr:colOff>
      <xdr:row>95</xdr:row>
      <xdr:rowOff>59088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2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75615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02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103856</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18806"/>
          <a:ext cx="1269" cy="123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170644</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85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50533</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1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103856</xdr:rowOff>
    </xdr:from>
    <xdr:to>
      <xdr:col>116</xdr:col>
      <xdr:colOff>152400</xdr:colOff>
      <xdr:row>31</xdr:row>
      <xdr:rowOff>103856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18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88094</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317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65217</xdr:rowOff>
    </xdr:from>
    <xdr:to>
      <xdr:col>116</xdr:col>
      <xdr:colOff>114300</xdr:colOff>
      <xdr:row>38</xdr:row>
      <xdr:rowOff>166817</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67137</xdr:rowOff>
    </xdr:from>
    <xdr:to>
      <xdr:col>112</xdr:col>
      <xdr:colOff>38100</xdr:colOff>
      <xdr:row>38</xdr:row>
      <xdr:rowOff>168737</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13814</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79436</xdr:rowOff>
    </xdr:from>
    <xdr:to>
      <xdr:col>107</xdr:col>
      <xdr:colOff>101600</xdr:colOff>
      <xdr:row>39</xdr:row>
      <xdr:rowOff>9586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26113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5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84374</xdr:rowOff>
    </xdr:from>
    <xdr:to>
      <xdr:col>98</xdr:col>
      <xdr:colOff>38100</xdr:colOff>
      <xdr:row>39</xdr:row>
      <xdr:rowOff>14524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31051</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3747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43644</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58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・総務費については、庁舎整備基金やふるさと応援基金、減債基金等への積立金の増があったものの、人件費の減や財政調整基金及び公共施設適正管理基金積立金の減などにより、住民一人当たりの費用が</a:t>
          </a:r>
          <a:r>
            <a:rPr kumimoji="1" lang="en-US" altLang="ja-JP" sz="1200">
              <a:latin typeface="ＭＳ Ｐゴシック" panose="020B0600070205080204" pitchFamily="50" charset="-128"/>
              <a:ea typeface="ＭＳ Ｐゴシック" panose="020B0600070205080204" pitchFamily="50" charset="-128"/>
            </a:rPr>
            <a:t>8,088</a:t>
          </a:r>
          <a:r>
            <a:rPr kumimoji="1" lang="ja-JP" altLang="en-US" sz="1200">
              <a:latin typeface="ＭＳ Ｐゴシック" panose="020B0600070205080204" pitchFamily="50" charset="-128"/>
              <a:ea typeface="ＭＳ Ｐゴシック" panose="020B0600070205080204" pitchFamily="50" charset="-128"/>
            </a:rPr>
            <a:t>円減少し、前年度を下回った。</a:t>
          </a:r>
        </a:p>
        <a:p>
          <a:r>
            <a:rPr kumimoji="1" lang="ja-JP" altLang="en-US" sz="1200">
              <a:latin typeface="ＭＳ Ｐゴシック" panose="020B0600070205080204" pitchFamily="50" charset="-128"/>
              <a:ea typeface="ＭＳ Ｐゴシック" panose="020B0600070205080204" pitchFamily="50" charset="-128"/>
            </a:rPr>
            <a:t>・民生費については、国が低所得者支援策として実施した電力・ガス・食料品等価格高騰緊急支援事業や民間保育所建設に対する補助金が増となったものの、子育て世帯や住民税非課税世帯等への臨時特別給付金支給事業などの終了により、住民一人当たりの費用が</a:t>
          </a:r>
          <a:r>
            <a:rPr kumimoji="1" lang="en-US" altLang="ja-JP" sz="1200">
              <a:latin typeface="ＭＳ Ｐゴシック" panose="020B0600070205080204" pitchFamily="50" charset="-128"/>
              <a:ea typeface="ＭＳ Ｐゴシック" panose="020B0600070205080204" pitchFamily="50" charset="-128"/>
            </a:rPr>
            <a:t>2,729</a:t>
          </a:r>
          <a:r>
            <a:rPr kumimoji="1" lang="ja-JP" altLang="en-US" sz="1200">
              <a:latin typeface="ＭＳ Ｐゴシック" panose="020B0600070205080204" pitchFamily="50" charset="-128"/>
              <a:ea typeface="ＭＳ Ｐゴシック" panose="020B0600070205080204" pitchFamily="50" charset="-128"/>
            </a:rPr>
            <a:t>円減少し、前年度を下回った。</a:t>
          </a:r>
        </a:p>
        <a:p>
          <a:r>
            <a:rPr kumimoji="1" lang="ja-JP" altLang="en-US" sz="1200">
              <a:latin typeface="ＭＳ Ｐゴシック" panose="020B0600070205080204" pitchFamily="50" charset="-128"/>
              <a:ea typeface="ＭＳ Ｐゴシック" panose="020B0600070205080204" pitchFamily="50" charset="-128"/>
            </a:rPr>
            <a:t>・農林水産業費については、令和３年度産米の</a:t>
          </a:r>
          <a:r>
            <a:rPr kumimoji="1" lang="en-US" altLang="ja-JP" sz="1200">
              <a:latin typeface="ＭＳ Ｐゴシック" panose="020B0600070205080204" pitchFamily="50" charset="-128"/>
              <a:ea typeface="ＭＳ Ｐゴシック" panose="020B0600070205080204" pitchFamily="50" charset="-128"/>
            </a:rPr>
            <a:t>JA</a:t>
          </a:r>
          <a:r>
            <a:rPr kumimoji="1" lang="ja-JP" altLang="en-US" sz="1200">
              <a:latin typeface="ＭＳ Ｐゴシック" panose="020B0600070205080204" pitchFamily="50" charset="-128"/>
              <a:ea typeface="ＭＳ Ｐゴシック" panose="020B0600070205080204" pitchFamily="50" charset="-128"/>
            </a:rPr>
            <a:t>概算金の大幅下落を踏まえ実施した主食用米次期作支援事業の終了などにより、住民一人当たりの費用が</a:t>
          </a:r>
          <a:r>
            <a:rPr kumimoji="1" lang="en-US" altLang="ja-JP" sz="1200">
              <a:latin typeface="ＭＳ Ｐゴシック" panose="020B0600070205080204" pitchFamily="50" charset="-128"/>
              <a:ea typeface="ＭＳ Ｐゴシック" panose="020B0600070205080204" pitchFamily="50" charset="-128"/>
            </a:rPr>
            <a:t>1,979</a:t>
          </a:r>
          <a:r>
            <a:rPr kumimoji="1" lang="ja-JP" altLang="en-US" sz="1200">
              <a:latin typeface="ＭＳ Ｐゴシック" panose="020B0600070205080204" pitchFamily="50" charset="-128"/>
              <a:ea typeface="ＭＳ Ｐゴシック" panose="020B0600070205080204" pitchFamily="50" charset="-128"/>
            </a:rPr>
            <a:t>円減少した。農業は当市の基幹産業であるため、大きく縮減することはない。</a:t>
          </a:r>
        </a:p>
        <a:p>
          <a:r>
            <a:rPr kumimoji="1" lang="ja-JP" altLang="en-US" sz="1200">
              <a:latin typeface="ＭＳ Ｐゴシック" panose="020B0600070205080204" pitchFamily="50" charset="-128"/>
              <a:ea typeface="ＭＳ Ｐゴシック" panose="020B0600070205080204" pitchFamily="50" charset="-128"/>
            </a:rPr>
            <a:t>・商工費については、市独自の経済対策として実施したプレミアム付地域商品券発行事業やコンベンション施設運営支援事業などを実施したものの、全市民を対象とした地域商品券交付事業や事業所への経営維持給付金などの減により、住民一人当たりの費用が</a:t>
          </a:r>
          <a:r>
            <a:rPr kumimoji="1" lang="en-US" altLang="ja-JP" sz="1200">
              <a:latin typeface="ＭＳ Ｐゴシック" panose="020B0600070205080204" pitchFamily="50" charset="-128"/>
              <a:ea typeface="ＭＳ Ｐゴシック" panose="020B0600070205080204" pitchFamily="50" charset="-128"/>
            </a:rPr>
            <a:t>4,286</a:t>
          </a:r>
          <a:r>
            <a:rPr kumimoji="1" lang="ja-JP" altLang="en-US" sz="1200">
              <a:latin typeface="ＭＳ Ｐゴシック" panose="020B0600070205080204" pitchFamily="50" charset="-128"/>
              <a:ea typeface="ＭＳ Ｐゴシック" panose="020B0600070205080204" pitchFamily="50" charset="-128"/>
            </a:rPr>
            <a:t>円減少し、前年度を下回った。</a:t>
          </a:r>
        </a:p>
        <a:p>
          <a:r>
            <a:rPr kumimoji="1" lang="ja-JP" altLang="en-US" sz="1200">
              <a:latin typeface="ＭＳ Ｐゴシック" panose="020B0600070205080204" pitchFamily="50" charset="-128"/>
              <a:ea typeface="ＭＳ Ｐゴシック" panose="020B0600070205080204" pitchFamily="50" charset="-128"/>
            </a:rPr>
            <a:t>・土木費については、令和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年度に比べ降雪が少なかったことにより除雪対策費が大幅に減となったため、住民一人当たりの費用は前年度より</a:t>
          </a:r>
          <a:r>
            <a:rPr kumimoji="1" lang="en-US" altLang="ja-JP" sz="1200">
              <a:latin typeface="ＭＳ Ｐゴシック" panose="020B0600070205080204" pitchFamily="50" charset="-128"/>
              <a:ea typeface="ＭＳ Ｐゴシック" panose="020B0600070205080204" pitchFamily="50" charset="-128"/>
            </a:rPr>
            <a:t>5,012</a:t>
          </a:r>
          <a:r>
            <a:rPr kumimoji="1" lang="ja-JP" altLang="en-US" sz="1200">
              <a:latin typeface="ＭＳ Ｐゴシック" panose="020B0600070205080204" pitchFamily="50" charset="-128"/>
              <a:ea typeface="ＭＳ Ｐゴシック" panose="020B0600070205080204" pitchFamily="50" charset="-128"/>
            </a:rPr>
            <a:t>円減少した。</a:t>
          </a:r>
        </a:p>
        <a:p>
          <a:r>
            <a:rPr kumimoji="1" lang="ja-JP" altLang="en-US" sz="1200">
              <a:latin typeface="ＭＳ Ｐゴシック" panose="020B0600070205080204" pitchFamily="50" charset="-128"/>
              <a:ea typeface="ＭＳ Ｐゴシック" panose="020B0600070205080204" pitchFamily="50" charset="-128"/>
            </a:rPr>
            <a:t>・教育費については、多目的人工芝グラウンド整備や中仙学校給食センター改修事業などの実施により、住民一人当たりの費用は前年度より</a:t>
          </a:r>
          <a:r>
            <a:rPr kumimoji="1" lang="en-US" altLang="ja-JP" sz="1200">
              <a:latin typeface="ＭＳ Ｐゴシック" panose="020B0600070205080204" pitchFamily="50" charset="-128"/>
              <a:ea typeface="ＭＳ Ｐゴシック" panose="020B0600070205080204" pitchFamily="50" charset="-128"/>
            </a:rPr>
            <a:t>7,371</a:t>
          </a:r>
          <a:r>
            <a:rPr kumimoji="1" lang="ja-JP" altLang="en-US" sz="1200">
              <a:latin typeface="ＭＳ Ｐゴシック" panose="020B0600070205080204" pitchFamily="50" charset="-128"/>
              <a:ea typeface="ＭＳ Ｐゴシック" panose="020B0600070205080204" pitchFamily="50" charset="-128"/>
            </a:rPr>
            <a:t>円上昇した。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財政調整基金については、災害等の不測の事態の備えとして各年度の財政運営を勘案しながら積み増しを図っており、令和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年度においては、一般財源不足により</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億円を取り崩したものの、年度末に</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億円を積み増ししたことで、</a:t>
          </a:r>
          <a:r>
            <a:rPr kumimoji="1" lang="en-US" altLang="ja-JP" sz="1200">
              <a:latin typeface="ＭＳ ゴシック" pitchFamily="49" charset="-128"/>
              <a:ea typeface="ＭＳ ゴシック" pitchFamily="49" charset="-128"/>
            </a:rPr>
            <a:t>48</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千万円の残高を確保している。</a:t>
          </a:r>
        </a:p>
        <a:p>
          <a:r>
            <a:rPr kumimoji="1" lang="ja-JP" altLang="en-US" sz="1200">
              <a:latin typeface="ＭＳ ゴシック" pitchFamily="49" charset="-128"/>
              <a:ea typeface="ＭＳ ゴシック" pitchFamily="49" charset="-128"/>
            </a:rPr>
            <a:t>　実質単年度収支は、前年度に比べ実質収支額は減少したものの、財政調整基金の取り崩し額を超える積み増しにより、</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年連続の黒字決算となった。</a:t>
          </a:r>
        </a:p>
        <a:p>
          <a:r>
            <a:rPr kumimoji="1" lang="ja-JP" altLang="en-US" sz="1200">
              <a:latin typeface="ＭＳ ゴシック" pitchFamily="49" charset="-128"/>
              <a:ea typeface="ＭＳ ゴシック" pitchFamily="49" charset="-128"/>
            </a:rPr>
            <a:t>　今後も財源不足を補うために基金取り崩しが見込まれるが、できる限りの積み増しを図り、安定した財源の確保に努める。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21</a:t>
          </a:r>
          <a:r>
            <a:rPr kumimoji="1" lang="ja-JP" altLang="en-US" sz="1200">
              <a:latin typeface="ＭＳ ゴシック" pitchFamily="49" charset="-128"/>
              <a:ea typeface="ＭＳ ゴシック" pitchFamily="49" charset="-128"/>
            </a:rPr>
            <a:t>年度以降、全会計で赤字が発生していない。</a:t>
          </a:r>
        </a:p>
        <a:p>
          <a:r>
            <a:rPr kumimoji="1" lang="ja-JP" altLang="en-US" sz="1200">
              <a:latin typeface="ＭＳ ゴシック" pitchFamily="49" charset="-128"/>
              <a:ea typeface="ＭＳ ゴシック" pitchFamily="49" charset="-128"/>
            </a:rPr>
            <a:t>  下水道事業会計については、一般会計からの基準外繰入により、黒字を保っている現状にある。</a:t>
          </a:r>
        </a:p>
        <a:p>
          <a:r>
            <a:rPr kumimoji="1" lang="ja-JP" altLang="en-US" sz="1200">
              <a:latin typeface="ＭＳ ゴシック" pitchFamily="49" charset="-128"/>
              <a:ea typeface="ＭＳ ゴシック" pitchFamily="49" charset="-128"/>
            </a:rPr>
            <a:t>　簡易水道事業及び下水道事業は平成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年度までに法適用会計へ移行しており、独立採算性方式により、経営・資産等の正確な把握による経営管理の向上に努めている。</a:t>
          </a:r>
        </a:p>
        <a:p>
          <a:r>
            <a:rPr kumimoji="1" lang="ja-JP" altLang="en-US" sz="1200">
              <a:latin typeface="ＭＳ ゴシック" pitchFamily="49" charset="-128"/>
              <a:ea typeface="ＭＳ ゴシック" pitchFamily="49" charset="-128"/>
            </a:rPr>
            <a:t>　一般会計の財政健全化の推進には、公営企業への基準外繰出の縮減が不可欠であるが、流動資産の少ない当市の公営企業会計においては、一般会計からの基準外繰出を安易に縮減すると公営企業が赤字となる可能性が高く、公営企業の経営収支を勘案した基準外繰出が重要である。</a:t>
          </a:r>
        </a:p>
        <a:p>
          <a:r>
            <a:rPr kumimoji="1" lang="ja-JP" altLang="en-US" sz="1200">
              <a:latin typeface="ＭＳ ゴシック" pitchFamily="49" charset="-128"/>
              <a:ea typeface="ＭＳ ゴシック" pitchFamily="49" charset="-128"/>
            </a:rPr>
            <a:t>　基準外繰出については、その大部分が建設改良に係る公債費繰出である。下水道事業では、施設の老朽化に対応するため「長寿命化対策」に取り組むほか、農業集落排水事業における広域共同処理による施設の統廃合や改築更新、県が実施している流域下水道事業における幹線管渠及び処理場等の建設費負担などが予定されている。今後も適切に資金を確保するよう実施事業を精査しながら適切な規模の施設維持に努め、公営企業債の発行を抑制することで、基準外繰出の縮減を図る。また、接続率の向上による使用料収入確保のほか、維持管理費の削減といった経営改善に取り組み、事業運営の健全化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6" customWidth="1"/>
    <col min="12" max="12" width="2.25" style="176" customWidth="1"/>
    <col min="13" max="17" width="2.375" style="176" customWidth="1"/>
    <col min="18" max="119" width="2.125" style="176" customWidth="1"/>
    <col min="120" max="16384" width="0" style="176"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77"/>
      <c r="DK1" s="177"/>
      <c r="DL1" s="177"/>
      <c r="DM1" s="177"/>
      <c r="DN1" s="177"/>
      <c r="DO1" s="177"/>
    </row>
    <row r="2" spans="1:119" ht="24.75" thickBot="1" x14ac:dyDescent="0.2">
      <c r="B2" s="178" t="s">
        <v>83</v>
      </c>
      <c r="C2" s="178"/>
      <c r="D2" s="179"/>
    </row>
    <row r="3" spans="1:119" ht="18.75" customHeight="1" thickBot="1" x14ac:dyDescent="0.2">
      <c r="A3" s="177"/>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77"/>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50315400</v>
      </c>
      <c r="BO4" s="407"/>
      <c r="BP4" s="407"/>
      <c r="BQ4" s="407"/>
      <c r="BR4" s="407"/>
      <c r="BS4" s="407"/>
      <c r="BT4" s="407"/>
      <c r="BU4" s="408"/>
      <c r="BV4" s="406">
        <v>52455602</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7.7</v>
      </c>
      <c r="CU4" s="413"/>
      <c r="CV4" s="413"/>
      <c r="CW4" s="413"/>
      <c r="CX4" s="413"/>
      <c r="CY4" s="413"/>
      <c r="CZ4" s="413"/>
      <c r="DA4" s="414"/>
      <c r="DB4" s="412">
        <v>7.9</v>
      </c>
      <c r="DC4" s="413"/>
      <c r="DD4" s="413"/>
      <c r="DE4" s="413"/>
      <c r="DF4" s="413"/>
      <c r="DG4" s="413"/>
      <c r="DH4" s="413"/>
      <c r="DI4" s="414"/>
    </row>
    <row r="5" spans="1:119" ht="18.75" customHeight="1" x14ac:dyDescent="0.15">
      <c r="A5" s="177"/>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48032707</v>
      </c>
      <c r="BO5" s="444"/>
      <c r="BP5" s="444"/>
      <c r="BQ5" s="444"/>
      <c r="BR5" s="444"/>
      <c r="BS5" s="444"/>
      <c r="BT5" s="444"/>
      <c r="BU5" s="445"/>
      <c r="BV5" s="443">
        <v>50030096</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90</v>
      </c>
      <c r="CU5" s="441"/>
      <c r="CV5" s="441"/>
      <c r="CW5" s="441"/>
      <c r="CX5" s="441"/>
      <c r="CY5" s="441"/>
      <c r="CZ5" s="441"/>
      <c r="DA5" s="442"/>
      <c r="DB5" s="440">
        <v>87</v>
      </c>
      <c r="DC5" s="441"/>
      <c r="DD5" s="441"/>
      <c r="DE5" s="441"/>
      <c r="DF5" s="441"/>
      <c r="DG5" s="441"/>
      <c r="DH5" s="441"/>
      <c r="DI5" s="442"/>
    </row>
    <row r="6" spans="1:119" ht="18.75" customHeight="1" x14ac:dyDescent="0.15">
      <c r="A6" s="177"/>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2282693</v>
      </c>
      <c r="BO6" s="444"/>
      <c r="BP6" s="444"/>
      <c r="BQ6" s="444"/>
      <c r="BR6" s="444"/>
      <c r="BS6" s="444"/>
      <c r="BT6" s="444"/>
      <c r="BU6" s="445"/>
      <c r="BV6" s="443">
        <v>2425506</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91</v>
      </c>
      <c r="CU6" s="481"/>
      <c r="CV6" s="481"/>
      <c r="CW6" s="481"/>
      <c r="CX6" s="481"/>
      <c r="CY6" s="481"/>
      <c r="CZ6" s="481"/>
      <c r="DA6" s="482"/>
      <c r="DB6" s="480">
        <v>89.7</v>
      </c>
      <c r="DC6" s="481"/>
      <c r="DD6" s="481"/>
      <c r="DE6" s="481"/>
      <c r="DF6" s="481"/>
      <c r="DG6" s="481"/>
      <c r="DH6" s="481"/>
      <c r="DI6" s="482"/>
    </row>
    <row r="7" spans="1:119" ht="18.75" customHeight="1" x14ac:dyDescent="0.15">
      <c r="A7" s="177"/>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107</v>
      </c>
      <c r="AV7" s="476"/>
      <c r="AW7" s="476"/>
      <c r="AX7" s="476"/>
      <c r="AY7" s="477" t="s">
        <v>108</v>
      </c>
      <c r="AZ7" s="478"/>
      <c r="BA7" s="478"/>
      <c r="BB7" s="478"/>
      <c r="BC7" s="478"/>
      <c r="BD7" s="478"/>
      <c r="BE7" s="478"/>
      <c r="BF7" s="478"/>
      <c r="BG7" s="478"/>
      <c r="BH7" s="478"/>
      <c r="BI7" s="478"/>
      <c r="BJ7" s="478"/>
      <c r="BK7" s="478"/>
      <c r="BL7" s="478"/>
      <c r="BM7" s="479"/>
      <c r="BN7" s="443">
        <v>118789</v>
      </c>
      <c r="BO7" s="444"/>
      <c r="BP7" s="444"/>
      <c r="BQ7" s="444"/>
      <c r="BR7" s="444"/>
      <c r="BS7" s="444"/>
      <c r="BT7" s="444"/>
      <c r="BU7" s="445"/>
      <c r="BV7" s="443">
        <v>143126</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27964974</v>
      </c>
      <c r="CU7" s="444"/>
      <c r="CV7" s="444"/>
      <c r="CW7" s="444"/>
      <c r="CX7" s="444"/>
      <c r="CY7" s="444"/>
      <c r="CZ7" s="444"/>
      <c r="DA7" s="445"/>
      <c r="DB7" s="443">
        <v>28840174</v>
      </c>
      <c r="DC7" s="444"/>
      <c r="DD7" s="444"/>
      <c r="DE7" s="444"/>
      <c r="DF7" s="444"/>
      <c r="DG7" s="444"/>
      <c r="DH7" s="444"/>
      <c r="DI7" s="445"/>
    </row>
    <row r="8" spans="1:119" ht="18.75" customHeight="1" thickBot="1" x14ac:dyDescent="0.2">
      <c r="A8" s="177"/>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2163904</v>
      </c>
      <c r="BO8" s="444"/>
      <c r="BP8" s="444"/>
      <c r="BQ8" s="444"/>
      <c r="BR8" s="444"/>
      <c r="BS8" s="444"/>
      <c r="BT8" s="444"/>
      <c r="BU8" s="445"/>
      <c r="BV8" s="443">
        <v>2282380</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0.35</v>
      </c>
      <c r="CU8" s="484"/>
      <c r="CV8" s="484"/>
      <c r="CW8" s="484"/>
      <c r="CX8" s="484"/>
      <c r="CY8" s="484"/>
      <c r="CZ8" s="484"/>
      <c r="DA8" s="485"/>
      <c r="DB8" s="483">
        <v>0.34</v>
      </c>
      <c r="DC8" s="484"/>
      <c r="DD8" s="484"/>
      <c r="DE8" s="484"/>
      <c r="DF8" s="484"/>
      <c r="DG8" s="484"/>
      <c r="DH8" s="484"/>
      <c r="DI8" s="485"/>
    </row>
    <row r="9" spans="1:119" ht="18.75" customHeight="1" thickBot="1" x14ac:dyDescent="0.2">
      <c r="A9" s="177"/>
      <c r="B9" s="437" t="s">
        <v>114</v>
      </c>
      <c r="C9" s="438"/>
      <c r="D9" s="438"/>
      <c r="E9" s="438"/>
      <c r="F9" s="438"/>
      <c r="G9" s="438"/>
      <c r="H9" s="438"/>
      <c r="I9" s="438"/>
      <c r="J9" s="438"/>
      <c r="K9" s="486"/>
      <c r="L9" s="487" t="s">
        <v>115</v>
      </c>
      <c r="M9" s="488"/>
      <c r="N9" s="488"/>
      <c r="O9" s="488"/>
      <c r="P9" s="488"/>
      <c r="Q9" s="489"/>
      <c r="R9" s="490">
        <v>77657</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118</v>
      </c>
      <c r="AV9" s="476"/>
      <c r="AW9" s="476"/>
      <c r="AX9" s="476"/>
      <c r="AY9" s="477" t="s">
        <v>119</v>
      </c>
      <c r="AZ9" s="478"/>
      <c r="BA9" s="478"/>
      <c r="BB9" s="478"/>
      <c r="BC9" s="478"/>
      <c r="BD9" s="478"/>
      <c r="BE9" s="478"/>
      <c r="BF9" s="478"/>
      <c r="BG9" s="478"/>
      <c r="BH9" s="478"/>
      <c r="BI9" s="478"/>
      <c r="BJ9" s="478"/>
      <c r="BK9" s="478"/>
      <c r="BL9" s="478"/>
      <c r="BM9" s="479"/>
      <c r="BN9" s="443">
        <v>-118476</v>
      </c>
      <c r="BO9" s="444"/>
      <c r="BP9" s="444"/>
      <c r="BQ9" s="444"/>
      <c r="BR9" s="444"/>
      <c r="BS9" s="444"/>
      <c r="BT9" s="444"/>
      <c r="BU9" s="445"/>
      <c r="BV9" s="443">
        <v>398289</v>
      </c>
      <c r="BW9" s="444"/>
      <c r="BX9" s="444"/>
      <c r="BY9" s="444"/>
      <c r="BZ9" s="444"/>
      <c r="CA9" s="444"/>
      <c r="CB9" s="444"/>
      <c r="CC9" s="445"/>
      <c r="CD9" s="446" t="s">
        <v>120</v>
      </c>
      <c r="CE9" s="447"/>
      <c r="CF9" s="447"/>
      <c r="CG9" s="447"/>
      <c r="CH9" s="447"/>
      <c r="CI9" s="447"/>
      <c r="CJ9" s="447"/>
      <c r="CK9" s="447"/>
      <c r="CL9" s="447"/>
      <c r="CM9" s="447"/>
      <c r="CN9" s="447"/>
      <c r="CO9" s="447"/>
      <c r="CP9" s="447"/>
      <c r="CQ9" s="447"/>
      <c r="CR9" s="447"/>
      <c r="CS9" s="448"/>
      <c r="CT9" s="440">
        <v>15.8</v>
      </c>
      <c r="CU9" s="441"/>
      <c r="CV9" s="441"/>
      <c r="CW9" s="441"/>
      <c r="CX9" s="441"/>
      <c r="CY9" s="441"/>
      <c r="CZ9" s="441"/>
      <c r="DA9" s="442"/>
      <c r="DB9" s="440">
        <v>14.8</v>
      </c>
      <c r="DC9" s="441"/>
      <c r="DD9" s="441"/>
      <c r="DE9" s="441"/>
      <c r="DF9" s="441"/>
      <c r="DG9" s="441"/>
      <c r="DH9" s="441"/>
      <c r="DI9" s="442"/>
    </row>
    <row r="10" spans="1:119" ht="18.75" customHeight="1" thickBot="1" x14ac:dyDescent="0.2">
      <c r="A10" s="177"/>
      <c r="B10" s="437"/>
      <c r="C10" s="438"/>
      <c r="D10" s="438"/>
      <c r="E10" s="438"/>
      <c r="F10" s="438"/>
      <c r="G10" s="438"/>
      <c r="H10" s="438"/>
      <c r="I10" s="438"/>
      <c r="J10" s="438"/>
      <c r="K10" s="486"/>
      <c r="L10" s="493" t="s">
        <v>121</v>
      </c>
      <c r="M10" s="473"/>
      <c r="N10" s="473"/>
      <c r="O10" s="473"/>
      <c r="P10" s="473"/>
      <c r="Q10" s="474"/>
      <c r="R10" s="494">
        <v>82783</v>
      </c>
      <c r="S10" s="495"/>
      <c r="T10" s="495"/>
      <c r="U10" s="495"/>
      <c r="V10" s="496"/>
      <c r="W10" s="431"/>
      <c r="X10" s="432"/>
      <c r="Y10" s="432"/>
      <c r="Z10" s="432"/>
      <c r="AA10" s="432"/>
      <c r="AB10" s="432"/>
      <c r="AC10" s="432"/>
      <c r="AD10" s="432"/>
      <c r="AE10" s="432"/>
      <c r="AF10" s="432"/>
      <c r="AG10" s="432"/>
      <c r="AH10" s="432"/>
      <c r="AI10" s="432"/>
      <c r="AJ10" s="432"/>
      <c r="AK10" s="432"/>
      <c r="AL10" s="435"/>
      <c r="AM10" s="472" t="s">
        <v>122</v>
      </c>
      <c r="AN10" s="473"/>
      <c r="AO10" s="473"/>
      <c r="AP10" s="473"/>
      <c r="AQ10" s="473"/>
      <c r="AR10" s="473"/>
      <c r="AS10" s="473"/>
      <c r="AT10" s="474"/>
      <c r="AU10" s="475" t="s">
        <v>123</v>
      </c>
      <c r="AV10" s="476"/>
      <c r="AW10" s="476"/>
      <c r="AX10" s="476"/>
      <c r="AY10" s="477" t="s">
        <v>124</v>
      </c>
      <c r="AZ10" s="478"/>
      <c r="BA10" s="478"/>
      <c r="BB10" s="478"/>
      <c r="BC10" s="478"/>
      <c r="BD10" s="478"/>
      <c r="BE10" s="478"/>
      <c r="BF10" s="478"/>
      <c r="BG10" s="478"/>
      <c r="BH10" s="478"/>
      <c r="BI10" s="478"/>
      <c r="BJ10" s="478"/>
      <c r="BK10" s="478"/>
      <c r="BL10" s="478"/>
      <c r="BM10" s="479"/>
      <c r="BN10" s="443">
        <v>700098</v>
      </c>
      <c r="BO10" s="444"/>
      <c r="BP10" s="444"/>
      <c r="BQ10" s="444"/>
      <c r="BR10" s="444"/>
      <c r="BS10" s="444"/>
      <c r="BT10" s="444"/>
      <c r="BU10" s="445"/>
      <c r="BV10" s="443">
        <v>1000114</v>
      </c>
      <c r="BW10" s="444"/>
      <c r="BX10" s="444"/>
      <c r="BY10" s="444"/>
      <c r="BZ10" s="444"/>
      <c r="CA10" s="444"/>
      <c r="CB10" s="444"/>
      <c r="CC10" s="445"/>
      <c r="CD10" s="180" t="s">
        <v>125</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
      <c r="A11" s="177"/>
      <c r="B11" s="437"/>
      <c r="C11" s="438"/>
      <c r="D11" s="438"/>
      <c r="E11" s="438"/>
      <c r="F11" s="438"/>
      <c r="G11" s="438"/>
      <c r="H11" s="438"/>
      <c r="I11" s="438"/>
      <c r="J11" s="438"/>
      <c r="K11" s="486"/>
      <c r="L11" s="497" t="s">
        <v>126</v>
      </c>
      <c r="M11" s="498"/>
      <c r="N11" s="498"/>
      <c r="O11" s="498"/>
      <c r="P11" s="498"/>
      <c r="Q11" s="499"/>
      <c r="R11" s="500" t="s">
        <v>127</v>
      </c>
      <c r="S11" s="501"/>
      <c r="T11" s="501"/>
      <c r="U11" s="501"/>
      <c r="V11" s="502"/>
      <c r="W11" s="431"/>
      <c r="X11" s="432"/>
      <c r="Y11" s="432"/>
      <c r="Z11" s="432"/>
      <c r="AA11" s="432"/>
      <c r="AB11" s="432"/>
      <c r="AC11" s="432"/>
      <c r="AD11" s="432"/>
      <c r="AE11" s="432"/>
      <c r="AF11" s="432"/>
      <c r="AG11" s="432"/>
      <c r="AH11" s="432"/>
      <c r="AI11" s="432"/>
      <c r="AJ11" s="432"/>
      <c r="AK11" s="432"/>
      <c r="AL11" s="435"/>
      <c r="AM11" s="472" t="s">
        <v>128</v>
      </c>
      <c r="AN11" s="473"/>
      <c r="AO11" s="473"/>
      <c r="AP11" s="473"/>
      <c r="AQ11" s="473"/>
      <c r="AR11" s="473"/>
      <c r="AS11" s="473"/>
      <c r="AT11" s="474"/>
      <c r="AU11" s="475" t="s">
        <v>129</v>
      </c>
      <c r="AV11" s="476"/>
      <c r="AW11" s="476"/>
      <c r="AX11" s="476"/>
      <c r="AY11" s="477" t="s">
        <v>130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49</v>
      </c>
      <c r="BW11" s="444"/>
      <c r="BX11" s="444"/>
      <c r="BY11" s="444"/>
      <c r="BZ11" s="444"/>
      <c r="CA11" s="444"/>
      <c r="CB11" s="444"/>
      <c r="CC11" s="445"/>
      <c r="CD11" s="446" t="s">
        <v>131</v>
      </c>
      <c r="CE11" s="447"/>
      <c r="CF11" s="447"/>
      <c r="CG11" s="447"/>
      <c r="CH11" s="447"/>
      <c r="CI11" s="447"/>
      <c r="CJ11" s="447"/>
      <c r="CK11" s="447"/>
      <c r="CL11" s="447"/>
      <c r="CM11" s="447"/>
      <c r="CN11" s="447"/>
      <c r="CO11" s="447"/>
      <c r="CP11" s="447"/>
      <c r="CQ11" s="447"/>
      <c r="CR11" s="447"/>
      <c r="CS11" s="448"/>
      <c r="CT11" s="483" t="s">
        <v>132</v>
      </c>
      <c r="CU11" s="484"/>
      <c r="CV11" s="484"/>
      <c r="CW11" s="484"/>
      <c r="CX11" s="484"/>
      <c r="CY11" s="484"/>
      <c r="CZ11" s="484"/>
      <c r="DA11" s="485"/>
      <c r="DB11" s="483" t="s">
        <v>133</v>
      </c>
      <c r="DC11" s="484"/>
      <c r="DD11" s="484"/>
      <c r="DE11" s="484"/>
      <c r="DF11" s="484"/>
      <c r="DG11" s="484"/>
      <c r="DH11" s="484"/>
      <c r="DI11" s="485"/>
    </row>
    <row r="12" spans="1:119" ht="18.75" customHeight="1" x14ac:dyDescent="0.15">
      <c r="A12" s="177"/>
      <c r="B12" s="503" t="s">
        <v>134</v>
      </c>
      <c r="C12" s="504"/>
      <c r="D12" s="504"/>
      <c r="E12" s="504"/>
      <c r="F12" s="504"/>
      <c r="G12" s="504"/>
      <c r="H12" s="504"/>
      <c r="I12" s="504"/>
      <c r="J12" s="504"/>
      <c r="K12" s="505"/>
      <c r="L12" s="512" t="s">
        <v>135</v>
      </c>
      <c r="M12" s="513"/>
      <c r="N12" s="513"/>
      <c r="O12" s="513"/>
      <c r="P12" s="513"/>
      <c r="Q12" s="514"/>
      <c r="R12" s="515">
        <v>76537</v>
      </c>
      <c r="S12" s="516"/>
      <c r="T12" s="516"/>
      <c r="U12" s="516"/>
      <c r="V12" s="517"/>
      <c r="W12" s="518" t="s">
        <v>1</v>
      </c>
      <c r="X12" s="476"/>
      <c r="Y12" s="476"/>
      <c r="Z12" s="476"/>
      <c r="AA12" s="476"/>
      <c r="AB12" s="519"/>
      <c r="AC12" s="520" t="s">
        <v>136</v>
      </c>
      <c r="AD12" s="521"/>
      <c r="AE12" s="521"/>
      <c r="AF12" s="521"/>
      <c r="AG12" s="522"/>
      <c r="AH12" s="520" t="s">
        <v>137</v>
      </c>
      <c r="AI12" s="521"/>
      <c r="AJ12" s="521"/>
      <c r="AK12" s="521"/>
      <c r="AL12" s="523"/>
      <c r="AM12" s="472" t="s">
        <v>138</v>
      </c>
      <c r="AN12" s="473"/>
      <c r="AO12" s="473"/>
      <c r="AP12" s="473"/>
      <c r="AQ12" s="473"/>
      <c r="AR12" s="473"/>
      <c r="AS12" s="473"/>
      <c r="AT12" s="474"/>
      <c r="AU12" s="475" t="s">
        <v>139</v>
      </c>
      <c r="AV12" s="476"/>
      <c r="AW12" s="476"/>
      <c r="AX12" s="476"/>
      <c r="AY12" s="477" t="s">
        <v>140</v>
      </c>
      <c r="AZ12" s="478"/>
      <c r="BA12" s="478"/>
      <c r="BB12" s="478"/>
      <c r="BC12" s="478"/>
      <c r="BD12" s="478"/>
      <c r="BE12" s="478"/>
      <c r="BF12" s="478"/>
      <c r="BG12" s="478"/>
      <c r="BH12" s="478"/>
      <c r="BI12" s="478"/>
      <c r="BJ12" s="478"/>
      <c r="BK12" s="478"/>
      <c r="BL12" s="478"/>
      <c r="BM12" s="479"/>
      <c r="BN12" s="443">
        <v>200000</v>
      </c>
      <c r="BO12" s="444"/>
      <c r="BP12" s="444"/>
      <c r="BQ12" s="444"/>
      <c r="BR12" s="444"/>
      <c r="BS12" s="444"/>
      <c r="BT12" s="444"/>
      <c r="BU12" s="445"/>
      <c r="BV12" s="443">
        <v>500000</v>
      </c>
      <c r="BW12" s="444"/>
      <c r="BX12" s="444"/>
      <c r="BY12" s="444"/>
      <c r="BZ12" s="444"/>
      <c r="CA12" s="444"/>
      <c r="CB12" s="444"/>
      <c r="CC12" s="445"/>
      <c r="CD12" s="446" t="s">
        <v>141</v>
      </c>
      <c r="CE12" s="447"/>
      <c r="CF12" s="447"/>
      <c r="CG12" s="447"/>
      <c r="CH12" s="447"/>
      <c r="CI12" s="447"/>
      <c r="CJ12" s="447"/>
      <c r="CK12" s="447"/>
      <c r="CL12" s="447"/>
      <c r="CM12" s="447"/>
      <c r="CN12" s="447"/>
      <c r="CO12" s="447"/>
      <c r="CP12" s="447"/>
      <c r="CQ12" s="447"/>
      <c r="CR12" s="447"/>
      <c r="CS12" s="448"/>
      <c r="CT12" s="483" t="s">
        <v>142</v>
      </c>
      <c r="CU12" s="484"/>
      <c r="CV12" s="484"/>
      <c r="CW12" s="484"/>
      <c r="CX12" s="484"/>
      <c r="CY12" s="484"/>
      <c r="CZ12" s="484"/>
      <c r="DA12" s="485"/>
      <c r="DB12" s="483" t="s">
        <v>142</v>
      </c>
      <c r="DC12" s="484"/>
      <c r="DD12" s="484"/>
      <c r="DE12" s="484"/>
      <c r="DF12" s="484"/>
      <c r="DG12" s="484"/>
      <c r="DH12" s="484"/>
      <c r="DI12" s="485"/>
    </row>
    <row r="13" spans="1:119" ht="18.75" customHeight="1" x14ac:dyDescent="0.15">
      <c r="A13" s="177"/>
      <c r="B13" s="506"/>
      <c r="C13" s="507"/>
      <c r="D13" s="507"/>
      <c r="E13" s="507"/>
      <c r="F13" s="507"/>
      <c r="G13" s="507"/>
      <c r="H13" s="507"/>
      <c r="I13" s="507"/>
      <c r="J13" s="507"/>
      <c r="K13" s="508"/>
      <c r="L13" s="186"/>
      <c r="M13" s="534" t="s">
        <v>143</v>
      </c>
      <c r="N13" s="535"/>
      <c r="O13" s="535"/>
      <c r="P13" s="535"/>
      <c r="Q13" s="536"/>
      <c r="R13" s="527">
        <v>76263</v>
      </c>
      <c r="S13" s="528"/>
      <c r="T13" s="528"/>
      <c r="U13" s="528"/>
      <c r="V13" s="529"/>
      <c r="W13" s="459" t="s">
        <v>144</v>
      </c>
      <c r="X13" s="460"/>
      <c r="Y13" s="460"/>
      <c r="Z13" s="460"/>
      <c r="AA13" s="460"/>
      <c r="AB13" s="450"/>
      <c r="AC13" s="494">
        <v>4803</v>
      </c>
      <c r="AD13" s="495"/>
      <c r="AE13" s="495"/>
      <c r="AF13" s="495"/>
      <c r="AG13" s="537"/>
      <c r="AH13" s="494">
        <v>5713</v>
      </c>
      <c r="AI13" s="495"/>
      <c r="AJ13" s="495"/>
      <c r="AK13" s="495"/>
      <c r="AL13" s="496"/>
      <c r="AM13" s="472" t="s">
        <v>145</v>
      </c>
      <c r="AN13" s="473"/>
      <c r="AO13" s="473"/>
      <c r="AP13" s="473"/>
      <c r="AQ13" s="473"/>
      <c r="AR13" s="473"/>
      <c r="AS13" s="473"/>
      <c r="AT13" s="474"/>
      <c r="AU13" s="475" t="s">
        <v>123</v>
      </c>
      <c r="AV13" s="476"/>
      <c r="AW13" s="476"/>
      <c r="AX13" s="476"/>
      <c r="AY13" s="477" t="s">
        <v>146</v>
      </c>
      <c r="AZ13" s="478"/>
      <c r="BA13" s="478"/>
      <c r="BB13" s="478"/>
      <c r="BC13" s="478"/>
      <c r="BD13" s="478"/>
      <c r="BE13" s="478"/>
      <c r="BF13" s="478"/>
      <c r="BG13" s="478"/>
      <c r="BH13" s="478"/>
      <c r="BI13" s="478"/>
      <c r="BJ13" s="478"/>
      <c r="BK13" s="478"/>
      <c r="BL13" s="478"/>
      <c r="BM13" s="479"/>
      <c r="BN13" s="443">
        <v>381622</v>
      </c>
      <c r="BO13" s="444"/>
      <c r="BP13" s="444"/>
      <c r="BQ13" s="444"/>
      <c r="BR13" s="444"/>
      <c r="BS13" s="444"/>
      <c r="BT13" s="444"/>
      <c r="BU13" s="445"/>
      <c r="BV13" s="443">
        <v>898452</v>
      </c>
      <c r="BW13" s="444"/>
      <c r="BX13" s="444"/>
      <c r="BY13" s="444"/>
      <c r="BZ13" s="444"/>
      <c r="CA13" s="444"/>
      <c r="CB13" s="444"/>
      <c r="CC13" s="445"/>
      <c r="CD13" s="446" t="s">
        <v>147</v>
      </c>
      <c r="CE13" s="447"/>
      <c r="CF13" s="447"/>
      <c r="CG13" s="447"/>
      <c r="CH13" s="447"/>
      <c r="CI13" s="447"/>
      <c r="CJ13" s="447"/>
      <c r="CK13" s="447"/>
      <c r="CL13" s="447"/>
      <c r="CM13" s="447"/>
      <c r="CN13" s="447"/>
      <c r="CO13" s="447"/>
      <c r="CP13" s="447"/>
      <c r="CQ13" s="447"/>
      <c r="CR13" s="447"/>
      <c r="CS13" s="448"/>
      <c r="CT13" s="440">
        <v>11</v>
      </c>
      <c r="CU13" s="441"/>
      <c r="CV13" s="441"/>
      <c r="CW13" s="441"/>
      <c r="CX13" s="441"/>
      <c r="CY13" s="441"/>
      <c r="CZ13" s="441"/>
      <c r="DA13" s="442"/>
      <c r="DB13" s="440">
        <v>10.6</v>
      </c>
      <c r="DC13" s="441"/>
      <c r="DD13" s="441"/>
      <c r="DE13" s="441"/>
      <c r="DF13" s="441"/>
      <c r="DG13" s="441"/>
      <c r="DH13" s="441"/>
      <c r="DI13" s="442"/>
    </row>
    <row r="14" spans="1:119" ht="18.75" customHeight="1" thickBot="1" x14ac:dyDescent="0.2">
      <c r="A14" s="177"/>
      <c r="B14" s="506"/>
      <c r="C14" s="507"/>
      <c r="D14" s="507"/>
      <c r="E14" s="507"/>
      <c r="F14" s="507"/>
      <c r="G14" s="507"/>
      <c r="H14" s="507"/>
      <c r="I14" s="507"/>
      <c r="J14" s="507"/>
      <c r="K14" s="508"/>
      <c r="L14" s="524" t="s">
        <v>148</v>
      </c>
      <c r="M14" s="525"/>
      <c r="N14" s="525"/>
      <c r="O14" s="525"/>
      <c r="P14" s="525"/>
      <c r="Q14" s="526"/>
      <c r="R14" s="527">
        <v>77946</v>
      </c>
      <c r="S14" s="528"/>
      <c r="T14" s="528"/>
      <c r="U14" s="528"/>
      <c r="V14" s="529"/>
      <c r="W14" s="433"/>
      <c r="X14" s="434"/>
      <c r="Y14" s="434"/>
      <c r="Z14" s="434"/>
      <c r="AA14" s="434"/>
      <c r="AB14" s="423"/>
      <c r="AC14" s="530">
        <v>12.3</v>
      </c>
      <c r="AD14" s="531"/>
      <c r="AE14" s="531"/>
      <c r="AF14" s="531"/>
      <c r="AG14" s="532"/>
      <c r="AH14" s="530">
        <v>13.9</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149</v>
      </c>
      <c r="CE14" s="539"/>
      <c r="CF14" s="539"/>
      <c r="CG14" s="539"/>
      <c r="CH14" s="539"/>
      <c r="CI14" s="539"/>
      <c r="CJ14" s="539"/>
      <c r="CK14" s="539"/>
      <c r="CL14" s="539"/>
      <c r="CM14" s="539"/>
      <c r="CN14" s="539"/>
      <c r="CO14" s="539"/>
      <c r="CP14" s="539"/>
      <c r="CQ14" s="539"/>
      <c r="CR14" s="539"/>
      <c r="CS14" s="540"/>
      <c r="CT14" s="541">
        <v>85.7</v>
      </c>
      <c r="CU14" s="542"/>
      <c r="CV14" s="542"/>
      <c r="CW14" s="542"/>
      <c r="CX14" s="542"/>
      <c r="CY14" s="542"/>
      <c r="CZ14" s="542"/>
      <c r="DA14" s="543"/>
      <c r="DB14" s="541">
        <v>93.8</v>
      </c>
      <c r="DC14" s="542"/>
      <c r="DD14" s="542"/>
      <c r="DE14" s="542"/>
      <c r="DF14" s="542"/>
      <c r="DG14" s="542"/>
      <c r="DH14" s="542"/>
      <c r="DI14" s="543"/>
    </row>
    <row r="15" spans="1:119" ht="18.75" customHeight="1" x14ac:dyDescent="0.15">
      <c r="A15" s="177"/>
      <c r="B15" s="506"/>
      <c r="C15" s="507"/>
      <c r="D15" s="507"/>
      <c r="E15" s="507"/>
      <c r="F15" s="507"/>
      <c r="G15" s="507"/>
      <c r="H15" s="507"/>
      <c r="I15" s="507"/>
      <c r="J15" s="507"/>
      <c r="K15" s="508"/>
      <c r="L15" s="186"/>
      <c r="M15" s="534" t="s">
        <v>150</v>
      </c>
      <c r="N15" s="535"/>
      <c r="O15" s="535"/>
      <c r="P15" s="535"/>
      <c r="Q15" s="536"/>
      <c r="R15" s="527">
        <v>77681</v>
      </c>
      <c r="S15" s="528"/>
      <c r="T15" s="528"/>
      <c r="U15" s="528"/>
      <c r="V15" s="529"/>
      <c r="W15" s="459" t="s">
        <v>151</v>
      </c>
      <c r="X15" s="460"/>
      <c r="Y15" s="460"/>
      <c r="Z15" s="460"/>
      <c r="AA15" s="460"/>
      <c r="AB15" s="450"/>
      <c r="AC15" s="494">
        <v>10188</v>
      </c>
      <c r="AD15" s="495"/>
      <c r="AE15" s="495"/>
      <c r="AF15" s="495"/>
      <c r="AG15" s="537"/>
      <c r="AH15" s="494">
        <v>10617</v>
      </c>
      <c r="AI15" s="495"/>
      <c r="AJ15" s="495"/>
      <c r="AK15" s="495"/>
      <c r="AL15" s="496"/>
      <c r="AM15" s="472"/>
      <c r="AN15" s="473"/>
      <c r="AO15" s="473"/>
      <c r="AP15" s="473"/>
      <c r="AQ15" s="473"/>
      <c r="AR15" s="473"/>
      <c r="AS15" s="473"/>
      <c r="AT15" s="474"/>
      <c r="AU15" s="475"/>
      <c r="AV15" s="476"/>
      <c r="AW15" s="476"/>
      <c r="AX15" s="476"/>
      <c r="AY15" s="403" t="s">
        <v>152</v>
      </c>
      <c r="AZ15" s="404"/>
      <c r="BA15" s="404"/>
      <c r="BB15" s="404"/>
      <c r="BC15" s="404"/>
      <c r="BD15" s="404"/>
      <c r="BE15" s="404"/>
      <c r="BF15" s="404"/>
      <c r="BG15" s="404"/>
      <c r="BH15" s="404"/>
      <c r="BI15" s="404"/>
      <c r="BJ15" s="404"/>
      <c r="BK15" s="404"/>
      <c r="BL15" s="404"/>
      <c r="BM15" s="405"/>
      <c r="BN15" s="406">
        <v>8861120</v>
      </c>
      <c r="BO15" s="407"/>
      <c r="BP15" s="407"/>
      <c r="BQ15" s="407"/>
      <c r="BR15" s="407"/>
      <c r="BS15" s="407"/>
      <c r="BT15" s="407"/>
      <c r="BU15" s="408"/>
      <c r="BV15" s="406">
        <v>8587292</v>
      </c>
      <c r="BW15" s="407"/>
      <c r="BX15" s="407"/>
      <c r="BY15" s="407"/>
      <c r="BZ15" s="407"/>
      <c r="CA15" s="407"/>
      <c r="CB15" s="407"/>
      <c r="CC15" s="408"/>
      <c r="CD15" s="544" t="s">
        <v>153</v>
      </c>
      <c r="CE15" s="545"/>
      <c r="CF15" s="545"/>
      <c r="CG15" s="545"/>
      <c r="CH15" s="545"/>
      <c r="CI15" s="545"/>
      <c r="CJ15" s="545"/>
      <c r="CK15" s="545"/>
      <c r="CL15" s="545"/>
      <c r="CM15" s="545"/>
      <c r="CN15" s="545"/>
      <c r="CO15" s="545"/>
      <c r="CP15" s="545"/>
      <c r="CQ15" s="545"/>
      <c r="CR15" s="545"/>
      <c r="CS15" s="546"/>
      <c r="CT15" s="187"/>
      <c r="CU15" s="188"/>
      <c r="CV15" s="188"/>
      <c r="CW15" s="188"/>
      <c r="CX15" s="188"/>
      <c r="CY15" s="188"/>
      <c r="CZ15" s="188"/>
      <c r="DA15" s="189"/>
      <c r="DB15" s="187"/>
      <c r="DC15" s="188"/>
      <c r="DD15" s="188"/>
      <c r="DE15" s="188"/>
      <c r="DF15" s="188"/>
      <c r="DG15" s="188"/>
      <c r="DH15" s="188"/>
      <c r="DI15" s="189"/>
    </row>
    <row r="16" spans="1:119" ht="18.75" customHeight="1" x14ac:dyDescent="0.15">
      <c r="A16" s="177"/>
      <c r="B16" s="506"/>
      <c r="C16" s="507"/>
      <c r="D16" s="507"/>
      <c r="E16" s="507"/>
      <c r="F16" s="507"/>
      <c r="G16" s="507"/>
      <c r="H16" s="507"/>
      <c r="I16" s="507"/>
      <c r="J16" s="507"/>
      <c r="K16" s="508"/>
      <c r="L16" s="524" t="s">
        <v>154</v>
      </c>
      <c r="M16" s="547"/>
      <c r="N16" s="547"/>
      <c r="O16" s="547"/>
      <c r="P16" s="547"/>
      <c r="Q16" s="548"/>
      <c r="R16" s="549" t="s">
        <v>155</v>
      </c>
      <c r="S16" s="550"/>
      <c r="T16" s="550"/>
      <c r="U16" s="550"/>
      <c r="V16" s="551"/>
      <c r="W16" s="433"/>
      <c r="X16" s="434"/>
      <c r="Y16" s="434"/>
      <c r="Z16" s="434"/>
      <c r="AA16" s="434"/>
      <c r="AB16" s="423"/>
      <c r="AC16" s="530">
        <v>26.1</v>
      </c>
      <c r="AD16" s="531"/>
      <c r="AE16" s="531"/>
      <c r="AF16" s="531"/>
      <c r="AG16" s="532"/>
      <c r="AH16" s="530">
        <v>25.8</v>
      </c>
      <c r="AI16" s="531"/>
      <c r="AJ16" s="531"/>
      <c r="AK16" s="531"/>
      <c r="AL16" s="533"/>
      <c r="AM16" s="472"/>
      <c r="AN16" s="473"/>
      <c r="AO16" s="473"/>
      <c r="AP16" s="473"/>
      <c r="AQ16" s="473"/>
      <c r="AR16" s="473"/>
      <c r="AS16" s="473"/>
      <c r="AT16" s="474"/>
      <c r="AU16" s="475"/>
      <c r="AV16" s="476"/>
      <c r="AW16" s="476"/>
      <c r="AX16" s="476"/>
      <c r="AY16" s="477" t="s">
        <v>156</v>
      </c>
      <c r="AZ16" s="478"/>
      <c r="BA16" s="478"/>
      <c r="BB16" s="478"/>
      <c r="BC16" s="478"/>
      <c r="BD16" s="478"/>
      <c r="BE16" s="478"/>
      <c r="BF16" s="478"/>
      <c r="BG16" s="478"/>
      <c r="BH16" s="478"/>
      <c r="BI16" s="478"/>
      <c r="BJ16" s="478"/>
      <c r="BK16" s="478"/>
      <c r="BL16" s="478"/>
      <c r="BM16" s="479"/>
      <c r="BN16" s="443">
        <v>25576275</v>
      </c>
      <c r="BO16" s="444"/>
      <c r="BP16" s="444"/>
      <c r="BQ16" s="444"/>
      <c r="BR16" s="444"/>
      <c r="BS16" s="444"/>
      <c r="BT16" s="444"/>
      <c r="BU16" s="445"/>
      <c r="BV16" s="443">
        <v>25613932</v>
      </c>
      <c r="BW16" s="444"/>
      <c r="BX16" s="444"/>
      <c r="BY16" s="444"/>
      <c r="BZ16" s="444"/>
      <c r="CA16" s="444"/>
      <c r="CB16" s="444"/>
      <c r="CC16" s="445"/>
      <c r="CD16" s="190"/>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77"/>
      <c r="B17" s="509"/>
      <c r="C17" s="510"/>
      <c r="D17" s="510"/>
      <c r="E17" s="510"/>
      <c r="F17" s="510"/>
      <c r="G17" s="510"/>
      <c r="H17" s="510"/>
      <c r="I17" s="510"/>
      <c r="J17" s="510"/>
      <c r="K17" s="511"/>
      <c r="L17" s="191"/>
      <c r="M17" s="554" t="s">
        <v>157</v>
      </c>
      <c r="N17" s="555"/>
      <c r="O17" s="555"/>
      <c r="P17" s="555"/>
      <c r="Q17" s="556"/>
      <c r="R17" s="549" t="s">
        <v>158</v>
      </c>
      <c r="S17" s="550"/>
      <c r="T17" s="550"/>
      <c r="U17" s="550"/>
      <c r="V17" s="551"/>
      <c r="W17" s="459" t="s">
        <v>159</v>
      </c>
      <c r="X17" s="460"/>
      <c r="Y17" s="460"/>
      <c r="Z17" s="460"/>
      <c r="AA17" s="460"/>
      <c r="AB17" s="450"/>
      <c r="AC17" s="494">
        <v>24078</v>
      </c>
      <c r="AD17" s="495"/>
      <c r="AE17" s="495"/>
      <c r="AF17" s="495"/>
      <c r="AG17" s="537"/>
      <c r="AH17" s="494">
        <v>24805</v>
      </c>
      <c r="AI17" s="495"/>
      <c r="AJ17" s="495"/>
      <c r="AK17" s="495"/>
      <c r="AL17" s="496"/>
      <c r="AM17" s="472"/>
      <c r="AN17" s="473"/>
      <c r="AO17" s="473"/>
      <c r="AP17" s="473"/>
      <c r="AQ17" s="473"/>
      <c r="AR17" s="473"/>
      <c r="AS17" s="473"/>
      <c r="AT17" s="474"/>
      <c r="AU17" s="475"/>
      <c r="AV17" s="476"/>
      <c r="AW17" s="476"/>
      <c r="AX17" s="476"/>
      <c r="AY17" s="477" t="s">
        <v>160</v>
      </c>
      <c r="AZ17" s="478"/>
      <c r="BA17" s="478"/>
      <c r="BB17" s="478"/>
      <c r="BC17" s="478"/>
      <c r="BD17" s="478"/>
      <c r="BE17" s="478"/>
      <c r="BF17" s="478"/>
      <c r="BG17" s="478"/>
      <c r="BH17" s="478"/>
      <c r="BI17" s="478"/>
      <c r="BJ17" s="478"/>
      <c r="BK17" s="478"/>
      <c r="BL17" s="478"/>
      <c r="BM17" s="479"/>
      <c r="BN17" s="443">
        <v>10983581</v>
      </c>
      <c r="BO17" s="444"/>
      <c r="BP17" s="444"/>
      <c r="BQ17" s="444"/>
      <c r="BR17" s="444"/>
      <c r="BS17" s="444"/>
      <c r="BT17" s="444"/>
      <c r="BU17" s="445"/>
      <c r="BV17" s="443">
        <v>10635319</v>
      </c>
      <c r="BW17" s="444"/>
      <c r="BX17" s="444"/>
      <c r="BY17" s="444"/>
      <c r="BZ17" s="444"/>
      <c r="CA17" s="444"/>
      <c r="CB17" s="444"/>
      <c r="CC17" s="445"/>
      <c r="CD17" s="190"/>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77"/>
      <c r="B18" s="565" t="s">
        <v>161</v>
      </c>
      <c r="C18" s="486"/>
      <c r="D18" s="486"/>
      <c r="E18" s="566"/>
      <c r="F18" s="566"/>
      <c r="G18" s="566"/>
      <c r="H18" s="566"/>
      <c r="I18" s="566"/>
      <c r="J18" s="566"/>
      <c r="K18" s="566"/>
      <c r="L18" s="567">
        <v>866.79</v>
      </c>
      <c r="M18" s="567"/>
      <c r="N18" s="567"/>
      <c r="O18" s="567"/>
      <c r="P18" s="567"/>
      <c r="Q18" s="567"/>
      <c r="R18" s="568"/>
      <c r="S18" s="568"/>
      <c r="T18" s="568"/>
      <c r="U18" s="568"/>
      <c r="V18" s="569"/>
      <c r="W18" s="461"/>
      <c r="X18" s="462"/>
      <c r="Y18" s="462"/>
      <c r="Z18" s="462"/>
      <c r="AA18" s="462"/>
      <c r="AB18" s="453"/>
      <c r="AC18" s="570">
        <v>61.6</v>
      </c>
      <c r="AD18" s="571"/>
      <c r="AE18" s="571"/>
      <c r="AF18" s="571"/>
      <c r="AG18" s="572"/>
      <c r="AH18" s="570">
        <v>60.3</v>
      </c>
      <c r="AI18" s="571"/>
      <c r="AJ18" s="571"/>
      <c r="AK18" s="571"/>
      <c r="AL18" s="573"/>
      <c r="AM18" s="472"/>
      <c r="AN18" s="473"/>
      <c r="AO18" s="473"/>
      <c r="AP18" s="473"/>
      <c r="AQ18" s="473"/>
      <c r="AR18" s="473"/>
      <c r="AS18" s="473"/>
      <c r="AT18" s="474"/>
      <c r="AU18" s="475"/>
      <c r="AV18" s="476"/>
      <c r="AW18" s="476"/>
      <c r="AX18" s="476"/>
      <c r="AY18" s="477" t="s">
        <v>162</v>
      </c>
      <c r="AZ18" s="478"/>
      <c r="BA18" s="478"/>
      <c r="BB18" s="478"/>
      <c r="BC18" s="478"/>
      <c r="BD18" s="478"/>
      <c r="BE18" s="478"/>
      <c r="BF18" s="478"/>
      <c r="BG18" s="478"/>
      <c r="BH18" s="478"/>
      <c r="BI18" s="478"/>
      <c r="BJ18" s="478"/>
      <c r="BK18" s="478"/>
      <c r="BL18" s="478"/>
      <c r="BM18" s="479"/>
      <c r="BN18" s="443">
        <v>25523574</v>
      </c>
      <c r="BO18" s="444"/>
      <c r="BP18" s="444"/>
      <c r="BQ18" s="444"/>
      <c r="BR18" s="444"/>
      <c r="BS18" s="444"/>
      <c r="BT18" s="444"/>
      <c r="BU18" s="445"/>
      <c r="BV18" s="443">
        <v>25294185</v>
      </c>
      <c r="BW18" s="444"/>
      <c r="BX18" s="444"/>
      <c r="BY18" s="444"/>
      <c r="BZ18" s="444"/>
      <c r="CA18" s="444"/>
      <c r="CB18" s="444"/>
      <c r="CC18" s="445"/>
      <c r="CD18" s="190"/>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77"/>
      <c r="B19" s="565" t="s">
        <v>163</v>
      </c>
      <c r="C19" s="486"/>
      <c r="D19" s="486"/>
      <c r="E19" s="566"/>
      <c r="F19" s="566"/>
      <c r="G19" s="566"/>
      <c r="H19" s="566"/>
      <c r="I19" s="566"/>
      <c r="J19" s="566"/>
      <c r="K19" s="566"/>
      <c r="L19" s="574">
        <v>90</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164</v>
      </c>
      <c r="AZ19" s="478"/>
      <c r="BA19" s="478"/>
      <c r="BB19" s="478"/>
      <c r="BC19" s="478"/>
      <c r="BD19" s="478"/>
      <c r="BE19" s="478"/>
      <c r="BF19" s="478"/>
      <c r="BG19" s="478"/>
      <c r="BH19" s="478"/>
      <c r="BI19" s="478"/>
      <c r="BJ19" s="478"/>
      <c r="BK19" s="478"/>
      <c r="BL19" s="478"/>
      <c r="BM19" s="479"/>
      <c r="BN19" s="443">
        <v>34346823</v>
      </c>
      <c r="BO19" s="444"/>
      <c r="BP19" s="444"/>
      <c r="BQ19" s="444"/>
      <c r="BR19" s="444"/>
      <c r="BS19" s="444"/>
      <c r="BT19" s="444"/>
      <c r="BU19" s="445"/>
      <c r="BV19" s="443">
        <v>35307471</v>
      </c>
      <c r="BW19" s="444"/>
      <c r="BX19" s="444"/>
      <c r="BY19" s="444"/>
      <c r="BZ19" s="444"/>
      <c r="CA19" s="444"/>
      <c r="CB19" s="444"/>
      <c r="CC19" s="445"/>
      <c r="CD19" s="190"/>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77"/>
      <c r="B20" s="565" t="s">
        <v>165</v>
      </c>
      <c r="C20" s="486"/>
      <c r="D20" s="486"/>
      <c r="E20" s="566"/>
      <c r="F20" s="566"/>
      <c r="G20" s="566"/>
      <c r="H20" s="566"/>
      <c r="I20" s="566"/>
      <c r="J20" s="566"/>
      <c r="K20" s="566"/>
      <c r="L20" s="574">
        <v>28370</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0"/>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77"/>
      <c r="B21" s="583" t="s">
        <v>166</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0"/>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77"/>
      <c r="B22" s="613" t="s">
        <v>167</v>
      </c>
      <c r="C22" s="587"/>
      <c r="D22" s="588"/>
      <c r="E22" s="455" t="s">
        <v>1</v>
      </c>
      <c r="F22" s="460"/>
      <c r="G22" s="460"/>
      <c r="H22" s="460"/>
      <c r="I22" s="460"/>
      <c r="J22" s="460"/>
      <c r="K22" s="450"/>
      <c r="L22" s="455" t="s">
        <v>168</v>
      </c>
      <c r="M22" s="460"/>
      <c r="N22" s="460"/>
      <c r="O22" s="460"/>
      <c r="P22" s="450"/>
      <c r="Q22" s="618" t="s">
        <v>169</v>
      </c>
      <c r="R22" s="619"/>
      <c r="S22" s="619"/>
      <c r="T22" s="619"/>
      <c r="U22" s="619"/>
      <c r="V22" s="620"/>
      <c r="W22" s="586" t="s">
        <v>170</v>
      </c>
      <c r="X22" s="587"/>
      <c r="Y22" s="588"/>
      <c r="Z22" s="455" t="s">
        <v>1</v>
      </c>
      <c r="AA22" s="460"/>
      <c r="AB22" s="460"/>
      <c r="AC22" s="460"/>
      <c r="AD22" s="460"/>
      <c r="AE22" s="460"/>
      <c r="AF22" s="460"/>
      <c r="AG22" s="450"/>
      <c r="AH22" s="624" t="s">
        <v>171</v>
      </c>
      <c r="AI22" s="460"/>
      <c r="AJ22" s="460"/>
      <c r="AK22" s="460"/>
      <c r="AL22" s="450"/>
      <c r="AM22" s="624" t="s">
        <v>172</v>
      </c>
      <c r="AN22" s="625"/>
      <c r="AO22" s="625"/>
      <c r="AP22" s="625"/>
      <c r="AQ22" s="625"/>
      <c r="AR22" s="626"/>
      <c r="AS22" s="618" t="s">
        <v>169</v>
      </c>
      <c r="AT22" s="619"/>
      <c r="AU22" s="619"/>
      <c r="AV22" s="619"/>
      <c r="AW22" s="619"/>
      <c r="AX22" s="630"/>
      <c r="AY22" s="403" t="s">
        <v>173</v>
      </c>
      <c r="AZ22" s="404"/>
      <c r="BA22" s="404"/>
      <c r="BB22" s="404"/>
      <c r="BC22" s="404"/>
      <c r="BD22" s="404"/>
      <c r="BE22" s="404"/>
      <c r="BF22" s="404"/>
      <c r="BG22" s="404"/>
      <c r="BH22" s="404"/>
      <c r="BI22" s="404"/>
      <c r="BJ22" s="404"/>
      <c r="BK22" s="404"/>
      <c r="BL22" s="404"/>
      <c r="BM22" s="405"/>
      <c r="BN22" s="406">
        <v>47786091</v>
      </c>
      <c r="BO22" s="407"/>
      <c r="BP22" s="407"/>
      <c r="BQ22" s="407"/>
      <c r="BR22" s="407"/>
      <c r="BS22" s="407"/>
      <c r="BT22" s="407"/>
      <c r="BU22" s="408"/>
      <c r="BV22" s="406">
        <v>50001859</v>
      </c>
      <c r="BW22" s="407"/>
      <c r="BX22" s="407"/>
      <c r="BY22" s="407"/>
      <c r="BZ22" s="407"/>
      <c r="CA22" s="407"/>
      <c r="CB22" s="407"/>
      <c r="CC22" s="408"/>
      <c r="CD22" s="190"/>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77"/>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174</v>
      </c>
      <c r="AZ23" s="478"/>
      <c r="BA23" s="478"/>
      <c r="BB23" s="478"/>
      <c r="BC23" s="478"/>
      <c r="BD23" s="478"/>
      <c r="BE23" s="478"/>
      <c r="BF23" s="478"/>
      <c r="BG23" s="478"/>
      <c r="BH23" s="478"/>
      <c r="BI23" s="478"/>
      <c r="BJ23" s="478"/>
      <c r="BK23" s="478"/>
      <c r="BL23" s="478"/>
      <c r="BM23" s="479"/>
      <c r="BN23" s="443">
        <v>18157259</v>
      </c>
      <c r="BO23" s="444"/>
      <c r="BP23" s="444"/>
      <c r="BQ23" s="444"/>
      <c r="BR23" s="444"/>
      <c r="BS23" s="444"/>
      <c r="BT23" s="444"/>
      <c r="BU23" s="445"/>
      <c r="BV23" s="443">
        <v>19191559</v>
      </c>
      <c r="BW23" s="444"/>
      <c r="BX23" s="444"/>
      <c r="BY23" s="444"/>
      <c r="BZ23" s="444"/>
      <c r="CA23" s="444"/>
      <c r="CB23" s="444"/>
      <c r="CC23" s="445"/>
      <c r="CD23" s="190"/>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77"/>
      <c r="B24" s="614"/>
      <c r="C24" s="590"/>
      <c r="D24" s="591"/>
      <c r="E24" s="493" t="s">
        <v>175</v>
      </c>
      <c r="F24" s="473"/>
      <c r="G24" s="473"/>
      <c r="H24" s="473"/>
      <c r="I24" s="473"/>
      <c r="J24" s="473"/>
      <c r="K24" s="474"/>
      <c r="L24" s="494">
        <v>1</v>
      </c>
      <c r="M24" s="495"/>
      <c r="N24" s="495"/>
      <c r="O24" s="495"/>
      <c r="P24" s="537"/>
      <c r="Q24" s="494">
        <v>8450</v>
      </c>
      <c r="R24" s="495"/>
      <c r="S24" s="495"/>
      <c r="T24" s="495"/>
      <c r="U24" s="495"/>
      <c r="V24" s="537"/>
      <c r="W24" s="589"/>
      <c r="X24" s="590"/>
      <c r="Y24" s="591"/>
      <c r="Z24" s="493" t="s">
        <v>176</v>
      </c>
      <c r="AA24" s="473"/>
      <c r="AB24" s="473"/>
      <c r="AC24" s="473"/>
      <c r="AD24" s="473"/>
      <c r="AE24" s="473"/>
      <c r="AF24" s="473"/>
      <c r="AG24" s="474"/>
      <c r="AH24" s="494">
        <v>713</v>
      </c>
      <c r="AI24" s="495"/>
      <c r="AJ24" s="495"/>
      <c r="AK24" s="495"/>
      <c r="AL24" s="537"/>
      <c r="AM24" s="494">
        <v>2205309</v>
      </c>
      <c r="AN24" s="495"/>
      <c r="AO24" s="495"/>
      <c r="AP24" s="495"/>
      <c r="AQ24" s="495"/>
      <c r="AR24" s="537"/>
      <c r="AS24" s="494">
        <v>3093</v>
      </c>
      <c r="AT24" s="495"/>
      <c r="AU24" s="495"/>
      <c r="AV24" s="495"/>
      <c r="AW24" s="495"/>
      <c r="AX24" s="496"/>
      <c r="AY24" s="559" t="s">
        <v>177</v>
      </c>
      <c r="AZ24" s="560"/>
      <c r="BA24" s="560"/>
      <c r="BB24" s="560"/>
      <c r="BC24" s="560"/>
      <c r="BD24" s="560"/>
      <c r="BE24" s="560"/>
      <c r="BF24" s="560"/>
      <c r="BG24" s="560"/>
      <c r="BH24" s="560"/>
      <c r="BI24" s="560"/>
      <c r="BJ24" s="560"/>
      <c r="BK24" s="560"/>
      <c r="BL24" s="560"/>
      <c r="BM24" s="561"/>
      <c r="BN24" s="443">
        <v>31987032</v>
      </c>
      <c r="BO24" s="444"/>
      <c r="BP24" s="444"/>
      <c r="BQ24" s="444"/>
      <c r="BR24" s="444"/>
      <c r="BS24" s="444"/>
      <c r="BT24" s="444"/>
      <c r="BU24" s="445"/>
      <c r="BV24" s="443">
        <v>32777808</v>
      </c>
      <c r="BW24" s="444"/>
      <c r="BX24" s="444"/>
      <c r="BY24" s="444"/>
      <c r="BZ24" s="444"/>
      <c r="CA24" s="444"/>
      <c r="CB24" s="444"/>
      <c r="CC24" s="445"/>
      <c r="CD24" s="190"/>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77"/>
      <c r="B25" s="614"/>
      <c r="C25" s="590"/>
      <c r="D25" s="591"/>
      <c r="E25" s="493" t="s">
        <v>178</v>
      </c>
      <c r="F25" s="473"/>
      <c r="G25" s="473"/>
      <c r="H25" s="473"/>
      <c r="I25" s="473"/>
      <c r="J25" s="473"/>
      <c r="K25" s="474"/>
      <c r="L25" s="494">
        <v>2</v>
      </c>
      <c r="M25" s="495"/>
      <c r="N25" s="495"/>
      <c r="O25" s="495"/>
      <c r="P25" s="537"/>
      <c r="Q25" s="494">
        <v>6820</v>
      </c>
      <c r="R25" s="495"/>
      <c r="S25" s="495"/>
      <c r="T25" s="495"/>
      <c r="U25" s="495"/>
      <c r="V25" s="537"/>
      <c r="W25" s="589"/>
      <c r="X25" s="590"/>
      <c r="Y25" s="591"/>
      <c r="Z25" s="493" t="s">
        <v>179</v>
      </c>
      <c r="AA25" s="473"/>
      <c r="AB25" s="473"/>
      <c r="AC25" s="473"/>
      <c r="AD25" s="473"/>
      <c r="AE25" s="473"/>
      <c r="AF25" s="473"/>
      <c r="AG25" s="474"/>
      <c r="AH25" s="494" t="s">
        <v>142</v>
      </c>
      <c r="AI25" s="495"/>
      <c r="AJ25" s="495"/>
      <c r="AK25" s="495"/>
      <c r="AL25" s="537"/>
      <c r="AM25" s="494" t="s">
        <v>142</v>
      </c>
      <c r="AN25" s="495"/>
      <c r="AO25" s="495"/>
      <c r="AP25" s="495"/>
      <c r="AQ25" s="495"/>
      <c r="AR25" s="537"/>
      <c r="AS25" s="494" t="s">
        <v>142</v>
      </c>
      <c r="AT25" s="495"/>
      <c r="AU25" s="495"/>
      <c r="AV25" s="495"/>
      <c r="AW25" s="495"/>
      <c r="AX25" s="496"/>
      <c r="AY25" s="403" t="s">
        <v>180</v>
      </c>
      <c r="AZ25" s="404"/>
      <c r="BA25" s="404"/>
      <c r="BB25" s="404"/>
      <c r="BC25" s="404"/>
      <c r="BD25" s="404"/>
      <c r="BE25" s="404"/>
      <c r="BF25" s="404"/>
      <c r="BG25" s="404"/>
      <c r="BH25" s="404"/>
      <c r="BI25" s="404"/>
      <c r="BJ25" s="404"/>
      <c r="BK25" s="404"/>
      <c r="BL25" s="404"/>
      <c r="BM25" s="405"/>
      <c r="BN25" s="406">
        <v>2973221</v>
      </c>
      <c r="BO25" s="407"/>
      <c r="BP25" s="407"/>
      <c r="BQ25" s="407"/>
      <c r="BR25" s="407"/>
      <c r="BS25" s="407"/>
      <c r="BT25" s="407"/>
      <c r="BU25" s="408"/>
      <c r="BV25" s="406">
        <v>2027625</v>
      </c>
      <c r="BW25" s="407"/>
      <c r="BX25" s="407"/>
      <c r="BY25" s="407"/>
      <c r="BZ25" s="407"/>
      <c r="CA25" s="407"/>
      <c r="CB25" s="407"/>
      <c r="CC25" s="408"/>
      <c r="CD25" s="190"/>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77"/>
      <c r="B26" s="614"/>
      <c r="C26" s="590"/>
      <c r="D26" s="591"/>
      <c r="E26" s="493" t="s">
        <v>181</v>
      </c>
      <c r="F26" s="473"/>
      <c r="G26" s="473"/>
      <c r="H26" s="473"/>
      <c r="I26" s="473"/>
      <c r="J26" s="473"/>
      <c r="K26" s="474"/>
      <c r="L26" s="494">
        <v>1</v>
      </c>
      <c r="M26" s="495"/>
      <c r="N26" s="495"/>
      <c r="O26" s="495"/>
      <c r="P26" s="537"/>
      <c r="Q26" s="494">
        <v>6350</v>
      </c>
      <c r="R26" s="495"/>
      <c r="S26" s="495"/>
      <c r="T26" s="495"/>
      <c r="U26" s="495"/>
      <c r="V26" s="537"/>
      <c r="W26" s="589"/>
      <c r="X26" s="590"/>
      <c r="Y26" s="591"/>
      <c r="Z26" s="493" t="s">
        <v>182</v>
      </c>
      <c r="AA26" s="595"/>
      <c r="AB26" s="595"/>
      <c r="AC26" s="595"/>
      <c r="AD26" s="595"/>
      <c r="AE26" s="595"/>
      <c r="AF26" s="595"/>
      <c r="AG26" s="596"/>
      <c r="AH26" s="494">
        <v>28</v>
      </c>
      <c r="AI26" s="495"/>
      <c r="AJ26" s="495"/>
      <c r="AK26" s="495"/>
      <c r="AL26" s="537"/>
      <c r="AM26" s="494">
        <v>74676</v>
      </c>
      <c r="AN26" s="495"/>
      <c r="AO26" s="495"/>
      <c r="AP26" s="495"/>
      <c r="AQ26" s="495"/>
      <c r="AR26" s="537"/>
      <c r="AS26" s="494">
        <v>2667</v>
      </c>
      <c r="AT26" s="495"/>
      <c r="AU26" s="495"/>
      <c r="AV26" s="495"/>
      <c r="AW26" s="495"/>
      <c r="AX26" s="496"/>
      <c r="AY26" s="446" t="s">
        <v>183</v>
      </c>
      <c r="AZ26" s="447"/>
      <c r="BA26" s="447"/>
      <c r="BB26" s="447"/>
      <c r="BC26" s="447"/>
      <c r="BD26" s="447"/>
      <c r="BE26" s="447"/>
      <c r="BF26" s="447"/>
      <c r="BG26" s="447"/>
      <c r="BH26" s="447"/>
      <c r="BI26" s="447"/>
      <c r="BJ26" s="447"/>
      <c r="BK26" s="447"/>
      <c r="BL26" s="447"/>
      <c r="BM26" s="448"/>
      <c r="BN26" s="443" t="s">
        <v>142</v>
      </c>
      <c r="BO26" s="444"/>
      <c r="BP26" s="444"/>
      <c r="BQ26" s="444"/>
      <c r="BR26" s="444"/>
      <c r="BS26" s="444"/>
      <c r="BT26" s="444"/>
      <c r="BU26" s="445"/>
      <c r="BV26" s="443" t="s">
        <v>184</v>
      </c>
      <c r="BW26" s="444"/>
      <c r="BX26" s="444"/>
      <c r="BY26" s="444"/>
      <c r="BZ26" s="444"/>
      <c r="CA26" s="444"/>
      <c r="CB26" s="444"/>
      <c r="CC26" s="445"/>
      <c r="CD26" s="190"/>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77"/>
      <c r="B27" s="614"/>
      <c r="C27" s="590"/>
      <c r="D27" s="591"/>
      <c r="E27" s="493" t="s">
        <v>185</v>
      </c>
      <c r="F27" s="473"/>
      <c r="G27" s="473"/>
      <c r="H27" s="473"/>
      <c r="I27" s="473"/>
      <c r="J27" s="473"/>
      <c r="K27" s="474"/>
      <c r="L27" s="494">
        <v>1</v>
      </c>
      <c r="M27" s="495"/>
      <c r="N27" s="495"/>
      <c r="O27" s="495"/>
      <c r="P27" s="537"/>
      <c r="Q27" s="494">
        <v>5100</v>
      </c>
      <c r="R27" s="495"/>
      <c r="S27" s="495"/>
      <c r="T27" s="495"/>
      <c r="U27" s="495"/>
      <c r="V27" s="537"/>
      <c r="W27" s="589"/>
      <c r="X27" s="590"/>
      <c r="Y27" s="591"/>
      <c r="Z27" s="493" t="s">
        <v>186</v>
      </c>
      <c r="AA27" s="473"/>
      <c r="AB27" s="473"/>
      <c r="AC27" s="473"/>
      <c r="AD27" s="473"/>
      <c r="AE27" s="473"/>
      <c r="AF27" s="473"/>
      <c r="AG27" s="474"/>
      <c r="AH27" s="494" t="s">
        <v>133</v>
      </c>
      <c r="AI27" s="495"/>
      <c r="AJ27" s="495"/>
      <c r="AK27" s="495"/>
      <c r="AL27" s="537"/>
      <c r="AM27" s="494" t="s">
        <v>142</v>
      </c>
      <c r="AN27" s="495"/>
      <c r="AO27" s="495"/>
      <c r="AP27" s="495"/>
      <c r="AQ27" s="495"/>
      <c r="AR27" s="537"/>
      <c r="AS27" s="494" t="s">
        <v>133</v>
      </c>
      <c r="AT27" s="495"/>
      <c r="AU27" s="495"/>
      <c r="AV27" s="495"/>
      <c r="AW27" s="495"/>
      <c r="AX27" s="496"/>
      <c r="AY27" s="538" t="s">
        <v>187</v>
      </c>
      <c r="AZ27" s="539"/>
      <c r="BA27" s="539"/>
      <c r="BB27" s="539"/>
      <c r="BC27" s="539"/>
      <c r="BD27" s="539"/>
      <c r="BE27" s="539"/>
      <c r="BF27" s="539"/>
      <c r="BG27" s="539"/>
      <c r="BH27" s="539"/>
      <c r="BI27" s="539"/>
      <c r="BJ27" s="539"/>
      <c r="BK27" s="539"/>
      <c r="BL27" s="539"/>
      <c r="BM27" s="540"/>
      <c r="BN27" s="562" t="s">
        <v>142</v>
      </c>
      <c r="BO27" s="563"/>
      <c r="BP27" s="563"/>
      <c r="BQ27" s="563"/>
      <c r="BR27" s="563"/>
      <c r="BS27" s="563"/>
      <c r="BT27" s="563"/>
      <c r="BU27" s="564"/>
      <c r="BV27" s="562" t="s">
        <v>142</v>
      </c>
      <c r="BW27" s="563"/>
      <c r="BX27" s="563"/>
      <c r="BY27" s="563"/>
      <c r="BZ27" s="563"/>
      <c r="CA27" s="563"/>
      <c r="CB27" s="563"/>
      <c r="CC27" s="564"/>
      <c r="CD27" s="192"/>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77"/>
      <c r="B28" s="614"/>
      <c r="C28" s="590"/>
      <c r="D28" s="591"/>
      <c r="E28" s="493" t="s">
        <v>188</v>
      </c>
      <c r="F28" s="473"/>
      <c r="G28" s="473"/>
      <c r="H28" s="473"/>
      <c r="I28" s="473"/>
      <c r="J28" s="473"/>
      <c r="K28" s="474"/>
      <c r="L28" s="494">
        <v>1</v>
      </c>
      <c r="M28" s="495"/>
      <c r="N28" s="495"/>
      <c r="O28" s="495"/>
      <c r="P28" s="537"/>
      <c r="Q28" s="494">
        <v>4660</v>
      </c>
      <c r="R28" s="495"/>
      <c r="S28" s="495"/>
      <c r="T28" s="495"/>
      <c r="U28" s="495"/>
      <c r="V28" s="537"/>
      <c r="W28" s="589"/>
      <c r="X28" s="590"/>
      <c r="Y28" s="591"/>
      <c r="Z28" s="493" t="s">
        <v>189</v>
      </c>
      <c r="AA28" s="473"/>
      <c r="AB28" s="473"/>
      <c r="AC28" s="473"/>
      <c r="AD28" s="473"/>
      <c r="AE28" s="473"/>
      <c r="AF28" s="473"/>
      <c r="AG28" s="474"/>
      <c r="AH28" s="494" t="s">
        <v>142</v>
      </c>
      <c r="AI28" s="495"/>
      <c r="AJ28" s="495"/>
      <c r="AK28" s="495"/>
      <c r="AL28" s="537"/>
      <c r="AM28" s="494" t="s">
        <v>142</v>
      </c>
      <c r="AN28" s="495"/>
      <c r="AO28" s="495"/>
      <c r="AP28" s="495"/>
      <c r="AQ28" s="495"/>
      <c r="AR28" s="537"/>
      <c r="AS28" s="494" t="s">
        <v>142</v>
      </c>
      <c r="AT28" s="495"/>
      <c r="AU28" s="495"/>
      <c r="AV28" s="495"/>
      <c r="AW28" s="495"/>
      <c r="AX28" s="496"/>
      <c r="AY28" s="597" t="s">
        <v>190</v>
      </c>
      <c r="AZ28" s="598"/>
      <c r="BA28" s="598"/>
      <c r="BB28" s="599"/>
      <c r="BC28" s="403" t="s">
        <v>50</v>
      </c>
      <c r="BD28" s="404"/>
      <c r="BE28" s="404"/>
      <c r="BF28" s="404"/>
      <c r="BG28" s="404"/>
      <c r="BH28" s="404"/>
      <c r="BI28" s="404"/>
      <c r="BJ28" s="404"/>
      <c r="BK28" s="404"/>
      <c r="BL28" s="404"/>
      <c r="BM28" s="405"/>
      <c r="BN28" s="406">
        <v>4359535</v>
      </c>
      <c r="BO28" s="407"/>
      <c r="BP28" s="407"/>
      <c r="BQ28" s="407"/>
      <c r="BR28" s="407"/>
      <c r="BS28" s="407"/>
      <c r="BT28" s="407"/>
      <c r="BU28" s="408"/>
      <c r="BV28" s="406">
        <v>3859436</v>
      </c>
      <c r="BW28" s="407"/>
      <c r="BX28" s="407"/>
      <c r="BY28" s="407"/>
      <c r="BZ28" s="407"/>
      <c r="CA28" s="407"/>
      <c r="CB28" s="407"/>
      <c r="CC28" s="408"/>
      <c r="CD28" s="190"/>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77"/>
      <c r="B29" s="614"/>
      <c r="C29" s="590"/>
      <c r="D29" s="591"/>
      <c r="E29" s="493" t="s">
        <v>191</v>
      </c>
      <c r="F29" s="473"/>
      <c r="G29" s="473"/>
      <c r="H29" s="473"/>
      <c r="I29" s="473"/>
      <c r="J29" s="473"/>
      <c r="K29" s="474"/>
      <c r="L29" s="494">
        <v>22</v>
      </c>
      <c r="M29" s="495"/>
      <c r="N29" s="495"/>
      <c r="O29" s="495"/>
      <c r="P29" s="537"/>
      <c r="Q29" s="494">
        <v>4320</v>
      </c>
      <c r="R29" s="495"/>
      <c r="S29" s="495"/>
      <c r="T29" s="495"/>
      <c r="U29" s="495"/>
      <c r="V29" s="537"/>
      <c r="W29" s="592"/>
      <c r="X29" s="593"/>
      <c r="Y29" s="594"/>
      <c r="Z29" s="493" t="s">
        <v>192</v>
      </c>
      <c r="AA29" s="473"/>
      <c r="AB29" s="473"/>
      <c r="AC29" s="473"/>
      <c r="AD29" s="473"/>
      <c r="AE29" s="473"/>
      <c r="AF29" s="473"/>
      <c r="AG29" s="474"/>
      <c r="AH29" s="494">
        <v>713</v>
      </c>
      <c r="AI29" s="495"/>
      <c r="AJ29" s="495"/>
      <c r="AK29" s="495"/>
      <c r="AL29" s="537"/>
      <c r="AM29" s="494">
        <v>2205309</v>
      </c>
      <c r="AN29" s="495"/>
      <c r="AO29" s="495"/>
      <c r="AP29" s="495"/>
      <c r="AQ29" s="495"/>
      <c r="AR29" s="537"/>
      <c r="AS29" s="494">
        <v>3093</v>
      </c>
      <c r="AT29" s="495"/>
      <c r="AU29" s="495"/>
      <c r="AV29" s="495"/>
      <c r="AW29" s="495"/>
      <c r="AX29" s="496"/>
      <c r="AY29" s="600"/>
      <c r="AZ29" s="601"/>
      <c r="BA29" s="601"/>
      <c r="BB29" s="602"/>
      <c r="BC29" s="477" t="s">
        <v>193</v>
      </c>
      <c r="BD29" s="478"/>
      <c r="BE29" s="478"/>
      <c r="BF29" s="478"/>
      <c r="BG29" s="478"/>
      <c r="BH29" s="478"/>
      <c r="BI29" s="478"/>
      <c r="BJ29" s="478"/>
      <c r="BK29" s="478"/>
      <c r="BL29" s="478"/>
      <c r="BM29" s="479"/>
      <c r="BN29" s="443">
        <v>254759</v>
      </c>
      <c r="BO29" s="444"/>
      <c r="BP29" s="444"/>
      <c r="BQ29" s="444"/>
      <c r="BR29" s="444"/>
      <c r="BS29" s="444"/>
      <c r="BT29" s="444"/>
      <c r="BU29" s="445"/>
      <c r="BV29" s="443">
        <v>54758</v>
      </c>
      <c r="BW29" s="444"/>
      <c r="BX29" s="444"/>
      <c r="BY29" s="444"/>
      <c r="BZ29" s="444"/>
      <c r="CA29" s="444"/>
      <c r="CB29" s="444"/>
      <c r="CC29" s="445"/>
      <c r="CD29" s="192"/>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77"/>
      <c r="B30" s="615"/>
      <c r="C30" s="616"/>
      <c r="D30" s="617"/>
      <c r="E30" s="497"/>
      <c r="F30" s="498"/>
      <c r="G30" s="498"/>
      <c r="H30" s="498"/>
      <c r="I30" s="498"/>
      <c r="J30" s="498"/>
      <c r="K30" s="499"/>
      <c r="L30" s="607"/>
      <c r="M30" s="608"/>
      <c r="N30" s="608"/>
      <c r="O30" s="608"/>
      <c r="P30" s="609"/>
      <c r="Q30" s="607"/>
      <c r="R30" s="608"/>
      <c r="S30" s="608"/>
      <c r="T30" s="608"/>
      <c r="U30" s="608"/>
      <c r="V30" s="609"/>
      <c r="W30" s="610" t="s">
        <v>194</v>
      </c>
      <c r="X30" s="611"/>
      <c r="Y30" s="611"/>
      <c r="Z30" s="611"/>
      <c r="AA30" s="611"/>
      <c r="AB30" s="611"/>
      <c r="AC30" s="611"/>
      <c r="AD30" s="611"/>
      <c r="AE30" s="611"/>
      <c r="AF30" s="611"/>
      <c r="AG30" s="612"/>
      <c r="AH30" s="570">
        <v>98.1</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6224627</v>
      </c>
      <c r="BO30" s="563"/>
      <c r="BP30" s="563"/>
      <c r="BQ30" s="563"/>
      <c r="BR30" s="563"/>
      <c r="BS30" s="563"/>
      <c r="BT30" s="563"/>
      <c r="BU30" s="564"/>
      <c r="BV30" s="562">
        <v>5553702</v>
      </c>
      <c r="BW30" s="563"/>
      <c r="BX30" s="563"/>
      <c r="BY30" s="563"/>
      <c r="BZ30" s="563"/>
      <c r="CA30" s="563"/>
      <c r="CB30" s="563"/>
      <c r="CC30" s="564"/>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15">
      <c r="A31" s="177"/>
      <c r="B31" s="199"/>
      <c r="DI31" s="200"/>
    </row>
    <row r="32" spans="1:113" ht="13.5" customHeight="1" x14ac:dyDescent="0.15">
      <c r="A32" s="177"/>
      <c r="B32" s="201"/>
      <c r="C32" s="606" t="s">
        <v>195</v>
      </c>
      <c r="D32" s="606"/>
      <c r="E32" s="606"/>
      <c r="F32" s="606"/>
      <c r="G32" s="606"/>
      <c r="H32" s="606"/>
      <c r="I32" s="606"/>
      <c r="J32" s="606"/>
      <c r="K32" s="606"/>
      <c r="L32" s="606"/>
      <c r="M32" s="606"/>
      <c r="N32" s="606"/>
      <c r="O32" s="606"/>
      <c r="P32" s="606"/>
      <c r="Q32" s="606"/>
      <c r="R32" s="606"/>
      <c r="S32" s="606"/>
      <c r="U32" s="447" t="s">
        <v>196</v>
      </c>
      <c r="V32" s="447"/>
      <c r="W32" s="447"/>
      <c r="X32" s="447"/>
      <c r="Y32" s="447"/>
      <c r="Z32" s="447"/>
      <c r="AA32" s="447"/>
      <c r="AB32" s="447"/>
      <c r="AC32" s="447"/>
      <c r="AD32" s="447"/>
      <c r="AE32" s="447"/>
      <c r="AF32" s="447"/>
      <c r="AG32" s="447"/>
      <c r="AH32" s="447"/>
      <c r="AI32" s="447"/>
      <c r="AJ32" s="447"/>
      <c r="AK32" s="447"/>
      <c r="AM32" s="447" t="s">
        <v>197</v>
      </c>
      <c r="AN32" s="447"/>
      <c r="AO32" s="447"/>
      <c r="AP32" s="447"/>
      <c r="AQ32" s="447"/>
      <c r="AR32" s="447"/>
      <c r="AS32" s="447"/>
      <c r="AT32" s="447"/>
      <c r="AU32" s="447"/>
      <c r="AV32" s="447"/>
      <c r="AW32" s="447"/>
      <c r="AX32" s="447"/>
      <c r="AY32" s="447"/>
      <c r="AZ32" s="447"/>
      <c r="BA32" s="447"/>
      <c r="BB32" s="447"/>
      <c r="BC32" s="447"/>
      <c r="BE32" s="447" t="s">
        <v>198</v>
      </c>
      <c r="BF32" s="447"/>
      <c r="BG32" s="447"/>
      <c r="BH32" s="447"/>
      <c r="BI32" s="447"/>
      <c r="BJ32" s="447"/>
      <c r="BK32" s="447"/>
      <c r="BL32" s="447"/>
      <c r="BM32" s="447"/>
      <c r="BN32" s="447"/>
      <c r="BO32" s="447"/>
      <c r="BP32" s="447"/>
      <c r="BQ32" s="447"/>
      <c r="BR32" s="447"/>
      <c r="BS32" s="447"/>
      <c r="BT32" s="447"/>
      <c r="BU32" s="447"/>
      <c r="BW32" s="447" t="s">
        <v>199</v>
      </c>
      <c r="BX32" s="447"/>
      <c r="BY32" s="447"/>
      <c r="BZ32" s="447"/>
      <c r="CA32" s="447"/>
      <c r="CB32" s="447"/>
      <c r="CC32" s="447"/>
      <c r="CD32" s="447"/>
      <c r="CE32" s="447"/>
      <c r="CF32" s="447"/>
      <c r="CG32" s="447"/>
      <c r="CH32" s="447"/>
      <c r="CI32" s="447"/>
      <c r="CJ32" s="447"/>
      <c r="CK32" s="447"/>
      <c r="CL32" s="447"/>
      <c r="CM32" s="447"/>
      <c r="CO32" s="447" t="s">
        <v>200</v>
      </c>
      <c r="CP32" s="447"/>
      <c r="CQ32" s="447"/>
      <c r="CR32" s="447"/>
      <c r="CS32" s="447"/>
      <c r="CT32" s="447"/>
      <c r="CU32" s="447"/>
      <c r="CV32" s="447"/>
      <c r="CW32" s="447"/>
      <c r="CX32" s="447"/>
      <c r="CY32" s="447"/>
      <c r="CZ32" s="447"/>
      <c r="DA32" s="447"/>
      <c r="DB32" s="447"/>
      <c r="DC32" s="447"/>
      <c r="DD32" s="447"/>
      <c r="DE32" s="447"/>
      <c r="DI32" s="200"/>
    </row>
    <row r="33" spans="1:113" ht="13.5" customHeight="1" x14ac:dyDescent="0.15">
      <c r="A33" s="177"/>
      <c r="B33" s="201"/>
      <c r="C33" s="467" t="s">
        <v>201</v>
      </c>
      <c r="D33" s="467"/>
      <c r="E33" s="432" t="s">
        <v>202</v>
      </c>
      <c r="F33" s="432"/>
      <c r="G33" s="432"/>
      <c r="H33" s="432"/>
      <c r="I33" s="432"/>
      <c r="J33" s="432"/>
      <c r="K33" s="432"/>
      <c r="L33" s="432"/>
      <c r="M33" s="432"/>
      <c r="N33" s="432"/>
      <c r="O33" s="432"/>
      <c r="P33" s="432"/>
      <c r="Q33" s="432"/>
      <c r="R33" s="432"/>
      <c r="S33" s="432"/>
      <c r="T33" s="202"/>
      <c r="U33" s="467" t="s">
        <v>203</v>
      </c>
      <c r="V33" s="467"/>
      <c r="W33" s="432" t="s">
        <v>202</v>
      </c>
      <c r="X33" s="432"/>
      <c r="Y33" s="432"/>
      <c r="Z33" s="432"/>
      <c r="AA33" s="432"/>
      <c r="AB33" s="432"/>
      <c r="AC33" s="432"/>
      <c r="AD33" s="432"/>
      <c r="AE33" s="432"/>
      <c r="AF33" s="432"/>
      <c r="AG33" s="432"/>
      <c r="AH33" s="432"/>
      <c r="AI33" s="432"/>
      <c r="AJ33" s="432"/>
      <c r="AK33" s="432"/>
      <c r="AL33" s="202"/>
      <c r="AM33" s="467" t="s">
        <v>203</v>
      </c>
      <c r="AN33" s="467"/>
      <c r="AO33" s="432" t="s">
        <v>204</v>
      </c>
      <c r="AP33" s="432"/>
      <c r="AQ33" s="432"/>
      <c r="AR33" s="432"/>
      <c r="AS33" s="432"/>
      <c r="AT33" s="432"/>
      <c r="AU33" s="432"/>
      <c r="AV33" s="432"/>
      <c r="AW33" s="432"/>
      <c r="AX33" s="432"/>
      <c r="AY33" s="432"/>
      <c r="AZ33" s="432"/>
      <c r="BA33" s="432"/>
      <c r="BB33" s="432"/>
      <c r="BC33" s="432"/>
      <c r="BD33" s="203"/>
      <c r="BE33" s="432" t="s">
        <v>205</v>
      </c>
      <c r="BF33" s="432"/>
      <c r="BG33" s="432" t="s">
        <v>206</v>
      </c>
      <c r="BH33" s="432"/>
      <c r="BI33" s="432"/>
      <c r="BJ33" s="432"/>
      <c r="BK33" s="432"/>
      <c r="BL33" s="432"/>
      <c r="BM33" s="432"/>
      <c r="BN33" s="432"/>
      <c r="BO33" s="432"/>
      <c r="BP33" s="432"/>
      <c r="BQ33" s="432"/>
      <c r="BR33" s="432"/>
      <c r="BS33" s="432"/>
      <c r="BT33" s="432"/>
      <c r="BU33" s="432"/>
      <c r="BV33" s="203"/>
      <c r="BW33" s="467" t="s">
        <v>205</v>
      </c>
      <c r="BX33" s="467"/>
      <c r="BY33" s="432" t="s">
        <v>207</v>
      </c>
      <c r="BZ33" s="432"/>
      <c r="CA33" s="432"/>
      <c r="CB33" s="432"/>
      <c r="CC33" s="432"/>
      <c r="CD33" s="432"/>
      <c r="CE33" s="432"/>
      <c r="CF33" s="432"/>
      <c r="CG33" s="432"/>
      <c r="CH33" s="432"/>
      <c r="CI33" s="432"/>
      <c r="CJ33" s="432"/>
      <c r="CK33" s="432"/>
      <c r="CL33" s="432"/>
      <c r="CM33" s="432"/>
      <c r="CN33" s="202"/>
      <c r="CO33" s="467" t="s">
        <v>201</v>
      </c>
      <c r="CP33" s="467"/>
      <c r="CQ33" s="432" t="s">
        <v>208</v>
      </c>
      <c r="CR33" s="432"/>
      <c r="CS33" s="432"/>
      <c r="CT33" s="432"/>
      <c r="CU33" s="432"/>
      <c r="CV33" s="432"/>
      <c r="CW33" s="432"/>
      <c r="CX33" s="432"/>
      <c r="CY33" s="432"/>
      <c r="CZ33" s="432"/>
      <c r="DA33" s="432"/>
      <c r="DB33" s="432"/>
      <c r="DC33" s="432"/>
      <c r="DD33" s="432"/>
      <c r="DE33" s="432"/>
      <c r="DF33" s="202"/>
      <c r="DG33" s="632" t="s">
        <v>209</v>
      </c>
      <c r="DH33" s="632"/>
      <c r="DI33" s="204"/>
    </row>
    <row r="34" spans="1:113" ht="32.25" customHeight="1" x14ac:dyDescent="0.15">
      <c r="A34" s="177"/>
      <c r="B34" s="201"/>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77"/>
      <c r="U34" s="633">
        <f>IF(W34="","",MAX(C34:D43)+1)</f>
        <v>4</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77"/>
      <c r="AM34" s="633">
        <f>IF(AO34="","",MAX(C34:D43,U34:V43)+1)</f>
        <v>6</v>
      </c>
      <c r="AN34" s="633"/>
      <c r="AO34" s="634" t="str">
        <f>IF('各会計、関係団体の財政状況及び健全化判断比率'!B30="","",'各会計、関係団体の財政状況及び健全化判断比率'!B30)</f>
        <v>市立大曲病院事業会計</v>
      </c>
      <c r="AP34" s="634"/>
      <c r="AQ34" s="634"/>
      <c r="AR34" s="634"/>
      <c r="AS34" s="634"/>
      <c r="AT34" s="634"/>
      <c r="AU34" s="634"/>
      <c r="AV34" s="634"/>
      <c r="AW34" s="634"/>
      <c r="AX34" s="634"/>
      <c r="AY34" s="634"/>
      <c r="AZ34" s="634"/>
      <c r="BA34" s="634"/>
      <c r="BB34" s="634"/>
      <c r="BC34" s="634"/>
      <c r="BD34" s="177"/>
      <c r="BE34" s="633">
        <f>IF(BG34="","",MAX(C34:D43,U34:V43,AM34:AN43)+1)</f>
        <v>10</v>
      </c>
      <c r="BF34" s="633"/>
      <c r="BG34" s="634" t="str">
        <f>IF('各会計、関係団体の財政状況及び健全化判断比率'!B34="","",'各会計、関係団体の財政状況及び健全化判断比率'!B34)</f>
        <v>大仙市スキー場事業特別会計</v>
      </c>
      <c r="BH34" s="634"/>
      <c r="BI34" s="634"/>
      <c r="BJ34" s="634"/>
      <c r="BK34" s="634"/>
      <c r="BL34" s="634"/>
      <c r="BM34" s="634"/>
      <c r="BN34" s="634"/>
      <c r="BO34" s="634"/>
      <c r="BP34" s="634"/>
      <c r="BQ34" s="634"/>
      <c r="BR34" s="634"/>
      <c r="BS34" s="634"/>
      <c r="BT34" s="634"/>
      <c r="BU34" s="634"/>
      <c r="BV34" s="177"/>
      <c r="BW34" s="633">
        <f>IF(BY34="","",MAX(C34:D43,U34:V43,AM34:AN43,BE34:BF43)+1)</f>
        <v>14</v>
      </c>
      <c r="BX34" s="633"/>
      <c r="BY34" s="634" t="str">
        <f>IF('各会計、関係団体の財政状況及び健全化判断比率'!B68="","",'各会計、関係団体の財政状況及び健全化判断比率'!B68)</f>
        <v>大曲仙北広域市町村圏組合（一般会計）</v>
      </c>
      <c r="BZ34" s="634"/>
      <c r="CA34" s="634"/>
      <c r="CB34" s="634"/>
      <c r="CC34" s="634"/>
      <c r="CD34" s="634"/>
      <c r="CE34" s="634"/>
      <c r="CF34" s="634"/>
      <c r="CG34" s="634"/>
      <c r="CH34" s="634"/>
      <c r="CI34" s="634"/>
      <c r="CJ34" s="634"/>
      <c r="CK34" s="634"/>
      <c r="CL34" s="634"/>
      <c r="CM34" s="634"/>
      <c r="CN34" s="177"/>
      <c r="CO34" s="633">
        <f>IF(CQ34="","",MAX(C34:D43,U34:V43,AM34:AN43,BE34:BF43,BW34:BX43)+1)</f>
        <v>23</v>
      </c>
      <c r="CP34" s="633"/>
      <c r="CQ34" s="634" t="str">
        <f>IF('各会計、関係団体の財政状況及び健全化判断比率'!BS7="","",'各会計、関係団体の財政状況及び健全化判断比率'!BS7)</f>
        <v>県南環境保全センター</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4"/>
    </row>
    <row r="35" spans="1:113" ht="32.25" customHeight="1" x14ac:dyDescent="0.15">
      <c r="A35" s="177"/>
      <c r="B35" s="201"/>
      <c r="C35" s="633">
        <f>IF(E35="","",C34+1)</f>
        <v>2</v>
      </c>
      <c r="D35" s="633"/>
      <c r="E35" s="634" t="str">
        <f>IF('各会計、関係団体の財政状況及び健全化判断比率'!B8="","",'各会計、関係団体の財政状況及び健全化判断比率'!B8)</f>
        <v>学校給食事業特別会計</v>
      </c>
      <c r="F35" s="634"/>
      <c r="G35" s="634"/>
      <c r="H35" s="634"/>
      <c r="I35" s="634"/>
      <c r="J35" s="634"/>
      <c r="K35" s="634"/>
      <c r="L35" s="634"/>
      <c r="M35" s="634"/>
      <c r="N35" s="634"/>
      <c r="O35" s="634"/>
      <c r="P35" s="634"/>
      <c r="Q35" s="634"/>
      <c r="R35" s="634"/>
      <c r="S35" s="634"/>
      <c r="T35" s="177"/>
      <c r="U35" s="633">
        <f>IF(W35="","",U34+1)</f>
        <v>5</v>
      </c>
      <c r="V35" s="633"/>
      <c r="W35" s="634" t="str">
        <f>IF('各会計、関係団体の財政状況及び健全化判断比率'!B29="","",'各会計、関係団体の財政状況及び健全化判断比率'!B29)</f>
        <v>後期高齢者医療特別会計</v>
      </c>
      <c r="X35" s="634"/>
      <c r="Y35" s="634"/>
      <c r="Z35" s="634"/>
      <c r="AA35" s="634"/>
      <c r="AB35" s="634"/>
      <c r="AC35" s="634"/>
      <c r="AD35" s="634"/>
      <c r="AE35" s="634"/>
      <c r="AF35" s="634"/>
      <c r="AG35" s="634"/>
      <c r="AH35" s="634"/>
      <c r="AI35" s="634"/>
      <c r="AJ35" s="634"/>
      <c r="AK35" s="634"/>
      <c r="AL35" s="177"/>
      <c r="AM35" s="633">
        <f t="shared" ref="AM35:AM43" si="0">IF(AO35="","",AM34+1)</f>
        <v>7</v>
      </c>
      <c r="AN35" s="633"/>
      <c r="AO35" s="634" t="str">
        <f>IF('各会計、関係団体の財政状況及び健全化判断比率'!B31="","",'各会計、関係団体の財政状況及び健全化判断比率'!B31)</f>
        <v>大仙市上水道事業会計</v>
      </c>
      <c r="AP35" s="634"/>
      <c r="AQ35" s="634"/>
      <c r="AR35" s="634"/>
      <c r="AS35" s="634"/>
      <c r="AT35" s="634"/>
      <c r="AU35" s="634"/>
      <c r="AV35" s="634"/>
      <c r="AW35" s="634"/>
      <c r="AX35" s="634"/>
      <c r="AY35" s="634"/>
      <c r="AZ35" s="634"/>
      <c r="BA35" s="634"/>
      <c r="BB35" s="634"/>
      <c r="BC35" s="634"/>
      <c r="BD35" s="177"/>
      <c r="BE35" s="633">
        <f t="shared" ref="BE35:BE43" si="1">IF(BG35="","",BE34+1)</f>
        <v>11</v>
      </c>
      <c r="BF35" s="633"/>
      <c r="BG35" s="634" t="str">
        <f>IF('各会計、関係団体の財政状況及び健全化判断比率'!B35="","",'各会計、関係団体の財政状況及び健全化判断比率'!B35)</f>
        <v>大仙市太陽光発電事業特別会計</v>
      </c>
      <c r="BH35" s="634"/>
      <c r="BI35" s="634"/>
      <c r="BJ35" s="634"/>
      <c r="BK35" s="634"/>
      <c r="BL35" s="634"/>
      <c r="BM35" s="634"/>
      <c r="BN35" s="634"/>
      <c r="BO35" s="634"/>
      <c r="BP35" s="634"/>
      <c r="BQ35" s="634"/>
      <c r="BR35" s="634"/>
      <c r="BS35" s="634"/>
      <c r="BT35" s="634"/>
      <c r="BU35" s="634"/>
      <c r="BV35" s="177"/>
      <c r="BW35" s="633">
        <f t="shared" ref="BW35:BW43" si="2">IF(BY35="","",BW34+1)</f>
        <v>15</v>
      </c>
      <c r="BX35" s="633"/>
      <c r="BY35" s="634" t="str">
        <f>IF('各会計、関係団体の財政状況及び健全化判断比率'!B69="","",'各会計、関係団体の財政状況及び健全化判断比率'!B69)</f>
        <v>大曲仙北広域市町村圏組合（特別会計）</v>
      </c>
      <c r="BZ35" s="634"/>
      <c r="CA35" s="634"/>
      <c r="CB35" s="634"/>
      <c r="CC35" s="634"/>
      <c r="CD35" s="634"/>
      <c r="CE35" s="634"/>
      <c r="CF35" s="634"/>
      <c r="CG35" s="634"/>
      <c r="CH35" s="634"/>
      <c r="CI35" s="634"/>
      <c r="CJ35" s="634"/>
      <c r="CK35" s="634"/>
      <c r="CL35" s="634"/>
      <c r="CM35" s="634"/>
      <c r="CN35" s="177"/>
      <c r="CO35" s="633">
        <f t="shared" ref="CO35:CO43" si="3">IF(CQ35="","",CO34+1)</f>
        <v>24</v>
      </c>
      <c r="CP35" s="633"/>
      <c r="CQ35" s="634" t="str">
        <f>IF('各会計、関係団体の財政状況及び健全化判断比率'!BS8="","",'各会計、関係団体の財政状況及び健全化判断比率'!BS8)</f>
        <v>大曲駅前開発</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4"/>
    </row>
    <row r="36" spans="1:113" ht="32.25" customHeight="1" x14ac:dyDescent="0.15">
      <c r="A36" s="177"/>
      <c r="B36" s="201"/>
      <c r="C36" s="633">
        <f>IF(E36="","",C35+1)</f>
        <v>3</v>
      </c>
      <c r="D36" s="633"/>
      <c r="E36" s="634" t="str">
        <f>IF('各会計、関係団体の財政状況及び健全化判断比率'!B9="","",'各会計、関係団体の財政状況及び健全化判断比率'!B9)</f>
        <v>奨学資金特別会計</v>
      </c>
      <c r="F36" s="634"/>
      <c r="G36" s="634"/>
      <c r="H36" s="634"/>
      <c r="I36" s="634"/>
      <c r="J36" s="634"/>
      <c r="K36" s="634"/>
      <c r="L36" s="634"/>
      <c r="M36" s="634"/>
      <c r="N36" s="634"/>
      <c r="O36" s="634"/>
      <c r="P36" s="634"/>
      <c r="Q36" s="634"/>
      <c r="R36" s="634"/>
      <c r="S36" s="634"/>
      <c r="T36" s="177"/>
      <c r="U36" s="633" t="str">
        <f t="shared" ref="U36:U43" si="4">IF(W36="","",U35+1)</f>
        <v/>
      </c>
      <c r="V36" s="633"/>
      <c r="W36" s="634"/>
      <c r="X36" s="634"/>
      <c r="Y36" s="634"/>
      <c r="Z36" s="634"/>
      <c r="AA36" s="634"/>
      <c r="AB36" s="634"/>
      <c r="AC36" s="634"/>
      <c r="AD36" s="634"/>
      <c r="AE36" s="634"/>
      <c r="AF36" s="634"/>
      <c r="AG36" s="634"/>
      <c r="AH36" s="634"/>
      <c r="AI36" s="634"/>
      <c r="AJ36" s="634"/>
      <c r="AK36" s="634"/>
      <c r="AL36" s="177"/>
      <c r="AM36" s="633">
        <f t="shared" si="0"/>
        <v>8</v>
      </c>
      <c r="AN36" s="633"/>
      <c r="AO36" s="634" t="str">
        <f>IF('各会計、関係団体の財政状況及び健全化判断比率'!B32="","",'各会計、関係団体の財政状況及び健全化判断比率'!B32)</f>
        <v>大仙市簡易水道事業会計</v>
      </c>
      <c r="AP36" s="634"/>
      <c r="AQ36" s="634"/>
      <c r="AR36" s="634"/>
      <c r="AS36" s="634"/>
      <c r="AT36" s="634"/>
      <c r="AU36" s="634"/>
      <c r="AV36" s="634"/>
      <c r="AW36" s="634"/>
      <c r="AX36" s="634"/>
      <c r="AY36" s="634"/>
      <c r="AZ36" s="634"/>
      <c r="BA36" s="634"/>
      <c r="BB36" s="634"/>
      <c r="BC36" s="634"/>
      <c r="BD36" s="177"/>
      <c r="BE36" s="633">
        <f t="shared" si="1"/>
        <v>12</v>
      </c>
      <c r="BF36" s="633"/>
      <c r="BG36" s="634" t="str">
        <f>IF('各会計、関係団体の財政状況及び健全化判断比率'!B36="","",'各会計、関係団体の財政状況及び健全化判断比率'!B36)</f>
        <v>大仙市小水力発電事業特別会計</v>
      </c>
      <c r="BH36" s="634"/>
      <c r="BI36" s="634"/>
      <c r="BJ36" s="634"/>
      <c r="BK36" s="634"/>
      <c r="BL36" s="634"/>
      <c r="BM36" s="634"/>
      <c r="BN36" s="634"/>
      <c r="BO36" s="634"/>
      <c r="BP36" s="634"/>
      <c r="BQ36" s="634"/>
      <c r="BR36" s="634"/>
      <c r="BS36" s="634"/>
      <c r="BT36" s="634"/>
      <c r="BU36" s="634"/>
      <c r="BV36" s="177"/>
      <c r="BW36" s="633">
        <f t="shared" si="2"/>
        <v>16</v>
      </c>
      <c r="BX36" s="633"/>
      <c r="BY36" s="634" t="str">
        <f>IF('各会計、関係団体の財政状況及び健全化判断比率'!B70="","",'各会計、関係団体の財政状況及び健全化判断比率'!B70)</f>
        <v>大仙美郷介護福祉組合（一般会計）</v>
      </c>
      <c r="BZ36" s="634"/>
      <c r="CA36" s="634"/>
      <c r="CB36" s="634"/>
      <c r="CC36" s="634"/>
      <c r="CD36" s="634"/>
      <c r="CE36" s="634"/>
      <c r="CF36" s="634"/>
      <c r="CG36" s="634"/>
      <c r="CH36" s="634"/>
      <c r="CI36" s="634"/>
      <c r="CJ36" s="634"/>
      <c r="CK36" s="634"/>
      <c r="CL36" s="634"/>
      <c r="CM36" s="634"/>
      <c r="CN36" s="177"/>
      <c r="CO36" s="633">
        <f t="shared" si="3"/>
        <v>25</v>
      </c>
      <c r="CP36" s="633"/>
      <c r="CQ36" s="634" t="str">
        <f>IF('各会計、関係団体の財政状況及び健全化判断比率'!BS9="","",'各会計、関係団体の財政状況及び健全化判断比率'!BS9)</f>
        <v>TMO大曲</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4"/>
    </row>
    <row r="37" spans="1:113" ht="32.25" customHeight="1" x14ac:dyDescent="0.15">
      <c r="A37" s="177"/>
      <c r="B37" s="201"/>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77"/>
      <c r="U37" s="633" t="str">
        <f t="shared" si="4"/>
        <v/>
      </c>
      <c r="V37" s="633"/>
      <c r="W37" s="634"/>
      <c r="X37" s="634"/>
      <c r="Y37" s="634"/>
      <c r="Z37" s="634"/>
      <c r="AA37" s="634"/>
      <c r="AB37" s="634"/>
      <c r="AC37" s="634"/>
      <c r="AD37" s="634"/>
      <c r="AE37" s="634"/>
      <c r="AF37" s="634"/>
      <c r="AG37" s="634"/>
      <c r="AH37" s="634"/>
      <c r="AI37" s="634"/>
      <c r="AJ37" s="634"/>
      <c r="AK37" s="634"/>
      <c r="AL37" s="177"/>
      <c r="AM37" s="633">
        <f t="shared" si="0"/>
        <v>9</v>
      </c>
      <c r="AN37" s="633"/>
      <c r="AO37" s="634" t="str">
        <f>IF('各会計、関係団体の財政状況及び健全化判断比率'!B33="","",'各会計、関係団体の財政状況及び健全化判断比率'!B33)</f>
        <v>大仙市下水道事業会計</v>
      </c>
      <c r="AP37" s="634"/>
      <c r="AQ37" s="634"/>
      <c r="AR37" s="634"/>
      <c r="AS37" s="634"/>
      <c r="AT37" s="634"/>
      <c r="AU37" s="634"/>
      <c r="AV37" s="634"/>
      <c r="AW37" s="634"/>
      <c r="AX37" s="634"/>
      <c r="AY37" s="634"/>
      <c r="AZ37" s="634"/>
      <c r="BA37" s="634"/>
      <c r="BB37" s="634"/>
      <c r="BC37" s="634"/>
      <c r="BD37" s="177"/>
      <c r="BE37" s="633">
        <f t="shared" si="1"/>
        <v>13</v>
      </c>
      <c r="BF37" s="633"/>
      <c r="BG37" s="634" t="str">
        <f>IF('各会計、関係団体の財政状況及び健全化判断比率'!B37="","",'各会計、関係団体の財政状況及び健全化判断比率'!B37)</f>
        <v>大仙市企業団地整備事業特別会計</v>
      </c>
      <c r="BH37" s="634"/>
      <c r="BI37" s="634"/>
      <c r="BJ37" s="634"/>
      <c r="BK37" s="634"/>
      <c r="BL37" s="634"/>
      <c r="BM37" s="634"/>
      <c r="BN37" s="634"/>
      <c r="BO37" s="634"/>
      <c r="BP37" s="634"/>
      <c r="BQ37" s="634"/>
      <c r="BR37" s="634"/>
      <c r="BS37" s="634"/>
      <c r="BT37" s="634"/>
      <c r="BU37" s="634"/>
      <c r="BV37" s="177"/>
      <c r="BW37" s="633">
        <f t="shared" si="2"/>
        <v>17</v>
      </c>
      <c r="BX37" s="633"/>
      <c r="BY37" s="634" t="str">
        <f>IF('各会計、関係団体の財政状況及び健全化判断比率'!B71="","",'各会計、関係団体の財政状況及び健全化判断比率'!B71)</f>
        <v>大仙美郷介護福祉組合（介護保険事業特別会計）</v>
      </c>
      <c r="BZ37" s="634"/>
      <c r="CA37" s="634"/>
      <c r="CB37" s="634"/>
      <c r="CC37" s="634"/>
      <c r="CD37" s="634"/>
      <c r="CE37" s="634"/>
      <c r="CF37" s="634"/>
      <c r="CG37" s="634"/>
      <c r="CH37" s="634"/>
      <c r="CI37" s="634"/>
      <c r="CJ37" s="634"/>
      <c r="CK37" s="634"/>
      <c r="CL37" s="634"/>
      <c r="CM37" s="634"/>
      <c r="CN37" s="177"/>
      <c r="CO37" s="633">
        <f t="shared" si="3"/>
        <v>26</v>
      </c>
      <c r="CP37" s="633"/>
      <c r="CQ37" s="634" t="str">
        <f>IF('各会計、関係団体の財政状況及び健全化判断比率'!BS10="","",'各会計、関係団体の財政状況及び健全化判断比率'!BS10)</f>
        <v>神岡ふるさと振興公社</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4"/>
    </row>
    <row r="38" spans="1:113" ht="32.25" customHeight="1" x14ac:dyDescent="0.15">
      <c r="A38" s="177"/>
      <c r="B38" s="201"/>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77"/>
      <c r="U38" s="633" t="str">
        <f t="shared" si="4"/>
        <v/>
      </c>
      <c r="V38" s="633"/>
      <c r="W38" s="634"/>
      <c r="X38" s="634"/>
      <c r="Y38" s="634"/>
      <c r="Z38" s="634"/>
      <c r="AA38" s="634"/>
      <c r="AB38" s="634"/>
      <c r="AC38" s="634"/>
      <c r="AD38" s="634"/>
      <c r="AE38" s="634"/>
      <c r="AF38" s="634"/>
      <c r="AG38" s="634"/>
      <c r="AH38" s="634"/>
      <c r="AI38" s="634"/>
      <c r="AJ38" s="634"/>
      <c r="AK38" s="634"/>
      <c r="AL38" s="177"/>
      <c r="AM38" s="633" t="str">
        <f t="shared" si="0"/>
        <v/>
      </c>
      <c r="AN38" s="633"/>
      <c r="AO38" s="634"/>
      <c r="AP38" s="634"/>
      <c r="AQ38" s="634"/>
      <c r="AR38" s="634"/>
      <c r="AS38" s="634"/>
      <c r="AT38" s="634"/>
      <c r="AU38" s="634"/>
      <c r="AV38" s="634"/>
      <c r="AW38" s="634"/>
      <c r="AX38" s="634"/>
      <c r="AY38" s="634"/>
      <c r="AZ38" s="634"/>
      <c r="BA38" s="634"/>
      <c r="BB38" s="634"/>
      <c r="BC38" s="634"/>
      <c r="BD38" s="177"/>
      <c r="BE38" s="633" t="str">
        <f t="shared" si="1"/>
        <v/>
      </c>
      <c r="BF38" s="633"/>
      <c r="BG38" s="634"/>
      <c r="BH38" s="634"/>
      <c r="BI38" s="634"/>
      <c r="BJ38" s="634"/>
      <c r="BK38" s="634"/>
      <c r="BL38" s="634"/>
      <c r="BM38" s="634"/>
      <c r="BN38" s="634"/>
      <c r="BO38" s="634"/>
      <c r="BP38" s="634"/>
      <c r="BQ38" s="634"/>
      <c r="BR38" s="634"/>
      <c r="BS38" s="634"/>
      <c r="BT38" s="634"/>
      <c r="BU38" s="634"/>
      <c r="BV38" s="177"/>
      <c r="BW38" s="633">
        <f t="shared" si="2"/>
        <v>18</v>
      </c>
      <c r="BX38" s="633"/>
      <c r="BY38" s="634" t="str">
        <f>IF('各会計、関係団体の財政状況及び健全化判断比率'!B72="","",'各会計、関係団体の財政状況及び健全化判断比率'!B72)</f>
        <v>秋田県市町村総合事務組合（一般会計）</v>
      </c>
      <c r="BZ38" s="634"/>
      <c r="CA38" s="634"/>
      <c r="CB38" s="634"/>
      <c r="CC38" s="634"/>
      <c r="CD38" s="634"/>
      <c r="CE38" s="634"/>
      <c r="CF38" s="634"/>
      <c r="CG38" s="634"/>
      <c r="CH38" s="634"/>
      <c r="CI38" s="634"/>
      <c r="CJ38" s="634"/>
      <c r="CK38" s="634"/>
      <c r="CL38" s="634"/>
      <c r="CM38" s="634"/>
      <c r="CN38" s="177"/>
      <c r="CO38" s="633">
        <f t="shared" si="3"/>
        <v>27</v>
      </c>
      <c r="CP38" s="633"/>
      <c r="CQ38" s="634" t="str">
        <f>IF('各会計、関係団体の財政状況及び健全化判断比率'!BS11="","",'各会計、関係団体の財政状況及び健全化判断比率'!BS11)</f>
        <v>物産中仙</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4"/>
    </row>
    <row r="39" spans="1:113" ht="32.25" customHeight="1" x14ac:dyDescent="0.15">
      <c r="A39" s="177"/>
      <c r="B39" s="201"/>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77"/>
      <c r="U39" s="633" t="str">
        <f t="shared" si="4"/>
        <v/>
      </c>
      <c r="V39" s="633"/>
      <c r="W39" s="634"/>
      <c r="X39" s="634"/>
      <c r="Y39" s="634"/>
      <c r="Z39" s="634"/>
      <c r="AA39" s="634"/>
      <c r="AB39" s="634"/>
      <c r="AC39" s="634"/>
      <c r="AD39" s="634"/>
      <c r="AE39" s="634"/>
      <c r="AF39" s="634"/>
      <c r="AG39" s="634"/>
      <c r="AH39" s="634"/>
      <c r="AI39" s="634"/>
      <c r="AJ39" s="634"/>
      <c r="AK39" s="634"/>
      <c r="AL39" s="177"/>
      <c r="AM39" s="633" t="str">
        <f t="shared" si="0"/>
        <v/>
      </c>
      <c r="AN39" s="633"/>
      <c r="AO39" s="634"/>
      <c r="AP39" s="634"/>
      <c r="AQ39" s="634"/>
      <c r="AR39" s="634"/>
      <c r="AS39" s="634"/>
      <c r="AT39" s="634"/>
      <c r="AU39" s="634"/>
      <c r="AV39" s="634"/>
      <c r="AW39" s="634"/>
      <c r="AX39" s="634"/>
      <c r="AY39" s="634"/>
      <c r="AZ39" s="634"/>
      <c r="BA39" s="634"/>
      <c r="BB39" s="634"/>
      <c r="BC39" s="634"/>
      <c r="BD39" s="177"/>
      <c r="BE39" s="633" t="str">
        <f t="shared" si="1"/>
        <v/>
      </c>
      <c r="BF39" s="633"/>
      <c r="BG39" s="634"/>
      <c r="BH39" s="634"/>
      <c r="BI39" s="634"/>
      <c r="BJ39" s="634"/>
      <c r="BK39" s="634"/>
      <c r="BL39" s="634"/>
      <c r="BM39" s="634"/>
      <c r="BN39" s="634"/>
      <c r="BO39" s="634"/>
      <c r="BP39" s="634"/>
      <c r="BQ39" s="634"/>
      <c r="BR39" s="634"/>
      <c r="BS39" s="634"/>
      <c r="BT39" s="634"/>
      <c r="BU39" s="634"/>
      <c r="BV39" s="177"/>
      <c r="BW39" s="633">
        <f t="shared" si="2"/>
        <v>19</v>
      </c>
      <c r="BX39" s="633"/>
      <c r="BY39" s="634" t="str">
        <f>IF('各会計、関係団体の財政状況及び健全化判断比率'!B73="","",'各会計、関係団体の財政状況及び健全化判断比率'!B73)</f>
        <v>秋田県市町村総合事務組合（交通災害共済事業等特別会計）</v>
      </c>
      <c r="BZ39" s="634"/>
      <c r="CA39" s="634"/>
      <c r="CB39" s="634"/>
      <c r="CC39" s="634"/>
      <c r="CD39" s="634"/>
      <c r="CE39" s="634"/>
      <c r="CF39" s="634"/>
      <c r="CG39" s="634"/>
      <c r="CH39" s="634"/>
      <c r="CI39" s="634"/>
      <c r="CJ39" s="634"/>
      <c r="CK39" s="634"/>
      <c r="CL39" s="634"/>
      <c r="CM39" s="634"/>
      <c r="CN39" s="177"/>
      <c r="CO39" s="633">
        <f t="shared" si="3"/>
        <v>28</v>
      </c>
      <c r="CP39" s="633"/>
      <c r="CQ39" s="634" t="str">
        <f>IF('各会計、関係団体の財政状況及び健全化判断比率'!BS12="","",'各会計、関係団体の財政状況及び健全化判断比率'!BS12)</f>
        <v>協和振興開発公社</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4"/>
    </row>
    <row r="40" spans="1:113" ht="32.25" customHeight="1" x14ac:dyDescent="0.15">
      <c r="A40" s="177"/>
      <c r="B40" s="201"/>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77"/>
      <c r="U40" s="633" t="str">
        <f t="shared" si="4"/>
        <v/>
      </c>
      <c r="V40" s="633"/>
      <c r="W40" s="634"/>
      <c r="X40" s="634"/>
      <c r="Y40" s="634"/>
      <c r="Z40" s="634"/>
      <c r="AA40" s="634"/>
      <c r="AB40" s="634"/>
      <c r="AC40" s="634"/>
      <c r="AD40" s="634"/>
      <c r="AE40" s="634"/>
      <c r="AF40" s="634"/>
      <c r="AG40" s="634"/>
      <c r="AH40" s="634"/>
      <c r="AI40" s="634"/>
      <c r="AJ40" s="634"/>
      <c r="AK40" s="634"/>
      <c r="AL40" s="177"/>
      <c r="AM40" s="633" t="str">
        <f t="shared" si="0"/>
        <v/>
      </c>
      <c r="AN40" s="633"/>
      <c r="AO40" s="634"/>
      <c r="AP40" s="634"/>
      <c r="AQ40" s="634"/>
      <c r="AR40" s="634"/>
      <c r="AS40" s="634"/>
      <c r="AT40" s="634"/>
      <c r="AU40" s="634"/>
      <c r="AV40" s="634"/>
      <c r="AW40" s="634"/>
      <c r="AX40" s="634"/>
      <c r="AY40" s="634"/>
      <c r="AZ40" s="634"/>
      <c r="BA40" s="634"/>
      <c r="BB40" s="634"/>
      <c r="BC40" s="634"/>
      <c r="BD40" s="177"/>
      <c r="BE40" s="633" t="str">
        <f t="shared" si="1"/>
        <v/>
      </c>
      <c r="BF40" s="633"/>
      <c r="BG40" s="634"/>
      <c r="BH40" s="634"/>
      <c r="BI40" s="634"/>
      <c r="BJ40" s="634"/>
      <c r="BK40" s="634"/>
      <c r="BL40" s="634"/>
      <c r="BM40" s="634"/>
      <c r="BN40" s="634"/>
      <c r="BO40" s="634"/>
      <c r="BP40" s="634"/>
      <c r="BQ40" s="634"/>
      <c r="BR40" s="634"/>
      <c r="BS40" s="634"/>
      <c r="BT40" s="634"/>
      <c r="BU40" s="634"/>
      <c r="BV40" s="177"/>
      <c r="BW40" s="633">
        <f t="shared" si="2"/>
        <v>20</v>
      </c>
      <c r="BX40" s="633"/>
      <c r="BY40" s="634" t="str">
        <f>IF('各会計、関係団体の財政状況及び健全化判断比率'!B74="","",'各会計、関係団体の財政状況及び健全化判断比率'!B74)</f>
        <v>秋田県市町村会館管理組合（一般会計）</v>
      </c>
      <c r="BZ40" s="634"/>
      <c r="CA40" s="634"/>
      <c r="CB40" s="634"/>
      <c r="CC40" s="634"/>
      <c r="CD40" s="634"/>
      <c r="CE40" s="634"/>
      <c r="CF40" s="634"/>
      <c r="CG40" s="634"/>
      <c r="CH40" s="634"/>
      <c r="CI40" s="634"/>
      <c r="CJ40" s="634"/>
      <c r="CK40" s="634"/>
      <c r="CL40" s="634"/>
      <c r="CM40" s="634"/>
      <c r="CN40" s="177"/>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4"/>
    </row>
    <row r="41" spans="1:113" ht="32.25" customHeight="1" x14ac:dyDescent="0.15">
      <c r="A41" s="177"/>
      <c r="B41" s="201"/>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77"/>
      <c r="U41" s="633" t="str">
        <f t="shared" si="4"/>
        <v/>
      </c>
      <c r="V41" s="633"/>
      <c r="W41" s="634"/>
      <c r="X41" s="634"/>
      <c r="Y41" s="634"/>
      <c r="Z41" s="634"/>
      <c r="AA41" s="634"/>
      <c r="AB41" s="634"/>
      <c r="AC41" s="634"/>
      <c r="AD41" s="634"/>
      <c r="AE41" s="634"/>
      <c r="AF41" s="634"/>
      <c r="AG41" s="634"/>
      <c r="AH41" s="634"/>
      <c r="AI41" s="634"/>
      <c r="AJ41" s="634"/>
      <c r="AK41" s="634"/>
      <c r="AL41" s="177"/>
      <c r="AM41" s="633" t="str">
        <f t="shared" si="0"/>
        <v/>
      </c>
      <c r="AN41" s="633"/>
      <c r="AO41" s="634"/>
      <c r="AP41" s="634"/>
      <c r="AQ41" s="634"/>
      <c r="AR41" s="634"/>
      <c r="AS41" s="634"/>
      <c r="AT41" s="634"/>
      <c r="AU41" s="634"/>
      <c r="AV41" s="634"/>
      <c r="AW41" s="634"/>
      <c r="AX41" s="634"/>
      <c r="AY41" s="634"/>
      <c r="AZ41" s="634"/>
      <c r="BA41" s="634"/>
      <c r="BB41" s="634"/>
      <c r="BC41" s="634"/>
      <c r="BD41" s="177"/>
      <c r="BE41" s="633" t="str">
        <f t="shared" si="1"/>
        <v/>
      </c>
      <c r="BF41" s="633"/>
      <c r="BG41" s="634"/>
      <c r="BH41" s="634"/>
      <c r="BI41" s="634"/>
      <c r="BJ41" s="634"/>
      <c r="BK41" s="634"/>
      <c r="BL41" s="634"/>
      <c r="BM41" s="634"/>
      <c r="BN41" s="634"/>
      <c r="BO41" s="634"/>
      <c r="BP41" s="634"/>
      <c r="BQ41" s="634"/>
      <c r="BR41" s="634"/>
      <c r="BS41" s="634"/>
      <c r="BT41" s="634"/>
      <c r="BU41" s="634"/>
      <c r="BV41" s="177"/>
      <c r="BW41" s="633">
        <f t="shared" si="2"/>
        <v>21</v>
      </c>
      <c r="BX41" s="633"/>
      <c r="BY41" s="634" t="str">
        <f>IF('各会計、関係団体の財政状況及び健全化判断比率'!B75="","",'各会計、関係団体の財政状況及び健全化判断比率'!B75)</f>
        <v>秋田県後期高齢者医療広域連合（一般会計）</v>
      </c>
      <c r="BZ41" s="634"/>
      <c r="CA41" s="634"/>
      <c r="CB41" s="634"/>
      <c r="CC41" s="634"/>
      <c r="CD41" s="634"/>
      <c r="CE41" s="634"/>
      <c r="CF41" s="634"/>
      <c r="CG41" s="634"/>
      <c r="CH41" s="634"/>
      <c r="CI41" s="634"/>
      <c r="CJ41" s="634"/>
      <c r="CK41" s="634"/>
      <c r="CL41" s="634"/>
      <c r="CM41" s="634"/>
      <c r="CN41" s="177"/>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4"/>
    </row>
    <row r="42" spans="1:113" ht="32.25" customHeight="1" x14ac:dyDescent="0.15">
      <c r="B42" s="201"/>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77"/>
      <c r="U42" s="633" t="str">
        <f t="shared" si="4"/>
        <v/>
      </c>
      <c r="V42" s="633"/>
      <c r="W42" s="634"/>
      <c r="X42" s="634"/>
      <c r="Y42" s="634"/>
      <c r="Z42" s="634"/>
      <c r="AA42" s="634"/>
      <c r="AB42" s="634"/>
      <c r="AC42" s="634"/>
      <c r="AD42" s="634"/>
      <c r="AE42" s="634"/>
      <c r="AF42" s="634"/>
      <c r="AG42" s="634"/>
      <c r="AH42" s="634"/>
      <c r="AI42" s="634"/>
      <c r="AJ42" s="634"/>
      <c r="AK42" s="634"/>
      <c r="AL42" s="177"/>
      <c r="AM42" s="633" t="str">
        <f t="shared" si="0"/>
        <v/>
      </c>
      <c r="AN42" s="633"/>
      <c r="AO42" s="634"/>
      <c r="AP42" s="634"/>
      <c r="AQ42" s="634"/>
      <c r="AR42" s="634"/>
      <c r="AS42" s="634"/>
      <c r="AT42" s="634"/>
      <c r="AU42" s="634"/>
      <c r="AV42" s="634"/>
      <c r="AW42" s="634"/>
      <c r="AX42" s="634"/>
      <c r="AY42" s="634"/>
      <c r="AZ42" s="634"/>
      <c r="BA42" s="634"/>
      <c r="BB42" s="634"/>
      <c r="BC42" s="634"/>
      <c r="BD42" s="177"/>
      <c r="BE42" s="633" t="str">
        <f t="shared" si="1"/>
        <v/>
      </c>
      <c r="BF42" s="633"/>
      <c r="BG42" s="634"/>
      <c r="BH42" s="634"/>
      <c r="BI42" s="634"/>
      <c r="BJ42" s="634"/>
      <c r="BK42" s="634"/>
      <c r="BL42" s="634"/>
      <c r="BM42" s="634"/>
      <c r="BN42" s="634"/>
      <c r="BO42" s="634"/>
      <c r="BP42" s="634"/>
      <c r="BQ42" s="634"/>
      <c r="BR42" s="634"/>
      <c r="BS42" s="634"/>
      <c r="BT42" s="634"/>
      <c r="BU42" s="634"/>
      <c r="BV42" s="177"/>
      <c r="BW42" s="633">
        <f t="shared" si="2"/>
        <v>22</v>
      </c>
      <c r="BX42" s="633"/>
      <c r="BY42" s="634" t="str">
        <f>IF('各会計、関係団体の財政状況及び健全化判断比率'!B76="","",'各会計、関係団体の財政状況及び健全化判断比率'!B76)</f>
        <v>秋田県後期高齢者医療広域連合（後期高齢者医療特別会計）</v>
      </c>
      <c r="BZ42" s="634"/>
      <c r="CA42" s="634"/>
      <c r="CB42" s="634"/>
      <c r="CC42" s="634"/>
      <c r="CD42" s="634"/>
      <c r="CE42" s="634"/>
      <c r="CF42" s="634"/>
      <c r="CG42" s="634"/>
      <c r="CH42" s="634"/>
      <c r="CI42" s="634"/>
      <c r="CJ42" s="634"/>
      <c r="CK42" s="634"/>
      <c r="CL42" s="634"/>
      <c r="CM42" s="634"/>
      <c r="CN42" s="177"/>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4"/>
    </row>
    <row r="43" spans="1:113" ht="32.25" customHeight="1" x14ac:dyDescent="0.15">
      <c r="B43" s="201"/>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77"/>
      <c r="U43" s="633" t="str">
        <f t="shared" si="4"/>
        <v/>
      </c>
      <c r="V43" s="633"/>
      <c r="W43" s="634"/>
      <c r="X43" s="634"/>
      <c r="Y43" s="634"/>
      <c r="Z43" s="634"/>
      <c r="AA43" s="634"/>
      <c r="AB43" s="634"/>
      <c r="AC43" s="634"/>
      <c r="AD43" s="634"/>
      <c r="AE43" s="634"/>
      <c r="AF43" s="634"/>
      <c r="AG43" s="634"/>
      <c r="AH43" s="634"/>
      <c r="AI43" s="634"/>
      <c r="AJ43" s="634"/>
      <c r="AK43" s="634"/>
      <c r="AL43" s="177"/>
      <c r="AM43" s="633" t="str">
        <f t="shared" si="0"/>
        <v/>
      </c>
      <c r="AN43" s="633"/>
      <c r="AO43" s="634"/>
      <c r="AP43" s="634"/>
      <c r="AQ43" s="634"/>
      <c r="AR43" s="634"/>
      <c r="AS43" s="634"/>
      <c r="AT43" s="634"/>
      <c r="AU43" s="634"/>
      <c r="AV43" s="634"/>
      <c r="AW43" s="634"/>
      <c r="AX43" s="634"/>
      <c r="AY43" s="634"/>
      <c r="AZ43" s="634"/>
      <c r="BA43" s="634"/>
      <c r="BB43" s="634"/>
      <c r="BC43" s="634"/>
      <c r="BD43" s="177"/>
      <c r="BE43" s="633" t="str">
        <f t="shared" si="1"/>
        <v/>
      </c>
      <c r="BF43" s="633"/>
      <c r="BG43" s="634"/>
      <c r="BH43" s="634"/>
      <c r="BI43" s="634"/>
      <c r="BJ43" s="634"/>
      <c r="BK43" s="634"/>
      <c r="BL43" s="634"/>
      <c r="BM43" s="634"/>
      <c r="BN43" s="634"/>
      <c r="BO43" s="634"/>
      <c r="BP43" s="634"/>
      <c r="BQ43" s="634"/>
      <c r="BR43" s="634"/>
      <c r="BS43" s="634"/>
      <c r="BT43" s="634"/>
      <c r="BU43" s="634"/>
      <c r="BV43" s="177"/>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77"/>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4"/>
    </row>
    <row r="44" spans="1:113" ht="13.5" customHeight="1" thickBot="1" x14ac:dyDescent="0.2">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15"/>
    <row r="46" spans="1:113" x14ac:dyDescent="0.15">
      <c r="B46" s="176" t="s">
        <v>210</v>
      </c>
      <c r="E46" s="636" t="s">
        <v>211</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212</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213</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214</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215</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216</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217</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218</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bRV+2pGWlfCXjmtJarRHF31jYxeUEd8bUmntQos8RM97wiL3jBO6IMsB+QEzLnHwnRBBZYvJkleWJ5p1oB4mSA==" saltValue="VutECrLhEb9zm5Pf4zdFB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574</v>
      </c>
      <c r="G33" s="29" t="s">
        <v>575</v>
      </c>
      <c r="H33" s="29" t="s">
        <v>576</v>
      </c>
      <c r="I33" s="29" t="s">
        <v>577</v>
      </c>
      <c r="J33" s="30" t="s">
        <v>578</v>
      </c>
      <c r="K33" s="22"/>
      <c r="L33" s="22"/>
      <c r="M33" s="22"/>
      <c r="N33" s="22"/>
      <c r="O33" s="22"/>
      <c r="P33" s="22"/>
    </row>
    <row r="34" spans="1:16" ht="39" customHeight="1" x14ac:dyDescent="0.15">
      <c r="A34" s="22"/>
      <c r="B34" s="31"/>
      <c r="C34" s="1210" t="s">
        <v>579</v>
      </c>
      <c r="D34" s="1210"/>
      <c r="E34" s="1211"/>
      <c r="F34" s="32">
        <v>4.4400000000000004</v>
      </c>
      <c r="G34" s="33">
        <v>5.49</v>
      </c>
      <c r="H34" s="33">
        <v>6.7</v>
      </c>
      <c r="I34" s="33">
        <v>7.88</v>
      </c>
      <c r="J34" s="34">
        <v>7.68</v>
      </c>
      <c r="K34" s="22"/>
      <c r="L34" s="22"/>
      <c r="M34" s="22"/>
      <c r="N34" s="22"/>
      <c r="O34" s="22"/>
      <c r="P34" s="22"/>
    </row>
    <row r="35" spans="1:16" ht="39" customHeight="1" x14ac:dyDescent="0.15">
      <c r="A35" s="22"/>
      <c r="B35" s="35"/>
      <c r="C35" s="1204" t="s">
        <v>580</v>
      </c>
      <c r="D35" s="1205"/>
      <c r="E35" s="1206"/>
      <c r="F35" s="36">
        <v>5.66</v>
      </c>
      <c r="G35" s="37">
        <v>2.54</v>
      </c>
      <c r="H35" s="37">
        <v>3.41</v>
      </c>
      <c r="I35" s="37">
        <v>3.87</v>
      </c>
      <c r="J35" s="38">
        <v>4.2699999999999996</v>
      </c>
      <c r="K35" s="22"/>
      <c r="L35" s="22"/>
      <c r="M35" s="22"/>
      <c r="N35" s="22"/>
      <c r="O35" s="22"/>
      <c r="P35" s="22"/>
    </row>
    <row r="36" spans="1:16" ht="39" customHeight="1" x14ac:dyDescent="0.15">
      <c r="A36" s="22"/>
      <c r="B36" s="35"/>
      <c r="C36" s="1204" t="s">
        <v>581</v>
      </c>
      <c r="D36" s="1205"/>
      <c r="E36" s="1206"/>
      <c r="F36" s="36">
        <v>0.86</v>
      </c>
      <c r="G36" s="37">
        <v>1.2</v>
      </c>
      <c r="H36" s="37">
        <v>1.44</v>
      </c>
      <c r="I36" s="37">
        <v>1.49</v>
      </c>
      <c r="J36" s="38">
        <v>1.82</v>
      </c>
      <c r="K36" s="22"/>
      <c r="L36" s="22"/>
      <c r="M36" s="22"/>
      <c r="N36" s="22"/>
      <c r="O36" s="22"/>
      <c r="P36" s="22"/>
    </row>
    <row r="37" spans="1:16" ht="39" customHeight="1" x14ac:dyDescent="0.15">
      <c r="A37" s="22"/>
      <c r="B37" s="35"/>
      <c r="C37" s="1204" t="s">
        <v>582</v>
      </c>
      <c r="D37" s="1205"/>
      <c r="E37" s="1206"/>
      <c r="F37" s="36">
        <v>1.74</v>
      </c>
      <c r="G37" s="37">
        <v>1.98</v>
      </c>
      <c r="H37" s="37">
        <v>1.52</v>
      </c>
      <c r="I37" s="37">
        <v>1.5</v>
      </c>
      <c r="J37" s="38">
        <v>1.24</v>
      </c>
      <c r="K37" s="22"/>
      <c r="L37" s="22"/>
      <c r="M37" s="22"/>
      <c r="N37" s="22"/>
      <c r="O37" s="22"/>
      <c r="P37" s="22"/>
    </row>
    <row r="38" spans="1:16" ht="39" customHeight="1" x14ac:dyDescent="0.15">
      <c r="A38" s="22"/>
      <c r="B38" s="35"/>
      <c r="C38" s="1204" t="s">
        <v>583</v>
      </c>
      <c r="D38" s="1205"/>
      <c r="E38" s="1206"/>
      <c r="F38" s="36">
        <v>0.68</v>
      </c>
      <c r="G38" s="37">
        <v>0.9</v>
      </c>
      <c r="H38" s="37">
        <v>1</v>
      </c>
      <c r="I38" s="37">
        <v>0.98</v>
      </c>
      <c r="J38" s="38">
        <v>1.04</v>
      </c>
      <c r="K38" s="22"/>
      <c r="L38" s="22"/>
      <c r="M38" s="22"/>
      <c r="N38" s="22"/>
      <c r="O38" s="22"/>
      <c r="P38" s="22"/>
    </row>
    <row r="39" spans="1:16" ht="39" customHeight="1" x14ac:dyDescent="0.15">
      <c r="A39" s="22"/>
      <c r="B39" s="35"/>
      <c r="C39" s="1204" t="s">
        <v>584</v>
      </c>
      <c r="D39" s="1205"/>
      <c r="E39" s="1206"/>
      <c r="F39" s="36">
        <v>0.81</v>
      </c>
      <c r="G39" s="37">
        <v>0.79</v>
      </c>
      <c r="H39" s="37">
        <v>0.9</v>
      </c>
      <c r="I39" s="37">
        <v>1.02</v>
      </c>
      <c r="J39" s="38">
        <v>1.02</v>
      </c>
      <c r="K39" s="22"/>
      <c r="L39" s="22"/>
      <c r="M39" s="22"/>
      <c r="N39" s="22"/>
      <c r="O39" s="22"/>
      <c r="P39" s="22"/>
    </row>
    <row r="40" spans="1:16" ht="39" customHeight="1" x14ac:dyDescent="0.15">
      <c r="A40" s="22"/>
      <c r="B40" s="35"/>
      <c r="C40" s="1204" t="s">
        <v>585</v>
      </c>
      <c r="D40" s="1205"/>
      <c r="E40" s="1206"/>
      <c r="F40" s="36">
        <v>0.06</v>
      </c>
      <c r="G40" s="37">
        <v>0.11</v>
      </c>
      <c r="H40" s="37">
        <v>0.06</v>
      </c>
      <c r="I40" s="37">
        <v>0.04</v>
      </c>
      <c r="J40" s="38">
        <v>0.08</v>
      </c>
      <c r="K40" s="22"/>
      <c r="L40" s="22"/>
      <c r="M40" s="22"/>
      <c r="N40" s="22"/>
      <c r="O40" s="22"/>
      <c r="P40" s="22"/>
    </row>
    <row r="41" spans="1:16" ht="39" customHeight="1" x14ac:dyDescent="0.15">
      <c r="A41" s="22"/>
      <c r="B41" s="35"/>
      <c r="C41" s="1204" t="s">
        <v>586</v>
      </c>
      <c r="D41" s="1205"/>
      <c r="E41" s="1206"/>
      <c r="F41" s="36">
        <v>0.03</v>
      </c>
      <c r="G41" s="37">
        <v>0.04</v>
      </c>
      <c r="H41" s="37">
        <v>0.03</v>
      </c>
      <c r="I41" s="37">
        <v>0.03</v>
      </c>
      <c r="J41" s="38">
        <v>0.04</v>
      </c>
      <c r="K41" s="22"/>
      <c r="L41" s="22"/>
      <c r="M41" s="22"/>
      <c r="N41" s="22"/>
      <c r="O41" s="22"/>
      <c r="P41" s="22"/>
    </row>
    <row r="42" spans="1:16" ht="39" customHeight="1" x14ac:dyDescent="0.15">
      <c r="A42" s="22"/>
      <c r="B42" s="39"/>
      <c r="C42" s="1204" t="s">
        <v>587</v>
      </c>
      <c r="D42" s="1205"/>
      <c r="E42" s="1206"/>
      <c r="F42" s="36" t="s">
        <v>533</v>
      </c>
      <c r="G42" s="37" t="s">
        <v>533</v>
      </c>
      <c r="H42" s="37" t="s">
        <v>533</v>
      </c>
      <c r="I42" s="37" t="s">
        <v>533</v>
      </c>
      <c r="J42" s="38" t="s">
        <v>533</v>
      </c>
      <c r="K42" s="22"/>
      <c r="L42" s="22"/>
      <c r="M42" s="22"/>
      <c r="N42" s="22"/>
      <c r="O42" s="22"/>
      <c r="P42" s="22"/>
    </row>
    <row r="43" spans="1:16" ht="39" customHeight="1" thickBot="1" x14ac:dyDescent="0.2">
      <c r="A43" s="22"/>
      <c r="B43" s="40"/>
      <c r="C43" s="1207" t="s">
        <v>588</v>
      </c>
      <c r="D43" s="1208"/>
      <c r="E43" s="1209"/>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dXKg4WNba+Nf0HByllIdKwk17dN4MpNyNeJNuAbv0zEHE4PuQa1wWTsYDbjr74BdAnk86bjTQ9P+u5+yYafTGg==" saltValue="7uvKNsS5pHWzG/yApvDj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5554</v>
      </c>
      <c r="L45" s="60">
        <v>5388</v>
      </c>
      <c r="M45" s="60">
        <v>5337</v>
      </c>
      <c r="N45" s="60">
        <v>5400</v>
      </c>
      <c r="O45" s="61">
        <v>5589</v>
      </c>
      <c r="P45" s="48"/>
      <c r="Q45" s="48"/>
      <c r="R45" s="48"/>
      <c r="S45" s="48"/>
      <c r="T45" s="48"/>
      <c r="U45" s="48"/>
    </row>
    <row r="46" spans="1:21" ht="30.75" customHeight="1" x14ac:dyDescent="0.15">
      <c r="A46" s="48"/>
      <c r="B46" s="1214"/>
      <c r="C46" s="1215"/>
      <c r="D46" s="62"/>
      <c r="E46" s="1220" t="s">
        <v>13</v>
      </c>
      <c r="F46" s="1220"/>
      <c r="G46" s="1220"/>
      <c r="H46" s="1220"/>
      <c r="I46" s="1220"/>
      <c r="J46" s="1221"/>
      <c r="K46" s="63" t="s">
        <v>533</v>
      </c>
      <c r="L46" s="64" t="s">
        <v>533</v>
      </c>
      <c r="M46" s="64" t="s">
        <v>533</v>
      </c>
      <c r="N46" s="64" t="s">
        <v>533</v>
      </c>
      <c r="O46" s="65" t="s">
        <v>533</v>
      </c>
      <c r="P46" s="48"/>
      <c r="Q46" s="48"/>
      <c r="R46" s="48"/>
      <c r="S46" s="48"/>
      <c r="T46" s="48"/>
      <c r="U46" s="48"/>
    </row>
    <row r="47" spans="1:21" ht="30.75" customHeight="1" x14ac:dyDescent="0.15">
      <c r="A47" s="48"/>
      <c r="B47" s="1214"/>
      <c r="C47" s="1215"/>
      <c r="D47" s="62"/>
      <c r="E47" s="1220" t="s">
        <v>14</v>
      </c>
      <c r="F47" s="1220"/>
      <c r="G47" s="1220"/>
      <c r="H47" s="1220"/>
      <c r="I47" s="1220"/>
      <c r="J47" s="1221"/>
      <c r="K47" s="63">
        <v>17</v>
      </c>
      <c r="L47" s="64" t="s">
        <v>533</v>
      </c>
      <c r="M47" s="64" t="s">
        <v>533</v>
      </c>
      <c r="N47" s="64" t="s">
        <v>533</v>
      </c>
      <c r="O47" s="65" t="s">
        <v>533</v>
      </c>
      <c r="P47" s="48"/>
      <c r="Q47" s="48"/>
      <c r="R47" s="48"/>
      <c r="S47" s="48"/>
      <c r="T47" s="48"/>
      <c r="U47" s="48"/>
    </row>
    <row r="48" spans="1:21" ht="30.75" customHeight="1" x14ac:dyDescent="0.15">
      <c r="A48" s="48"/>
      <c r="B48" s="1214"/>
      <c r="C48" s="1215"/>
      <c r="D48" s="62"/>
      <c r="E48" s="1220" t="s">
        <v>15</v>
      </c>
      <c r="F48" s="1220"/>
      <c r="G48" s="1220"/>
      <c r="H48" s="1220"/>
      <c r="I48" s="1220"/>
      <c r="J48" s="1221"/>
      <c r="K48" s="63">
        <v>2208</v>
      </c>
      <c r="L48" s="64">
        <v>2194</v>
      </c>
      <c r="M48" s="64">
        <v>2179</v>
      </c>
      <c r="N48" s="64">
        <v>2165</v>
      </c>
      <c r="O48" s="65">
        <v>2157</v>
      </c>
      <c r="P48" s="48"/>
      <c r="Q48" s="48"/>
      <c r="R48" s="48"/>
      <c r="S48" s="48"/>
      <c r="T48" s="48"/>
      <c r="U48" s="48"/>
    </row>
    <row r="49" spans="1:21" ht="30.75" customHeight="1" x14ac:dyDescent="0.15">
      <c r="A49" s="48"/>
      <c r="B49" s="1214"/>
      <c r="C49" s="1215"/>
      <c r="D49" s="62"/>
      <c r="E49" s="1220" t="s">
        <v>16</v>
      </c>
      <c r="F49" s="1220"/>
      <c r="G49" s="1220"/>
      <c r="H49" s="1220"/>
      <c r="I49" s="1220"/>
      <c r="J49" s="1221"/>
      <c r="K49" s="63">
        <v>178</v>
      </c>
      <c r="L49" s="64">
        <v>174</v>
      </c>
      <c r="M49" s="64">
        <v>167</v>
      </c>
      <c r="N49" s="64">
        <v>141</v>
      </c>
      <c r="O49" s="65">
        <v>128</v>
      </c>
      <c r="P49" s="48"/>
      <c r="Q49" s="48"/>
      <c r="R49" s="48"/>
      <c r="S49" s="48"/>
      <c r="T49" s="48"/>
      <c r="U49" s="48"/>
    </row>
    <row r="50" spans="1:21" ht="30.75" customHeight="1" x14ac:dyDescent="0.15">
      <c r="A50" s="48"/>
      <c r="B50" s="1214"/>
      <c r="C50" s="1215"/>
      <c r="D50" s="62"/>
      <c r="E50" s="1220" t="s">
        <v>17</v>
      </c>
      <c r="F50" s="1220"/>
      <c r="G50" s="1220"/>
      <c r="H50" s="1220"/>
      <c r="I50" s="1220"/>
      <c r="J50" s="1221"/>
      <c r="K50" s="63">
        <v>49</v>
      </c>
      <c r="L50" s="64">
        <v>10</v>
      </c>
      <c r="M50" s="64">
        <v>6</v>
      </c>
      <c r="N50" s="64">
        <v>19</v>
      </c>
      <c r="O50" s="65">
        <v>17</v>
      </c>
      <c r="P50" s="48"/>
      <c r="Q50" s="48"/>
      <c r="R50" s="48"/>
      <c r="S50" s="48"/>
      <c r="T50" s="48"/>
      <c r="U50" s="48"/>
    </row>
    <row r="51" spans="1:21" ht="30.75" customHeight="1" x14ac:dyDescent="0.15">
      <c r="A51" s="48"/>
      <c r="B51" s="1216"/>
      <c r="C51" s="1217"/>
      <c r="D51" s="66"/>
      <c r="E51" s="1220" t="s">
        <v>18</v>
      </c>
      <c r="F51" s="1220"/>
      <c r="G51" s="1220"/>
      <c r="H51" s="1220"/>
      <c r="I51" s="1220"/>
      <c r="J51" s="1221"/>
      <c r="K51" s="63">
        <v>0</v>
      </c>
      <c r="L51" s="64" t="s">
        <v>533</v>
      </c>
      <c r="M51" s="64" t="s">
        <v>533</v>
      </c>
      <c r="N51" s="64" t="s">
        <v>533</v>
      </c>
      <c r="O51" s="65" t="s">
        <v>533</v>
      </c>
      <c r="P51" s="48"/>
      <c r="Q51" s="48"/>
      <c r="R51" s="48"/>
      <c r="S51" s="48"/>
      <c r="T51" s="48"/>
      <c r="U51" s="48"/>
    </row>
    <row r="52" spans="1:21" ht="30.75" customHeight="1" x14ac:dyDescent="0.15">
      <c r="A52" s="48"/>
      <c r="B52" s="1222" t="s">
        <v>19</v>
      </c>
      <c r="C52" s="1223"/>
      <c r="D52" s="66"/>
      <c r="E52" s="1220" t="s">
        <v>20</v>
      </c>
      <c r="F52" s="1220"/>
      <c r="G52" s="1220"/>
      <c r="H52" s="1220"/>
      <c r="I52" s="1220"/>
      <c r="J52" s="1221"/>
      <c r="K52" s="63">
        <v>5493</v>
      </c>
      <c r="L52" s="64">
        <v>5345</v>
      </c>
      <c r="M52" s="64">
        <v>5306</v>
      </c>
      <c r="N52" s="64">
        <v>5174</v>
      </c>
      <c r="O52" s="65">
        <v>5143</v>
      </c>
      <c r="P52" s="48"/>
      <c r="Q52" s="48"/>
      <c r="R52" s="48"/>
      <c r="S52" s="48"/>
      <c r="T52" s="48"/>
      <c r="U52" s="48"/>
    </row>
    <row r="53" spans="1:21" ht="30.75" customHeight="1" thickBot="1" x14ac:dyDescent="0.2">
      <c r="A53" s="48"/>
      <c r="B53" s="1224" t="s">
        <v>21</v>
      </c>
      <c r="C53" s="1225"/>
      <c r="D53" s="67"/>
      <c r="E53" s="1226" t="s">
        <v>22</v>
      </c>
      <c r="F53" s="1226"/>
      <c r="G53" s="1226"/>
      <c r="H53" s="1226"/>
      <c r="I53" s="1226"/>
      <c r="J53" s="1227"/>
      <c r="K53" s="68">
        <v>2513</v>
      </c>
      <c r="L53" s="69">
        <v>2421</v>
      </c>
      <c r="M53" s="69">
        <v>2383</v>
      </c>
      <c r="N53" s="69">
        <v>2551</v>
      </c>
      <c r="O53" s="70">
        <v>2748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589</v>
      </c>
      <c r="P56" s="48"/>
      <c r="Q56" s="48"/>
      <c r="R56" s="48"/>
      <c r="S56" s="48"/>
      <c r="T56" s="48"/>
      <c r="U56" s="48"/>
    </row>
    <row r="57" spans="1:21" ht="31.5" customHeight="1" thickBot="1" x14ac:dyDescent="0.2">
      <c r="A57" s="48"/>
      <c r="B57" s="76"/>
      <c r="C57" s="77"/>
      <c r="D57" s="77"/>
      <c r="E57" s="78"/>
      <c r="F57" s="78"/>
      <c r="G57" s="78"/>
      <c r="H57" s="78"/>
      <c r="I57" s="78"/>
      <c r="J57" s="79" t="s">
        <v>2</v>
      </c>
      <c r="K57" s="80" t="s">
        <v>590</v>
      </c>
      <c r="L57" s="81" t="s">
        <v>591</v>
      </c>
      <c r="M57" s="81" t="s">
        <v>592</v>
      </c>
      <c r="N57" s="81" t="s">
        <v>593</v>
      </c>
      <c r="O57" s="82" t="s">
        <v>594</v>
      </c>
      <c r="P57" s="48"/>
      <c r="Q57" s="48"/>
      <c r="R57" s="48"/>
      <c r="S57" s="48"/>
      <c r="T57" s="48"/>
      <c r="U57" s="48"/>
    </row>
    <row r="58" spans="1:21" ht="31.5" customHeight="1" x14ac:dyDescent="0.15">
      <c r="B58" s="1228" t="s">
        <v>26</v>
      </c>
      <c r="C58" s="1229"/>
      <c r="D58" s="1234" t="s">
        <v>27</v>
      </c>
      <c r="E58" s="1235"/>
      <c r="F58" s="1235"/>
      <c r="G58" s="1235"/>
      <c r="H58" s="1235"/>
      <c r="I58" s="1235"/>
      <c r="J58" s="1236"/>
      <c r="K58" s="83"/>
      <c r="L58" s="84"/>
      <c r="M58" s="84"/>
      <c r="N58" s="84"/>
      <c r="O58" s="85"/>
    </row>
    <row r="59" spans="1:21" ht="31.5" customHeight="1" x14ac:dyDescent="0.15">
      <c r="B59" s="1230"/>
      <c r="C59" s="1231"/>
      <c r="D59" s="1237" t="s">
        <v>28</v>
      </c>
      <c r="E59" s="1238"/>
      <c r="F59" s="1238"/>
      <c r="G59" s="1238"/>
      <c r="H59" s="1238"/>
      <c r="I59" s="1238"/>
      <c r="J59" s="1239"/>
      <c r="K59" s="86"/>
      <c r="L59" s="87"/>
      <c r="M59" s="87"/>
      <c r="N59" s="87"/>
      <c r="O59" s="88"/>
    </row>
    <row r="60" spans="1:21" ht="31.5" customHeight="1" thickBot="1" x14ac:dyDescent="0.2">
      <c r="B60" s="1232"/>
      <c r="C60" s="1233"/>
      <c r="D60" s="1240" t="s">
        <v>29</v>
      </c>
      <c r="E60" s="1241"/>
      <c r="F60" s="1241"/>
      <c r="G60" s="1241"/>
      <c r="H60" s="1241"/>
      <c r="I60" s="1241"/>
      <c r="J60" s="1242"/>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mcVuUV9J+esAcADpXYQCV3kJPtG+Kg6tTHIZnfI6iDF7xyeMyA5KTyegKYQhsxcl4pdXSX1M7BhT0NuVdXEww==" saltValue="A5iTKsb9u4BRXjOFvIxcE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574</v>
      </c>
      <c r="J40" s="103" t="s">
        <v>575</v>
      </c>
      <c r="K40" s="103" t="s">
        <v>576</v>
      </c>
      <c r="L40" s="103" t="s">
        <v>577</v>
      </c>
      <c r="M40" s="104" t="s">
        <v>578</v>
      </c>
    </row>
    <row r="41" spans="2:13" ht="27.75" customHeight="1" x14ac:dyDescent="0.15">
      <c r="B41" s="1243" t="s">
        <v>32</v>
      </c>
      <c r="C41" s="1244"/>
      <c r="D41" s="105"/>
      <c r="E41" s="1249" t="s">
        <v>33</v>
      </c>
      <c r="F41" s="1249"/>
      <c r="G41" s="1249"/>
      <c r="H41" s="1250"/>
      <c r="I41" s="351">
        <v>55463</v>
      </c>
      <c r="J41" s="352">
        <v>54087</v>
      </c>
      <c r="K41" s="352">
        <v>52141</v>
      </c>
      <c r="L41" s="352">
        <v>51064</v>
      </c>
      <c r="M41" s="353">
        <v>48949</v>
      </c>
    </row>
    <row r="42" spans="2:13" ht="27.75" customHeight="1" x14ac:dyDescent="0.15">
      <c r="B42" s="1245"/>
      <c r="C42" s="1246"/>
      <c r="D42" s="106"/>
      <c r="E42" s="1251" t="s">
        <v>34</v>
      </c>
      <c r="F42" s="1251"/>
      <c r="G42" s="1251"/>
      <c r="H42" s="1252"/>
      <c r="I42" s="354">
        <v>4</v>
      </c>
      <c r="J42" s="355">
        <v>3</v>
      </c>
      <c r="K42" s="355">
        <v>1</v>
      </c>
      <c r="L42" s="355" t="s">
        <v>533</v>
      </c>
      <c r="M42" s="356" t="s">
        <v>533</v>
      </c>
    </row>
    <row r="43" spans="2:13" ht="27.75" customHeight="1" x14ac:dyDescent="0.15">
      <c r="B43" s="1245"/>
      <c r="C43" s="1246"/>
      <c r="D43" s="106"/>
      <c r="E43" s="1251" t="s">
        <v>35</v>
      </c>
      <c r="F43" s="1251"/>
      <c r="G43" s="1251"/>
      <c r="H43" s="1252"/>
      <c r="I43" s="354">
        <v>30045</v>
      </c>
      <c r="J43" s="355">
        <v>28425</v>
      </c>
      <c r="K43" s="355">
        <v>25997</v>
      </c>
      <c r="L43" s="355">
        <v>24633</v>
      </c>
      <c r="M43" s="356">
        <v>23303</v>
      </c>
    </row>
    <row r="44" spans="2:13" ht="27.75" customHeight="1" x14ac:dyDescent="0.15">
      <c r="B44" s="1245"/>
      <c r="C44" s="1246"/>
      <c r="D44" s="106"/>
      <c r="E44" s="1251" t="s">
        <v>36</v>
      </c>
      <c r="F44" s="1251"/>
      <c r="G44" s="1251"/>
      <c r="H44" s="1252"/>
      <c r="I44" s="354">
        <v>684</v>
      </c>
      <c r="J44" s="355">
        <v>487</v>
      </c>
      <c r="K44" s="355">
        <v>295</v>
      </c>
      <c r="L44" s="355">
        <v>140</v>
      </c>
      <c r="M44" s="356">
        <v>27</v>
      </c>
    </row>
    <row r="45" spans="2:13" ht="27.75" customHeight="1" x14ac:dyDescent="0.15">
      <c r="B45" s="1245"/>
      <c r="C45" s="1246"/>
      <c r="D45" s="106"/>
      <c r="E45" s="1251" t="s">
        <v>37</v>
      </c>
      <c r="F45" s="1251"/>
      <c r="G45" s="1251"/>
      <c r="H45" s="1252"/>
      <c r="I45" s="354">
        <v>5559</v>
      </c>
      <c r="J45" s="355">
        <v>5171</v>
      </c>
      <c r="K45" s="355">
        <v>4718</v>
      </c>
      <c r="L45" s="355">
        <v>4459</v>
      </c>
      <c r="M45" s="356">
        <v>4724</v>
      </c>
    </row>
    <row r="46" spans="2:13" ht="27.75" customHeight="1" x14ac:dyDescent="0.15">
      <c r="B46" s="1245"/>
      <c r="C46" s="1246"/>
      <c r="D46" s="107"/>
      <c r="E46" s="1251" t="s">
        <v>38</v>
      </c>
      <c r="F46" s="1251"/>
      <c r="G46" s="1251"/>
      <c r="H46" s="1252"/>
      <c r="I46" s="354">
        <v>0</v>
      </c>
      <c r="J46" s="355">
        <v>0</v>
      </c>
      <c r="K46" s="355">
        <v>0</v>
      </c>
      <c r="L46" s="355">
        <v>0</v>
      </c>
      <c r="M46" s="356" t="s">
        <v>533</v>
      </c>
    </row>
    <row r="47" spans="2:13" ht="27.75" customHeight="1" x14ac:dyDescent="0.15">
      <c r="B47" s="1245"/>
      <c r="C47" s="1246"/>
      <c r="D47" s="108"/>
      <c r="E47" s="1253" t="s">
        <v>39</v>
      </c>
      <c r="F47" s="1254"/>
      <c r="G47" s="1254"/>
      <c r="H47" s="1255"/>
      <c r="I47" s="354" t="s">
        <v>533</v>
      </c>
      <c r="J47" s="355" t="s">
        <v>533</v>
      </c>
      <c r="K47" s="355" t="s">
        <v>533</v>
      </c>
      <c r="L47" s="355" t="s">
        <v>533</v>
      </c>
      <c r="M47" s="356" t="s">
        <v>533</v>
      </c>
    </row>
    <row r="48" spans="2:13" ht="27.75" customHeight="1" x14ac:dyDescent="0.15">
      <c r="B48" s="1245"/>
      <c r="C48" s="1246"/>
      <c r="D48" s="106"/>
      <c r="E48" s="1251" t="s">
        <v>40</v>
      </c>
      <c r="F48" s="1251"/>
      <c r="G48" s="1251"/>
      <c r="H48" s="1252"/>
      <c r="I48" s="354" t="s">
        <v>533</v>
      </c>
      <c r="J48" s="355" t="s">
        <v>533</v>
      </c>
      <c r="K48" s="355" t="s">
        <v>533</v>
      </c>
      <c r="L48" s="355" t="s">
        <v>533</v>
      </c>
      <c r="M48" s="356" t="s">
        <v>533</v>
      </c>
    </row>
    <row r="49" spans="2:13" ht="27.75" customHeight="1" x14ac:dyDescent="0.15">
      <c r="B49" s="1247"/>
      <c r="C49" s="1248"/>
      <c r="D49" s="106"/>
      <c r="E49" s="1251" t="s">
        <v>41</v>
      </c>
      <c r="F49" s="1251"/>
      <c r="G49" s="1251"/>
      <c r="H49" s="1252"/>
      <c r="I49" s="354" t="s">
        <v>533</v>
      </c>
      <c r="J49" s="355" t="s">
        <v>533</v>
      </c>
      <c r="K49" s="355" t="s">
        <v>533</v>
      </c>
      <c r="L49" s="355" t="s">
        <v>533</v>
      </c>
      <c r="M49" s="356" t="s">
        <v>533</v>
      </c>
    </row>
    <row r="50" spans="2:13" ht="27.75" customHeight="1" x14ac:dyDescent="0.15">
      <c r="B50" s="1256" t="s">
        <v>42</v>
      </c>
      <c r="C50" s="1257"/>
      <c r="D50" s="109"/>
      <c r="E50" s="1251" t="s">
        <v>43</v>
      </c>
      <c r="F50" s="1251"/>
      <c r="G50" s="1251"/>
      <c r="H50" s="1252"/>
      <c r="I50" s="354">
        <v>4782</v>
      </c>
      <c r="J50" s="355">
        <v>5348</v>
      </c>
      <c r="K50" s="355">
        <v>5655</v>
      </c>
      <c r="L50" s="355">
        <v>7201</v>
      </c>
      <c r="M50" s="356">
        <v>8808</v>
      </c>
    </row>
    <row r="51" spans="2:13" ht="27.75" customHeight="1" x14ac:dyDescent="0.15">
      <c r="B51" s="1245"/>
      <c r="C51" s="1246"/>
      <c r="D51" s="106"/>
      <c r="E51" s="1251" t="s">
        <v>44</v>
      </c>
      <c r="F51" s="1251"/>
      <c r="G51" s="1251"/>
      <c r="H51" s="1252"/>
      <c r="I51" s="354">
        <v>998</v>
      </c>
      <c r="J51" s="355">
        <v>928</v>
      </c>
      <c r="K51" s="355">
        <v>800</v>
      </c>
      <c r="L51" s="355">
        <v>727</v>
      </c>
      <c r="M51" s="356">
        <v>666</v>
      </c>
    </row>
    <row r="52" spans="2:13" ht="27.75" customHeight="1" x14ac:dyDescent="0.15">
      <c r="B52" s="1247"/>
      <c r="C52" s="1248"/>
      <c r="D52" s="106"/>
      <c r="E52" s="1251" t="s">
        <v>45</v>
      </c>
      <c r="F52" s="1251"/>
      <c r="G52" s="1251"/>
      <c r="H52" s="1252"/>
      <c r="I52" s="354">
        <v>56507</v>
      </c>
      <c r="J52" s="355">
        <v>53086</v>
      </c>
      <c r="K52" s="355">
        <v>51971</v>
      </c>
      <c r="L52" s="355">
        <v>50022</v>
      </c>
      <c r="M52" s="356">
        <v>47830</v>
      </c>
    </row>
    <row r="53" spans="2:13" ht="27.75" customHeight="1" thickBot="1" x14ac:dyDescent="0.2">
      <c r="B53" s="1258" t="s">
        <v>46</v>
      </c>
      <c r="C53" s="1259"/>
      <c r="D53" s="110"/>
      <c r="E53" s="1260" t="s">
        <v>47</v>
      </c>
      <c r="F53" s="1260"/>
      <c r="G53" s="1260"/>
      <c r="H53" s="1261"/>
      <c r="I53" s="357">
        <v>29469</v>
      </c>
      <c r="J53" s="358">
        <v>28811</v>
      </c>
      <c r="K53" s="358">
        <v>24726</v>
      </c>
      <c r="L53" s="358">
        <v>22348</v>
      </c>
      <c r="M53" s="359">
        <v>19698</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4dSOCKQixQ/EthdE2qDNQh8/wmrIXpfE/DgfLv2Q+TN2aI3X3KwAwPKrvveRLoUlG5i8WPNmLbGncQXCXvU+g==" saltValue="lc4TWqnG0cQh7xXkjVh8p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576</v>
      </c>
      <c r="G54" s="119" t="s">
        <v>577</v>
      </c>
      <c r="H54" s="120" t="s">
        <v>578</v>
      </c>
    </row>
    <row r="55" spans="2:8" ht="52.5" customHeight="1" x14ac:dyDescent="0.15">
      <c r="B55" s="121"/>
      <c r="C55" s="1270" t="s">
        <v>50</v>
      </c>
      <c r="D55" s="1270"/>
      <c r="E55" s="1271"/>
      <c r="F55" s="122">
        <v>3359</v>
      </c>
      <c r="G55" s="122">
        <v>3859</v>
      </c>
      <c r="H55" s="123">
        <v>4360</v>
      </c>
    </row>
    <row r="56" spans="2:8" ht="52.5" customHeight="1" x14ac:dyDescent="0.15">
      <c r="B56" s="124"/>
      <c r="C56" s="1272" t="s">
        <v>51</v>
      </c>
      <c r="D56" s="1272"/>
      <c r="E56" s="1273"/>
      <c r="F56" s="125">
        <v>55</v>
      </c>
      <c r="G56" s="125">
        <v>55</v>
      </c>
      <c r="H56" s="126">
        <v>255</v>
      </c>
    </row>
    <row r="57" spans="2:8" ht="53.25" customHeight="1" x14ac:dyDescent="0.15">
      <c r="B57" s="124"/>
      <c r="C57" s="1274" t="s">
        <v>52</v>
      </c>
      <c r="D57" s="1274"/>
      <c r="E57" s="1275"/>
      <c r="F57" s="127">
        <v>4723</v>
      </c>
      <c r="G57" s="127">
        <v>5554</v>
      </c>
      <c r="H57" s="128">
        <v>6225</v>
      </c>
    </row>
    <row r="58" spans="2:8" ht="45.75" customHeight="1" x14ac:dyDescent="0.15">
      <c r="B58" s="129"/>
      <c r="C58" s="1262" t="s">
        <v>610</v>
      </c>
      <c r="D58" s="1263"/>
      <c r="E58" s="1264"/>
      <c r="F58" s="360">
        <v>3006</v>
      </c>
      <c r="G58" s="360">
        <v>2838</v>
      </c>
      <c r="H58" s="361">
        <v>2672</v>
      </c>
    </row>
    <row r="59" spans="2:8" ht="45.75" customHeight="1" x14ac:dyDescent="0.15">
      <c r="B59" s="129"/>
      <c r="C59" s="1262" t="s">
        <v>611</v>
      </c>
      <c r="D59" s="1263"/>
      <c r="E59" s="1264"/>
      <c r="F59" s="360">
        <v>487</v>
      </c>
      <c r="G59" s="360">
        <v>1076</v>
      </c>
      <c r="H59" s="361">
        <v>1327</v>
      </c>
    </row>
    <row r="60" spans="2:8" ht="45.75" customHeight="1" x14ac:dyDescent="0.15">
      <c r="B60" s="129"/>
      <c r="C60" s="1262" t="s">
        <v>612</v>
      </c>
      <c r="D60" s="1263"/>
      <c r="E60" s="1264"/>
      <c r="F60" s="360">
        <v>356</v>
      </c>
      <c r="G60" s="360">
        <v>529</v>
      </c>
      <c r="H60" s="361">
        <v>821</v>
      </c>
    </row>
    <row r="61" spans="2:8" ht="45.75" customHeight="1" x14ac:dyDescent="0.15">
      <c r="B61" s="129"/>
      <c r="C61" s="1262" t="s">
        <v>613</v>
      </c>
      <c r="D61" s="1263"/>
      <c r="E61" s="1264"/>
      <c r="F61" s="360">
        <v>181</v>
      </c>
      <c r="G61" s="360">
        <v>341</v>
      </c>
      <c r="H61" s="361">
        <v>393</v>
      </c>
    </row>
    <row r="62" spans="2:8" ht="45.75" customHeight="1" thickBot="1" x14ac:dyDescent="0.2">
      <c r="B62" s="130"/>
      <c r="C62" s="1265" t="s">
        <v>614</v>
      </c>
      <c r="D62" s="1266"/>
      <c r="E62" s="1267"/>
      <c r="F62" s="362">
        <v>290</v>
      </c>
      <c r="G62" s="362">
        <v>318</v>
      </c>
      <c r="H62" s="363">
        <v>329</v>
      </c>
    </row>
    <row r="63" spans="2:8" ht="52.5" customHeight="1" thickBot="1" x14ac:dyDescent="0.2">
      <c r="B63" s="131"/>
      <c r="C63" s="1268" t="s">
        <v>53</v>
      </c>
      <c r="D63" s="1268"/>
      <c r="E63" s="1269"/>
      <c r="F63" s="132">
        <v>8137</v>
      </c>
      <c r="G63" s="132">
        <v>9468</v>
      </c>
      <c r="H63" s="133">
        <v>10839</v>
      </c>
    </row>
    <row r="64" spans="2:8" x14ac:dyDescent="0.15"/>
  </sheetData>
  <sheetProtection algorithmName="SHA-512" hashValue="U530imD7CSVpRmUlyc7TNozlxGQRImvYujWEk8jcMLVChRvJVB4djFJzovsfw6+NceGxA5E0v5AwHjqKNeUZ9Q==" saltValue="Oe6jkq/zwWGB0aJS0Gz5D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827F-7636-41BE-8C94-2D48EEACCBDD}">
  <sheetPr>
    <pageSetUpPr fitToPage="1"/>
  </sheetPr>
  <dimension ref="A1:DE85"/>
  <sheetViews>
    <sheetView showGridLines="0" zoomScale="75" zoomScaleNormal="75"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5"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5"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5"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5"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5"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5"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5"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5"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5"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5"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5"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5"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5"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5"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5"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615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616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83" t="s">
        <v>617</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x14ac:dyDescent="0.15">
      <c r="B44" s="372"/>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x14ac:dyDescent="0.15">
      <c r="B45" s="372"/>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x14ac:dyDescent="0.15">
      <c r="B46" s="372"/>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x14ac:dyDescent="0.15">
      <c r="B47" s="372"/>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618</v>
      </c>
    </row>
    <row r="50" spans="1:109" x14ac:dyDescent="0.15">
      <c r="B50" s="372"/>
      <c r="G50" s="1276"/>
      <c r="H50" s="1276"/>
      <c r="I50" s="1276"/>
      <c r="J50" s="1276"/>
      <c r="K50" s="382"/>
      <c r="L50" s="382"/>
      <c r="M50" s="383"/>
      <c r="N50" s="383"/>
      <c r="AN50" s="1277"/>
      <c r="AO50" s="1278"/>
      <c r="AP50" s="1278"/>
      <c r="AQ50" s="1278"/>
      <c r="AR50" s="1278"/>
      <c r="AS50" s="1278"/>
      <c r="AT50" s="1278"/>
      <c r="AU50" s="1278"/>
      <c r="AV50" s="1278"/>
      <c r="AW50" s="1278"/>
      <c r="AX50" s="1278"/>
      <c r="AY50" s="1278"/>
      <c r="AZ50" s="1278"/>
      <c r="BA50" s="1278"/>
      <c r="BB50" s="1278"/>
      <c r="BC50" s="1278"/>
      <c r="BD50" s="1278"/>
      <c r="BE50" s="1278"/>
      <c r="BF50" s="1278"/>
      <c r="BG50" s="1278"/>
      <c r="BH50" s="1278"/>
      <c r="BI50" s="1278"/>
      <c r="BJ50" s="1278"/>
      <c r="BK50" s="1278"/>
      <c r="BL50" s="1278"/>
      <c r="BM50" s="1278"/>
      <c r="BN50" s="1278"/>
      <c r="BO50" s="1279"/>
      <c r="BP50" s="1280" t="s">
        <v>574</v>
      </c>
      <c r="BQ50" s="1280"/>
      <c r="BR50" s="1280"/>
      <c r="BS50" s="1280"/>
      <c r="BT50" s="1280"/>
      <c r="BU50" s="1280"/>
      <c r="BV50" s="1280"/>
      <c r="BW50" s="1280"/>
      <c r="BX50" s="1280" t="s">
        <v>575</v>
      </c>
      <c r="BY50" s="1280"/>
      <c r="BZ50" s="1280"/>
      <c r="CA50" s="1280"/>
      <c r="CB50" s="1280"/>
      <c r="CC50" s="1280"/>
      <c r="CD50" s="1280"/>
      <c r="CE50" s="1280"/>
      <c r="CF50" s="1280" t="s">
        <v>576</v>
      </c>
      <c r="CG50" s="1280"/>
      <c r="CH50" s="1280"/>
      <c r="CI50" s="1280"/>
      <c r="CJ50" s="1280"/>
      <c r="CK50" s="1280"/>
      <c r="CL50" s="1280"/>
      <c r="CM50" s="1280"/>
      <c r="CN50" s="1280" t="s">
        <v>577</v>
      </c>
      <c r="CO50" s="1280"/>
      <c r="CP50" s="1280"/>
      <c r="CQ50" s="1280"/>
      <c r="CR50" s="1280"/>
      <c r="CS50" s="1280"/>
      <c r="CT50" s="1280"/>
      <c r="CU50" s="1280"/>
      <c r="CV50" s="1280" t="s">
        <v>578</v>
      </c>
      <c r="CW50" s="1280"/>
      <c r="CX50" s="1280"/>
      <c r="CY50" s="1280"/>
      <c r="CZ50" s="1280"/>
      <c r="DA50" s="1280"/>
      <c r="DB50" s="1280"/>
      <c r="DC50" s="1280"/>
    </row>
    <row r="51" spans="1:109" ht="13.5" customHeight="1" x14ac:dyDescent="0.15">
      <c r="B51" s="372"/>
      <c r="G51" s="1293"/>
      <c r="H51" s="1293"/>
      <c r="I51" s="1294"/>
      <c r="J51" s="1294"/>
      <c r="K51" s="1292"/>
      <c r="L51" s="1292"/>
      <c r="M51" s="1292"/>
      <c r="N51" s="1292"/>
      <c r="AM51" s="381"/>
      <c r="AN51" s="1282" t="s">
        <v>619</v>
      </c>
      <c r="AO51" s="1282"/>
      <c r="AP51" s="1282"/>
      <c r="AQ51" s="1282"/>
      <c r="AR51" s="1282"/>
      <c r="AS51" s="1282"/>
      <c r="AT51" s="1282"/>
      <c r="AU51" s="1282"/>
      <c r="AV51" s="1282"/>
      <c r="AW51" s="1282"/>
      <c r="AX51" s="1282"/>
      <c r="AY51" s="1282"/>
      <c r="AZ51" s="1282"/>
      <c r="BA51" s="1282"/>
      <c r="BB51" s="1282" t="s">
        <v>620</v>
      </c>
      <c r="BC51" s="1282"/>
      <c r="BD51" s="1282"/>
      <c r="BE51" s="1282"/>
      <c r="BF51" s="1282"/>
      <c r="BG51" s="1282"/>
      <c r="BH51" s="1282"/>
      <c r="BI51" s="1282"/>
      <c r="BJ51" s="1282"/>
      <c r="BK51" s="1282"/>
      <c r="BL51" s="1282"/>
      <c r="BM51" s="1282"/>
      <c r="BN51" s="1282"/>
      <c r="BO51" s="1282"/>
      <c r="BP51" s="1281">
        <v>128.1</v>
      </c>
      <c r="BQ51" s="1281"/>
      <c r="BR51" s="1281"/>
      <c r="BS51" s="1281"/>
      <c r="BT51" s="1281"/>
      <c r="BU51" s="1281"/>
      <c r="BV51" s="1281"/>
      <c r="BW51" s="1281"/>
      <c r="BX51" s="1281">
        <v>127.5</v>
      </c>
      <c r="BY51" s="1281"/>
      <c r="BZ51" s="1281"/>
      <c r="CA51" s="1281"/>
      <c r="CB51" s="1281"/>
      <c r="CC51" s="1281"/>
      <c r="CD51" s="1281"/>
      <c r="CE51" s="1281"/>
      <c r="CF51" s="1281">
        <v>108.3</v>
      </c>
      <c r="CG51" s="1281"/>
      <c r="CH51" s="1281"/>
      <c r="CI51" s="1281"/>
      <c r="CJ51" s="1281"/>
      <c r="CK51" s="1281"/>
      <c r="CL51" s="1281"/>
      <c r="CM51" s="1281"/>
      <c r="CN51" s="1281">
        <v>93.8</v>
      </c>
      <c r="CO51" s="1281"/>
      <c r="CP51" s="1281"/>
      <c r="CQ51" s="1281"/>
      <c r="CR51" s="1281"/>
      <c r="CS51" s="1281"/>
      <c r="CT51" s="1281"/>
      <c r="CU51" s="1281"/>
      <c r="CV51" s="1281">
        <v>85.7</v>
      </c>
      <c r="CW51" s="1281"/>
      <c r="CX51" s="1281"/>
      <c r="CY51" s="1281"/>
      <c r="CZ51" s="1281"/>
      <c r="DA51" s="1281"/>
      <c r="DB51" s="1281"/>
      <c r="DC51" s="1281"/>
    </row>
    <row r="52" spans="1:109" x14ac:dyDescent="0.15">
      <c r="B52" s="372"/>
      <c r="G52" s="1293"/>
      <c r="H52" s="1293"/>
      <c r="I52" s="1294"/>
      <c r="J52" s="1294"/>
      <c r="K52" s="1292"/>
      <c r="L52" s="1292"/>
      <c r="M52" s="1292"/>
      <c r="N52" s="1292"/>
      <c r="AM52" s="381"/>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x14ac:dyDescent="0.15">
      <c r="A53" s="380"/>
      <c r="B53" s="372"/>
      <c r="G53" s="1293"/>
      <c r="H53" s="1293"/>
      <c r="I53" s="1276"/>
      <c r="J53" s="1276"/>
      <c r="K53" s="1292"/>
      <c r="L53" s="1292"/>
      <c r="M53" s="1292"/>
      <c r="N53" s="1292"/>
      <c r="AM53" s="381"/>
      <c r="AN53" s="1282"/>
      <c r="AO53" s="1282"/>
      <c r="AP53" s="1282"/>
      <c r="AQ53" s="1282"/>
      <c r="AR53" s="1282"/>
      <c r="AS53" s="1282"/>
      <c r="AT53" s="1282"/>
      <c r="AU53" s="1282"/>
      <c r="AV53" s="1282"/>
      <c r="AW53" s="1282"/>
      <c r="AX53" s="1282"/>
      <c r="AY53" s="1282"/>
      <c r="AZ53" s="1282"/>
      <c r="BA53" s="1282"/>
      <c r="BB53" s="1282" t="s">
        <v>621</v>
      </c>
      <c r="BC53" s="1282"/>
      <c r="BD53" s="1282"/>
      <c r="BE53" s="1282"/>
      <c r="BF53" s="1282"/>
      <c r="BG53" s="1282"/>
      <c r="BH53" s="1282"/>
      <c r="BI53" s="1282"/>
      <c r="BJ53" s="1282"/>
      <c r="BK53" s="1282"/>
      <c r="BL53" s="1282"/>
      <c r="BM53" s="1282"/>
      <c r="BN53" s="1282"/>
      <c r="BO53" s="1282"/>
      <c r="BP53" s="1281">
        <v>64.599999999999994</v>
      </c>
      <c r="BQ53" s="1281"/>
      <c r="BR53" s="1281"/>
      <c r="BS53" s="1281"/>
      <c r="BT53" s="1281"/>
      <c r="BU53" s="1281"/>
      <c r="BV53" s="1281"/>
      <c r="BW53" s="1281"/>
      <c r="BX53" s="1281">
        <v>66.099999999999994</v>
      </c>
      <c r="BY53" s="1281"/>
      <c r="BZ53" s="1281"/>
      <c r="CA53" s="1281"/>
      <c r="CB53" s="1281"/>
      <c r="CC53" s="1281"/>
      <c r="CD53" s="1281"/>
      <c r="CE53" s="1281"/>
      <c r="CF53" s="1281">
        <v>67.3</v>
      </c>
      <c r="CG53" s="1281"/>
      <c r="CH53" s="1281"/>
      <c r="CI53" s="1281"/>
      <c r="CJ53" s="1281"/>
      <c r="CK53" s="1281"/>
      <c r="CL53" s="1281"/>
      <c r="CM53" s="1281"/>
      <c r="CN53" s="1281">
        <v>69.099999999999994</v>
      </c>
      <c r="CO53" s="1281"/>
      <c r="CP53" s="1281"/>
      <c r="CQ53" s="1281"/>
      <c r="CR53" s="1281"/>
      <c r="CS53" s="1281"/>
      <c r="CT53" s="1281"/>
      <c r="CU53" s="1281"/>
      <c r="CV53" s="1281">
        <v>70.7</v>
      </c>
      <c r="CW53" s="1281"/>
      <c r="CX53" s="1281"/>
      <c r="CY53" s="1281"/>
      <c r="CZ53" s="1281"/>
      <c r="DA53" s="1281"/>
      <c r="DB53" s="1281"/>
      <c r="DC53" s="1281"/>
    </row>
    <row r="54" spans="1:109" x14ac:dyDescent="0.15">
      <c r="A54" s="380"/>
      <c r="B54" s="372"/>
      <c r="G54" s="1293"/>
      <c r="H54" s="1293"/>
      <c r="I54" s="1276"/>
      <c r="J54" s="1276"/>
      <c r="K54" s="1292"/>
      <c r="L54" s="1292"/>
      <c r="M54" s="1292"/>
      <c r="N54" s="1292"/>
      <c r="AM54" s="381"/>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x14ac:dyDescent="0.15">
      <c r="A55" s="380"/>
      <c r="B55" s="372"/>
      <c r="G55" s="1276"/>
      <c r="H55" s="1276"/>
      <c r="I55" s="1276"/>
      <c r="J55" s="1276"/>
      <c r="K55" s="1292"/>
      <c r="L55" s="1292"/>
      <c r="M55" s="1292"/>
      <c r="N55" s="1292"/>
      <c r="AN55" s="1280" t="s">
        <v>622</v>
      </c>
      <c r="AO55" s="1280"/>
      <c r="AP55" s="1280"/>
      <c r="AQ55" s="1280"/>
      <c r="AR55" s="1280"/>
      <c r="AS55" s="1280"/>
      <c r="AT55" s="1280"/>
      <c r="AU55" s="1280"/>
      <c r="AV55" s="1280"/>
      <c r="AW55" s="1280"/>
      <c r="AX55" s="1280"/>
      <c r="AY55" s="1280"/>
      <c r="AZ55" s="1280"/>
      <c r="BA55" s="1280"/>
      <c r="BB55" s="1282" t="s">
        <v>620</v>
      </c>
      <c r="BC55" s="1282"/>
      <c r="BD55" s="1282"/>
      <c r="BE55" s="1282"/>
      <c r="BF55" s="1282"/>
      <c r="BG55" s="1282"/>
      <c r="BH55" s="1282"/>
      <c r="BI55" s="1282"/>
      <c r="BJ55" s="1282"/>
      <c r="BK55" s="1282"/>
      <c r="BL55" s="1282"/>
      <c r="BM55" s="1282"/>
      <c r="BN55" s="1282"/>
      <c r="BO55" s="1282"/>
      <c r="BP55" s="1281">
        <v>25.4</v>
      </c>
      <c r="BQ55" s="1281"/>
      <c r="BR55" s="1281"/>
      <c r="BS55" s="1281"/>
      <c r="BT55" s="1281"/>
      <c r="BU55" s="1281"/>
      <c r="BV55" s="1281"/>
      <c r="BW55" s="1281"/>
      <c r="BX55" s="1281">
        <v>23</v>
      </c>
      <c r="BY55" s="1281"/>
      <c r="BZ55" s="1281"/>
      <c r="CA55" s="1281"/>
      <c r="CB55" s="1281"/>
      <c r="CC55" s="1281"/>
      <c r="CD55" s="1281"/>
      <c r="CE55" s="1281"/>
      <c r="CF55" s="1281">
        <v>28</v>
      </c>
      <c r="CG55" s="1281"/>
      <c r="CH55" s="1281"/>
      <c r="CI55" s="1281"/>
      <c r="CJ55" s="1281"/>
      <c r="CK55" s="1281"/>
      <c r="CL55" s="1281"/>
      <c r="CM55" s="1281"/>
      <c r="CN55" s="1281">
        <v>19.2</v>
      </c>
      <c r="CO55" s="1281"/>
      <c r="CP55" s="1281"/>
      <c r="CQ55" s="1281"/>
      <c r="CR55" s="1281"/>
      <c r="CS55" s="1281"/>
      <c r="CT55" s="1281"/>
      <c r="CU55" s="1281"/>
      <c r="CV55" s="1281">
        <v>4</v>
      </c>
      <c r="CW55" s="1281"/>
      <c r="CX55" s="1281"/>
      <c r="CY55" s="1281"/>
      <c r="CZ55" s="1281"/>
      <c r="DA55" s="1281"/>
      <c r="DB55" s="1281"/>
      <c r="DC55" s="1281"/>
    </row>
    <row r="56" spans="1:109" x14ac:dyDescent="0.15">
      <c r="A56" s="380"/>
      <c r="B56" s="372"/>
      <c r="G56" s="1276"/>
      <c r="H56" s="1276"/>
      <c r="I56" s="1276"/>
      <c r="J56" s="1276"/>
      <c r="K56" s="1292"/>
      <c r="L56" s="1292"/>
      <c r="M56" s="1292"/>
      <c r="N56" s="1292"/>
      <c r="AN56" s="1280"/>
      <c r="AO56" s="1280"/>
      <c r="AP56" s="1280"/>
      <c r="AQ56" s="1280"/>
      <c r="AR56" s="1280"/>
      <c r="AS56" s="1280"/>
      <c r="AT56" s="1280"/>
      <c r="AU56" s="1280"/>
      <c r="AV56" s="1280"/>
      <c r="AW56" s="1280"/>
      <c r="AX56" s="1280"/>
      <c r="AY56" s="1280"/>
      <c r="AZ56" s="1280"/>
      <c r="BA56" s="1280"/>
      <c r="BB56" s="1282"/>
      <c r="BC56" s="1282"/>
      <c r="BD56" s="1282"/>
      <c r="BE56" s="1282"/>
      <c r="BF56" s="1282"/>
      <c r="BG56" s="1282"/>
      <c r="BH56" s="1282"/>
      <c r="BI56" s="1282"/>
      <c r="BJ56" s="1282"/>
      <c r="BK56" s="1282"/>
      <c r="BL56" s="1282"/>
      <c r="BM56" s="1282"/>
      <c r="BN56" s="1282"/>
      <c r="BO56" s="1282"/>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380" customFormat="1" x14ac:dyDescent="0.15">
      <c r="B57" s="384"/>
      <c r="G57" s="1276"/>
      <c r="H57" s="1276"/>
      <c r="I57" s="1295"/>
      <c r="J57" s="1295"/>
      <c r="K57" s="1292"/>
      <c r="L57" s="1292"/>
      <c r="M57" s="1292"/>
      <c r="N57" s="1292"/>
      <c r="AM57" s="366"/>
      <c r="AN57" s="1280"/>
      <c r="AO57" s="1280"/>
      <c r="AP57" s="1280"/>
      <c r="AQ57" s="1280"/>
      <c r="AR57" s="1280"/>
      <c r="AS57" s="1280"/>
      <c r="AT57" s="1280"/>
      <c r="AU57" s="1280"/>
      <c r="AV57" s="1280"/>
      <c r="AW57" s="1280"/>
      <c r="AX57" s="1280"/>
      <c r="AY57" s="1280"/>
      <c r="AZ57" s="1280"/>
      <c r="BA57" s="1280"/>
      <c r="BB57" s="1282" t="s">
        <v>621</v>
      </c>
      <c r="BC57" s="1282"/>
      <c r="BD57" s="1282"/>
      <c r="BE57" s="1282"/>
      <c r="BF57" s="1282"/>
      <c r="BG57" s="1282"/>
      <c r="BH57" s="1282"/>
      <c r="BI57" s="1282"/>
      <c r="BJ57" s="1282"/>
      <c r="BK57" s="1282"/>
      <c r="BL57" s="1282"/>
      <c r="BM57" s="1282"/>
      <c r="BN57" s="1282"/>
      <c r="BO57" s="1282"/>
      <c r="BP57" s="1281">
        <v>60</v>
      </c>
      <c r="BQ57" s="1281"/>
      <c r="BR57" s="1281"/>
      <c r="BS57" s="1281"/>
      <c r="BT57" s="1281"/>
      <c r="BU57" s="1281"/>
      <c r="BV57" s="1281"/>
      <c r="BW57" s="1281"/>
      <c r="BX57" s="1281">
        <v>60.6</v>
      </c>
      <c r="BY57" s="1281"/>
      <c r="BZ57" s="1281"/>
      <c r="CA57" s="1281"/>
      <c r="CB57" s="1281"/>
      <c r="CC57" s="1281"/>
      <c r="CD57" s="1281"/>
      <c r="CE57" s="1281"/>
      <c r="CF57" s="1281">
        <v>62.3</v>
      </c>
      <c r="CG57" s="1281"/>
      <c r="CH57" s="1281"/>
      <c r="CI57" s="1281"/>
      <c r="CJ57" s="1281"/>
      <c r="CK57" s="1281"/>
      <c r="CL57" s="1281"/>
      <c r="CM57" s="1281"/>
      <c r="CN57" s="1281">
        <v>62.2</v>
      </c>
      <c r="CO57" s="1281"/>
      <c r="CP57" s="1281"/>
      <c r="CQ57" s="1281"/>
      <c r="CR57" s="1281"/>
      <c r="CS57" s="1281"/>
      <c r="CT57" s="1281"/>
      <c r="CU57" s="1281"/>
      <c r="CV57" s="1281">
        <v>63.5</v>
      </c>
      <c r="CW57" s="1281"/>
      <c r="CX57" s="1281"/>
      <c r="CY57" s="1281"/>
      <c r="CZ57" s="1281"/>
      <c r="DA57" s="1281"/>
      <c r="DB57" s="1281"/>
      <c r="DC57" s="1281"/>
      <c r="DD57" s="385"/>
      <c r="DE57" s="384"/>
    </row>
    <row r="58" spans="1:109" s="380" customFormat="1" x14ac:dyDescent="0.15">
      <c r="A58" s="366"/>
      <c r="B58" s="384"/>
      <c r="G58" s="1276"/>
      <c r="H58" s="1276"/>
      <c r="I58" s="1295"/>
      <c r="J58" s="1295"/>
      <c r="K58" s="1292"/>
      <c r="L58" s="1292"/>
      <c r="M58" s="1292"/>
      <c r="N58" s="1292"/>
      <c r="AM58" s="366"/>
      <c r="AN58" s="1280"/>
      <c r="AO58" s="1280"/>
      <c r="AP58" s="1280"/>
      <c r="AQ58" s="1280"/>
      <c r="AR58" s="1280"/>
      <c r="AS58" s="1280"/>
      <c r="AT58" s="1280"/>
      <c r="AU58" s="1280"/>
      <c r="AV58" s="1280"/>
      <c r="AW58" s="1280"/>
      <c r="AX58" s="1280"/>
      <c r="AY58" s="1280"/>
      <c r="AZ58" s="1280"/>
      <c r="BA58" s="1280"/>
      <c r="BB58" s="1282"/>
      <c r="BC58" s="1282"/>
      <c r="BD58" s="1282"/>
      <c r="BE58" s="1282"/>
      <c r="BF58" s="1282"/>
      <c r="BG58" s="1282"/>
      <c r="BH58" s="1282"/>
      <c r="BI58" s="1282"/>
      <c r="BJ58" s="1282"/>
      <c r="BK58" s="1282"/>
      <c r="BL58" s="1282"/>
      <c r="BM58" s="1282"/>
      <c r="BN58" s="1282"/>
      <c r="BO58" s="1282"/>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623</v>
      </c>
    </row>
    <row r="64" spans="1:109" x14ac:dyDescent="0.15">
      <c r="B64" s="372"/>
      <c r="G64" s="379"/>
      <c r="I64" s="392"/>
      <c r="J64" s="392"/>
      <c r="K64" s="392"/>
      <c r="L64" s="392"/>
      <c r="M64" s="392"/>
      <c r="N64" s="393"/>
      <c r="AM64" s="379"/>
      <c r="AN64" s="379" t="s">
        <v>616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98" t="s">
        <v>625</v>
      </c>
      <c r="AO65" s="1299"/>
      <c r="AP65" s="1299"/>
      <c r="AQ65" s="1299"/>
      <c r="AR65" s="1299"/>
      <c r="AS65" s="1299"/>
      <c r="AT65" s="1299"/>
      <c r="AU65" s="1299"/>
      <c r="AV65" s="1299"/>
      <c r="AW65" s="1299"/>
      <c r="AX65" s="1299"/>
      <c r="AY65" s="1299"/>
      <c r="AZ65" s="1299"/>
      <c r="BA65" s="1299"/>
      <c r="BB65" s="1299"/>
      <c r="BC65" s="1299"/>
      <c r="BD65" s="1299"/>
      <c r="BE65" s="1299"/>
      <c r="BF65" s="1299"/>
      <c r="BG65" s="1299"/>
      <c r="BH65" s="1299"/>
      <c r="BI65" s="1299"/>
      <c r="BJ65" s="1299"/>
      <c r="BK65" s="1299"/>
      <c r="BL65" s="1299"/>
      <c r="BM65" s="1299"/>
      <c r="BN65" s="1299"/>
      <c r="BO65" s="1299"/>
      <c r="BP65" s="1299"/>
      <c r="BQ65" s="1299"/>
      <c r="BR65" s="1299"/>
      <c r="BS65" s="1299"/>
      <c r="BT65" s="1299"/>
      <c r="BU65" s="1299"/>
      <c r="BV65" s="1299"/>
      <c r="BW65" s="1299"/>
      <c r="BX65" s="1299"/>
      <c r="BY65" s="1299"/>
      <c r="BZ65" s="1299"/>
      <c r="CA65" s="1299"/>
      <c r="CB65" s="1299"/>
      <c r="CC65" s="1299"/>
      <c r="CD65" s="1299"/>
      <c r="CE65" s="1299"/>
      <c r="CF65" s="1299"/>
      <c r="CG65" s="1299"/>
      <c r="CH65" s="1299"/>
      <c r="CI65" s="1299"/>
      <c r="CJ65" s="1299"/>
      <c r="CK65" s="1299"/>
      <c r="CL65" s="1299"/>
      <c r="CM65" s="1299"/>
      <c r="CN65" s="1299"/>
      <c r="CO65" s="1299"/>
      <c r="CP65" s="1299"/>
      <c r="CQ65" s="1299"/>
      <c r="CR65" s="1299"/>
      <c r="CS65" s="1299"/>
      <c r="CT65" s="1299"/>
      <c r="CU65" s="1299"/>
      <c r="CV65" s="1299"/>
      <c r="CW65" s="1299"/>
      <c r="CX65" s="1299"/>
      <c r="CY65" s="1299"/>
      <c r="CZ65" s="1299"/>
      <c r="DA65" s="1299"/>
      <c r="DB65" s="1299"/>
      <c r="DC65" s="1300"/>
    </row>
    <row r="66" spans="2:107" x14ac:dyDescent="0.15">
      <c r="B66" s="372"/>
      <c r="AN66" s="1301"/>
      <c r="AO66" s="1302"/>
      <c r="AP66" s="1302"/>
      <c r="AQ66" s="1302"/>
      <c r="AR66" s="1302"/>
      <c r="AS66" s="1302"/>
      <c r="AT66" s="1302"/>
      <c r="AU66" s="1302"/>
      <c r="AV66" s="1302"/>
      <c r="AW66" s="1302"/>
      <c r="AX66" s="1302"/>
      <c r="AY66" s="1302"/>
      <c r="AZ66" s="1302"/>
      <c r="BA66" s="1302"/>
      <c r="BB66" s="1302"/>
      <c r="BC66" s="1302"/>
      <c r="BD66" s="1302"/>
      <c r="BE66" s="1302"/>
      <c r="BF66" s="1302"/>
      <c r="BG66" s="1302"/>
      <c r="BH66" s="1302"/>
      <c r="BI66" s="1302"/>
      <c r="BJ66" s="1302"/>
      <c r="BK66" s="1302"/>
      <c r="BL66" s="1302"/>
      <c r="BM66" s="1302"/>
      <c r="BN66" s="1302"/>
      <c r="BO66" s="1302"/>
      <c r="BP66" s="1302"/>
      <c r="BQ66" s="1302"/>
      <c r="BR66" s="1302"/>
      <c r="BS66" s="1302"/>
      <c r="BT66" s="1302"/>
      <c r="BU66" s="1302"/>
      <c r="BV66" s="1302"/>
      <c r="BW66" s="1302"/>
      <c r="BX66" s="1302"/>
      <c r="BY66" s="1302"/>
      <c r="BZ66" s="1302"/>
      <c r="CA66" s="1302"/>
      <c r="CB66" s="1302"/>
      <c r="CC66" s="1302"/>
      <c r="CD66" s="1302"/>
      <c r="CE66" s="1302"/>
      <c r="CF66" s="1302"/>
      <c r="CG66" s="1302"/>
      <c r="CH66" s="1302"/>
      <c r="CI66" s="1302"/>
      <c r="CJ66" s="1302"/>
      <c r="CK66" s="1302"/>
      <c r="CL66" s="1302"/>
      <c r="CM66" s="1302"/>
      <c r="CN66" s="1302"/>
      <c r="CO66" s="1302"/>
      <c r="CP66" s="1302"/>
      <c r="CQ66" s="1302"/>
      <c r="CR66" s="1302"/>
      <c r="CS66" s="1302"/>
      <c r="CT66" s="1302"/>
      <c r="CU66" s="1302"/>
      <c r="CV66" s="1302"/>
      <c r="CW66" s="1302"/>
      <c r="CX66" s="1302"/>
      <c r="CY66" s="1302"/>
      <c r="CZ66" s="1302"/>
      <c r="DA66" s="1302"/>
      <c r="DB66" s="1302"/>
      <c r="DC66" s="1303"/>
    </row>
    <row r="67" spans="2:107" x14ac:dyDescent="0.15">
      <c r="B67" s="372"/>
      <c r="AN67" s="1301"/>
      <c r="AO67" s="1302"/>
      <c r="AP67" s="1302"/>
      <c r="AQ67" s="1302"/>
      <c r="AR67" s="1302"/>
      <c r="AS67" s="1302"/>
      <c r="AT67" s="1302"/>
      <c r="AU67" s="1302"/>
      <c r="AV67" s="1302"/>
      <c r="AW67" s="1302"/>
      <c r="AX67" s="1302"/>
      <c r="AY67" s="1302"/>
      <c r="AZ67" s="1302"/>
      <c r="BA67" s="1302"/>
      <c r="BB67" s="1302"/>
      <c r="BC67" s="1302"/>
      <c r="BD67" s="1302"/>
      <c r="BE67" s="1302"/>
      <c r="BF67" s="1302"/>
      <c r="BG67" s="1302"/>
      <c r="BH67" s="1302"/>
      <c r="BI67" s="1302"/>
      <c r="BJ67" s="1302"/>
      <c r="BK67" s="1302"/>
      <c r="BL67" s="1302"/>
      <c r="BM67" s="1302"/>
      <c r="BN67" s="1302"/>
      <c r="BO67" s="1302"/>
      <c r="BP67" s="1302"/>
      <c r="BQ67" s="1302"/>
      <c r="BR67" s="1302"/>
      <c r="BS67" s="1302"/>
      <c r="BT67" s="1302"/>
      <c r="BU67" s="1302"/>
      <c r="BV67" s="1302"/>
      <c r="BW67" s="1302"/>
      <c r="BX67" s="1302"/>
      <c r="BY67" s="1302"/>
      <c r="BZ67" s="1302"/>
      <c r="CA67" s="1302"/>
      <c r="CB67" s="1302"/>
      <c r="CC67" s="1302"/>
      <c r="CD67" s="1302"/>
      <c r="CE67" s="1302"/>
      <c r="CF67" s="1302"/>
      <c r="CG67" s="1302"/>
      <c r="CH67" s="1302"/>
      <c r="CI67" s="1302"/>
      <c r="CJ67" s="1302"/>
      <c r="CK67" s="1302"/>
      <c r="CL67" s="1302"/>
      <c r="CM67" s="1302"/>
      <c r="CN67" s="1302"/>
      <c r="CO67" s="1302"/>
      <c r="CP67" s="1302"/>
      <c r="CQ67" s="1302"/>
      <c r="CR67" s="1302"/>
      <c r="CS67" s="1302"/>
      <c r="CT67" s="1302"/>
      <c r="CU67" s="1302"/>
      <c r="CV67" s="1302"/>
      <c r="CW67" s="1302"/>
      <c r="CX67" s="1302"/>
      <c r="CY67" s="1302"/>
      <c r="CZ67" s="1302"/>
      <c r="DA67" s="1302"/>
      <c r="DB67" s="1302"/>
      <c r="DC67" s="1303"/>
    </row>
    <row r="68" spans="2:107" x14ac:dyDescent="0.15">
      <c r="B68" s="372"/>
      <c r="AN68" s="1301"/>
      <c r="AO68" s="1302"/>
      <c r="AP68" s="1302"/>
      <c r="AQ68" s="1302"/>
      <c r="AR68" s="1302"/>
      <c r="AS68" s="1302"/>
      <c r="AT68" s="1302"/>
      <c r="AU68" s="1302"/>
      <c r="AV68" s="1302"/>
      <c r="AW68" s="1302"/>
      <c r="AX68" s="1302"/>
      <c r="AY68" s="1302"/>
      <c r="AZ68" s="1302"/>
      <c r="BA68" s="1302"/>
      <c r="BB68" s="1302"/>
      <c r="BC68" s="1302"/>
      <c r="BD68" s="1302"/>
      <c r="BE68" s="1302"/>
      <c r="BF68" s="1302"/>
      <c r="BG68" s="1302"/>
      <c r="BH68" s="1302"/>
      <c r="BI68" s="1302"/>
      <c r="BJ68" s="1302"/>
      <c r="BK68" s="1302"/>
      <c r="BL68" s="1302"/>
      <c r="BM68" s="1302"/>
      <c r="BN68" s="1302"/>
      <c r="BO68" s="1302"/>
      <c r="BP68" s="1302"/>
      <c r="BQ68" s="1302"/>
      <c r="BR68" s="1302"/>
      <c r="BS68" s="1302"/>
      <c r="BT68" s="1302"/>
      <c r="BU68" s="1302"/>
      <c r="BV68" s="1302"/>
      <c r="BW68" s="1302"/>
      <c r="BX68" s="1302"/>
      <c r="BY68" s="1302"/>
      <c r="BZ68" s="1302"/>
      <c r="CA68" s="1302"/>
      <c r="CB68" s="1302"/>
      <c r="CC68" s="1302"/>
      <c r="CD68" s="1302"/>
      <c r="CE68" s="1302"/>
      <c r="CF68" s="1302"/>
      <c r="CG68" s="1302"/>
      <c r="CH68" s="1302"/>
      <c r="CI68" s="1302"/>
      <c r="CJ68" s="1302"/>
      <c r="CK68" s="1302"/>
      <c r="CL68" s="1302"/>
      <c r="CM68" s="1302"/>
      <c r="CN68" s="1302"/>
      <c r="CO68" s="1302"/>
      <c r="CP68" s="1302"/>
      <c r="CQ68" s="1302"/>
      <c r="CR68" s="1302"/>
      <c r="CS68" s="1302"/>
      <c r="CT68" s="1302"/>
      <c r="CU68" s="1302"/>
      <c r="CV68" s="1302"/>
      <c r="CW68" s="1302"/>
      <c r="CX68" s="1302"/>
      <c r="CY68" s="1302"/>
      <c r="CZ68" s="1302"/>
      <c r="DA68" s="1302"/>
      <c r="DB68" s="1302"/>
      <c r="DC68" s="1303"/>
    </row>
    <row r="69" spans="2:107" x14ac:dyDescent="0.15">
      <c r="B69" s="372"/>
      <c r="AN69" s="1304"/>
      <c r="AO69" s="1305"/>
      <c r="AP69" s="1305"/>
      <c r="AQ69" s="1305"/>
      <c r="AR69" s="1305"/>
      <c r="AS69" s="1305"/>
      <c r="AT69" s="1305"/>
      <c r="AU69" s="1305"/>
      <c r="AV69" s="1305"/>
      <c r="AW69" s="1305"/>
      <c r="AX69" s="1305"/>
      <c r="AY69" s="1305"/>
      <c r="AZ69" s="1305"/>
      <c r="BA69" s="1305"/>
      <c r="BB69" s="1305"/>
      <c r="BC69" s="1305"/>
      <c r="BD69" s="1305"/>
      <c r="BE69" s="1305"/>
      <c r="BF69" s="1305"/>
      <c r="BG69" s="1305"/>
      <c r="BH69" s="1305"/>
      <c r="BI69" s="1305"/>
      <c r="BJ69" s="1305"/>
      <c r="BK69" s="1305"/>
      <c r="BL69" s="1305"/>
      <c r="BM69" s="1305"/>
      <c r="BN69" s="1305"/>
      <c r="BO69" s="1305"/>
      <c r="BP69" s="1305"/>
      <c r="BQ69" s="1305"/>
      <c r="BR69" s="1305"/>
      <c r="BS69" s="1305"/>
      <c r="BT69" s="1305"/>
      <c r="BU69" s="1305"/>
      <c r="BV69" s="1305"/>
      <c r="BW69" s="1305"/>
      <c r="BX69" s="1305"/>
      <c r="BY69" s="1305"/>
      <c r="BZ69" s="1305"/>
      <c r="CA69" s="1305"/>
      <c r="CB69" s="1305"/>
      <c r="CC69" s="1305"/>
      <c r="CD69" s="1305"/>
      <c r="CE69" s="1305"/>
      <c r="CF69" s="1305"/>
      <c r="CG69" s="1305"/>
      <c r="CH69" s="1305"/>
      <c r="CI69" s="1305"/>
      <c r="CJ69" s="1305"/>
      <c r="CK69" s="1305"/>
      <c r="CL69" s="1305"/>
      <c r="CM69" s="1305"/>
      <c r="CN69" s="1305"/>
      <c r="CO69" s="1305"/>
      <c r="CP69" s="1305"/>
      <c r="CQ69" s="1305"/>
      <c r="CR69" s="1305"/>
      <c r="CS69" s="1305"/>
      <c r="CT69" s="1305"/>
      <c r="CU69" s="1305"/>
      <c r="CV69" s="1305"/>
      <c r="CW69" s="1305"/>
      <c r="CX69" s="1305"/>
      <c r="CY69" s="1305"/>
      <c r="CZ69" s="1305"/>
      <c r="DA69" s="1305"/>
      <c r="DB69" s="1305"/>
      <c r="DC69" s="1306"/>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618</v>
      </c>
    </row>
    <row r="72" spans="2:107" x14ac:dyDescent="0.15">
      <c r="B72" s="372"/>
      <c r="G72" s="1276"/>
      <c r="H72" s="1276"/>
      <c r="I72" s="1276"/>
      <c r="J72" s="1276"/>
      <c r="K72" s="382"/>
      <c r="L72" s="382"/>
      <c r="M72" s="383"/>
      <c r="N72" s="383"/>
      <c r="AN72" s="1277"/>
      <c r="AO72" s="1278"/>
      <c r="AP72" s="1278"/>
      <c r="AQ72" s="1278"/>
      <c r="AR72" s="1278"/>
      <c r="AS72" s="1278"/>
      <c r="AT72" s="1278"/>
      <c r="AU72" s="1278"/>
      <c r="AV72" s="1278"/>
      <c r="AW72" s="1278"/>
      <c r="AX72" s="1278"/>
      <c r="AY72" s="1278"/>
      <c r="AZ72" s="1278"/>
      <c r="BA72" s="1278"/>
      <c r="BB72" s="1278"/>
      <c r="BC72" s="1278"/>
      <c r="BD72" s="1278"/>
      <c r="BE72" s="1278"/>
      <c r="BF72" s="1278"/>
      <c r="BG72" s="1278"/>
      <c r="BH72" s="1278"/>
      <c r="BI72" s="1278"/>
      <c r="BJ72" s="1278"/>
      <c r="BK72" s="1278"/>
      <c r="BL72" s="1278"/>
      <c r="BM72" s="1278"/>
      <c r="BN72" s="1278"/>
      <c r="BO72" s="1279"/>
      <c r="BP72" s="1280" t="s">
        <v>574</v>
      </c>
      <c r="BQ72" s="1280"/>
      <c r="BR72" s="1280"/>
      <c r="BS72" s="1280"/>
      <c r="BT72" s="1280"/>
      <c r="BU72" s="1280"/>
      <c r="BV72" s="1280"/>
      <c r="BW72" s="1280"/>
      <c r="BX72" s="1280" t="s">
        <v>575</v>
      </c>
      <c r="BY72" s="1280"/>
      <c r="BZ72" s="1280"/>
      <c r="CA72" s="1280"/>
      <c r="CB72" s="1280"/>
      <c r="CC72" s="1280"/>
      <c r="CD72" s="1280"/>
      <c r="CE72" s="1280"/>
      <c r="CF72" s="1280" t="s">
        <v>576</v>
      </c>
      <c r="CG72" s="1280"/>
      <c r="CH72" s="1280"/>
      <c r="CI72" s="1280"/>
      <c r="CJ72" s="1280"/>
      <c r="CK72" s="1280"/>
      <c r="CL72" s="1280"/>
      <c r="CM72" s="1280"/>
      <c r="CN72" s="1280" t="s">
        <v>577</v>
      </c>
      <c r="CO72" s="1280"/>
      <c r="CP72" s="1280"/>
      <c r="CQ72" s="1280"/>
      <c r="CR72" s="1280"/>
      <c r="CS72" s="1280"/>
      <c r="CT72" s="1280"/>
      <c r="CU72" s="1280"/>
      <c r="CV72" s="1280" t="s">
        <v>578</v>
      </c>
      <c r="CW72" s="1280"/>
      <c r="CX72" s="1280"/>
      <c r="CY72" s="1280"/>
      <c r="CZ72" s="1280"/>
      <c r="DA72" s="1280"/>
      <c r="DB72" s="1280"/>
      <c r="DC72" s="1280"/>
    </row>
    <row r="73" spans="2:107" x14ac:dyDescent="0.15">
      <c r="B73" s="372"/>
      <c r="G73" s="1293"/>
      <c r="H73" s="1293"/>
      <c r="I73" s="1293"/>
      <c r="J73" s="1293"/>
      <c r="K73" s="1296"/>
      <c r="L73" s="1296"/>
      <c r="M73" s="1296"/>
      <c r="N73" s="1296"/>
      <c r="AM73" s="381"/>
      <c r="AN73" s="1282" t="s">
        <v>619</v>
      </c>
      <c r="AO73" s="1282"/>
      <c r="AP73" s="1282"/>
      <c r="AQ73" s="1282"/>
      <c r="AR73" s="1282"/>
      <c r="AS73" s="1282"/>
      <c r="AT73" s="1282"/>
      <c r="AU73" s="1282"/>
      <c r="AV73" s="1282"/>
      <c r="AW73" s="1282"/>
      <c r="AX73" s="1282"/>
      <c r="AY73" s="1282"/>
      <c r="AZ73" s="1282"/>
      <c r="BA73" s="1282"/>
      <c r="BB73" s="1282" t="s">
        <v>620</v>
      </c>
      <c r="BC73" s="1282"/>
      <c r="BD73" s="1282"/>
      <c r="BE73" s="1282"/>
      <c r="BF73" s="1282"/>
      <c r="BG73" s="1282"/>
      <c r="BH73" s="1282"/>
      <c r="BI73" s="1282"/>
      <c r="BJ73" s="1282"/>
      <c r="BK73" s="1282"/>
      <c r="BL73" s="1282"/>
      <c r="BM73" s="1282"/>
      <c r="BN73" s="1282"/>
      <c r="BO73" s="1282"/>
      <c r="BP73" s="1281">
        <v>128.1</v>
      </c>
      <c r="BQ73" s="1281"/>
      <c r="BR73" s="1281"/>
      <c r="BS73" s="1281"/>
      <c r="BT73" s="1281"/>
      <c r="BU73" s="1281"/>
      <c r="BV73" s="1281"/>
      <c r="BW73" s="1281"/>
      <c r="BX73" s="1281">
        <v>127.5</v>
      </c>
      <c r="BY73" s="1281"/>
      <c r="BZ73" s="1281"/>
      <c r="CA73" s="1281"/>
      <c r="CB73" s="1281"/>
      <c r="CC73" s="1281"/>
      <c r="CD73" s="1281"/>
      <c r="CE73" s="1281"/>
      <c r="CF73" s="1281">
        <v>108.3</v>
      </c>
      <c r="CG73" s="1281"/>
      <c r="CH73" s="1281"/>
      <c r="CI73" s="1281"/>
      <c r="CJ73" s="1281"/>
      <c r="CK73" s="1281"/>
      <c r="CL73" s="1281"/>
      <c r="CM73" s="1281"/>
      <c r="CN73" s="1281">
        <v>93.8</v>
      </c>
      <c r="CO73" s="1281"/>
      <c r="CP73" s="1281"/>
      <c r="CQ73" s="1281"/>
      <c r="CR73" s="1281"/>
      <c r="CS73" s="1281"/>
      <c r="CT73" s="1281"/>
      <c r="CU73" s="1281"/>
      <c r="CV73" s="1281">
        <v>85.7</v>
      </c>
      <c r="CW73" s="1281"/>
      <c r="CX73" s="1281"/>
      <c r="CY73" s="1281"/>
      <c r="CZ73" s="1281"/>
      <c r="DA73" s="1281"/>
      <c r="DB73" s="1281"/>
      <c r="DC73" s="1281"/>
    </row>
    <row r="74" spans="2:107" x14ac:dyDescent="0.15">
      <c r="B74" s="372"/>
      <c r="G74" s="1293"/>
      <c r="H74" s="1293"/>
      <c r="I74" s="1293"/>
      <c r="J74" s="1293"/>
      <c r="K74" s="1296"/>
      <c r="L74" s="1296"/>
      <c r="M74" s="1296"/>
      <c r="N74" s="1296"/>
      <c r="AM74" s="381"/>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x14ac:dyDescent="0.15">
      <c r="B75" s="372"/>
      <c r="G75" s="1293"/>
      <c r="H75" s="1293"/>
      <c r="I75" s="1276"/>
      <c r="J75" s="1276"/>
      <c r="K75" s="1292"/>
      <c r="L75" s="1292"/>
      <c r="M75" s="1292"/>
      <c r="N75" s="1292"/>
      <c r="AM75" s="381"/>
      <c r="AN75" s="1282"/>
      <c r="AO75" s="1282"/>
      <c r="AP75" s="1282"/>
      <c r="AQ75" s="1282"/>
      <c r="AR75" s="1282"/>
      <c r="AS75" s="1282"/>
      <c r="AT75" s="1282"/>
      <c r="AU75" s="1282"/>
      <c r="AV75" s="1282"/>
      <c r="AW75" s="1282"/>
      <c r="AX75" s="1282"/>
      <c r="AY75" s="1282"/>
      <c r="AZ75" s="1282"/>
      <c r="BA75" s="1282"/>
      <c r="BB75" s="1282" t="s">
        <v>624</v>
      </c>
      <c r="BC75" s="1282"/>
      <c r="BD75" s="1282"/>
      <c r="BE75" s="1282"/>
      <c r="BF75" s="1282"/>
      <c r="BG75" s="1282"/>
      <c r="BH75" s="1282"/>
      <c r="BI75" s="1282"/>
      <c r="BJ75" s="1282"/>
      <c r="BK75" s="1282"/>
      <c r="BL75" s="1282"/>
      <c r="BM75" s="1282"/>
      <c r="BN75" s="1282"/>
      <c r="BO75" s="1282"/>
      <c r="BP75" s="1281">
        <v>12.2</v>
      </c>
      <c r="BQ75" s="1281"/>
      <c r="BR75" s="1281"/>
      <c r="BS75" s="1281"/>
      <c r="BT75" s="1281"/>
      <c r="BU75" s="1281"/>
      <c r="BV75" s="1281"/>
      <c r="BW75" s="1281"/>
      <c r="BX75" s="1281">
        <v>11.3</v>
      </c>
      <c r="BY75" s="1281"/>
      <c r="BZ75" s="1281"/>
      <c r="CA75" s="1281"/>
      <c r="CB75" s="1281"/>
      <c r="CC75" s="1281"/>
      <c r="CD75" s="1281"/>
      <c r="CE75" s="1281"/>
      <c r="CF75" s="1281">
        <v>10.6</v>
      </c>
      <c r="CG75" s="1281"/>
      <c r="CH75" s="1281"/>
      <c r="CI75" s="1281"/>
      <c r="CJ75" s="1281"/>
      <c r="CK75" s="1281"/>
      <c r="CL75" s="1281"/>
      <c r="CM75" s="1281"/>
      <c r="CN75" s="1281">
        <v>10.6</v>
      </c>
      <c r="CO75" s="1281"/>
      <c r="CP75" s="1281"/>
      <c r="CQ75" s="1281"/>
      <c r="CR75" s="1281"/>
      <c r="CS75" s="1281"/>
      <c r="CT75" s="1281"/>
      <c r="CU75" s="1281"/>
      <c r="CV75" s="1281">
        <v>11</v>
      </c>
      <c r="CW75" s="1281"/>
      <c r="CX75" s="1281"/>
      <c r="CY75" s="1281"/>
      <c r="CZ75" s="1281"/>
      <c r="DA75" s="1281"/>
      <c r="DB75" s="1281"/>
      <c r="DC75" s="1281"/>
    </row>
    <row r="76" spans="2:107" x14ac:dyDescent="0.15">
      <c r="B76" s="372"/>
      <c r="G76" s="1293"/>
      <c r="H76" s="1293"/>
      <c r="I76" s="1276"/>
      <c r="J76" s="1276"/>
      <c r="K76" s="1292"/>
      <c r="L76" s="1292"/>
      <c r="M76" s="1292"/>
      <c r="N76" s="1292"/>
      <c r="AM76" s="381"/>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x14ac:dyDescent="0.15">
      <c r="B77" s="372"/>
      <c r="G77" s="1276"/>
      <c r="H77" s="1276"/>
      <c r="I77" s="1276"/>
      <c r="J77" s="1276"/>
      <c r="K77" s="1296"/>
      <c r="L77" s="1296"/>
      <c r="M77" s="1296"/>
      <c r="N77" s="1296"/>
      <c r="AN77" s="1280" t="s">
        <v>622</v>
      </c>
      <c r="AO77" s="1280"/>
      <c r="AP77" s="1280"/>
      <c r="AQ77" s="1280"/>
      <c r="AR77" s="1280"/>
      <c r="AS77" s="1280"/>
      <c r="AT77" s="1280"/>
      <c r="AU77" s="1280"/>
      <c r="AV77" s="1280"/>
      <c r="AW77" s="1280"/>
      <c r="AX77" s="1280"/>
      <c r="AY77" s="1280"/>
      <c r="AZ77" s="1280"/>
      <c r="BA77" s="1280"/>
      <c r="BB77" s="1282" t="s">
        <v>620</v>
      </c>
      <c r="BC77" s="1282"/>
      <c r="BD77" s="1282"/>
      <c r="BE77" s="1282"/>
      <c r="BF77" s="1282"/>
      <c r="BG77" s="1282"/>
      <c r="BH77" s="1282"/>
      <c r="BI77" s="1282"/>
      <c r="BJ77" s="1282"/>
      <c r="BK77" s="1282"/>
      <c r="BL77" s="1282"/>
      <c r="BM77" s="1282"/>
      <c r="BN77" s="1282"/>
      <c r="BO77" s="1282"/>
      <c r="BP77" s="1281">
        <v>25.4</v>
      </c>
      <c r="BQ77" s="1281"/>
      <c r="BR77" s="1281"/>
      <c r="BS77" s="1281"/>
      <c r="BT77" s="1281"/>
      <c r="BU77" s="1281"/>
      <c r="BV77" s="1281"/>
      <c r="BW77" s="1281"/>
      <c r="BX77" s="1281">
        <v>23</v>
      </c>
      <c r="BY77" s="1281"/>
      <c r="BZ77" s="1281"/>
      <c r="CA77" s="1281"/>
      <c r="CB77" s="1281"/>
      <c r="CC77" s="1281"/>
      <c r="CD77" s="1281"/>
      <c r="CE77" s="1281"/>
      <c r="CF77" s="1281">
        <v>28</v>
      </c>
      <c r="CG77" s="1281"/>
      <c r="CH77" s="1281"/>
      <c r="CI77" s="1281"/>
      <c r="CJ77" s="1281"/>
      <c r="CK77" s="1281"/>
      <c r="CL77" s="1281"/>
      <c r="CM77" s="1281"/>
      <c r="CN77" s="1281">
        <v>19.2</v>
      </c>
      <c r="CO77" s="1281"/>
      <c r="CP77" s="1281"/>
      <c r="CQ77" s="1281"/>
      <c r="CR77" s="1281"/>
      <c r="CS77" s="1281"/>
      <c r="CT77" s="1281"/>
      <c r="CU77" s="1281"/>
      <c r="CV77" s="1281">
        <v>4</v>
      </c>
      <c r="CW77" s="1281"/>
      <c r="CX77" s="1281"/>
      <c r="CY77" s="1281"/>
      <c r="CZ77" s="1281"/>
      <c r="DA77" s="1281"/>
      <c r="DB77" s="1281"/>
      <c r="DC77" s="1281"/>
    </row>
    <row r="78" spans="2:107" x14ac:dyDescent="0.15">
      <c r="B78" s="372"/>
      <c r="G78" s="1276"/>
      <c r="H78" s="1276"/>
      <c r="I78" s="1276"/>
      <c r="J78" s="1276"/>
      <c r="K78" s="1296"/>
      <c r="L78" s="1296"/>
      <c r="M78" s="1296"/>
      <c r="N78" s="1296"/>
      <c r="AN78" s="1280"/>
      <c r="AO78" s="1280"/>
      <c r="AP78" s="1280"/>
      <c r="AQ78" s="1280"/>
      <c r="AR78" s="1280"/>
      <c r="AS78" s="1280"/>
      <c r="AT78" s="1280"/>
      <c r="AU78" s="1280"/>
      <c r="AV78" s="1280"/>
      <c r="AW78" s="1280"/>
      <c r="AX78" s="1280"/>
      <c r="AY78" s="1280"/>
      <c r="AZ78" s="1280"/>
      <c r="BA78" s="1280"/>
      <c r="BB78" s="1282"/>
      <c r="BC78" s="1282"/>
      <c r="BD78" s="1282"/>
      <c r="BE78" s="1282"/>
      <c r="BF78" s="1282"/>
      <c r="BG78" s="1282"/>
      <c r="BH78" s="1282"/>
      <c r="BI78" s="1282"/>
      <c r="BJ78" s="1282"/>
      <c r="BK78" s="1282"/>
      <c r="BL78" s="1282"/>
      <c r="BM78" s="1282"/>
      <c r="BN78" s="1282"/>
      <c r="BO78" s="1282"/>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x14ac:dyDescent="0.15">
      <c r="B79" s="372"/>
      <c r="G79" s="1276"/>
      <c r="H79" s="1276"/>
      <c r="I79" s="1295"/>
      <c r="J79" s="1295"/>
      <c r="K79" s="1297"/>
      <c r="L79" s="1297"/>
      <c r="M79" s="1297"/>
      <c r="N79" s="1297"/>
      <c r="AN79" s="1280"/>
      <c r="AO79" s="1280"/>
      <c r="AP79" s="1280"/>
      <c r="AQ79" s="1280"/>
      <c r="AR79" s="1280"/>
      <c r="AS79" s="1280"/>
      <c r="AT79" s="1280"/>
      <c r="AU79" s="1280"/>
      <c r="AV79" s="1280"/>
      <c r="AW79" s="1280"/>
      <c r="AX79" s="1280"/>
      <c r="AY79" s="1280"/>
      <c r="AZ79" s="1280"/>
      <c r="BA79" s="1280"/>
      <c r="BB79" s="1282" t="s">
        <v>624</v>
      </c>
      <c r="BC79" s="1282"/>
      <c r="BD79" s="1282"/>
      <c r="BE79" s="1282"/>
      <c r="BF79" s="1282"/>
      <c r="BG79" s="1282"/>
      <c r="BH79" s="1282"/>
      <c r="BI79" s="1282"/>
      <c r="BJ79" s="1282"/>
      <c r="BK79" s="1282"/>
      <c r="BL79" s="1282"/>
      <c r="BM79" s="1282"/>
      <c r="BN79" s="1282"/>
      <c r="BO79" s="1282"/>
      <c r="BP79" s="1281">
        <v>7.8</v>
      </c>
      <c r="BQ79" s="1281"/>
      <c r="BR79" s="1281"/>
      <c r="BS79" s="1281"/>
      <c r="BT79" s="1281"/>
      <c r="BU79" s="1281"/>
      <c r="BV79" s="1281"/>
      <c r="BW79" s="1281"/>
      <c r="BX79" s="1281">
        <v>7.7</v>
      </c>
      <c r="BY79" s="1281"/>
      <c r="BZ79" s="1281"/>
      <c r="CA79" s="1281"/>
      <c r="CB79" s="1281"/>
      <c r="CC79" s="1281"/>
      <c r="CD79" s="1281"/>
      <c r="CE79" s="1281"/>
      <c r="CF79" s="1281">
        <v>7.5</v>
      </c>
      <c r="CG79" s="1281"/>
      <c r="CH79" s="1281"/>
      <c r="CI79" s="1281"/>
      <c r="CJ79" s="1281"/>
      <c r="CK79" s="1281"/>
      <c r="CL79" s="1281"/>
      <c r="CM79" s="1281"/>
      <c r="CN79" s="1281">
        <v>8</v>
      </c>
      <c r="CO79" s="1281"/>
      <c r="CP79" s="1281"/>
      <c r="CQ79" s="1281"/>
      <c r="CR79" s="1281"/>
      <c r="CS79" s="1281"/>
      <c r="CT79" s="1281"/>
      <c r="CU79" s="1281"/>
      <c r="CV79" s="1281">
        <v>8</v>
      </c>
      <c r="CW79" s="1281"/>
      <c r="CX79" s="1281"/>
      <c r="CY79" s="1281"/>
      <c r="CZ79" s="1281"/>
      <c r="DA79" s="1281"/>
      <c r="DB79" s="1281"/>
      <c r="DC79" s="1281"/>
    </row>
    <row r="80" spans="2:107" x14ac:dyDescent="0.15">
      <c r="B80" s="372"/>
      <c r="G80" s="1276"/>
      <c r="H80" s="1276"/>
      <c r="I80" s="1295"/>
      <c r="J80" s="1295"/>
      <c r="K80" s="1297"/>
      <c r="L80" s="1297"/>
      <c r="M80" s="1297"/>
      <c r="N80" s="1297"/>
      <c r="AN80" s="1280"/>
      <c r="AO80" s="1280"/>
      <c r="AP80" s="1280"/>
      <c r="AQ80" s="1280"/>
      <c r="AR80" s="1280"/>
      <c r="AS80" s="1280"/>
      <c r="AT80" s="1280"/>
      <c r="AU80" s="1280"/>
      <c r="AV80" s="1280"/>
      <c r="AW80" s="1280"/>
      <c r="AX80" s="1280"/>
      <c r="AY80" s="1280"/>
      <c r="AZ80" s="1280"/>
      <c r="BA80" s="1280"/>
      <c r="BB80" s="1282"/>
      <c r="BC80" s="1282"/>
      <c r="BD80" s="1282"/>
      <c r="BE80" s="1282"/>
      <c r="BF80" s="1282"/>
      <c r="BG80" s="1282"/>
      <c r="BH80" s="1282"/>
      <c r="BI80" s="1282"/>
      <c r="BJ80" s="1282"/>
      <c r="BK80" s="1282"/>
      <c r="BL80" s="1282"/>
      <c r="BM80" s="1282"/>
      <c r="BN80" s="1282"/>
      <c r="BO80" s="1282"/>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ed/IERJzA7El+K5gR5o+bDBjU/xOIMOA9M8aHWJmLCXvq9KTS72Jewh14f13gGEg5dpWOctSXTpgC943NidaEA==" saltValue="VsigXQUQv03a01+1bzaxO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369EF-EEB6-4A7B-A8FA-0FE30E6B1ABD}">
  <sheetPr>
    <pageSetUpPr fitToPage="1"/>
  </sheetPr>
  <dimension ref="A1:DR125"/>
  <sheetViews>
    <sheetView showGridLines="0" zoomScale="75" zoomScaleNormal="75" zoomScaleSheetLayoutView="70"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521</v>
      </c>
    </row>
  </sheetData>
  <sheetProtection algorithmName="SHA-512" hashValue="93LnRADIEj13OFCJSDy2c7qQeaPJehDiGrhVb2dAE/Bn9f5aNBvl9do/dQk3jcOZAsUHRTkaakjAczl/IDnAbA==" saltValue="igT1wWk19V6kjn6IVW8Ae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89CD-7DB5-492F-B891-7515FF40BE21}">
  <sheetPr>
    <pageSetUpPr fitToPage="1"/>
  </sheetPr>
  <dimension ref="A1:DR125"/>
  <sheetViews>
    <sheetView showGridLines="0" zoomScale="75" zoomScaleNormal="75" zoomScaleSheetLayoutView="55"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521</v>
      </c>
    </row>
  </sheetData>
  <sheetProtection algorithmName="SHA-512" hashValue="2sLyvsOJm+zvnNS4vce8Fcz37Dz/cRPkcZsjqFQJN3/SO0/m5rfVIcont42lwguOk9AuPi7KQTQ3rbA7dZ2XcQ==" saltValue="7vF3jiL9gwe7lIhPWiyrJ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0" customWidth="1"/>
    <col min="2" max="8" width="13.375" style="140" customWidth="1"/>
    <col min="9" max="16384" width="11.125" style="140"/>
  </cols>
  <sheetData>
    <row r="1" spans="1:8" x14ac:dyDescent="0.15">
      <c r="A1" s="134"/>
      <c r="B1" s="135"/>
      <c r="C1" s="136"/>
      <c r="D1" s="137"/>
      <c r="E1" s="138"/>
      <c r="F1" s="138"/>
      <c r="G1" s="138"/>
      <c r="H1" s="139"/>
    </row>
    <row r="2" spans="1:8" x14ac:dyDescent="0.15">
      <c r="A2" s="141"/>
      <c r="B2" s="142"/>
      <c r="C2" s="143"/>
      <c r="D2" s="144" t="s">
        <v>54</v>
      </c>
      <c r="E2" s="145"/>
      <c r="F2" s="146" t="s">
        <v>571</v>
      </c>
      <c r="G2" s="147"/>
      <c r="H2" s="148"/>
    </row>
    <row r="3" spans="1:8" x14ac:dyDescent="0.15">
      <c r="A3" s="144" t="s">
        <v>564</v>
      </c>
      <c r="B3" s="149"/>
      <c r="C3" s="150"/>
      <c r="D3" s="151">
        <v>56330</v>
      </c>
      <c r="E3" s="152"/>
      <c r="F3" s="153">
        <v>69185</v>
      </c>
      <c r="G3" s="154"/>
      <c r="H3" s="155"/>
    </row>
    <row r="4" spans="1:8" x14ac:dyDescent="0.15">
      <c r="A4" s="156"/>
      <c r="B4" s="157"/>
      <c r="C4" s="158"/>
      <c r="D4" s="159">
        <v>34556</v>
      </c>
      <c r="E4" s="160"/>
      <c r="F4" s="161">
        <v>38519</v>
      </c>
      <c r="G4" s="162"/>
      <c r="H4" s="163"/>
    </row>
    <row r="5" spans="1:8" x14ac:dyDescent="0.15">
      <c r="A5" s="144" t="s">
        <v>566</v>
      </c>
      <c r="B5" s="149"/>
      <c r="C5" s="150"/>
      <c r="D5" s="151">
        <v>53002</v>
      </c>
      <c r="E5" s="152"/>
      <c r="F5" s="153">
        <v>70166</v>
      </c>
      <c r="G5" s="154"/>
      <c r="H5" s="155"/>
    </row>
    <row r="6" spans="1:8" x14ac:dyDescent="0.15">
      <c r="A6" s="156"/>
      <c r="B6" s="157"/>
      <c r="C6" s="158"/>
      <c r="D6" s="159">
        <v>22136</v>
      </c>
      <c r="E6" s="160"/>
      <c r="F6" s="161">
        <v>36115</v>
      </c>
      <c r="G6" s="162"/>
      <c r="H6" s="163"/>
    </row>
    <row r="7" spans="1:8" x14ac:dyDescent="0.15">
      <c r="A7" s="144" t="s">
        <v>567</v>
      </c>
      <c r="B7" s="149"/>
      <c r="C7" s="150"/>
      <c r="D7" s="151">
        <v>50845</v>
      </c>
      <c r="E7" s="152"/>
      <c r="F7" s="153">
        <v>70329</v>
      </c>
      <c r="G7" s="154"/>
      <c r="H7" s="155"/>
    </row>
    <row r="8" spans="1:8" x14ac:dyDescent="0.15">
      <c r="A8" s="156"/>
      <c r="B8" s="157"/>
      <c r="C8" s="158"/>
      <c r="D8" s="159">
        <v>22781</v>
      </c>
      <c r="E8" s="160"/>
      <c r="F8" s="161">
        <v>39403</v>
      </c>
      <c r="G8" s="162"/>
      <c r="H8" s="163"/>
    </row>
    <row r="9" spans="1:8" x14ac:dyDescent="0.15">
      <c r="A9" s="144" t="s">
        <v>568</v>
      </c>
      <c r="B9" s="149"/>
      <c r="C9" s="150"/>
      <c r="D9" s="151">
        <v>51354</v>
      </c>
      <c r="E9" s="152"/>
      <c r="F9" s="153">
        <v>71871</v>
      </c>
      <c r="G9" s="154"/>
      <c r="H9" s="155"/>
    </row>
    <row r="10" spans="1:8" x14ac:dyDescent="0.15">
      <c r="A10" s="156"/>
      <c r="B10" s="157"/>
      <c r="C10" s="158"/>
      <c r="D10" s="159">
        <v>26052</v>
      </c>
      <c r="E10" s="160"/>
      <c r="F10" s="161">
        <v>38232</v>
      </c>
      <c r="G10" s="162"/>
      <c r="H10" s="163"/>
    </row>
    <row r="11" spans="1:8" x14ac:dyDescent="0.15">
      <c r="A11" s="144" t="s">
        <v>569</v>
      </c>
      <c r="B11" s="149"/>
      <c r="C11" s="150"/>
      <c r="D11" s="151">
        <v>58415</v>
      </c>
      <c r="E11" s="152"/>
      <c r="F11" s="153">
        <v>71807</v>
      </c>
      <c r="G11" s="154"/>
      <c r="H11" s="155"/>
    </row>
    <row r="12" spans="1:8" x14ac:dyDescent="0.15">
      <c r="A12" s="156"/>
      <c r="B12" s="157"/>
      <c r="C12" s="164"/>
      <c r="D12" s="159">
        <v>32393</v>
      </c>
      <c r="E12" s="160"/>
      <c r="F12" s="161">
        <v>37333</v>
      </c>
      <c r="G12" s="162"/>
      <c r="H12" s="163"/>
    </row>
    <row r="13" spans="1:8" x14ac:dyDescent="0.15">
      <c r="A13" s="144"/>
      <c r="B13" s="149"/>
      <c r="C13" s="165"/>
      <c r="D13" s="166">
        <v>53989</v>
      </c>
      <c r="E13" s="167"/>
      <c r="F13" s="168">
        <v>70672</v>
      </c>
      <c r="G13" s="169"/>
      <c r="H13" s="155"/>
    </row>
    <row r="14" spans="1:8" x14ac:dyDescent="0.15">
      <c r="A14" s="156"/>
      <c r="B14" s="157"/>
      <c r="C14" s="158"/>
      <c r="D14" s="159">
        <v>27584</v>
      </c>
      <c r="E14" s="160"/>
      <c r="F14" s="161">
        <v>37920</v>
      </c>
      <c r="G14" s="162"/>
      <c r="H14" s="163"/>
    </row>
    <row r="17" spans="1:11" x14ac:dyDescent="0.15">
      <c r="A17" s="140" t="s">
        <v>55</v>
      </c>
    </row>
    <row r="18" spans="1:11" x14ac:dyDescent="0.15">
      <c r="A18" s="170"/>
      <c r="B18" s="170" t="str">
        <f>実質収支比率等に係る経年分析!F$46</f>
        <v>H30</v>
      </c>
      <c r="C18" s="170" t="str">
        <f>実質収支比率等に係る経年分析!G$46</f>
        <v>R01</v>
      </c>
      <c r="D18" s="170" t="str">
        <f>実質収支比率等に係る経年分析!H$46</f>
        <v>R02</v>
      </c>
      <c r="E18" s="170" t="str">
        <f>実質収支比率等に係る経年分析!I$46</f>
        <v>R03</v>
      </c>
      <c r="F18" s="170" t="str">
        <f>実質収支比率等に係る経年分析!J$46</f>
        <v>R04</v>
      </c>
    </row>
    <row r="19" spans="1:11" x14ac:dyDescent="0.15">
      <c r="A19" s="170" t="s">
        <v>56</v>
      </c>
      <c r="B19" s="170">
        <f>ROUND(VALUE(SUBSTITUTE(実質収支比率等に係る経年分析!F$48,"▲","-")),2)</f>
        <v>4.4800000000000004</v>
      </c>
      <c r="C19" s="170">
        <f>ROUND(VALUE(SUBSTITUTE(実質収支比率等に係る経年分析!G$48,"▲","-")),2)</f>
        <v>5.54</v>
      </c>
      <c r="D19" s="170">
        <f>ROUND(VALUE(SUBSTITUTE(実質収支比率等に係る経年分析!H$48,"▲","-")),2)</f>
        <v>6.73</v>
      </c>
      <c r="E19" s="170">
        <f>ROUND(VALUE(SUBSTITUTE(実質収支比率等に係る経年分析!I$48,"▲","-")),2)</f>
        <v>7.91</v>
      </c>
      <c r="F19" s="170">
        <f>ROUND(VALUE(SUBSTITUTE(実質収支比率等に係る経年分析!J$48,"▲","-")),2)</f>
        <v>7.74</v>
      </c>
    </row>
    <row r="20" spans="1:11" x14ac:dyDescent="0.15">
      <c r="A20" s="170" t="s">
        <v>57</v>
      </c>
      <c r="B20" s="170">
        <f>ROUND(VALUE(SUBSTITUTE(実質収支比率等に係る経年分析!F$47,"▲","-")),2)</f>
        <v>10.97</v>
      </c>
      <c r="C20" s="170">
        <f>ROUND(VALUE(SUBSTITUTE(実質収支比率等に係る経年分析!G$47,"▲","-")),2)</f>
        <v>11.9</v>
      </c>
      <c r="D20" s="170">
        <f>ROUND(VALUE(SUBSTITUTE(実質収支比率等に係る経年分析!H$47,"▲","-")),2)</f>
        <v>12.01</v>
      </c>
      <c r="E20" s="170">
        <f>ROUND(VALUE(SUBSTITUTE(実質収支比率等に係る経年分析!I$47,"▲","-")),2)</f>
        <v>13.38</v>
      </c>
      <c r="F20" s="170">
        <f>ROUND(VALUE(SUBSTITUTE(実質収支比率等に係る経年分析!J$47,"▲","-")),2)</f>
        <v>15.59</v>
      </c>
    </row>
    <row r="21" spans="1:11" x14ac:dyDescent="0.15">
      <c r="A21" s="170" t="s">
        <v>58</v>
      </c>
      <c r="B21" s="170">
        <f>IF(ISNUMBER(VALUE(SUBSTITUTE(実質収支比率等に係る経年分析!F$49,"▲","-"))),ROUND(VALUE(SUBSTITUTE(実質収支比率等に係る経年分析!F$49,"▲","-")),2),NA())</f>
        <v>1.53</v>
      </c>
      <c r="C21" s="170">
        <f>IF(ISNUMBER(VALUE(SUBSTITUTE(実質収支比率等に係る経年分析!G$49,"▲","-"))),ROUND(VALUE(SUBSTITUTE(実質収支比率等に係る経年分析!G$49,"▲","-")),2),NA())</f>
        <v>2.39</v>
      </c>
      <c r="D21" s="170">
        <f>IF(ISNUMBER(VALUE(SUBSTITUTE(実質収支比率等に係る経年分析!H$49,"▲","-"))),ROUND(VALUE(SUBSTITUTE(実質収支比率等に係る経年分析!H$49,"▲","-")),2),NA())</f>
        <v>1.41</v>
      </c>
      <c r="E21" s="170">
        <f>IF(ISNUMBER(VALUE(SUBSTITUTE(実質収支比率等に係る経年分析!I$49,"▲","-"))),ROUND(VALUE(SUBSTITUTE(実質収支比率等に係る経年分析!I$49,"▲","-")),2),NA())</f>
        <v>3.12</v>
      </c>
      <c r="F21" s="170">
        <f>IF(ISNUMBER(VALUE(SUBSTITUTE(実質収支比率等に係る経年分析!J$49,"▲","-"))),ROUND(VALUE(SUBSTITUTE(実質収支比率等に係る経年分析!J$49,"▲","-")),2),NA())</f>
        <v>1.36</v>
      </c>
    </row>
    <row r="24" spans="1:11" x14ac:dyDescent="0.15">
      <c r="A24" s="140" t="s">
        <v>59</v>
      </c>
    </row>
    <row r="25" spans="1:11" x14ac:dyDescent="0.15">
      <c r="A25" s="171"/>
      <c r="B25" s="171" t="str">
        <f>連結実質赤字比率に係る赤字・黒字の構成分析!F$33</f>
        <v>H30</v>
      </c>
      <c r="C25" s="171"/>
      <c r="D25" s="171" t="str">
        <f>連結実質赤字比率に係る赤字・黒字の構成分析!G$33</f>
        <v>R01</v>
      </c>
      <c r="E25" s="171"/>
      <c r="F25" s="171" t="str">
        <f>連結実質赤字比率に係る赤字・黒字の構成分析!H$33</f>
        <v>R02</v>
      </c>
      <c r="G25" s="171"/>
      <c r="H25" s="171" t="str">
        <f>連結実質赤字比率に係る赤字・黒字の構成分析!I$33</f>
        <v>R03</v>
      </c>
      <c r="I25" s="171"/>
      <c r="J25" s="171" t="str">
        <f>連結実質赤字比率に係る赤字・黒字の構成分析!J$33</f>
        <v>R04</v>
      </c>
      <c r="K25" s="171"/>
    </row>
    <row r="26" spans="1:11" x14ac:dyDescent="0.15">
      <c r="A26" s="171"/>
      <c r="B26" s="171" t="s">
        <v>60</v>
      </c>
      <c r="C26" s="171" t="s">
        <v>61</v>
      </c>
      <c r="D26" s="171" t="s">
        <v>60</v>
      </c>
      <c r="E26" s="171" t="s">
        <v>61</v>
      </c>
      <c r="F26" s="171" t="s">
        <v>60</v>
      </c>
      <c r="G26" s="171" t="s">
        <v>61</v>
      </c>
      <c r="H26" s="171" t="s">
        <v>60</v>
      </c>
      <c r="I26" s="171" t="s">
        <v>61</v>
      </c>
      <c r="J26" s="171" t="s">
        <v>60</v>
      </c>
      <c r="K26" s="171" t="s">
        <v>61</v>
      </c>
    </row>
    <row r="27" spans="1:11" x14ac:dyDescent="0.15">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#N/A</v>
      </c>
      <c r="C27" s="171">
        <f>IF(ROUND(VALUE(SUBSTITUTE(連結実質赤字比率に係る赤字・黒字の構成分析!F$43,"▲", "-")), 2) &gt;= 0, ABS(ROUND(VALUE(SUBSTITUTE(連結実質赤字比率に係る赤字・黒字の構成分析!F$43,"▲", "-")), 2)), NA())</f>
        <v>0</v>
      </c>
      <c r="D27" s="171" t="e">
        <f>IF(ROUND(VALUE(SUBSTITUTE(連結実質赤字比率に係る赤字・黒字の構成分析!G$43,"▲", "-")), 2) &lt; 0, ABS(ROUND(VALUE(SUBSTITUTE(連結実質赤字比率に係る赤字・黒字の構成分析!G$43,"▲", "-")), 2)), NA())</f>
        <v>#N/A</v>
      </c>
      <c r="E27" s="171">
        <f>IF(ROUND(VALUE(SUBSTITUTE(連結実質赤字比率に係る赤字・黒字の構成分析!G$43,"▲", "-")), 2) &gt;= 0, ABS(ROUND(VALUE(SUBSTITUTE(連結実質赤字比率に係る赤字・黒字の構成分析!G$43,"▲", "-")), 2)), NA())</f>
        <v>0</v>
      </c>
      <c r="F27" s="171" t="e">
        <f>IF(ROUND(VALUE(SUBSTITUTE(連結実質赤字比率に係る赤字・黒字の構成分析!H$43,"▲", "-")), 2) &lt; 0, ABS(ROUND(VALUE(SUBSTITUTE(連結実質赤字比率に係る赤字・黒字の構成分析!H$43,"▲", "-")), 2)), NA())</f>
        <v>#N/A</v>
      </c>
      <c r="G27" s="171">
        <f>IF(ROUND(VALUE(SUBSTITUTE(連結実質赤字比率に係る赤字・黒字の構成分析!H$43,"▲", "-")), 2) &gt;= 0, ABS(ROUND(VALUE(SUBSTITUTE(連結実質赤字比率に係る赤字・黒字の構成分析!H$43,"▲", "-")), 2)), NA())</f>
        <v>0</v>
      </c>
      <c r="H27" s="171" t="e">
        <f>IF(ROUND(VALUE(SUBSTITUTE(連結実質赤字比率に係る赤字・黒字の構成分析!I$43,"▲", "-")), 2) &lt; 0, ABS(ROUND(VALUE(SUBSTITUTE(連結実質赤字比率に係る赤字・黒字の構成分析!I$43,"▲", "-")), 2)), NA())</f>
        <v>#N/A</v>
      </c>
      <c r="I27" s="171">
        <f>IF(ROUND(VALUE(SUBSTITUTE(連結実質赤字比率に係る赤字・黒字の構成分析!I$43,"▲", "-")), 2) &gt;= 0, ABS(ROUND(VALUE(SUBSTITUTE(連結実質赤字比率に係る赤字・黒字の構成分析!I$43,"▲", "-")), 2)), NA())</f>
        <v>0</v>
      </c>
      <c r="J27" s="171" t="e">
        <f>IF(ROUND(VALUE(SUBSTITUTE(連結実質赤字比率に係る赤字・黒字の構成分析!J$43,"▲", "-")), 2) &lt; 0, ABS(ROUND(VALUE(SUBSTITUTE(連結実質赤字比率に係る赤字・黒字の構成分析!J$43,"▲", "-")), 2)), NA())</f>
        <v>#N/A</v>
      </c>
      <c r="K27" s="171">
        <f>IF(ROUND(VALUE(SUBSTITUTE(連結実質赤字比率に係る赤字・黒字の構成分析!J$43,"▲", "-")), 2) &gt;= 0, ABS(ROUND(VALUE(SUBSTITUTE(連結実質赤字比率に係る赤字・黒字の構成分析!J$43,"▲", "-")), 2)), NA())</f>
        <v>0</v>
      </c>
    </row>
    <row r="28" spans="1:11" x14ac:dyDescent="0.15">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15">
      <c r="A29" s="171" t="str">
        <f>IF(連結実質赤字比率に係る赤字・黒字の構成分析!C$41="",NA(),連結実質赤字比率に係る赤字・黒字の構成分析!C$41)</f>
        <v>奨学資金特別会計</v>
      </c>
      <c r="B29" s="171" t="e">
        <f>IF(ROUND(VALUE(SUBSTITUTE(連結実質赤字比率に係る赤字・黒字の構成分析!F$41,"▲", "-")), 2) &lt; 0, ABS(ROUND(VALUE(SUBSTITUTE(連結実質赤字比率に係る赤字・黒字の構成分析!F$41,"▲", "-")), 2)), NA())</f>
        <v>#N/A</v>
      </c>
      <c r="C29" s="171">
        <f>IF(ROUND(VALUE(SUBSTITUTE(連結実質赤字比率に係る赤字・黒字の構成分析!F$41,"▲", "-")), 2) &gt;= 0, ABS(ROUND(VALUE(SUBSTITUTE(連結実質赤字比率に係る赤字・黒字の構成分析!F$41,"▲", "-")), 2)), NA())</f>
        <v>0.03</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0.04</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0.03</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0.03</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0.04</v>
      </c>
    </row>
    <row r="30" spans="1:11" x14ac:dyDescent="0.15">
      <c r="A30" s="171" t="str">
        <f>IF(連結実質赤字比率に係る赤字・黒字の構成分析!C$40="",NA(),連結実質赤字比率に係る赤字・黒字の構成分析!C$40)</f>
        <v>大仙市太陽光発電事業特別会計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0.06</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0.11</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0.06</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0.04</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0.08</v>
      </c>
    </row>
    <row r="31" spans="1:11" x14ac:dyDescent="0.15">
      <c r="A31" s="171" t="str">
        <f>IF(連結実質赤字比率に係る赤字・黒字の構成分析!C$39="",NA(),連結実質赤字比率に係る赤字・黒字の構成分析!C$39)</f>
        <v>市立大曲病院事業会計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0.81</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0.79</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0.9</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1.02</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1.02</v>
      </c>
    </row>
    <row r="32" spans="1:11" x14ac:dyDescent="0.15">
      <c r="A32" s="171" t="str">
        <f>IF(連結実質赤字比率に係る赤字・黒字の構成分析!C$38="",NA(),連結実質赤字比率に係る赤字・黒字の構成分析!C$38)</f>
        <v>大仙市簡易水道事業会計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0.68</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0.9</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1</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0.98</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1.04</v>
      </c>
    </row>
    <row r="33" spans="1:16" x14ac:dyDescent="0.15">
      <c r="A33" s="171" t="str">
        <f>IF(連結実質赤字比率に係る赤字・黒字の構成分析!C$37="",NA(),連結実質赤字比率に係る赤字・黒字の構成分析!C$37)</f>
        <v>国民健康保険事業特別会計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1.74</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1.98</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1.52</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1.5</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1.24</v>
      </c>
    </row>
    <row r="34" spans="1:16" x14ac:dyDescent="0.15">
      <c r="A34" s="171" t="str">
        <f>IF(連結実質赤字比率に係る赤字・黒字の構成分析!C$36="",NA(),連結実質赤字比率に係る赤字・黒字の構成分析!C$36)</f>
        <v>大仙市下水道事業会計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0.86</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1.2</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1.44</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1.49</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1.82</v>
      </c>
    </row>
    <row r="35" spans="1:16" x14ac:dyDescent="0.15">
      <c r="A35" s="171" t="str">
        <f>IF(連結実質赤字比率に係る赤字・黒字の構成分析!C$35="",NA(),連結実質赤字比率に係る赤字・黒字の構成分析!C$35)</f>
        <v>大仙市上水道事業会計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5.66</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2.54</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3.41</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3.87</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4.2699999999999996</v>
      </c>
    </row>
    <row r="36" spans="1:16" x14ac:dyDescent="0.15">
      <c r="A36" s="171" t="str">
        <f>IF(連結実質赤字比率に係る赤字・黒字の構成分析!C$34="",NA(),連結実質赤字比率に係る赤字・黒字の構成分析!C$34)</f>
        <v>一般会計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4.4400000000000004</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5.49</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6.7</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7.88</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7.68</v>
      </c>
    </row>
    <row r="39" spans="1:16" x14ac:dyDescent="0.15">
      <c r="A39" s="140" t="s">
        <v>62</v>
      </c>
    </row>
    <row r="40" spans="1:16" x14ac:dyDescent="0.15">
      <c r="A40" s="172"/>
      <c r="B40" s="172" t="str">
        <f>'実質公債費比率（分子）の構造'!K$44</f>
        <v>H30</v>
      </c>
      <c r="C40" s="172"/>
      <c r="D40" s="172"/>
      <c r="E40" s="172" t="str">
        <f>'実質公債費比率（分子）の構造'!L$44</f>
        <v>R01</v>
      </c>
      <c r="F40" s="172"/>
      <c r="G40" s="172"/>
      <c r="H40" s="172" t="str">
        <f>'実質公債費比率（分子）の構造'!M$44</f>
        <v>R02</v>
      </c>
      <c r="I40" s="172"/>
      <c r="J40" s="172"/>
      <c r="K40" s="172" t="str">
        <f>'実質公債費比率（分子）の構造'!N$44</f>
        <v>R03</v>
      </c>
      <c r="L40" s="172"/>
      <c r="M40" s="172"/>
      <c r="N40" s="172" t="str">
        <f>'実質公債費比率（分子）の構造'!O$44</f>
        <v>R04</v>
      </c>
      <c r="O40" s="172"/>
      <c r="P40" s="172"/>
    </row>
    <row r="41" spans="1:16" x14ac:dyDescent="0.15">
      <c r="A41" s="172"/>
      <c r="B41" s="172" t="s">
        <v>63</v>
      </c>
      <c r="C41" s="172"/>
      <c r="D41" s="172" t="s">
        <v>64</v>
      </c>
      <c r="E41" s="172" t="s">
        <v>63</v>
      </c>
      <c r="F41" s="172"/>
      <c r="G41" s="172" t="s">
        <v>64</v>
      </c>
      <c r="H41" s="172" t="s">
        <v>63</v>
      </c>
      <c r="I41" s="172"/>
      <c r="J41" s="172" t="s">
        <v>64</v>
      </c>
      <c r="K41" s="172" t="s">
        <v>63</v>
      </c>
      <c r="L41" s="172"/>
      <c r="M41" s="172" t="s">
        <v>64</v>
      </c>
      <c r="N41" s="172" t="s">
        <v>63</v>
      </c>
      <c r="O41" s="172"/>
      <c r="P41" s="172" t="s">
        <v>64</v>
      </c>
    </row>
    <row r="42" spans="1:16" x14ac:dyDescent="0.15">
      <c r="A42" s="172" t="s">
        <v>65</v>
      </c>
      <c r="B42" s="172"/>
      <c r="C42" s="172"/>
      <c r="D42" s="172">
        <f>'実質公債費比率（分子）の構造'!K$52</f>
        <v>5493</v>
      </c>
      <c r="E42" s="172"/>
      <c r="F42" s="172"/>
      <c r="G42" s="172">
        <f>'実質公債費比率（分子）の構造'!L$52</f>
        <v>5345</v>
      </c>
      <c r="H42" s="172"/>
      <c r="I42" s="172"/>
      <c r="J42" s="172">
        <f>'実質公債費比率（分子）の構造'!M$52</f>
        <v>5306</v>
      </c>
      <c r="K42" s="172"/>
      <c r="L42" s="172"/>
      <c r="M42" s="172">
        <f>'実質公債費比率（分子）の構造'!N$52</f>
        <v>5174</v>
      </c>
      <c r="N42" s="172"/>
      <c r="O42" s="172"/>
      <c r="P42" s="172">
        <f>'実質公債費比率（分子）の構造'!O$52</f>
        <v>5143</v>
      </c>
    </row>
    <row r="43" spans="1:16" x14ac:dyDescent="0.15">
      <c r="A43" s="172" t="s">
        <v>66</v>
      </c>
      <c r="B43" s="172">
        <f>'実質公債費比率（分子）の構造'!K$51</f>
        <v>0</v>
      </c>
      <c r="C43" s="172"/>
      <c r="D43" s="172"/>
      <c r="E43" s="172" t="str">
        <f>'実質公債費比率（分子）の構造'!L$51</f>
        <v>-</v>
      </c>
      <c r="F43" s="172"/>
      <c r="G43" s="172"/>
      <c r="H43" s="172" t="str">
        <f>'実質公債費比率（分子）の構造'!M$51</f>
        <v>-</v>
      </c>
      <c r="I43" s="172"/>
      <c r="J43" s="172"/>
      <c r="K43" s="172" t="str">
        <f>'実質公債費比率（分子）の構造'!N$51</f>
        <v>-</v>
      </c>
      <c r="L43" s="172"/>
      <c r="M43" s="172"/>
      <c r="N43" s="172" t="str">
        <f>'実質公債費比率（分子）の構造'!O$51</f>
        <v>-</v>
      </c>
      <c r="O43" s="172"/>
      <c r="P43" s="172"/>
    </row>
    <row r="44" spans="1:16" x14ac:dyDescent="0.15">
      <c r="A44" s="172" t="s">
        <v>67</v>
      </c>
      <c r="B44" s="172">
        <f>'実質公債費比率（分子）の構造'!K$50</f>
        <v>49</v>
      </c>
      <c r="C44" s="172"/>
      <c r="D44" s="172"/>
      <c r="E44" s="172">
        <f>'実質公債費比率（分子）の構造'!L$50</f>
        <v>10</v>
      </c>
      <c r="F44" s="172"/>
      <c r="G44" s="172"/>
      <c r="H44" s="172">
        <f>'実質公債費比率（分子）の構造'!M$50</f>
        <v>6</v>
      </c>
      <c r="I44" s="172"/>
      <c r="J44" s="172"/>
      <c r="K44" s="172">
        <f>'実質公債費比率（分子）の構造'!N$50</f>
        <v>19</v>
      </c>
      <c r="L44" s="172"/>
      <c r="M44" s="172"/>
      <c r="N44" s="172">
        <f>'実質公債費比率（分子）の構造'!O$50</f>
        <v>17</v>
      </c>
      <c r="O44" s="172"/>
      <c r="P44" s="172"/>
    </row>
    <row r="45" spans="1:16" x14ac:dyDescent="0.15">
      <c r="A45" s="172" t="s">
        <v>68</v>
      </c>
      <c r="B45" s="172">
        <f>'実質公債費比率（分子）の構造'!K$49</f>
        <v>178</v>
      </c>
      <c r="C45" s="172"/>
      <c r="D45" s="172"/>
      <c r="E45" s="172">
        <f>'実質公債費比率（分子）の構造'!L$49</f>
        <v>174</v>
      </c>
      <c r="F45" s="172"/>
      <c r="G45" s="172"/>
      <c r="H45" s="172">
        <f>'実質公債費比率（分子）の構造'!M$49</f>
        <v>167</v>
      </c>
      <c r="I45" s="172"/>
      <c r="J45" s="172"/>
      <c r="K45" s="172">
        <f>'実質公債費比率（分子）の構造'!N$49</f>
        <v>141</v>
      </c>
      <c r="L45" s="172"/>
      <c r="M45" s="172"/>
      <c r="N45" s="172">
        <f>'実質公債費比率（分子）の構造'!O$49</f>
        <v>128</v>
      </c>
      <c r="O45" s="172"/>
      <c r="P45" s="172"/>
    </row>
    <row r="46" spans="1:16" x14ac:dyDescent="0.15">
      <c r="A46" s="172" t="s">
        <v>69</v>
      </c>
      <c r="B46" s="172">
        <f>'実質公債費比率（分子）の構造'!K$48</f>
        <v>2208</v>
      </c>
      <c r="C46" s="172"/>
      <c r="D46" s="172"/>
      <c r="E46" s="172">
        <f>'実質公債費比率（分子）の構造'!L$48</f>
        <v>2194</v>
      </c>
      <c r="F46" s="172"/>
      <c r="G46" s="172"/>
      <c r="H46" s="172">
        <f>'実質公債費比率（分子）の構造'!M$48</f>
        <v>2179</v>
      </c>
      <c r="I46" s="172"/>
      <c r="J46" s="172"/>
      <c r="K46" s="172">
        <f>'実質公債費比率（分子）の構造'!N$48</f>
        <v>2165</v>
      </c>
      <c r="L46" s="172"/>
      <c r="M46" s="172"/>
      <c r="N46" s="172">
        <f>'実質公債費比率（分子）の構造'!O$48</f>
        <v>2157</v>
      </c>
      <c r="O46" s="172"/>
      <c r="P46" s="172"/>
    </row>
    <row r="47" spans="1:16" x14ac:dyDescent="0.15">
      <c r="A47" s="172" t="s">
        <v>70</v>
      </c>
      <c r="B47" s="172">
        <f>'実質公債費比率（分子）の構造'!K$47</f>
        <v>17</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15">
      <c r="A48" s="172" t="s">
        <v>71</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15">
      <c r="A49" s="172" t="s">
        <v>72</v>
      </c>
      <c r="B49" s="172">
        <f>'実質公債費比率（分子）の構造'!K$45</f>
        <v>5554</v>
      </c>
      <c r="C49" s="172"/>
      <c r="D49" s="172"/>
      <c r="E49" s="172">
        <f>'実質公債費比率（分子）の構造'!L$45</f>
        <v>5388</v>
      </c>
      <c r="F49" s="172"/>
      <c r="G49" s="172"/>
      <c r="H49" s="172">
        <f>'実質公債費比率（分子）の構造'!M$45</f>
        <v>5337</v>
      </c>
      <c r="I49" s="172"/>
      <c r="J49" s="172"/>
      <c r="K49" s="172">
        <f>'実質公債費比率（分子）の構造'!N$45</f>
        <v>5400</v>
      </c>
      <c r="L49" s="172"/>
      <c r="M49" s="172"/>
      <c r="N49" s="172">
        <f>'実質公債費比率（分子）の構造'!O$45</f>
        <v>5589</v>
      </c>
      <c r="O49" s="172"/>
      <c r="P49" s="172"/>
    </row>
    <row r="50" spans="1:16" x14ac:dyDescent="0.15">
      <c r="A50" s="172" t="s">
        <v>73</v>
      </c>
      <c r="B50" s="172" t="e">
        <f>NA()</f>
        <v>#N/A</v>
      </c>
      <c r="C50" s="172">
        <f>IF(ISNUMBER('実質公債費比率（分子）の構造'!K$53),'実質公債費比率（分子）の構造'!K$53,NA())</f>
        <v>2513</v>
      </c>
      <c r="D50" s="172" t="e">
        <f>NA()</f>
        <v>#N/A</v>
      </c>
      <c r="E50" s="172" t="e">
        <f>NA()</f>
        <v>#N/A</v>
      </c>
      <c r="F50" s="172">
        <f>IF(ISNUMBER('実質公債費比率（分子）の構造'!L$53),'実質公債費比率（分子）の構造'!L$53,NA())</f>
        <v>2421</v>
      </c>
      <c r="G50" s="172" t="e">
        <f>NA()</f>
        <v>#N/A</v>
      </c>
      <c r="H50" s="172" t="e">
        <f>NA()</f>
        <v>#N/A</v>
      </c>
      <c r="I50" s="172">
        <f>IF(ISNUMBER('実質公債費比率（分子）の構造'!M$53),'実質公債費比率（分子）の構造'!M$53,NA())</f>
        <v>2383</v>
      </c>
      <c r="J50" s="172" t="e">
        <f>NA()</f>
        <v>#N/A</v>
      </c>
      <c r="K50" s="172" t="e">
        <f>NA()</f>
        <v>#N/A</v>
      </c>
      <c r="L50" s="172">
        <f>IF(ISNUMBER('実質公債費比率（分子）の構造'!N$53),'実質公債費比率（分子）の構造'!N$53,NA())</f>
        <v>2551</v>
      </c>
      <c r="M50" s="172" t="e">
        <f>NA()</f>
        <v>#N/A</v>
      </c>
      <c r="N50" s="172" t="e">
        <f>NA()</f>
        <v>#N/A</v>
      </c>
      <c r="O50" s="172">
        <f>IF(ISNUMBER('実質公債費比率（分子）の構造'!O$53),'実質公債費比率（分子）の構造'!O$53,NA())</f>
        <v>2748</v>
      </c>
      <c r="P50" s="172" t="e">
        <f>NA()</f>
        <v>#N/A</v>
      </c>
    </row>
    <row r="53" spans="1:16" x14ac:dyDescent="0.15">
      <c r="A53" s="140" t="s">
        <v>74</v>
      </c>
    </row>
    <row r="54" spans="1:16" x14ac:dyDescent="0.15">
      <c r="A54" s="171"/>
      <c r="B54" s="171" t="str">
        <f>'将来負担比率（分子）の構造'!I$40</f>
        <v>H30</v>
      </c>
      <c r="C54" s="171"/>
      <c r="D54" s="171"/>
      <c r="E54" s="171" t="str">
        <f>'将来負担比率（分子）の構造'!J$40</f>
        <v>R01</v>
      </c>
      <c r="F54" s="171"/>
      <c r="G54" s="171"/>
      <c r="H54" s="171" t="str">
        <f>'将来負担比率（分子）の構造'!K$40</f>
        <v>R02</v>
      </c>
      <c r="I54" s="171"/>
      <c r="J54" s="171"/>
      <c r="K54" s="171" t="str">
        <f>'将来負担比率（分子）の構造'!L$40</f>
        <v>R03</v>
      </c>
      <c r="L54" s="171"/>
      <c r="M54" s="171"/>
      <c r="N54" s="171" t="str">
        <f>'将来負担比率（分子）の構造'!M$40</f>
        <v>R04</v>
      </c>
      <c r="O54" s="171"/>
      <c r="P54" s="171"/>
    </row>
    <row r="55" spans="1:16" x14ac:dyDescent="0.15">
      <c r="A55" s="171"/>
      <c r="B55" s="171" t="s">
        <v>75</v>
      </c>
      <c r="C55" s="171"/>
      <c r="D55" s="171" t="s">
        <v>76</v>
      </c>
      <c r="E55" s="171" t="s">
        <v>75</v>
      </c>
      <c r="F55" s="171"/>
      <c r="G55" s="171" t="s">
        <v>76</v>
      </c>
      <c r="H55" s="171" t="s">
        <v>75</v>
      </c>
      <c r="I55" s="171"/>
      <c r="J55" s="171" t="s">
        <v>76</v>
      </c>
      <c r="K55" s="171" t="s">
        <v>75</v>
      </c>
      <c r="L55" s="171"/>
      <c r="M55" s="171" t="s">
        <v>76</v>
      </c>
      <c r="N55" s="171" t="s">
        <v>75</v>
      </c>
      <c r="O55" s="171"/>
      <c r="P55" s="171" t="s">
        <v>76</v>
      </c>
    </row>
    <row r="56" spans="1:16" x14ac:dyDescent="0.15">
      <c r="A56" s="171" t="s">
        <v>45</v>
      </c>
      <c r="B56" s="171"/>
      <c r="C56" s="171"/>
      <c r="D56" s="171">
        <f>'将来負担比率（分子）の構造'!I$52</f>
        <v>56507</v>
      </c>
      <c r="E56" s="171"/>
      <c r="F56" s="171"/>
      <c r="G56" s="171">
        <f>'将来負担比率（分子）の構造'!J$52</f>
        <v>53086</v>
      </c>
      <c r="H56" s="171"/>
      <c r="I56" s="171"/>
      <c r="J56" s="171">
        <f>'将来負担比率（分子）の構造'!K$52</f>
        <v>51971</v>
      </c>
      <c r="K56" s="171"/>
      <c r="L56" s="171"/>
      <c r="M56" s="171">
        <f>'将来負担比率（分子）の構造'!L$52</f>
        <v>50022</v>
      </c>
      <c r="N56" s="171"/>
      <c r="O56" s="171"/>
      <c r="P56" s="171">
        <f>'将来負担比率（分子）の構造'!M$52</f>
        <v>47830</v>
      </c>
    </row>
    <row r="57" spans="1:16" x14ac:dyDescent="0.15">
      <c r="A57" s="171" t="s">
        <v>44</v>
      </c>
      <c r="B57" s="171"/>
      <c r="C57" s="171"/>
      <c r="D57" s="171">
        <f>'将来負担比率（分子）の構造'!I$51</f>
        <v>998</v>
      </c>
      <c r="E57" s="171"/>
      <c r="F57" s="171"/>
      <c r="G57" s="171">
        <f>'将来負担比率（分子）の構造'!J$51</f>
        <v>928</v>
      </c>
      <c r="H57" s="171"/>
      <c r="I57" s="171"/>
      <c r="J57" s="171">
        <f>'将来負担比率（分子）の構造'!K$51</f>
        <v>800</v>
      </c>
      <c r="K57" s="171"/>
      <c r="L57" s="171"/>
      <c r="M57" s="171">
        <f>'将来負担比率（分子）の構造'!L$51</f>
        <v>727</v>
      </c>
      <c r="N57" s="171"/>
      <c r="O57" s="171"/>
      <c r="P57" s="171">
        <f>'将来負担比率（分子）の構造'!M$51</f>
        <v>666</v>
      </c>
    </row>
    <row r="58" spans="1:16" x14ac:dyDescent="0.15">
      <c r="A58" s="171" t="s">
        <v>43</v>
      </c>
      <c r="B58" s="171"/>
      <c r="C58" s="171"/>
      <c r="D58" s="171">
        <f>'将来負担比率（分子）の構造'!I$50</f>
        <v>4782</v>
      </c>
      <c r="E58" s="171"/>
      <c r="F58" s="171"/>
      <c r="G58" s="171">
        <f>'将来負担比率（分子）の構造'!J$50</f>
        <v>5348</v>
      </c>
      <c r="H58" s="171"/>
      <c r="I58" s="171"/>
      <c r="J58" s="171">
        <f>'将来負担比率（分子）の構造'!K$50</f>
        <v>5655</v>
      </c>
      <c r="K58" s="171"/>
      <c r="L58" s="171"/>
      <c r="M58" s="171">
        <f>'将来負担比率（分子）の構造'!L$50</f>
        <v>7201</v>
      </c>
      <c r="N58" s="171"/>
      <c r="O58" s="171"/>
      <c r="P58" s="171">
        <f>'将来負担比率（分子）の構造'!M$50</f>
        <v>8808</v>
      </c>
    </row>
    <row r="59" spans="1:16" x14ac:dyDescent="0.15">
      <c r="A59" s="171" t="s">
        <v>41</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15">
      <c r="A60" s="171" t="s">
        <v>40</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15">
      <c r="A61" s="171" t="s">
        <v>38</v>
      </c>
      <c r="B61" s="171">
        <f>'将来負担比率（分子）の構造'!I$46</f>
        <v>0</v>
      </c>
      <c r="C61" s="171"/>
      <c r="D61" s="171"/>
      <c r="E61" s="171">
        <f>'将来負担比率（分子）の構造'!J$46</f>
        <v>0</v>
      </c>
      <c r="F61" s="171"/>
      <c r="G61" s="171"/>
      <c r="H61" s="171">
        <f>'将来負担比率（分子）の構造'!K$46</f>
        <v>0</v>
      </c>
      <c r="I61" s="171"/>
      <c r="J61" s="171"/>
      <c r="K61" s="171">
        <f>'将来負担比率（分子）の構造'!L$46</f>
        <v>0</v>
      </c>
      <c r="L61" s="171"/>
      <c r="M61" s="171"/>
      <c r="N61" s="171" t="str">
        <f>'将来負担比率（分子）の構造'!M$46</f>
        <v>-</v>
      </c>
      <c r="O61" s="171"/>
      <c r="P61" s="171"/>
    </row>
    <row r="62" spans="1:16" x14ac:dyDescent="0.15">
      <c r="A62" s="171" t="s">
        <v>37</v>
      </c>
      <c r="B62" s="171">
        <f>'将来負担比率（分子）の構造'!I$45</f>
        <v>5559</v>
      </c>
      <c r="C62" s="171"/>
      <c r="D62" s="171"/>
      <c r="E62" s="171">
        <f>'将来負担比率（分子）の構造'!J$45</f>
        <v>5171</v>
      </c>
      <c r="F62" s="171"/>
      <c r="G62" s="171"/>
      <c r="H62" s="171">
        <f>'将来負担比率（分子）の構造'!K$45</f>
        <v>4718</v>
      </c>
      <c r="I62" s="171"/>
      <c r="J62" s="171"/>
      <c r="K62" s="171">
        <f>'将来負担比率（分子）の構造'!L$45</f>
        <v>4459</v>
      </c>
      <c r="L62" s="171"/>
      <c r="M62" s="171"/>
      <c r="N62" s="171">
        <f>'将来負担比率（分子）の構造'!M$45</f>
        <v>4724</v>
      </c>
      <c r="O62" s="171"/>
      <c r="P62" s="171"/>
    </row>
    <row r="63" spans="1:16" x14ac:dyDescent="0.15">
      <c r="A63" s="171" t="s">
        <v>36</v>
      </c>
      <c r="B63" s="171">
        <f>'将来負担比率（分子）の構造'!I$44</f>
        <v>684</v>
      </c>
      <c r="C63" s="171"/>
      <c r="D63" s="171"/>
      <c r="E63" s="171">
        <f>'将来負担比率（分子）の構造'!J$44</f>
        <v>487</v>
      </c>
      <c r="F63" s="171"/>
      <c r="G63" s="171"/>
      <c r="H63" s="171">
        <f>'将来負担比率（分子）の構造'!K$44</f>
        <v>295</v>
      </c>
      <c r="I63" s="171"/>
      <c r="J63" s="171"/>
      <c r="K63" s="171">
        <f>'将来負担比率（分子）の構造'!L$44</f>
        <v>140</v>
      </c>
      <c r="L63" s="171"/>
      <c r="M63" s="171"/>
      <c r="N63" s="171">
        <f>'将来負担比率（分子）の構造'!M$44</f>
        <v>27</v>
      </c>
      <c r="O63" s="171"/>
      <c r="P63" s="171"/>
    </row>
    <row r="64" spans="1:16" x14ac:dyDescent="0.15">
      <c r="A64" s="171" t="s">
        <v>35</v>
      </c>
      <c r="B64" s="171">
        <f>'将来負担比率（分子）の構造'!I$43</f>
        <v>30045</v>
      </c>
      <c r="C64" s="171"/>
      <c r="D64" s="171"/>
      <c r="E64" s="171">
        <f>'将来負担比率（分子）の構造'!J$43</f>
        <v>28425</v>
      </c>
      <c r="F64" s="171"/>
      <c r="G64" s="171"/>
      <c r="H64" s="171">
        <f>'将来負担比率（分子）の構造'!K$43</f>
        <v>25997</v>
      </c>
      <c r="I64" s="171"/>
      <c r="J64" s="171"/>
      <c r="K64" s="171">
        <f>'将来負担比率（分子）の構造'!L$43</f>
        <v>24633</v>
      </c>
      <c r="L64" s="171"/>
      <c r="M64" s="171"/>
      <c r="N64" s="171">
        <f>'将来負担比率（分子）の構造'!M$43</f>
        <v>23303</v>
      </c>
      <c r="O64" s="171"/>
      <c r="P64" s="171"/>
    </row>
    <row r="65" spans="1:16" x14ac:dyDescent="0.15">
      <c r="A65" s="171" t="s">
        <v>34</v>
      </c>
      <c r="B65" s="171">
        <f>'将来負担比率（分子）の構造'!I$42</f>
        <v>4</v>
      </c>
      <c r="C65" s="171"/>
      <c r="D65" s="171"/>
      <c r="E65" s="171">
        <f>'将来負担比率（分子）の構造'!J$42</f>
        <v>3</v>
      </c>
      <c r="F65" s="171"/>
      <c r="G65" s="171"/>
      <c r="H65" s="171">
        <f>'将来負担比率（分子）の構造'!K$42</f>
        <v>1</v>
      </c>
      <c r="I65" s="171"/>
      <c r="J65" s="171"/>
      <c r="K65" s="171" t="str">
        <f>'将来負担比率（分子）の構造'!L$42</f>
        <v>-</v>
      </c>
      <c r="L65" s="171"/>
      <c r="M65" s="171"/>
      <c r="N65" s="171" t="str">
        <f>'将来負担比率（分子）の構造'!M$42</f>
        <v>-</v>
      </c>
      <c r="O65" s="171"/>
      <c r="P65" s="171"/>
    </row>
    <row r="66" spans="1:16" x14ac:dyDescent="0.15">
      <c r="A66" s="171" t="s">
        <v>33</v>
      </c>
      <c r="B66" s="171">
        <f>'将来負担比率（分子）の構造'!I$41</f>
        <v>55463</v>
      </c>
      <c r="C66" s="171"/>
      <c r="D66" s="171"/>
      <c r="E66" s="171">
        <f>'将来負担比率（分子）の構造'!J$41</f>
        <v>54087</v>
      </c>
      <c r="F66" s="171"/>
      <c r="G66" s="171"/>
      <c r="H66" s="171">
        <f>'将来負担比率（分子）の構造'!K$41</f>
        <v>52141</v>
      </c>
      <c r="I66" s="171"/>
      <c r="J66" s="171"/>
      <c r="K66" s="171">
        <f>'将来負担比率（分子）の構造'!L$41</f>
        <v>51064</v>
      </c>
      <c r="L66" s="171"/>
      <c r="M66" s="171"/>
      <c r="N66" s="171">
        <f>'将来負担比率（分子）の構造'!M$41</f>
        <v>48949</v>
      </c>
      <c r="O66" s="171"/>
      <c r="P66" s="171"/>
    </row>
    <row r="67" spans="1:16" x14ac:dyDescent="0.15">
      <c r="A67" s="171" t="s">
        <v>77</v>
      </c>
      <c r="B67" s="171" t="e">
        <f>NA()</f>
        <v>#N/A</v>
      </c>
      <c r="C67" s="171">
        <f>IF(ISNUMBER('将来負担比率（分子）の構造'!I$53), IF('将来負担比率（分子）の構造'!I$53 &lt; 0, 0, '将来負担比率（分子）の構造'!I$53), NA())</f>
        <v>29469</v>
      </c>
      <c r="D67" s="171" t="e">
        <f>NA()</f>
        <v>#N/A</v>
      </c>
      <c r="E67" s="171" t="e">
        <f>NA()</f>
        <v>#N/A</v>
      </c>
      <c r="F67" s="171">
        <f>IF(ISNUMBER('将来負担比率（分子）の構造'!J$53), IF('将来負担比率（分子）の構造'!J$53 &lt; 0, 0, '将来負担比率（分子）の構造'!J$53), NA())</f>
        <v>28811</v>
      </c>
      <c r="G67" s="171" t="e">
        <f>NA()</f>
        <v>#N/A</v>
      </c>
      <c r="H67" s="171" t="e">
        <f>NA()</f>
        <v>#N/A</v>
      </c>
      <c r="I67" s="171">
        <f>IF(ISNUMBER('将来負担比率（分子）の構造'!K$53), IF('将来負担比率（分子）の構造'!K$53 &lt; 0, 0, '将来負担比率（分子）の構造'!K$53), NA())</f>
        <v>24726</v>
      </c>
      <c r="J67" s="171" t="e">
        <f>NA()</f>
        <v>#N/A</v>
      </c>
      <c r="K67" s="171" t="e">
        <f>NA()</f>
        <v>#N/A</v>
      </c>
      <c r="L67" s="171">
        <f>IF(ISNUMBER('将来負担比率（分子）の構造'!L$53), IF('将来負担比率（分子）の構造'!L$53 &lt; 0, 0, '将来負担比率（分子）の構造'!L$53), NA())</f>
        <v>22348</v>
      </c>
      <c r="M67" s="171" t="e">
        <f>NA()</f>
        <v>#N/A</v>
      </c>
      <c r="N67" s="171" t="e">
        <f>NA()</f>
        <v>#N/A</v>
      </c>
      <c r="O67" s="171">
        <f>IF(ISNUMBER('将来負担比率（分子）の構造'!M$53), IF('将来負担比率（分子）の構造'!M$53 &lt; 0, 0, '将来負担比率（分子）の構造'!M$53), NA())</f>
        <v>19698</v>
      </c>
      <c r="P67" s="171" t="e">
        <f>NA()</f>
        <v>#N/A</v>
      </c>
    </row>
    <row r="70" spans="1:16" x14ac:dyDescent="0.15">
      <c r="A70" s="173" t="s">
        <v>78</v>
      </c>
      <c r="B70" s="173"/>
      <c r="C70" s="173"/>
      <c r="D70" s="173"/>
      <c r="E70" s="173"/>
      <c r="F70" s="173"/>
    </row>
    <row r="71" spans="1:16" x14ac:dyDescent="0.15">
      <c r="A71" s="174"/>
      <c r="B71" s="174" t="str">
        <f>基金残高に係る経年分析!F54</f>
        <v>R02</v>
      </c>
      <c r="C71" s="174" t="str">
        <f>基金残高に係る経年分析!G54</f>
        <v>R03</v>
      </c>
      <c r="D71" s="174" t="str">
        <f>基金残高に係る経年分析!H54</f>
        <v>R04</v>
      </c>
    </row>
    <row r="72" spans="1:16" x14ac:dyDescent="0.15">
      <c r="A72" s="174" t="s">
        <v>79</v>
      </c>
      <c r="B72" s="175">
        <f>基金残高に係る経年分析!F55</f>
        <v>3359</v>
      </c>
      <c r="C72" s="175">
        <f>基金残高に係る経年分析!G55</f>
        <v>3859</v>
      </c>
      <c r="D72" s="175">
        <f>基金残高に係る経年分析!H55</f>
        <v>4360</v>
      </c>
    </row>
    <row r="73" spans="1:16" x14ac:dyDescent="0.15">
      <c r="A73" s="174" t="s">
        <v>80</v>
      </c>
      <c r="B73" s="175">
        <f>基金残高に係る経年分析!F56</f>
        <v>55</v>
      </c>
      <c r="C73" s="175">
        <f>基金残高に係る経年分析!G56</f>
        <v>55</v>
      </c>
      <c r="D73" s="175">
        <f>基金残高に係る経年分析!H56</f>
        <v>255</v>
      </c>
    </row>
    <row r="74" spans="1:16" x14ac:dyDescent="0.15">
      <c r="A74" s="174" t="s">
        <v>81</v>
      </c>
      <c r="B74" s="175">
        <f>基金残高に係る経年分析!F57</f>
        <v>4723</v>
      </c>
      <c r="C74" s="175">
        <f>基金残高に係る経年分析!G57</f>
        <v>5554</v>
      </c>
      <c r="D74" s="175">
        <f>基金残高に係る経年分析!H57</f>
        <v>6225</v>
      </c>
    </row>
  </sheetData>
  <sheetProtection algorithmName="SHA-512" hashValue="JcuVQu7DExHZpcOSXCYMScS0GI1PG/V+kuZzSkVvHr07RQ7LUjF1v/wmQ6/Z75/lgnyv6CBR+jj1EhSezxu5Nw==" saltValue="s1E56EFlpL4KoBpKVT46e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0" customWidth="1"/>
    <col min="2" max="2" width="2.375" style="210" customWidth="1"/>
    <col min="3" max="16" width="2.625" style="210" customWidth="1"/>
    <col min="17" max="17" width="2.375" style="210" customWidth="1"/>
    <col min="18" max="95" width="1.625" style="210" customWidth="1"/>
    <col min="96" max="133" width="1.625" style="222" customWidth="1"/>
    <col min="134" max="143" width="1.625" style="210" customWidth="1"/>
    <col min="144" max="16384" width="0" style="210" hidden="1"/>
  </cols>
  <sheetData>
    <row r="1" spans="2:143" ht="22.5" customHeight="1" thickBot="1" x14ac:dyDescent="0.2">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38" t="s">
        <v>219</v>
      </c>
      <c r="DI1" s="639"/>
      <c r="DJ1" s="639"/>
      <c r="DK1" s="639"/>
      <c r="DL1" s="639"/>
      <c r="DM1" s="639"/>
      <c r="DN1" s="640"/>
      <c r="DO1" s="210"/>
      <c r="DP1" s="638" t="s">
        <v>220</v>
      </c>
      <c r="DQ1" s="639"/>
      <c r="DR1" s="639"/>
      <c r="DS1" s="639"/>
      <c r="DT1" s="639"/>
      <c r="DU1" s="639"/>
      <c r="DV1" s="639"/>
      <c r="DW1" s="639"/>
      <c r="DX1" s="639"/>
      <c r="DY1" s="639"/>
      <c r="DZ1" s="639"/>
      <c r="EA1" s="639"/>
      <c r="EB1" s="639"/>
      <c r="EC1" s="640"/>
      <c r="ED1" s="209"/>
      <c r="EE1" s="209"/>
      <c r="EF1" s="209"/>
      <c r="EG1" s="209"/>
      <c r="EH1" s="209"/>
      <c r="EI1" s="209"/>
      <c r="EJ1" s="209"/>
      <c r="EK1" s="209"/>
      <c r="EL1" s="209"/>
      <c r="EM1" s="209"/>
    </row>
    <row r="2" spans="2:143" ht="22.5" customHeight="1" x14ac:dyDescent="0.15">
      <c r="B2" s="211" t="s">
        <v>221</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15">
      <c r="B3" s="641" t="s">
        <v>222</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223</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224</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225</v>
      </c>
      <c r="S4" s="642"/>
      <c r="T4" s="642"/>
      <c r="U4" s="642"/>
      <c r="V4" s="642"/>
      <c r="W4" s="642"/>
      <c r="X4" s="642"/>
      <c r="Y4" s="643"/>
      <c r="Z4" s="641" t="s">
        <v>226</v>
      </c>
      <c r="AA4" s="642"/>
      <c r="AB4" s="642"/>
      <c r="AC4" s="643"/>
      <c r="AD4" s="641" t="s">
        <v>227</v>
      </c>
      <c r="AE4" s="642"/>
      <c r="AF4" s="642"/>
      <c r="AG4" s="642"/>
      <c r="AH4" s="642"/>
      <c r="AI4" s="642"/>
      <c r="AJ4" s="642"/>
      <c r="AK4" s="643"/>
      <c r="AL4" s="641" t="s">
        <v>226</v>
      </c>
      <c r="AM4" s="642"/>
      <c r="AN4" s="642"/>
      <c r="AO4" s="643"/>
      <c r="AP4" s="644" t="s">
        <v>228</v>
      </c>
      <c r="AQ4" s="644"/>
      <c r="AR4" s="644"/>
      <c r="AS4" s="644"/>
      <c r="AT4" s="644"/>
      <c r="AU4" s="644"/>
      <c r="AV4" s="644"/>
      <c r="AW4" s="644"/>
      <c r="AX4" s="644"/>
      <c r="AY4" s="644"/>
      <c r="AZ4" s="644"/>
      <c r="BA4" s="644"/>
      <c r="BB4" s="644"/>
      <c r="BC4" s="644"/>
      <c r="BD4" s="644"/>
      <c r="BE4" s="644"/>
      <c r="BF4" s="644"/>
      <c r="BG4" s="644" t="s">
        <v>229</v>
      </c>
      <c r="BH4" s="644"/>
      <c r="BI4" s="644"/>
      <c r="BJ4" s="644"/>
      <c r="BK4" s="644"/>
      <c r="BL4" s="644"/>
      <c r="BM4" s="644"/>
      <c r="BN4" s="644"/>
      <c r="BO4" s="644" t="s">
        <v>226</v>
      </c>
      <c r="BP4" s="644"/>
      <c r="BQ4" s="644"/>
      <c r="BR4" s="644"/>
      <c r="BS4" s="644" t="s">
        <v>230</v>
      </c>
      <c r="BT4" s="644"/>
      <c r="BU4" s="644"/>
      <c r="BV4" s="644"/>
      <c r="BW4" s="644"/>
      <c r="BX4" s="644"/>
      <c r="BY4" s="644"/>
      <c r="BZ4" s="644"/>
      <c r="CA4" s="644"/>
      <c r="CB4" s="644"/>
      <c r="CD4" s="641" t="s">
        <v>231</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232</v>
      </c>
      <c r="C5" s="646"/>
      <c r="D5" s="646"/>
      <c r="E5" s="646"/>
      <c r="F5" s="646"/>
      <c r="G5" s="646"/>
      <c r="H5" s="646"/>
      <c r="I5" s="646"/>
      <c r="J5" s="646"/>
      <c r="K5" s="646"/>
      <c r="L5" s="646"/>
      <c r="M5" s="646"/>
      <c r="N5" s="646"/>
      <c r="O5" s="646"/>
      <c r="P5" s="646"/>
      <c r="Q5" s="647"/>
      <c r="R5" s="648">
        <v>8181132</v>
      </c>
      <c r="S5" s="649"/>
      <c r="T5" s="649"/>
      <c r="U5" s="649"/>
      <c r="V5" s="649"/>
      <c r="W5" s="649"/>
      <c r="X5" s="649"/>
      <c r="Y5" s="650"/>
      <c r="Z5" s="651">
        <v>16.3</v>
      </c>
      <c r="AA5" s="651"/>
      <c r="AB5" s="651"/>
      <c r="AC5" s="651"/>
      <c r="AD5" s="652">
        <v>8181132</v>
      </c>
      <c r="AE5" s="652"/>
      <c r="AF5" s="652"/>
      <c r="AG5" s="652"/>
      <c r="AH5" s="652"/>
      <c r="AI5" s="652"/>
      <c r="AJ5" s="652"/>
      <c r="AK5" s="652"/>
      <c r="AL5" s="653">
        <v>29.2</v>
      </c>
      <c r="AM5" s="654"/>
      <c r="AN5" s="654"/>
      <c r="AO5" s="655"/>
      <c r="AP5" s="645" t="s">
        <v>233</v>
      </c>
      <c r="AQ5" s="646"/>
      <c r="AR5" s="646"/>
      <c r="AS5" s="646"/>
      <c r="AT5" s="646"/>
      <c r="AU5" s="646"/>
      <c r="AV5" s="646"/>
      <c r="AW5" s="646"/>
      <c r="AX5" s="646"/>
      <c r="AY5" s="646"/>
      <c r="AZ5" s="646"/>
      <c r="BA5" s="646"/>
      <c r="BB5" s="646"/>
      <c r="BC5" s="646"/>
      <c r="BD5" s="646"/>
      <c r="BE5" s="646"/>
      <c r="BF5" s="647"/>
      <c r="BG5" s="659">
        <v>8178128</v>
      </c>
      <c r="BH5" s="660"/>
      <c r="BI5" s="660"/>
      <c r="BJ5" s="660"/>
      <c r="BK5" s="660"/>
      <c r="BL5" s="660"/>
      <c r="BM5" s="660"/>
      <c r="BN5" s="661"/>
      <c r="BO5" s="662">
        <v>100</v>
      </c>
      <c r="BP5" s="662"/>
      <c r="BQ5" s="662"/>
      <c r="BR5" s="662"/>
      <c r="BS5" s="663">
        <v>151813</v>
      </c>
      <c r="BT5" s="663"/>
      <c r="BU5" s="663"/>
      <c r="BV5" s="663"/>
      <c r="BW5" s="663"/>
      <c r="BX5" s="663"/>
      <c r="BY5" s="663"/>
      <c r="BZ5" s="663"/>
      <c r="CA5" s="663"/>
      <c r="CB5" s="667"/>
      <c r="CD5" s="641" t="s">
        <v>228</v>
      </c>
      <c r="CE5" s="642"/>
      <c r="CF5" s="642"/>
      <c r="CG5" s="642"/>
      <c r="CH5" s="642"/>
      <c r="CI5" s="642"/>
      <c r="CJ5" s="642"/>
      <c r="CK5" s="642"/>
      <c r="CL5" s="642"/>
      <c r="CM5" s="642"/>
      <c r="CN5" s="642"/>
      <c r="CO5" s="642"/>
      <c r="CP5" s="642"/>
      <c r="CQ5" s="643"/>
      <c r="CR5" s="641" t="s">
        <v>234</v>
      </c>
      <c r="CS5" s="642"/>
      <c r="CT5" s="642"/>
      <c r="CU5" s="642"/>
      <c r="CV5" s="642"/>
      <c r="CW5" s="642"/>
      <c r="CX5" s="642"/>
      <c r="CY5" s="643"/>
      <c r="CZ5" s="641" t="s">
        <v>226</v>
      </c>
      <c r="DA5" s="642"/>
      <c r="DB5" s="642"/>
      <c r="DC5" s="643"/>
      <c r="DD5" s="641" t="s">
        <v>235</v>
      </c>
      <c r="DE5" s="642"/>
      <c r="DF5" s="642"/>
      <c r="DG5" s="642"/>
      <c r="DH5" s="642"/>
      <c r="DI5" s="642"/>
      <c r="DJ5" s="642"/>
      <c r="DK5" s="642"/>
      <c r="DL5" s="642"/>
      <c r="DM5" s="642"/>
      <c r="DN5" s="642"/>
      <c r="DO5" s="642"/>
      <c r="DP5" s="643"/>
      <c r="DQ5" s="641" t="s">
        <v>236</v>
      </c>
      <c r="DR5" s="642"/>
      <c r="DS5" s="642"/>
      <c r="DT5" s="642"/>
      <c r="DU5" s="642"/>
      <c r="DV5" s="642"/>
      <c r="DW5" s="642"/>
      <c r="DX5" s="642"/>
      <c r="DY5" s="642"/>
      <c r="DZ5" s="642"/>
      <c r="EA5" s="642"/>
      <c r="EB5" s="642"/>
      <c r="EC5" s="643"/>
    </row>
    <row r="6" spans="2:143" ht="11.25" customHeight="1" x14ac:dyDescent="0.15">
      <c r="B6" s="656" t="s">
        <v>237</v>
      </c>
      <c r="C6" s="657"/>
      <c r="D6" s="657"/>
      <c r="E6" s="657"/>
      <c r="F6" s="657"/>
      <c r="G6" s="657"/>
      <c r="H6" s="657"/>
      <c r="I6" s="657"/>
      <c r="J6" s="657"/>
      <c r="K6" s="657"/>
      <c r="L6" s="657"/>
      <c r="M6" s="657"/>
      <c r="N6" s="657"/>
      <c r="O6" s="657"/>
      <c r="P6" s="657"/>
      <c r="Q6" s="658"/>
      <c r="R6" s="659">
        <v>832018</v>
      </c>
      <c r="S6" s="660"/>
      <c r="T6" s="660"/>
      <c r="U6" s="660"/>
      <c r="V6" s="660"/>
      <c r="W6" s="660"/>
      <c r="X6" s="660"/>
      <c r="Y6" s="661"/>
      <c r="Z6" s="662">
        <v>1.7</v>
      </c>
      <c r="AA6" s="662"/>
      <c r="AB6" s="662"/>
      <c r="AC6" s="662"/>
      <c r="AD6" s="663">
        <v>832018</v>
      </c>
      <c r="AE6" s="663"/>
      <c r="AF6" s="663"/>
      <c r="AG6" s="663"/>
      <c r="AH6" s="663"/>
      <c r="AI6" s="663"/>
      <c r="AJ6" s="663"/>
      <c r="AK6" s="663"/>
      <c r="AL6" s="664">
        <v>3</v>
      </c>
      <c r="AM6" s="665"/>
      <c r="AN6" s="665"/>
      <c r="AO6" s="666"/>
      <c r="AP6" s="656" t="s">
        <v>238</v>
      </c>
      <c r="AQ6" s="657"/>
      <c r="AR6" s="657"/>
      <c r="AS6" s="657"/>
      <c r="AT6" s="657"/>
      <c r="AU6" s="657"/>
      <c r="AV6" s="657"/>
      <c r="AW6" s="657"/>
      <c r="AX6" s="657"/>
      <c r="AY6" s="657"/>
      <c r="AZ6" s="657"/>
      <c r="BA6" s="657"/>
      <c r="BB6" s="657"/>
      <c r="BC6" s="657"/>
      <c r="BD6" s="657"/>
      <c r="BE6" s="657"/>
      <c r="BF6" s="658"/>
      <c r="BG6" s="659">
        <v>8178128</v>
      </c>
      <c r="BH6" s="660"/>
      <c r="BI6" s="660"/>
      <c r="BJ6" s="660"/>
      <c r="BK6" s="660"/>
      <c r="BL6" s="660"/>
      <c r="BM6" s="660"/>
      <c r="BN6" s="661"/>
      <c r="BO6" s="662">
        <v>100</v>
      </c>
      <c r="BP6" s="662"/>
      <c r="BQ6" s="662"/>
      <c r="BR6" s="662"/>
      <c r="BS6" s="663">
        <v>151813</v>
      </c>
      <c r="BT6" s="663"/>
      <c r="BU6" s="663"/>
      <c r="BV6" s="663"/>
      <c r="BW6" s="663"/>
      <c r="BX6" s="663"/>
      <c r="BY6" s="663"/>
      <c r="BZ6" s="663"/>
      <c r="CA6" s="663"/>
      <c r="CB6" s="667"/>
      <c r="CD6" s="645" t="s">
        <v>239</v>
      </c>
      <c r="CE6" s="646"/>
      <c r="CF6" s="646"/>
      <c r="CG6" s="646"/>
      <c r="CH6" s="646"/>
      <c r="CI6" s="646"/>
      <c r="CJ6" s="646"/>
      <c r="CK6" s="646"/>
      <c r="CL6" s="646"/>
      <c r="CM6" s="646"/>
      <c r="CN6" s="646"/>
      <c r="CO6" s="646"/>
      <c r="CP6" s="646"/>
      <c r="CQ6" s="647"/>
      <c r="CR6" s="659">
        <v>280017</v>
      </c>
      <c r="CS6" s="660"/>
      <c r="CT6" s="660"/>
      <c r="CU6" s="660"/>
      <c r="CV6" s="660"/>
      <c r="CW6" s="660"/>
      <c r="CX6" s="660"/>
      <c r="CY6" s="661"/>
      <c r="CZ6" s="653">
        <v>0.6</v>
      </c>
      <c r="DA6" s="654"/>
      <c r="DB6" s="654"/>
      <c r="DC6" s="670"/>
      <c r="DD6" s="668" t="s">
        <v>240</v>
      </c>
      <c r="DE6" s="660"/>
      <c r="DF6" s="660"/>
      <c r="DG6" s="660"/>
      <c r="DH6" s="660"/>
      <c r="DI6" s="660"/>
      <c r="DJ6" s="660"/>
      <c r="DK6" s="660"/>
      <c r="DL6" s="660"/>
      <c r="DM6" s="660"/>
      <c r="DN6" s="660"/>
      <c r="DO6" s="660"/>
      <c r="DP6" s="661"/>
      <c r="DQ6" s="668">
        <v>280017</v>
      </c>
      <c r="DR6" s="660"/>
      <c r="DS6" s="660"/>
      <c r="DT6" s="660"/>
      <c r="DU6" s="660"/>
      <c r="DV6" s="660"/>
      <c r="DW6" s="660"/>
      <c r="DX6" s="660"/>
      <c r="DY6" s="660"/>
      <c r="DZ6" s="660"/>
      <c r="EA6" s="660"/>
      <c r="EB6" s="660"/>
      <c r="EC6" s="669"/>
    </row>
    <row r="7" spans="2:143" ht="11.25" customHeight="1" x14ac:dyDescent="0.15">
      <c r="B7" s="656" t="s">
        <v>241</v>
      </c>
      <c r="C7" s="657"/>
      <c r="D7" s="657"/>
      <c r="E7" s="657"/>
      <c r="F7" s="657"/>
      <c r="G7" s="657"/>
      <c r="H7" s="657"/>
      <c r="I7" s="657"/>
      <c r="J7" s="657"/>
      <c r="K7" s="657"/>
      <c r="L7" s="657"/>
      <c r="M7" s="657"/>
      <c r="N7" s="657"/>
      <c r="O7" s="657"/>
      <c r="P7" s="657"/>
      <c r="Q7" s="658"/>
      <c r="R7" s="659">
        <v>2284</v>
      </c>
      <c r="S7" s="660"/>
      <c r="T7" s="660"/>
      <c r="U7" s="660"/>
      <c r="V7" s="660"/>
      <c r="W7" s="660"/>
      <c r="X7" s="660"/>
      <c r="Y7" s="661"/>
      <c r="Z7" s="662">
        <v>0</v>
      </c>
      <c r="AA7" s="662"/>
      <c r="AB7" s="662"/>
      <c r="AC7" s="662"/>
      <c r="AD7" s="663">
        <v>2284</v>
      </c>
      <c r="AE7" s="663"/>
      <c r="AF7" s="663"/>
      <c r="AG7" s="663"/>
      <c r="AH7" s="663"/>
      <c r="AI7" s="663"/>
      <c r="AJ7" s="663"/>
      <c r="AK7" s="663"/>
      <c r="AL7" s="664">
        <v>0</v>
      </c>
      <c r="AM7" s="665"/>
      <c r="AN7" s="665"/>
      <c r="AO7" s="666"/>
      <c r="AP7" s="656" t="s">
        <v>242</v>
      </c>
      <c r="AQ7" s="657"/>
      <c r="AR7" s="657"/>
      <c r="AS7" s="657"/>
      <c r="AT7" s="657"/>
      <c r="AU7" s="657"/>
      <c r="AV7" s="657"/>
      <c r="AW7" s="657"/>
      <c r="AX7" s="657"/>
      <c r="AY7" s="657"/>
      <c r="AZ7" s="657"/>
      <c r="BA7" s="657"/>
      <c r="BB7" s="657"/>
      <c r="BC7" s="657"/>
      <c r="BD7" s="657"/>
      <c r="BE7" s="657"/>
      <c r="BF7" s="658"/>
      <c r="BG7" s="659">
        <v>3426660</v>
      </c>
      <c r="BH7" s="660"/>
      <c r="BI7" s="660"/>
      <c r="BJ7" s="660"/>
      <c r="BK7" s="660"/>
      <c r="BL7" s="660"/>
      <c r="BM7" s="660"/>
      <c r="BN7" s="661"/>
      <c r="BO7" s="662">
        <v>41.9</v>
      </c>
      <c r="BP7" s="662"/>
      <c r="BQ7" s="662"/>
      <c r="BR7" s="662"/>
      <c r="BS7" s="663">
        <v>151813</v>
      </c>
      <c r="BT7" s="663"/>
      <c r="BU7" s="663"/>
      <c r="BV7" s="663"/>
      <c r="BW7" s="663"/>
      <c r="BX7" s="663"/>
      <c r="BY7" s="663"/>
      <c r="BZ7" s="663"/>
      <c r="CA7" s="663"/>
      <c r="CB7" s="667"/>
      <c r="CD7" s="656" t="s">
        <v>243</v>
      </c>
      <c r="CE7" s="657"/>
      <c r="CF7" s="657"/>
      <c r="CG7" s="657"/>
      <c r="CH7" s="657"/>
      <c r="CI7" s="657"/>
      <c r="CJ7" s="657"/>
      <c r="CK7" s="657"/>
      <c r="CL7" s="657"/>
      <c r="CM7" s="657"/>
      <c r="CN7" s="657"/>
      <c r="CO7" s="657"/>
      <c r="CP7" s="657"/>
      <c r="CQ7" s="658"/>
      <c r="CR7" s="659">
        <v>5583578</v>
      </c>
      <c r="CS7" s="660"/>
      <c r="CT7" s="660"/>
      <c r="CU7" s="660"/>
      <c r="CV7" s="660"/>
      <c r="CW7" s="660"/>
      <c r="CX7" s="660"/>
      <c r="CY7" s="661"/>
      <c r="CZ7" s="662">
        <v>11.6</v>
      </c>
      <c r="DA7" s="662"/>
      <c r="DB7" s="662"/>
      <c r="DC7" s="662"/>
      <c r="DD7" s="668">
        <v>71428</v>
      </c>
      <c r="DE7" s="660"/>
      <c r="DF7" s="660"/>
      <c r="DG7" s="660"/>
      <c r="DH7" s="660"/>
      <c r="DI7" s="660"/>
      <c r="DJ7" s="660"/>
      <c r="DK7" s="660"/>
      <c r="DL7" s="660"/>
      <c r="DM7" s="660"/>
      <c r="DN7" s="660"/>
      <c r="DO7" s="660"/>
      <c r="DP7" s="661"/>
      <c r="DQ7" s="668">
        <v>4650006</v>
      </c>
      <c r="DR7" s="660"/>
      <c r="DS7" s="660"/>
      <c r="DT7" s="660"/>
      <c r="DU7" s="660"/>
      <c r="DV7" s="660"/>
      <c r="DW7" s="660"/>
      <c r="DX7" s="660"/>
      <c r="DY7" s="660"/>
      <c r="DZ7" s="660"/>
      <c r="EA7" s="660"/>
      <c r="EB7" s="660"/>
      <c r="EC7" s="669"/>
    </row>
    <row r="8" spans="2:143" ht="11.25" customHeight="1" x14ac:dyDescent="0.15">
      <c r="B8" s="656" t="s">
        <v>244</v>
      </c>
      <c r="C8" s="657"/>
      <c r="D8" s="657"/>
      <c r="E8" s="657"/>
      <c r="F8" s="657"/>
      <c r="G8" s="657"/>
      <c r="H8" s="657"/>
      <c r="I8" s="657"/>
      <c r="J8" s="657"/>
      <c r="K8" s="657"/>
      <c r="L8" s="657"/>
      <c r="M8" s="657"/>
      <c r="N8" s="657"/>
      <c r="O8" s="657"/>
      <c r="P8" s="657"/>
      <c r="Q8" s="658"/>
      <c r="R8" s="659">
        <v>18335</v>
      </c>
      <c r="S8" s="660"/>
      <c r="T8" s="660"/>
      <c r="U8" s="660"/>
      <c r="V8" s="660"/>
      <c r="W8" s="660"/>
      <c r="X8" s="660"/>
      <c r="Y8" s="661"/>
      <c r="Z8" s="662">
        <v>0</v>
      </c>
      <c r="AA8" s="662"/>
      <c r="AB8" s="662"/>
      <c r="AC8" s="662"/>
      <c r="AD8" s="663">
        <v>18335</v>
      </c>
      <c r="AE8" s="663"/>
      <c r="AF8" s="663"/>
      <c r="AG8" s="663"/>
      <c r="AH8" s="663"/>
      <c r="AI8" s="663"/>
      <c r="AJ8" s="663"/>
      <c r="AK8" s="663"/>
      <c r="AL8" s="664">
        <v>0.1</v>
      </c>
      <c r="AM8" s="665"/>
      <c r="AN8" s="665"/>
      <c r="AO8" s="666"/>
      <c r="AP8" s="656" t="s">
        <v>245</v>
      </c>
      <c r="AQ8" s="657"/>
      <c r="AR8" s="657"/>
      <c r="AS8" s="657"/>
      <c r="AT8" s="657"/>
      <c r="AU8" s="657"/>
      <c r="AV8" s="657"/>
      <c r="AW8" s="657"/>
      <c r="AX8" s="657"/>
      <c r="AY8" s="657"/>
      <c r="AZ8" s="657"/>
      <c r="BA8" s="657"/>
      <c r="BB8" s="657"/>
      <c r="BC8" s="657"/>
      <c r="BD8" s="657"/>
      <c r="BE8" s="657"/>
      <c r="BF8" s="658"/>
      <c r="BG8" s="659">
        <v>130249</v>
      </c>
      <c r="BH8" s="660"/>
      <c r="BI8" s="660"/>
      <c r="BJ8" s="660"/>
      <c r="BK8" s="660"/>
      <c r="BL8" s="660"/>
      <c r="BM8" s="660"/>
      <c r="BN8" s="661"/>
      <c r="BO8" s="662">
        <v>1.6</v>
      </c>
      <c r="BP8" s="662"/>
      <c r="BQ8" s="662"/>
      <c r="BR8" s="662"/>
      <c r="BS8" s="663" t="s">
        <v>142</v>
      </c>
      <c r="BT8" s="663"/>
      <c r="BU8" s="663"/>
      <c r="BV8" s="663"/>
      <c r="BW8" s="663"/>
      <c r="BX8" s="663"/>
      <c r="BY8" s="663"/>
      <c r="BZ8" s="663"/>
      <c r="CA8" s="663"/>
      <c r="CB8" s="667"/>
      <c r="CD8" s="656" t="s">
        <v>246</v>
      </c>
      <c r="CE8" s="657"/>
      <c r="CF8" s="657"/>
      <c r="CG8" s="657"/>
      <c r="CH8" s="657"/>
      <c r="CI8" s="657"/>
      <c r="CJ8" s="657"/>
      <c r="CK8" s="657"/>
      <c r="CL8" s="657"/>
      <c r="CM8" s="657"/>
      <c r="CN8" s="657"/>
      <c r="CO8" s="657"/>
      <c r="CP8" s="657"/>
      <c r="CQ8" s="658"/>
      <c r="CR8" s="659">
        <v>15395125</v>
      </c>
      <c r="CS8" s="660"/>
      <c r="CT8" s="660"/>
      <c r="CU8" s="660"/>
      <c r="CV8" s="660"/>
      <c r="CW8" s="660"/>
      <c r="CX8" s="660"/>
      <c r="CY8" s="661"/>
      <c r="CZ8" s="662">
        <v>32.1</v>
      </c>
      <c r="DA8" s="662"/>
      <c r="DB8" s="662"/>
      <c r="DC8" s="662"/>
      <c r="DD8" s="668">
        <v>526635</v>
      </c>
      <c r="DE8" s="660"/>
      <c r="DF8" s="660"/>
      <c r="DG8" s="660"/>
      <c r="DH8" s="660"/>
      <c r="DI8" s="660"/>
      <c r="DJ8" s="660"/>
      <c r="DK8" s="660"/>
      <c r="DL8" s="660"/>
      <c r="DM8" s="660"/>
      <c r="DN8" s="660"/>
      <c r="DO8" s="660"/>
      <c r="DP8" s="661"/>
      <c r="DQ8" s="668">
        <v>7061657</v>
      </c>
      <c r="DR8" s="660"/>
      <c r="DS8" s="660"/>
      <c r="DT8" s="660"/>
      <c r="DU8" s="660"/>
      <c r="DV8" s="660"/>
      <c r="DW8" s="660"/>
      <c r="DX8" s="660"/>
      <c r="DY8" s="660"/>
      <c r="DZ8" s="660"/>
      <c r="EA8" s="660"/>
      <c r="EB8" s="660"/>
      <c r="EC8" s="669"/>
    </row>
    <row r="9" spans="2:143" ht="11.25" customHeight="1" x14ac:dyDescent="0.15">
      <c r="B9" s="656" t="s">
        <v>247</v>
      </c>
      <c r="C9" s="657"/>
      <c r="D9" s="657"/>
      <c r="E9" s="657"/>
      <c r="F9" s="657"/>
      <c r="G9" s="657"/>
      <c r="H9" s="657"/>
      <c r="I9" s="657"/>
      <c r="J9" s="657"/>
      <c r="K9" s="657"/>
      <c r="L9" s="657"/>
      <c r="M9" s="657"/>
      <c r="N9" s="657"/>
      <c r="O9" s="657"/>
      <c r="P9" s="657"/>
      <c r="Q9" s="658"/>
      <c r="R9" s="659">
        <v>15369</v>
      </c>
      <c r="S9" s="660"/>
      <c r="T9" s="660"/>
      <c r="U9" s="660"/>
      <c r="V9" s="660"/>
      <c r="W9" s="660"/>
      <c r="X9" s="660"/>
      <c r="Y9" s="661"/>
      <c r="Z9" s="662">
        <v>0</v>
      </c>
      <c r="AA9" s="662"/>
      <c r="AB9" s="662"/>
      <c r="AC9" s="662"/>
      <c r="AD9" s="663">
        <v>15369</v>
      </c>
      <c r="AE9" s="663"/>
      <c r="AF9" s="663"/>
      <c r="AG9" s="663"/>
      <c r="AH9" s="663"/>
      <c r="AI9" s="663"/>
      <c r="AJ9" s="663"/>
      <c r="AK9" s="663"/>
      <c r="AL9" s="664">
        <v>0.1</v>
      </c>
      <c r="AM9" s="665"/>
      <c r="AN9" s="665"/>
      <c r="AO9" s="666"/>
      <c r="AP9" s="656" t="s">
        <v>248</v>
      </c>
      <c r="AQ9" s="657"/>
      <c r="AR9" s="657"/>
      <c r="AS9" s="657"/>
      <c r="AT9" s="657"/>
      <c r="AU9" s="657"/>
      <c r="AV9" s="657"/>
      <c r="AW9" s="657"/>
      <c r="AX9" s="657"/>
      <c r="AY9" s="657"/>
      <c r="AZ9" s="657"/>
      <c r="BA9" s="657"/>
      <c r="BB9" s="657"/>
      <c r="BC9" s="657"/>
      <c r="BD9" s="657"/>
      <c r="BE9" s="657"/>
      <c r="BF9" s="658"/>
      <c r="BG9" s="659">
        <v>2660973</v>
      </c>
      <c r="BH9" s="660"/>
      <c r="BI9" s="660"/>
      <c r="BJ9" s="660"/>
      <c r="BK9" s="660"/>
      <c r="BL9" s="660"/>
      <c r="BM9" s="660"/>
      <c r="BN9" s="661"/>
      <c r="BO9" s="662">
        <v>32.5</v>
      </c>
      <c r="BP9" s="662"/>
      <c r="BQ9" s="662"/>
      <c r="BR9" s="662"/>
      <c r="BS9" s="663" t="s">
        <v>240</v>
      </c>
      <c r="BT9" s="663"/>
      <c r="BU9" s="663"/>
      <c r="BV9" s="663"/>
      <c r="BW9" s="663"/>
      <c r="BX9" s="663"/>
      <c r="BY9" s="663"/>
      <c r="BZ9" s="663"/>
      <c r="CA9" s="663"/>
      <c r="CB9" s="667"/>
      <c r="CD9" s="656" t="s">
        <v>249</v>
      </c>
      <c r="CE9" s="657"/>
      <c r="CF9" s="657"/>
      <c r="CG9" s="657"/>
      <c r="CH9" s="657"/>
      <c r="CI9" s="657"/>
      <c r="CJ9" s="657"/>
      <c r="CK9" s="657"/>
      <c r="CL9" s="657"/>
      <c r="CM9" s="657"/>
      <c r="CN9" s="657"/>
      <c r="CO9" s="657"/>
      <c r="CP9" s="657"/>
      <c r="CQ9" s="658"/>
      <c r="CR9" s="659">
        <v>3384645</v>
      </c>
      <c r="CS9" s="660"/>
      <c r="CT9" s="660"/>
      <c r="CU9" s="660"/>
      <c r="CV9" s="660"/>
      <c r="CW9" s="660"/>
      <c r="CX9" s="660"/>
      <c r="CY9" s="661"/>
      <c r="CZ9" s="662">
        <v>7</v>
      </c>
      <c r="DA9" s="662"/>
      <c r="DB9" s="662"/>
      <c r="DC9" s="662"/>
      <c r="DD9" s="668">
        <v>31646</v>
      </c>
      <c r="DE9" s="660"/>
      <c r="DF9" s="660"/>
      <c r="DG9" s="660"/>
      <c r="DH9" s="660"/>
      <c r="DI9" s="660"/>
      <c r="DJ9" s="660"/>
      <c r="DK9" s="660"/>
      <c r="DL9" s="660"/>
      <c r="DM9" s="660"/>
      <c r="DN9" s="660"/>
      <c r="DO9" s="660"/>
      <c r="DP9" s="661"/>
      <c r="DQ9" s="668">
        <v>2554586</v>
      </c>
      <c r="DR9" s="660"/>
      <c r="DS9" s="660"/>
      <c r="DT9" s="660"/>
      <c r="DU9" s="660"/>
      <c r="DV9" s="660"/>
      <c r="DW9" s="660"/>
      <c r="DX9" s="660"/>
      <c r="DY9" s="660"/>
      <c r="DZ9" s="660"/>
      <c r="EA9" s="660"/>
      <c r="EB9" s="660"/>
      <c r="EC9" s="669"/>
    </row>
    <row r="10" spans="2:143" ht="11.25" customHeight="1" x14ac:dyDescent="0.15">
      <c r="B10" s="656" t="s">
        <v>250</v>
      </c>
      <c r="C10" s="657"/>
      <c r="D10" s="657"/>
      <c r="E10" s="657"/>
      <c r="F10" s="657"/>
      <c r="G10" s="657"/>
      <c r="H10" s="657"/>
      <c r="I10" s="657"/>
      <c r="J10" s="657"/>
      <c r="K10" s="657"/>
      <c r="L10" s="657"/>
      <c r="M10" s="657"/>
      <c r="N10" s="657"/>
      <c r="O10" s="657"/>
      <c r="P10" s="657"/>
      <c r="Q10" s="658"/>
      <c r="R10" s="659" t="s">
        <v>142</v>
      </c>
      <c r="S10" s="660"/>
      <c r="T10" s="660"/>
      <c r="U10" s="660"/>
      <c r="V10" s="660"/>
      <c r="W10" s="660"/>
      <c r="X10" s="660"/>
      <c r="Y10" s="661"/>
      <c r="Z10" s="662" t="s">
        <v>251</v>
      </c>
      <c r="AA10" s="662"/>
      <c r="AB10" s="662"/>
      <c r="AC10" s="662"/>
      <c r="AD10" s="663" t="s">
        <v>240</v>
      </c>
      <c r="AE10" s="663"/>
      <c r="AF10" s="663"/>
      <c r="AG10" s="663"/>
      <c r="AH10" s="663"/>
      <c r="AI10" s="663"/>
      <c r="AJ10" s="663"/>
      <c r="AK10" s="663"/>
      <c r="AL10" s="664" t="s">
        <v>240</v>
      </c>
      <c r="AM10" s="665"/>
      <c r="AN10" s="665"/>
      <c r="AO10" s="666"/>
      <c r="AP10" s="656" t="s">
        <v>252</v>
      </c>
      <c r="AQ10" s="657"/>
      <c r="AR10" s="657"/>
      <c r="AS10" s="657"/>
      <c r="AT10" s="657"/>
      <c r="AU10" s="657"/>
      <c r="AV10" s="657"/>
      <c r="AW10" s="657"/>
      <c r="AX10" s="657"/>
      <c r="AY10" s="657"/>
      <c r="AZ10" s="657"/>
      <c r="BA10" s="657"/>
      <c r="BB10" s="657"/>
      <c r="BC10" s="657"/>
      <c r="BD10" s="657"/>
      <c r="BE10" s="657"/>
      <c r="BF10" s="658"/>
      <c r="BG10" s="659">
        <v>246042</v>
      </c>
      <c r="BH10" s="660"/>
      <c r="BI10" s="660"/>
      <c r="BJ10" s="660"/>
      <c r="BK10" s="660"/>
      <c r="BL10" s="660"/>
      <c r="BM10" s="660"/>
      <c r="BN10" s="661"/>
      <c r="BO10" s="662">
        <v>3</v>
      </c>
      <c r="BP10" s="662"/>
      <c r="BQ10" s="662"/>
      <c r="BR10" s="662"/>
      <c r="BS10" s="663">
        <v>40927</v>
      </c>
      <c r="BT10" s="663"/>
      <c r="BU10" s="663"/>
      <c r="BV10" s="663"/>
      <c r="BW10" s="663"/>
      <c r="BX10" s="663"/>
      <c r="BY10" s="663"/>
      <c r="BZ10" s="663"/>
      <c r="CA10" s="663"/>
      <c r="CB10" s="667"/>
      <c r="CD10" s="656" t="s">
        <v>253</v>
      </c>
      <c r="CE10" s="657"/>
      <c r="CF10" s="657"/>
      <c r="CG10" s="657"/>
      <c r="CH10" s="657"/>
      <c r="CI10" s="657"/>
      <c r="CJ10" s="657"/>
      <c r="CK10" s="657"/>
      <c r="CL10" s="657"/>
      <c r="CM10" s="657"/>
      <c r="CN10" s="657"/>
      <c r="CO10" s="657"/>
      <c r="CP10" s="657"/>
      <c r="CQ10" s="658"/>
      <c r="CR10" s="659">
        <v>73913</v>
      </c>
      <c r="CS10" s="660"/>
      <c r="CT10" s="660"/>
      <c r="CU10" s="660"/>
      <c r="CV10" s="660"/>
      <c r="CW10" s="660"/>
      <c r="CX10" s="660"/>
      <c r="CY10" s="661"/>
      <c r="CZ10" s="662">
        <v>0.2</v>
      </c>
      <c r="DA10" s="662"/>
      <c r="DB10" s="662"/>
      <c r="DC10" s="662"/>
      <c r="DD10" s="668" t="s">
        <v>251</v>
      </c>
      <c r="DE10" s="660"/>
      <c r="DF10" s="660"/>
      <c r="DG10" s="660"/>
      <c r="DH10" s="660"/>
      <c r="DI10" s="660"/>
      <c r="DJ10" s="660"/>
      <c r="DK10" s="660"/>
      <c r="DL10" s="660"/>
      <c r="DM10" s="660"/>
      <c r="DN10" s="660"/>
      <c r="DO10" s="660"/>
      <c r="DP10" s="661"/>
      <c r="DQ10" s="668">
        <v>28713</v>
      </c>
      <c r="DR10" s="660"/>
      <c r="DS10" s="660"/>
      <c r="DT10" s="660"/>
      <c r="DU10" s="660"/>
      <c r="DV10" s="660"/>
      <c r="DW10" s="660"/>
      <c r="DX10" s="660"/>
      <c r="DY10" s="660"/>
      <c r="DZ10" s="660"/>
      <c r="EA10" s="660"/>
      <c r="EB10" s="660"/>
      <c r="EC10" s="669"/>
    </row>
    <row r="11" spans="2:143" ht="11.25" customHeight="1" x14ac:dyDescent="0.15">
      <c r="B11" s="656" t="s">
        <v>254</v>
      </c>
      <c r="C11" s="657"/>
      <c r="D11" s="657"/>
      <c r="E11" s="657"/>
      <c r="F11" s="657"/>
      <c r="G11" s="657"/>
      <c r="H11" s="657"/>
      <c r="I11" s="657"/>
      <c r="J11" s="657"/>
      <c r="K11" s="657"/>
      <c r="L11" s="657"/>
      <c r="M11" s="657"/>
      <c r="N11" s="657"/>
      <c r="O11" s="657"/>
      <c r="P11" s="657"/>
      <c r="Q11" s="658"/>
      <c r="R11" s="659">
        <v>2024754</v>
      </c>
      <c r="S11" s="660"/>
      <c r="T11" s="660"/>
      <c r="U11" s="660"/>
      <c r="V11" s="660"/>
      <c r="W11" s="660"/>
      <c r="X11" s="660"/>
      <c r="Y11" s="661"/>
      <c r="Z11" s="664">
        <v>4</v>
      </c>
      <c r="AA11" s="665"/>
      <c r="AB11" s="665"/>
      <c r="AC11" s="671"/>
      <c r="AD11" s="668">
        <v>2024754</v>
      </c>
      <c r="AE11" s="660"/>
      <c r="AF11" s="660"/>
      <c r="AG11" s="660"/>
      <c r="AH11" s="660"/>
      <c r="AI11" s="660"/>
      <c r="AJ11" s="660"/>
      <c r="AK11" s="661"/>
      <c r="AL11" s="664">
        <v>7.2</v>
      </c>
      <c r="AM11" s="665"/>
      <c r="AN11" s="665"/>
      <c r="AO11" s="666"/>
      <c r="AP11" s="656" t="s">
        <v>255</v>
      </c>
      <c r="AQ11" s="657"/>
      <c r="AR11" s="657"/>
      <c r="AS11" s="657"/>
      <c r="AT11" s="657"/>
      <c r="AU11" s="657"/>
      <c r="AV11" s="657"/>
      <c r="AW11" s="657"/>
      <c r="AX11" s="657"/>
      <c r="AY11" s="657"/>
      <c r="AZ11" s="657"/>
      <c r="BA11" s="657"/>
      <c r="BB11" s="657"/>
      <c r="BC11" s="657"/>
      <c r="BD11" s="657"/>
      <c r="BE11" s="657"/>
      <c r="BF11" s="658"/>
      <c r="BG11" s="659">
        <v>389396</v>
      </c>
      <c r="BH11" s="660"/>
      <c r="BI11" s="660"/>
      <c r="BJ11" s="660"/>
      <c r="BK11" s="660"/>
      <c r="BL11" s="660"/>
      <c r="BM11" s="660"/>
      <c r="BN11" s="661"/>
      <c r="BO11" s="662">
        <v>4.8</v>
      </c>
      <c r="BP11" s="662"/>
      <c r="BQ11" s="662"/>
      <c r="BR11" s="662"/>
      <c r="BS11" s="663">
        <v>110886</v>
      </c>
      <c r="BT11" s="663"/>
      <c r="BU11" s="663"/>
      <c r="BV11" s="663"/>
      <c r="BW11" s="663"/>
      <c r="BX11" s="663"/>
      <c r="BY11" s="663"/>
      <c r="BZ11" s="663"/>
      <c r="CA11" s="663"/>
      <c r="CB11" s="667"/>
      <c r="CD11" s="656" t="s">
        <v>256</v>
      </c>
      <c r="CE11" s="657"/>
      <c r="CF11" s="657"/>
      <c r="CG11" s="657"/>
      <c r="CH11" s="657"/>
      <c r="CI11" s="657"/>
      <c r="CJ11" s="657"/>
      <c r="CK11" s="657"/>
      <c r="CL11" s="657"/>
      <c r="CM11" s="657"/>
      <c r="CN11" s="657"/>
      <c r="CO11" s="657"/>
      <c r="CP11" s="657"/>
      <c r="CQ11" s="658"/>
      <c r="CR11" s="659">
        <v>3692440</v>
      </c>
      <c r="CS11" s="660"/>
      <c r="CT11" s="660"/>
      <c r="CU11" s="660"/>
      <c r="CV11" s="660"/>
      <c r="CW11" s="660"/>
      <c r="CX11" s="660"/>
      <c r="CY11" s="661"/>
      <c r="CZ11" s="662">
        <v>7.7</v>
      </c>
      <c r="DA11" s="662"/>
      <c r="DB11" s="662"/>
      <c r="DC11" s="662"/>
      <c r="DD11" s="668">
        <v>929631</v>
      </c>
      <c r="DE11" s="660"/>
      <c r="DF11" s="660"/>
      <c r="DG11" s="660"/>
      <c r="DH11" s="660"/>
      <c r="DI11" s="660"/>
      <c r="DJ11" s="660"/>
      <c r="DK11" s="660"/>
      <c r="DL11" s="660"/>
      <c r="DM11" s="660"/>
      <c r="DN11" s="660"/>
      <c r="DO11" s="660"/>
      <c r="DP11" s="661"/>
      <c r="DQ11" s="668">
        <v>2048573</v>
      </c>
      <c r="DR11" s="660"/>
      <c r="DS11" s="660"/>
      <c r="DT11" s="660"/>
      <c r="DU11" s="660"/>
      <c r="DV11" s="660"/>
      <c r="DW11" s="660"/>
      <c r="DX11" s="660"/>
      <c r="DY11" s="660"/>
      <c r="DZ11" s="660"/>
      <c r="EA11" s="660"/>
      <c r="EB11" s="660"/>
      <c r="EC11" s="669"/>
    </row>
    <row r="12" spans="2:143" ht="11.25" customHeight="1" x14ac:dyDescent="0.15">
      <c r="B12" s="656" t="s">
        <v>257</v>
      </c>
      <c r="C12" s="657"/>
      <c r="D12" s="657"/>
      <c r="E12" s="657"/>
      <c r="F12" s="657"/>
      <c r="G12" s="657"/>
      <c r="H12" s="657"/>
      <c r="I12" s="657"/>
      <c r="J12" s="657"/>
      <c r="K12" s="657"/>
      <c r="L12" s="657"/>
      <c r="M12" s="657"/>
      <c r="N12" s="657"/>
      <c r="O12" s="657"/>
      <c r="P12" s="657"/>
      <c r="Q12" s="658"/>
      <c r="R12" s="659">
        <v>13758</v>
      </c>
      <c r="S12" s="660"/>
      <c r="T12" s="660"/>
      <c r="U12" s="660"/>
      <c r="V12" s="660"/>
      <c r="W12" s="660"/>
      <c r="X12" s="660"/>
      <c r="Y12" s="661"/>
      <c r="Z12" s="662">
        <v>0</v>
      </c>
      <c r="AA12" s="662"/>
      <c r="AB12" s="662"/>
      <c r="AC12" s="662"/>
      <c r="AD12" s="663">
        <v>13758</v>
      </c>
      <c r="AE12" s="663"/>
      <c r="AF12" s="663"/>
      <c r="AG12" s="663"/>
      <c r="AH12" s="663"/>
      <c r="AI12" s="663"/>
      <c r="AJ12" s="663"/>
      <c r="AK12" s="663"/>
      <c r="AL12" s="664">
        <v>0</v>
      </c>
      <c r="AM12" s="665"/>
      <c r="AN12" s="665"/>
      <c r="AO12" s="666"/>
      <c r="AP12" s="656" t="s">
        <v>258</v>
      </c>
      <c r="AQ12" s="657"/>
      <c r="AR12" s="657"/>
      <c r="AS12" s="657"/>
      <c r="AT12" s="657"/>
      <c r="AU12" s="657"/>
      <c r="AV12" s="657"/>
      <c r="AW12" s="657"/>
      <c r="AX12" s="657"/>
      <c r="AY12" s="657"/>
      <c r="AZ12" s="657"/>
      <c r="BA12" s="657"/>
      <c r="BB12" s="657"/>
      <c r="BC12" s="657"/>
      <c r="BD12" s="657"/>
      <c r="BE12" s="657"/>
      <c r="BF12" s="658"/>
      <c r="BG12" s="659">
        <v>3799476</v>
      </c>
      <c r="BH12" s="660"/>
      <c r="BI12" s="660"/>
      <c r="BJ12" s="660"/>
      <c r="BK12" s="660"/>
      <c r="BL12" s="660"/>
      <c r="BM12" s="660"/>
      <c r="BN12" s="661"/>
      <c r="BO12" s="662">
        <v>46.4</v>
      </c>
      <c r="BP12" s="662"/>
      <c r="BQ12" s="662"/>
      <c r="BR12" s="662"/>
      <c r="BS12" s="663" t="s">
        <v>142</v>
      </c>
      <c r="BT12" s="663"/>
      <c r="BU12" s="663"/>
      <c r="BV12" s="663"/>
      <c r="BW12" s="663"/>
      <c r="BX12" s="663"/>
      <c r="BY12" s="663"/>
      <c r="BZ12" s="663"/>
      <c r="CA12" s="663"/>
      <c r="CB12" s="667"/>
      <c r="CD12" s="656" t="s">
        <v>259</v>
      </c>
      <c r="CE12" s="657"/>
      <c r="CF12" s="657"/>
      <c r="CG12" s="657"/>
      <c r="CH12" s="657"/>
      <c r="CI12" s="657"/>
      <c r="CJ12" s="657"/>
      <c r="CK12" s="657"/>
      <c r="CL12" s="657"/>
      <c r="CM12" s="657"/>
      <c r="CN12" s="657"/>
      <c r="CO12" s="657"/>
      <c r="CP12" s="657"/>
      <c r="CQ12" s="658"/>
      <c r="CR12" s="659">
        <v>2157571</v>
      </c>
      <c r="CS12" s="660"/>
      <c r="CT12" s="660"/>
      <c r="CU12" s="660"/>
      <c r="CV12" s="660"/>
      <c r="CW12" s="660"/>
      <c r="CX12" s="660"/>
      <c r="CY12" s="661"/>
      <c r="CZ12" s="662">
        <v>4.5</v>
      </c>
      <c r="DA12" s="662"/>
      <c r="DB12" s="662"/>
      <c r="DC12" s="662"/>
      <c r="DD12" s="668">
        <v>177611</v>
      </c>
      <c r="DE12" s="660"/>
      <c r="DF12" s="660"/>
      <c r="DG12" s="660"/>
      <c r="DH12" s="660"/>
      <c r="DI12" s="660"/>
      <c r="DJ12" s="660"/>
      <c r="DK12" s="660"/>
      <c r="DL12" s="660"/>
      <c r="DM12" s="660"/>
      <c r="DN12" s="660"/>
      <c r="DO12" s="660"/>
      <c r="DP12" s="661"/>
      <c r="DQ12" s="668">
        <v>1352009</v>
      </c>
      <c r="DR12" s="660"/>
      <c r="DS12" s="660"/>
      <c r="DT12" s="660"/>
      <c r="DU12" s="660"/>
      <c r="DV12" s="660"/>
      <c r="DW12" s="660"/>
      <c r="DX12" s="660"/>
      <c r="DY12" s="660"/>
      <c r="DZ12" s="660"/>
      <c r="EA12" s="660"/>
      <c r="EB12" s="660"/>
      <c r="EC12" s="669"/>
    </row>
    <row r="13" spans="2:143" ht="11.25" customHeight="1" x14ac:dyDescent="0.15">
      <c r="B13" s="656" t="s">
        <v>260</v>
      </c>
      <c r="C13" s="657"/>
      <c r="D13" s="657"/>
      <c r="E13" s="657"/>
      <c r="F13" s="657"/>
      <c r="G13" s="657"/>
      <c r="H13" s="657"/>
      <c r="I13" s="657"/>
      <c r="J13" s="657"/>
      <c r="K13" s="657"/>
      <c r="L13" s="657"/>
      <c r="M13" s="657"/>
      <c r="N13" s="657"/>
      <c r="O13" s="657"/>
      <c r="P13" s="657"/>
      <c r="Q13" s="658"/>
      <c r="R13" s="659" t="s">
        <v>251</v>
      </c>
      <c r="S13" s="660"/>
      <c r="T13" s="660"/>
      <c r="U13" s="660"/>
      <c r="V13" s="660"/>
      <c r="W13" s="660"/>
      <c r="X13" s="660"/>
      <c r="Y13" s="661"/>
      <c r="Z13" s="662" t="s">
        <v>240</v>
      </c>
      <c r="AA13" s="662"/>
      <c r="AB13" s="662"/>
      <c r="AC13" s="662"/>
      <c r="AD13" s="663" t="s">
        <v>142</v>
      </c>
      <c r="AE13" s="663"/>
      <c r="AF13" s="663"/>
      <c r="AG13" s="663"/>
      <c r="AH13" s="663"/>
      <c r="AI13" s="663"/>
      <c r="AJ13" s="663"/>
      <c r="AK13" s="663"/>
      <c r="AL13" s="664" t="s">
        <v>251</v>
      </c>
      <c r="AM13" s="665"/>
      <c r="AN13" s="665"/>
      <c r="AO13" s="666"/>
      <c r="AP13" s="656" t="s">
        <v>261</v>
      </c>
      <c r="AQ13" s="657"/>
      <c r="AR13" s="657"/>
      <c r="AS13" s="657"/>
      <c r="AT13" s="657"/>
      <c r="AU13" s="657"/>
      <c r="AV13" s="657"/>
      <c r="AW13" s="657"/>
      <c r="AX13" s="657"/>
      <c r="AY13" s="657"/>
      <c r="AZ13" s="657"/>
      <c r="BA13" s="657"/>
      <c r="BB13" s="657"/>
      <c r="BC13" s="657"/>
      <c r="BD13" s="657"/>
      <c r="BE13" s="657"/>
      <c r="BF13" s="658"/>
      <c r="BG13" s="659">
        <v>3772624</v>
      </c>
      <c r="BH13" s="660"/>
      <c r="BI13" s="660"/>
      <c r="BJ13" s="660"/>
      <c r="BK13" s="660"/>
      <c r="BL13" s="660"/>
      <c r="BM13" s="660"/>
      <c r="BN13" s="661"/>
      <c r="BO13" s="662">
        <v>46.1</v>
      </c>
      <c r="BP13" s="662"/>
      <c r="BQ13" s="662"/>
      <c r="BR13" s="662"/>
      <c r="BS13" s="663" t="s">
        <v>142</v>
      </c>
      <c r="BT13" s="663"/>
      <c r="BU13" s="663"/>
      <c r="BV13" s="663"/>
      <c r="BW13" s="663"/>
      <c r="BX13" s="663"/>
      <c r="BY13" s="663"/>
      <c r="BZ13" s="663"/>
      <c r="CA13" s="663"/>
      <c r="CB13" s="667"/>
      <c r="CD13" s="656" t="s">
        <v>262</v>
      </c>
      <c r="CE13" s="657"/>
      <c r="CF13" s="657"/>
      <c r="CG13" s="657"/>
      <c r="CH13" s="657"/>
      <c r="CI13" s="657"/>
      <c r="CJ13" s="657"/>
      <c r="CK13" s="657"/>
      <c r="CL13" s="657"/>
      <c r="CM13" s="657"/>
      <c r="CN13" s="657"/>
      <c r="CO13" s="657"/>
      <c r="CP13" s="657"/>
      <c r="CQ13" s="658"/>
      <c r="CR13" s="659">
        <v>4663303</v>
      </c>
      <c r="CS13" s="660"/>
      <c r="CT13" s="660"/>
      <c r="CU13" s="660"/>
      <c r="CV13" s="660"/>
      <c r="CW13" s="660"/>
      <c r="CX13" s="660"/>
      <c r="CY13" s="661"/>
      <c r="CZ13" s="662">
        <v>9.6999999999999993</v>
      </c>
      <c r="DA13" s="662"/>
      <c r="DB13" s="662"/>
      <c r="DC13" s="662"/>
      <c r="DD13" s="668">
        <v>1236378</v>
      </c>
      <c r="DE13" s="660"/>
      <c r="DF13" s="660"/>
      <c r="DG13" s="660"/>
      <c r="DH13" s="660"/>
      <c r="DI13" s="660"/>
      <c r="DJ13" s="660"/>
      <c r="DK13" s="660"/>
      <c r="DL13" s="660"/>
      <c r="DM13" s="660"/>
      <c r="DN13" s="660"/>
      <c r="DO13" s="660"/>
      <c r="DP13" s="661"/>
      <c r="DQ13" s="668">
        <v>3434258</v>
      </c>
      <c r="DR13" s="660"/>
      <c r="DS13" s="660"/>
      <c r="DT13" s="660"/>
      <c r="DU13" s="660"/>
      <c r="DV13" s="660"/>
      <c r="DW13" s="660"/>
      <c r="DX13" s="660"/>
      <c r="DY13" s="660"/>
      <c r="DZ13" s="660"/>
      <c r="EA13" s="660"/>
      <c r="EB13" s="660"/>
      <c r="EC13" s="669"/>
    </row>
    <row r="14" spans="2:143" ht="11.25" customHeight="1" x14ac:dyDescent="0.15">
      <c r="B14" s="656" t="s">
        <v>263</v>
      </c>
      <c r="C14" s="657"/>
      <c r="D14" s="657"/>
      <c r="E14" s="657"/>
      <c r="F14" s="657"/>
      <c r="G14" s="657"/>
      <c r="H14" s="657"/>
      <c r="I14" s="657"/>
      <c r="J14" s="657"/>
      <c r="K14" s="657"/>
      <c r="L14" s="657"/>
      <c r="M14" s="657"/>
      <c r="N14" s="657"/>
      <c r="O14" s="657"/>
      <c r="P14" s="657"/>
      <c r="Q14" s="658"/>
      <c r="R14" s="659">
        <v>560</v>
      </c>
      <c r="S14" s="660"/>
      <c r="T14" s="660"/>
      <c r="U14" s="660"/>
      <c r="V14" s="660"/>
      <c r="W14" s="660"/>
      <c r="X14" s="660"/>
      <c r="Y14" s="661"/>
      <c r="Z14" s="662">
        <v>0</v>
      </c>
      <c r="AA14" s="662"/>
      <c r="AB14" s="662"/>
      <c r="AC14" s="662"/>
      <c r="AD14" s="663">
        <v>560</v>
      </c>
      <c r="AE14" s="663"/>
      <c r="AF14" s="663"/>
      <c r="AG14" s="663"/>
      <c r="AH14" s="663"/>
      <c r="AI14" s="663"/>
      <c r="AJ14" s="663"/>
      <c r="AK14" s="663"/>
      <c r="AL14" s="664">
        <v>0</v>
      </c>
      <c r="AM14" s="665"/>
      <c r="AN14" s="665"/>
      <c r="AO14" s="666"/>
      <c r="AP14" s="656" t="s">
        <v>264</v>
      </c>
      <c r="AQ14" s="657"/>
      <c r="AR14" s="657"/>
      <c r="AS14" s="657"/>
      <c r="AT14" s="657"/>
      <c r="AU14" s="657"/>
      <c r="AV14" s="657"/>
      <c r="AW14" s="657"/>
      <c r="AX14" s="657"/>
      <c r="AY14" s="657"/>
      <c r="AZ14" s="657"/>
      <c r="BA14" s="657"/>
      <c r="BB14" s="657"/>
      <c r="BC14" s="657"/>
      <c r="BD14" s="657"/>
      <c r="BE14" s="657"/>
      <c r="BF14" s="658"/>
      <c r="BG14" s="659">
        <v>324883</v>
      </c>
      <c r="BH14" s="660"/>
      <c r="BI14" s="660"/>
      <c r="BJ14" s="660"/>
      <c r="BK14" s="660"/>
      <c r="BL14" s="660"/>
      <c r="BM14" s="660"/>
      <c r="BN14" s="661"/>
      <c r="BO14" s="662">
        <v>4</v>
      </c>
      <c r="BP14" s="662"/>
      <c r="BQ14" s="662"/>
      <c r="BR14" s="662"/>
      <c r="BS14" s="663" t="s">
        <v>251</v>
      </c>
      <c r="BT14" s="663"/>
      <c r="BU14" s="663"/>
      <c r="BV14" s="663"/>
      <c r="BW14" s="663"/>
      <c r="BX14" s="663"/>
      <c r="BY14" s="663"/>
      <c r="BZ14" s="663"/>
      <c r="CA14" s="663"/>
      <c r="CB14" s="667"/>
      <c r="CD14" s="656" t="s">
        <v>265</v>
      </c>
      <c r="CE14" s="657"/>
      <c r="CF14" s="657"/>
      <c r="CG14" s="657"/>
      <c r="CH14" s="657"/>
      <c r="CI14" s="657"/>
      <c r="CJ14" s="657"/>
      <c r="CK14" s="657"/>
      <c r="CL14" s="657"/>
      <c r="CM14" s="657"/>
      <c r="CN14" s="657"/>
      <c r="CO14" s="657"/>
      <c r="CP14" s="657"/>
      <c r="CQ14" s="658"/>
      <c r="CR14" s="659">
        <v>1683328</v>
      </c>
      <c r="CS14" s="660"/>
      <c r="CT14" s="660"/>
      <c r="CU14" s="660"/>
      <c r="CV14" s="660"/>
      <c r="CW14" s="660"/>
      <c r="CX14" s="660"/>
      <c r="CY14" s="661"/>
      <c r="CZ14" s="662">
        <v>3.5</v>
      </c>
      <c r="DA14" s="662"/>
      <c r="DB14" s="662"/>
      <c r="DC14" s="662"/>
      <c r="DD14" s="668">
        <v>46860</v>
      </c>
      <c r="DE14" s="660"/>
      <c r="DF14" s="660"/>
      <c r="DG14" s="660"/>
      <c r="DH14" s="660"/>
      <c r="DI14" s="660"/>
      <c r="DJ14" s="660"/>
      <c r="DK14" s="660"/>
      <c r="DL14" s="660"/>
      <c r="DM14" s="660"/>
      <c r="DN14" s="660"/>
      <c r="DO14" s="660"/>
      <c r="DP14" s="661"/>
      <c r="DQ14" s="668">
        <v>1557195</v>
      </c>
      <c r="DR14" s="660"/>
      <c r="DS14" s="660"/>
      <c r="DT14" s="660"/>
      <c r="DU14" s="660"/>
      <c r="DV14" s="660"/>
      <c r="DW14" s="660"/>
      <c r="DX14" s="660"/>
      <c r="DY14" s="660"/>
      <c r="DZ14" s="660"/>
      <c r="EA14" s="660"/>
      <c r="EB14" s="660"/>
      <c r="EC14" s="669"/>
    </row>
    <row r="15" spans="2:143" ht="11.25" customHeight="1" x14ac:dyDescent="0.15">
      <c r="B15" s="656" t="s">
        <v>266</v>
      </c>
      <c r="C15" s="657"/>
      <c r="D15" s="657"/>
      <c r="E15" s="657"/>
      <c r="F15" s="657"/>
      <c r="G15" s="657"/>
      <c r="H15" s="657"/>
      <c r="I15" s="657"/>
      <c r="J15" s="657"/>
      <c r="K15" s="657"/>
      <c r="L15" s="657"/>
      <c r="M15" s="657"/>
      <c r="N15" s="657"/>
      <c r="O15" s="657"/>
      <c r="P15" s="657"/>
      <c r="Q15" s="658"/>
      <c r="R15" s="659" t="s">
        <v>240</v>
      </c>
      <c r="S15" s="660"/>
      <c r="T15" s="660"/>
      <c r="U15" s="660"/>
      <c r="V15" s="660"/>
      <c r="W15" s="660"/>
      <c r="X15" s="660"/>
      <c r="Y15" s="661"/>
      <c r="Z15" s="662" t="s">
        <v>240</v>
      </c>
      <c r="AA15" s="662"/>
      <c r="AB15" s="662"/>
      <c r="AC15" s="662"/>
      <c r="AD15" s="663" t="s">
        <v>240</v>
      </c>
      <c r="AE15" s="663"/>
      <c r="AF15" s="663"/>
      <c r="AG15" s="663"/>
      <c r="AH15" s="663"/>
      <c r="AI15" s="663"/>
      <c r="AJ15" s="663"/>
      <c r="AK15" s="663"/>
      <c r="AL15" s="664" t="s">
        <v>240</v>
      </c>
      <c r="AM15" s="665"/>
      <c r="AN15" s="665"/>
      <c r="AO15" s="666"/>
      <c r="AP15" s="656" t="s">
        <v>267</v>
      </c>
      <c r="AQ15" s="657"/>
      <c r="AR15" s="657"/>
      <c r="AS15" s="657"/>
      <c r="AT15" s="657"/>
      <c r="AU15" s="657"/>
      <c r="AV15" s="657"/>
      <c r="AW15" s="657"/>
      <c r="AX15" s="657"/>
      <c r="AY15" s="657"/>
      <c r="AZ15" s="657"/>
      <c r="BA15" s="657"/>
      <c r="BB15" s="657"/>
      <c r="BC15" s="657"/>
      <c r="BD15" s="657"/>
      <c r="BE15" s="657"/>
      <c r="BF15" s="658"/>
      <c r="BG15" s="659">
        <v>627109</v>
      </c>
      <c r="BH15" s="660"/>
      <c r="BI15" s="660"/>
      <c r="BJ15" s="660"/>
      <c r="BK15" s="660"/>
      <c r="BL15" s="660"/>
      <c r="BM15" s="660"/>
      <c r="BN15" s="661"/>
      <c r="BO15" s="662">
        <v>7.7</v>
      </c>
      <c r="BP15" s="662"/>
      <c r="BQ15" s="662"/>
      <c r="BR15" s="662"/>
      <c r="BS15" s="663" t="s">
        <v>251</v>
      </c>
      <c r="BT15" s="663"/>
      <c r="BU15" s="663"/>
      <c r="BV15" s="663"/>
      <c r="BW15" s="663"/>
      <c r="BX15" s="663"/>
      <c r="BY15" s="663"/>
      <c r="BZ15" s="663"/>
      <c r="CA15" s="663"/>
      <c r="CB15" s="667"/>
      <c r="CD15" s="656" t="s">
        <v>268</v>
      </c>
      <c r="CE15" s="657"/>
      <c r="CF15" s="657"/>
      <c r="CG15" s="657"/>
      <c r="CH15" s="657"/>
      <c r="CI15" s="657"/>
      <c r="CJ15" s="657"/>
      <c r="CK15" s="657"/>
      <c r="CL15" s="657"/>
      <c r="CM15" s="657"/>
      <c r="CN15" s="657"/>
      <c r="CO15" s="657"/>
      <c r="CP15" s="657"/>
      <c r="CQ15" s="658"/>
      <c r="CR15" s="659">
        <v>5451600</v>
      </c>
      <c r="CS15" s="660"/>
      <c r="CT15" s="660"/>
      <c r="CU15" s="660"/>
      <c r="CV15" s="660"/>
      <c r="CW15" s="660"/>
      <c r="CX15" s="660"/>
      <c r="CY15" s="661"/>
      <c r="CZ15" s="662">
        <v>11.3</v>
      </c>
      <c r="DA15" s="662"/>
      <c r="DB15" s="662"/>
      <c r="DC15" s="662"/>
      <c r="DD15" s="668">
        <v>1450687</v>
      </c>
      <c r="DE15" s="660"/>
      <c r="DF15" s="660"/>
      <c r="DG15" s="660"/>
      <c r="DH15" s="660"/>
      <c r="DI15" s="660"/>
      <c r="DJ15" s="660"/>
      <c r="DK15" s="660"/>
      <c r="DL15" s="660"/>
      <c r="DM15" s="660"/>
      <c r="DN15" s="660"/>
      <c r="DO15" s="660"/>
      <c r="DP15" s="661"/>
      <c r="DQ15" s="668">
        <v>3601926</v>
      </c>
      <c r="DR15" s="660"/>
      <c r="DS15" s="660"/>
      <c r="DT15" s="660"/>
      <c r="DU15" s="660"/>
      <c r="DV15" s="660"/>
      <c r="DW15" s="660"/>
      <c r="DX15" s="660"/>
      <c r="DY15" s="660"/>
      <c r="DZ15" s="660"/>
      <c r="EA15" s="660"/>
      <c r="EB15" s="660"/>
      <c r="EC15" s="669"/>
    </row>
    <row r="16" spans="2:143" ht="11.25" customHeight="1" x14ac:dyDescent="0.15">
      <c r="B16" s="656" t="s">
        <v>269</v>
      </c>
      <c r="C16" s="657"/>
      <c r="D16" s="657"/>
      <c r="E16" s="657"/>
      <c r="F16" s="657"/>
      <c r="G16" s="657"/>
      <c r="H16" s="657"/>
      <c r="I16" s="657"/>
      <c r="J16" s="657"/>
      <c r="K16" s="657"/>
      <c r="L16" s="657"/>
      <c r="M16" s="657"/>
      <c r="N16" s="657"/>
      <c r="O16" s="657"/>
      <c r="P16" s="657"/>
      <c r="Q16" s="658"/>
      <c r="R16" s="659">
        <v>48511</v>
      </c>
      <c r="S16" s="660"/>
      <c r="T16" s="660"/>
      <c r="U16" s="660"/>
      <c r="V16" s="660"/>
      <c r="W16" s="660"/>
      <c r="X16" s="660"/>
      <c r="Y16" s="661"/>
      <c r="Z16" s="662">
        <v>0.1</v>
      </c>
      <c r="AA16" s="662"/>
      <c r="AB16" s="662"/>
      <c r="AC16" s="662"/>
      <c r="AD16" s="663">
        <v>48511</v>
      </c>
      <c r="AE16" s="663"/>
      <c r="AF16" s="663"/>
      <c r="AG16" s="663"/>
      <c r="AH16" s="663"/>
      <c r="AI16" s="663"/>
      <c r="AJ16" s="663"/>
      <c r="AK16" s="663"/>
      <c r="AL16" s="664">
        <v>0.2</v>
      </c>
      <c r="AM16" s="665"/>
      <c r="AN16" s="665"/>
      <c r="AO16" s="666"/>
      <c r="AP16" s="656" t="s">
        <v>270</v>
      </c>
      <c r="AQ16" s="657"/>
      <c r="AR16" s="657"/>
      <c r="AS16" s="657"/>
      <c r="AT16" s="657"/>
      <c r="AU16" s="657"/>
      <c r="AV16" s="657"/>
      <c r="AW16" s="657"/>
      <c r="AX16" s="657"/>
      <c r="AY16" s="657"/>
      <c r="AZ16" s="657"/>
      <c r="BA16" s="657"/>
      <c r="BB16" s="657"/>
      <c r="BC16" s="657"/>
      <c r="BD16" s="657"/>
      <c r="BE16" s="657"/>
      <c r="BF16" s="658"/>
      <c r="BG16" s="659" t="s">
        <v>142</v>
      </c>
      <c r="BH16" s="660"/>
      <c r="BI16" s="660"/>
      <c r="BJ16" s="660"/>
      <c r="BK16" s="660"/>
      <c r="BL16" s="660"/>
      <c r="BM16" s="660"/>
      <c r="BN16" s="661"/>
      <c r="BO16" s="662" t="s">
        <v>142</v>
      </c>
      <c r="BP16" s="662"/>
      <c r="BQ16" s="662"/>
      <c r="BR16" s="662"/>
      <c r="BS16" s="663" t="s">
        <v>142</v>
      </c>
      <c r="BT16" s="663"/>
      <c r="BU16" s="663"/>
      <c r="BV16" s="663"/>
      <c r="BW16" s="663"/>
      <c r="BX16" s="663"/>
      <c r="BY16" s="663"/>
      <c r="BZ16" s="663"/>
      <c r="CA16" s="663"/>
      <c r="CB16" s="667"/>
      <c r="CD16" s="656" t="s">
        <v>271</v>
      </c>
      <c r="CE16" s="657"/>
      <c r="CF16" s="657"/>
      <c r="CG16" s="657"/>
      <c r="CH16" s="657"/>
      <c r="CI16" s="657"/>
      <c r="CJ16" s="657"/>
      <c r="CK16" s="657"/>
      <c r="CL16" s="657"/>
      <c r="CM16" s="657"/>
      <c r="CN16" s="657"/>
      <c r="CO16" s="657"/>
      <c r="CP16" s="657"/>
      <c r="CQ16" s="658"/>
      <c r="CR16" s="659">
        <v>97926</v>
      </c>
      <c r="CS16" s="660"/>
      <c r="CT16" s="660"/>
      <c r="CU16" s="660"/>
      <c r="CV16" s="660"/>
      <c r="CW16" s="660"/>
      <c r="CX16" s="660"/>
      <c r="CY16" s="661"/>
      <c r="CZ16" s="662">
        <v>0.2</v>
      </c>
      <c r="DA16" s="662"/>
      <c r="DB16" s="662"/>
      <c r="DC16" s="662"/>
      <c r="DD16" s="668" t="s">
        <v>240</v>
      </c>
      <c r="DE16" s="660"/>
      <c r="DF16" s="660"/>
      <c r="DG16" s="660"/>
      <c r="DH16" s="660"/>
      <c r="DI16" s="660"/>
      <c r="DJ16" s="660"/>
      <c r="DK16" s="660"/>
      <c r="DL16" s="660"/>
      <c r="DM16" s="660"/>
      <c r="DN16" s="660"/>
      <c r="DO16" s="660"/>
      <c r="DP16" s="661"/>
      <c r="DQ16" s="668">
        <v>51292</v>
      </c>
      <c r="DR16" s="660"/>
      <c r="DS16" s="660"/>
      <c r="DT16" s="660"/>
      <c r="DU16" s="660"/>
      <c r="DV16" s="660"/>
      <c r="DW16" s="660"/>
      <c r="DX16" s="660"/>
      <c r="DY16" s="660"/>
      <c r="DZ16" s="660"/>
      <c r="EA16" s="660"/>
      <c r="EB16" s="660"/>
      <c r="EC16" s="669"/>
    </row>
    <row r="17" spans="2:133" ht="11.25" customHeight="1" x14ac:dyDescent="0.15">
      <c r="B17" s="656" t="s">
        <v>272</v>
      </c>
      <c r="C17" s="657"/>
      <c r="D17" s="657"/>
      <c r="E17" s="657"/>
      <c r="F17" s="657"/>
      <c r="G17" s="657"/>
      <c r="H17" s="657"/>
      <c r="I17" s="657"/>
      <c r="J17" s="657"/>
      <c r="K17" s="657"/>
      <c r="L17" s="657"/>
      <c r="M17" s="657"/>
      <c r="N17" s="657"/>
      <c r="O17" s="657"/>
      <c r="P17" s="657"/>
      <c r="Q17" s="658"/>
      <c r="R17" s="659">
        <v>127331</v>
      </c>
      <c r="S17" s="660"/>
      <c r="T17" s="660"/>
      <c r="U17" s="660"/>
      <c r="V17" s="660"/>
      <c r="W17" s="660"/>
      <c r="X17" s="660"/>
      <c r="Y17" s="661"/>
      <c r="Z17" s="662">
        <v>0.3</v>
      </c>
      <c r="AA17" s="662"/>
      <c r="AB17" s="662"/>
      <c r="AC17" s="662"/>
      <c r="AD17" s="663">
        <v>127331</v>
      </c>
      <c r="AE17" s="663"/>
      <c r="AF17" s="663"/>
      <c r="AG17" s="663"/>
      <c r="AH17" s="663"/>
      <c r="AI17" s="663"/>
      <c r="AJ17" s="663"/>
      <c r="AK17" s="663"/>
      <c r="AL17" s="664">
        <v>0.5</v>
      </c>
      <c r="AM17" s="665"/>
      <c r="AN17" s="665"/>
      <c r="AO17" s="666"/>
      <c r="AP17" s="656" t="s">
        <v>273</v>
      </c>
      <c r="AQ17" s="657"/>
      <c r="AR17" s="657"/>
      <c r="AS17" s="657"/>
      <c r="AT17" s="657"/>
      <c r="AU17" s="657"/>
      <c r="AV17" s="657"/>
      <c r="AW17" s="657"/>
      <c r="AX17" s="657"/>
      <c r="AY17" s="657"/>
      <c r="AZ17" s="657"/>
      <c r="BA17" s="657"/>
      <c r="BB17" s="657"/>
      <c r="BC17" s="657"/>
      <c r="BD17" s="657"/>
      <c r="BE17" s="657"/>
      <c r="BF17" s="658"/>
      <c r="BG17" s="659" t="s">
        <v>240</v>
      </c>
      <c r="BH17" s="660"/>
      <c r="BI17" s="660"/>
      <c r="BJ17" s="660"/>
      <c r="BK17" s="660"/>
      <c r="BL17" s="660"/>
      <c r="BM17" s="660"/>
      <c r="BN17" s="661"/>
      <c r="BO17" s="662" t="s">
        <v>240</v>
      </c>
      <c r="BP17" s="662"/>
      <c r="BQ17" s="662"/>
      <c r="BR17" s="662"/>
      <c r="BS17" s="663" t="s">
        <v>240</v>
      </c>
      <c r="BT17" s="663"/>
      <c r="BU17" s="663"/>
      <c r="BV17" s="663"/>
      <c r="BW17" s="663"/>
      <c r="BX17" s="663"/>
      <c r="BY17" s="663"/>
      <c r="BZ17" s="663"/>
      <c r="CA17" s="663"/>
      <c r="CB17" s="667"/>
      <c r="CD17" s="656" t="s">
        <v>274</v>
      </c>
      <c r="CE17" s="657"/>
      <c r="CF17" s="657"/>
      <c r="CG17" s="657"/>
      <c r="CH17" s="657"/>
      <c r="CI17" s="657"/>
      <c r="CJ17" s="657"/>
      <c r="CK17" s="657"/>
      <c r="CL17" s="657"/>
      <c r="CM17" s="657"/>
      <c r="CN17" s="657"/>
      <c r="CO17" s="657"/>
      <c r="CP17" s="657"/>
      <c r="CQ17" s="658"/>
      <c r="CR17" s="659">
        <v>5569261</v>
      </c>
      <c r="CS17" s="660"/>
      <c r="CT17" s="660"/>
      <c r="CU17" s="660"/>
      <c r="CV17" s="660"/>
      <c r="CW17" s="660"/>
      <c r="CX17" s="660"/>
      <c r="CY17" s="661"/>
      <c r="CZ17" s="662">
        <v>11.6</v>
      </c>
      <c r="DA17" s="662"/>
      <c r="DB17" s="662"/>
      <c r="DC17" s="662"/>
      <c r="DD17" s="668" t="s">
        <v>240</v>
      </c>
      <c r="DE17" s="660"/>
      <c r="DF17" s="660"/>
      <c r="DG17" s="660"/>
      <c r="DH17" s="660"/>
      <c r="DI17" s="660"/>
      <c r="DJ17" s="660"/>
      <c r="DK17" s="660"/>
      <c r="DL17" s="660"/>
      <c r="DM17" s="660"/>
      <c r="DN17" s="660"/>
      <c r="DO17" s="660"/>
      <c r="DP17" s="661"/>
      <c r="DQ17" s="668">
        <v>5443898</v>
      </c>
      <c r="DR17" s="660"/>
      <c r="DS17" s="660"/>
      <c r="DT17" s="660"/>
      <c r="DU17" s="660"/>
      <c r="DV17" s="660"/>
      <c r="DW17" s="660"/>
      <c r="DX17" s="660"/>
      <c r="DY17" s="660"/>
      <c r="DZ17" s="660"/>
      <c r="EA17" s="660"/>
      <c r="EB17" s="660"/>
      <c r="EC17" s="669"/>
    </row>
    <row r="18" spans="2:133" ht="11.25" customHeight="1" x14ac:dyDescent="0.15">
      <c r="B18" s="656" t="s">
        <v>275</v>
      </c>
      <c r="C18" s="657"/>
      <c r="D18" s="657"/>
      <c r="E18" s="657"/>
      <c r="F18" s="657"/>
      <c r="G18" s="657"/>
      <c r="H18" s="657"/>
      <c r="I18" s="657"/>
      <c r="J18" s="657"/>
      <c r="K18" s="657"/>
      <c r="L18" s="657"/>
      <c r="M18" s="657"/>
      <c r="N18" s="657"/>
      <c r="O18" s="657"/>
      <c r="P18" s="657"/>
      <c r="Q18" s="658"/>
      <c r="R18" s="659">
        <v>64740</v>
      </c>
      <c r="S18" s="660"/>
      <c r="T18" s="660"/>
      <c r="U18" s="660"/>
      <c r="V18" s="660"/>
      <c r="W18" s="660"/>
      <c r="X18" s="660"/>
      <c r="Y18" s="661"/>
      <c r="Z18" s="662">
        <v>0.1</v>
      </c>
      <c r="AA18" s="662"/>
      <c r="AB18" s="662"/>
      <c r="AC18" s="662"/>
      <c r="AD18" s="663">
        <v>64740</v>
      </c>
      <c r="AE18" s="663"/>
      <c r="AF18" s="663"/>
      <c r="AG18" s="663"/>
      <c r="AH18" s="663"/>
      <c r="AI18" s="663"/>
      <c r="AJ18" s="663"/>
      <c r="AK18" s="663"/>
      <c r="AL18" s="664">
        <v>0.2</v>
      </c>
      <c r="AM18" s="665"/>
      <c r="AN18" s="665"/>
      <c r="AO18" s="666"/>
      <c r="AP18" s="656" t="s">
        <v>276</v>
      </c>
      <c r="AQ18" s="657"/>
      <c r="AR18" s="657"/>
      <c r="AS18" s="657"/>
      <c r="AT18" s="657"/>
      <c r="AU18" s="657"/>
      <c r="AV18" s="657"/>
      <c r="AW18" s="657"/>
      <c r="AX18" s="657"/>
      <c r="AY18" s="657"/>
      <c r="AZ18" s="657"/>
      <c r="BA18" s="657"/>
      <c r="BB18" s="657"/>
      <c r="BC18" s="657"/>
      <c r="BD18" s="657"/>
      <c r="BE18" s="657"/>
      <c r="BF18" s="658"/>
      <c r="BG18" s="659" t="s">
        <v>251</v>
      </c>
      <c r="BH18" s="660"/>
      <c r="BI18" s="660"/>
      <c r="BJ18" s="660"/>
      <c r="BK18" s="660"/>
      <c r="BL18" s="660"/>
      <c r="BM18" s="660"/>
      <c r="BN18" s="661"/>
      <c r="BO18" s="662" t="s">
        <v>240</v>
      </c>
      <c r="BP18" s="662"/>
      <c r="BQ18" s="662"/>
      <c r="BR18" s="662"/>
      <c r="BS18" s="663" t="s">
        <v>251</v>
      </c>
      <c r="BT18" s="663"/>
      <c r="BU18" s="663"/>
      <c r="BV18" s="663"/>
      <c r="BW18" s="663"/>
      <c r="BX18" s="663"/>
      <c r="BY18" s="663"/>
      <c r="BZ18" s="663"/>
      <c r="CA18" s="663"/>
      <c r="CB18" s="667"/>
      <c r="CD18" s="656" t="s">
        <v>277</v>
      </c>
      <c r="CE18" s="657"/>
      <c r="CF18" s="657"/>
      <c r="CG18" s="657"/>
      <c r="CH18" s="657"/>
      <c r="CI18" s="657"/>
      <c r="CJ18" s="657"/>
      <c r="CK18" s="657"/>
      <c r="CL18" s="657"/>
      <c r="CM18" s="657"/>
      <c r="CN18" s="657"/>
      <c r="CO18" s="657"/>
      <c r="CP18" s="657"/>
      <c r="CQ18" s="658"/>
      <c r="CR18" s="659" t="s">
        <v>142</v>
      </c>
      <c r="CS18" s="660"/>
      <c r="CT18" s="660"/>
      <c r="CU18" s="660"/>
      <c r="CV18" s="660"/>
      <c r="CW18" s="660"/>
      <c r="CX18" s="660"/>
      <c r="CY18" s="661"/>
      <c r="CZ18" s="662" t="s">
        <v>251</v>
      </c>
      <c r="DA18" s="662"/>
      <c r="DB18" s="662"/>
      <c r="DC18" s="662"/>
      <c r="DD18" s="668" t="s">
        <v>240</v>
      </c>
      <c r="DE18" s="660"/>
      <c r="DF18" s="660"/>
      <c r="DG18" s="660"/>
      <c r="DH18" s="660"/>
      <c r="DI18" s="660"/>
      <c r="DJ18" s="660"/>
      <c r="DK18" s="660"/>
      <c r="DL18" s="660"/>
      <c r="DM18" s="660"/>
      <c r="DN18" s="660"/>
      <c r="DO18" s="660"/>
      <c r="DP18" s="661"/>
      <c r="DQ18" s="668" t="s">
        <v>251</v>
      </c>
      <c r="DR18" s="660"/>
      <c r="DS18" s="660"/>
      <c r="DT18" s="660"/>
      <c r="DU18" s="660"/>
      <c r="DV18" s="660"/>
      <c r="DW18" s="660"/>
      <c r="DX18" s="660"/>
      <c r="DY18" s="660"/>
      <c r="DZ18" s="660"/>
      <c r="EA18" s="660"/>
      <c r="EB18" s="660"/>
      <c r="EC18" s="669"/>
    </row>
    <row r="19" spans="2:133" ht="11.25" customHeight="1" x14ac:dyDescent="0.15">
      <c r="B19" s="656" t="s">
        <v>278</v>
      </c>
      <c r="C19" s="657"/>
      <c r="D19" s="657"/>
      <c r="E19" s="657"/>
      <c r="F19" s="657"/>
      <c r="G19" s="657"/>
      <c r="H19" s="657"/>
      <c r="I19" s="657"/>
      <c r="J19" s="657"/>
      <c r="K19" s="657"/>
      <c r="L19" s="657"/>
      <c r="M19" s="657"/>
      <c r="N19" s="657"/>
      <c r="O19" s="657"/>
      <c r="P19" s="657"/>
      <c r="Q19" s="658"/>
      <c r="R19" s="659">
        <v>62796</v>
      </c>
      <c r="S19" s="660"/>
      <c r="T19" s="660"/>
      <c r="U19" s="660"/>
      <c r="V19" s="660"/>
      <c r="W19" s="660"/>
      <c r="X19" s="660"/>
      <c r="Y19" s="661"/>
      <c r="Z19" s="662">
        <v>0.1</v>
      </c>
      <c r="AA19" s="662"/>
      <c r="AB19" s="662"/>
      <c r="AC19" s="662"/>
      <c r="AD19" s="663">
        <v>62796</v>
      </c>
      <c r="AE19" s="663"/>
      <c r="AF19" s="663"/>
      <c r="AG19" s="663"/>
      <c r="AH19" s="663"/>
      <c r="AI19" s="663"/>
      <c r="AJ19" s="663"/>
      <c r="AK19" s="663"/>
      <c r="AL19" s="664">
        <v>0.2</v>
      </c>
      <c r="AM19" s="665"/>
      <c r="AN19" s="665"/>
      <c r="AO19" s="666"/>
      <c r="AP19" s="656" t="s">
        <v>279</v>
      </c>
      <c r="AQ19" s="657"/>
      <c r="AR19" s="657"/>
      <c r="AS19" s="657"/>
      <c r="AT19" s="657"/>
      <c r="AU19" s="657"/>
      <c r="AV19" s="657"/>
      <c r="AW19" s="657"/>
      <c r="AX19" s="657"/>
      <c r="AY19" s="657"/>
      <c r="AZ19" s="657"/>
      <c r="BA19" s="657"/>
      <c r="BB19" s="657"/>
      <c r="BC19" s="657"/>
      <c r="BD19" s="657"/>
      <c r="BE19" s="657"/>
      <c r="BF19" s="658"/>
      <c r="BG19" s="659">
        <v>3004</v>
      </c>
      <c r="BH19" s="660"/>
      <c r="BI19" s="660"/>
      <c r="BJ19" s="660"/>
      <c r="BK19" s="660"/>
      <c r="BL19" s="660"/>
      <c r="BM19" s="660"/>
      <c r="BN19" s="661"/>
      <c r="BO19" s="662">
        <v>0</v>
      </c>
      <c r="BP19" s="662"/>
      <c r="BQ19" s="662"/>
      <c r="BR19" s="662"/>
      <c r="BS19" s="663" t="s">
        <v>240</v>
      </c>
      <c r="BT19" s="663"/>
      <c r="BU19" s="663"/>
      <c r="BV19" s="663"/>
      <c r="BW19" s="663"/>
      <c r="BX19" s="663"/>
      <c r="BY19" s="663"/>
      <c r="BZ19" s="663"/>
      <c r="CA19" s="663"/>
      <c r="CB19" s="667"/>
      <c r="CD19" s="656" t="s">
        <v>280</v>
      </c>
      <c r="CE19" s="657"/>
      <c r="CF19" s="657"/>
      <c r="CG19" s="657"/>
      <c r="CH19" s="657"/>
      <c r="CI19" s="657"/>
      <c r="CJ19" s="657"/>
      <c r="CK19" s="657"/>
      <c r="CL19" s="657"/>
      <c r="CM19" s="657"/>
      <c r="CN19" s="657"/>
      <c r="CO19" s="657"/>
      <c r="CP19" s="657"/>
      <c r="CQ19" s="658"/>
      <c r="CR19" s="659" t="s">
        <v>251</v>
      </c>
      <c r="CS19" s="660"/>
      <c r="CT19" s="660"/>
      <c r="CU19" s="660"/>
      <c r="CV19" s="660"/>
      <c r="CW19" s="660"/>
      <c r="CX19" s="660"/>
      <c r="CY19" s="661"/>
      <c r="CZ19" s="662" t="s">
        <v>240</v>
      </c>
      <c r="DA19" s="662"/>
      <c r="DB19" s="662"/>
      <c r="DC19" s="662"/>
      <c r="DD19" s="668" t="s">
        <v>142</v>
      </c>
      <c r="DE19" s="660"/>
      <c r="DF19" s="660"/>
      <c r="DG19" s="660"/>
      <c r="DH19" s="660"/>
      <c r="DI19" s="660"/>
      <c r="DJ19" s="660"/>
      <c r="DK19" s="660"/>
      <c r="DL19" s="660"/>
      <c r="DM19" s="660"/>
      <c r="DN19" s="660"/>
      <c r="DO19" s="660"/>
      <c r="DP19" s="661"/>
      <c r="DQ19" s="668" t="s">
        <v>240</v>
      </c>
      <c r="DR19" s="660"/>
      <c r="DS19" s="660"/>
      <c r="DT19" s="660"/>
      <c r="DU19" s="660"/>
      <c r="DV19" s="660"/>
      <c r="DW19" s="660"/>
      <c r="DX19" s="660"/>
      <c r="DY19" s="660"/>
      <c r="DZ19" s="660"/>
      <c r="EA19" s="660"/>
      <c r="EB19" s="660"/>
      <c r="EC19" s="669"/>
    </row>
    <row r="20" spans="2:133" ht="11.25" customHeight="1" x14ac:dyDescent="0.15">
      <c r="B20" s="672" t="s">
        <v>281</v>
      </c>
      <c r="C20" s="673"/>
      <c r="D20" s="673"/>
      <c r="E20" s="673"/>
      <c r="F20" s="673"/>
      <c r="G20" s="673"/>
      <c r="H20" s="673"/>
      <c r="I20" s="673"/>
      <c r="J20" s="673"/>
      <c r="K20" s="673"/>
      <c r="L20" s="673"/>
      <c r="M20" s="673"/>
      <c r="N20" s="673"/>
      <c r="O20" s="673"/>
      <c r="P20" s="673"/>
      <c r="Q20" s="674"/>
      <c r="R20" s="659">
        <v>1944</v>
      </c>
      <c r="S20" s="660"/>
      <c r="T20" s="660"/>
      <c r="U20" s="660"/>
      <c r="V20" s="660"/>
      <c r="W20" s="660"/>
      <c r="X20" s="660"/>
      <c r="Y20" s="661"/>
      <c r="Z20" s="662">
        <v>0</v>
      </c>
      <c r="AA20" s="662"/>
      <c r="AB20" s="662"/>
      <c r="AC20" s="662"/>
      <c r="AD20" s="663">
        <v>1944</v>
      </c>
      <c r="AE20" s="663"/>
      <c r="AF20" s="663"/>
      <c r="AG20" s="663"/>
      <c r="AH20" s="663"/>
      <c r="AI20" s="663"/>
      <c r="AJ20" s="663"/>
      <c r="AK20" s="663"/>
      <c r="AL20" s="664">
        <v>0</v>
      </c>
      <c r="AM20" s="665"/>
      <c r="AN20" s="665"/>
      <c r="AO20" s="666"/>
      <c r="AP20" s="656" t="s">
        <v>282</v>
      </c>
      <c r="AQ20" s="657"/>
      <c r="AR20" s="657"/>
      <c r="AS20" s="657"/>
      <c r="AT20" s="657"/>
      <c r="AU20" s="657"/>
      <c r="AV20" s="657"/>
      <c r="AW20" s="657"/>
      <c r="AX20" s="657"/>
      <c r="AY20" s="657"/>
      <c r="AZ20" s="657"/>
      <c r="BA20" s="657"/>
      <c r="BB20" s="657"/>
      <c r="BC20" s="657"/>
      <c r="BD20" s="657"/>
      <c r="BE20" s="657"/>
      <c r="BF20" s="658"/>
      <c r="BG20" s="659">
        <v>3004</v>
      </c>
      <c r="BH20" s="660"/>
      <c r="BI20" s="660"/>
      <c r="BJ20" s="660"/>
      <c r="BK20" s="660"/>
      <c r="BL20" s="660"/>
      <c r="BM20" s="660"/>
      <c r="BN20" s="661"/>
      <c r="BO20" s="662">
        <v>0</v>
      </c>
      <c r="BP20" s="662"/>
      <c r="BQ20" s="662"/>
      <c r="BR20" s="662"/>
      <c r="BS20" s="663" t="s">
        <v>240</v>
      </c>
      <c r="BT20" s="663"/>
      <c r="BU20" s="663"/>
      <c r="BV20" s="663"/>
      <c r="BW20" s="663"/>
      <c r="BX20" s="663"/>
      <c r="BY20" s="663"/>
      <c r="BZ20" s="663"/>
      <c r="CA20" s="663"/>
      <c r="CB20" s="667"/>
      <c r="CD20" s="656" t="s">
        <v>283</v>
      </c>
      <c r="CE20" s="657"/>
      <c r="CF20" s="657"/>
      <c r="CG20" s="657"/>
      <c r="CH20" s="657"/>
      <c r="CI20" s="657"/>
      <c r="CJ20" s="657"/>
      <c r="CK20" s="657"/>
      <c r="CL20" s="657"/>
      <c r="CM20" s="657"/>
      <c r="CN20" s="657"/>
      <c r="CO20" s="657"/>
      <c r="CP20" s="657"/>
      <c r="CQ20" s="658"/>
      <c r="CR20" s="659">
        <v>48032707</v>
      </c>
      <c r="CS20" s="660"/>
      <c r="CT20" s="660"/>
      <c r="CU20" s="660"/>
      <c r="CV20" s="660"/>
      <c r="CW20" s="660"/>
      <c r="CX20" s="660"/>
      <c r="CY20" s="661"/>
      <c r="CZ20" s="662">
        <v>100</v>
      </c>
      <c r="DA20" s="662"/>
      <c r="DB20" s="662"/>
      <c r="DC20" s="662"/>
      <c r="DD20" s="668">
        <v>4470876</v>
      </c>
      <c r="DE20" s="660"/>
      <c r="DF20" s="660"/>
      <c r="DG20" s="660"/>
      <c r="DH20" s="660"/>
      <c r="DI20" s="660"/>
      <c r="DJ20" s="660"/>
      <c r="DK20" s="660"/>
      <c r="DL20" s="660"/>
      <c r="DM20" s="660"/>
      <c r="DN20" s="660"/>
      <c r="DO20" s="660"/>
      <c r="DP20" s="661"/>
      <c r="DQ20" s="668">
        <v>32064130</v>
      </c>
      <c r="DR20" s="660"/>
      <c r="DS20" s="660"/>
      <c r="DT20" s="660"/>
      <c r="DU20" s="660"/>
      <c r="DV20" s="660"/>
      <c r="DW20" s="660"/>
      <c r="DX20" s="660"/>
      <c r="DY20" s="660"/>
      <c r="DZ20" s="660"/>
      <c r="EA20" s="660"/>
      <c r="EB20" s="660"/>
      <c r="EC20" s="669"/>
    </row>
    <row r="21" spans="2:133" ht="11.25" customHeight="1" x14ac:dyDescent="0.15">
      <c r="B21" s="656" t="s">
        <v>284</v>
      </c>
      <c r="C21" s="657"/>
      <c r="D21" s="657"/>
      <c r="E21" s="657"/>
      <c r="F21" s="657"/>
      <c r="G21" s="657"/>
      <c r="H21" s="657"/>
      <c r="I21" s="657"/>
      <c r="J21" s="657"/>
      <c r="K21" s="657"/>
      <c r="L21" s="657"/>
      <c r="M21" s="657"/>
      <c r="N21" s="657"/>
      <c r="O21" s="657"/>
      <c r="P21" s="657"/>
      <c r="Q21" s="658"/>
      <c r="R21" s="659">
        <v>18685173</v>
      </c>
      <c r="S21" s="660"/>
      <c r="T21" s="660"/>
      <c r="U21" s="660"/>
      <c r="V21" s="660"/>
      <c r="W21" s="660"/>
      <c r="X21" s="660"/>
      <c r="Y21" s="661"/>
      <c r="Z21" s="662">
        <v>37.1</v>
      </c>
      <c r="AA21" s="662"/>
      <c r="AB21" s="662"/>
      <c r="AC21" s="662"/>
      <c r="AD21" s="663">
        <v>16659499</v>
      </c>
      <c r="AE21" s="663"/>
      <c r="AF21" s="663"/>
      <c r="AG21" s="663"/>
      <c r="AH21" s="663"/>
      <c r="AI21" s="663"/>
      <c r="AJ21" s="663"/>
      <c r="AK21" s="663"/>
      <c r="AL21" s="664">
        <v>59.4</v>
      </c>
      <c r="AM21" s="665"/>
      <c r="AN21" s="665"/>
      <c r="AO21" s="666"/>
      <c r="AP21" s="656" t="s">
        <v>285</v>
      </c>
      <c r="AQ21" s="675"/>
      <c r="AR21" s="675"/>
      <c r="AS21" s="675"/>
      <c r="AT21" s="675"/>
      <c r="AU21" s="675"/>
      <c r="AV21" s="675"/>
      <c r="AW21" s="675"/>
      <c r="AX21" s="675"/>
      <c r="AY21" s="675"/>
      <c r="AZ21" s="675"/>
      <c r="BA21" s="675"/>
      <c r="BB21" s="675"/>
      <c r="BC21" s="675"/>
      <c r="BD21" s="675"/>
      <c r="BE21" s="675"/>
      <c r="BF21" s="676"/>
      <c r="BG21" s="659">
        <v>3004</v>
      </c>
      <c r="BH21" s="660"/>
      <c r="BI21" s="660"/>
      <c r="BJ21" s="660"/>
      <c r="BK21" s="660"/>
      <c r="BL21" s="660"/>
      <c r="BM21" s="660"/>
      <c r="BN21" s="661"/>
      <c r="BO21" s="662">
        <v>0</v>
      </c>
      <c r="BP21" s="662"/>
      <c r="BQ21" s="662"/>
      <c r="BR21" s="662"/>
      <c r="BS21" s="663" t="s">
        <v>142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286</v>
      </c>
      <c r="C22" s="657"/>
      <c r="D22" s="657"/>
      <c r="E22" s="657"/>
      <c r="F22" s="657"/>
      <c r="G22" s="657"/>
      <c r="H22" s="657"/>
      <c r="I22" s="657"/>
      <c r="J22" s="657"/>
      <c r="K22" s="657"/>
      <c r="L22" s="657"/>
      <c r="M22" s="657"/>
      <c r="N22" s="657"/>
      <c r="O22" s="657"/>
      <c r="P22" s="657"/>
      <c r="Q22" s="658"/>
      <c r="R22" s="659">
        <v>16659499</v>
      </c>
      <c r="S22" s="660"/>
      <c r="T22" s="660"/>
      <c r="U22" s="660"/>
      <c r="V22" s="660"/>
      <c r="W22" s="660"/>
      <c r="X22" s="660"/>
      <c r="Y22" s="661"/>
      <c r="Z22" s="662">
        <v>33.1</v>
      </c>
      <c r="AA22" s="662"/>
      <c r="AB22" s="662"/>
      <c r="AC22" s="662"/>
      <c r="AD22" s="663">
        <v>16659499</v>
      </c>
      <c r="AE22" s="663"/>
      <c r="AF22" s="663"/>
      <c r="AG22" s="663"/>
      <c r="AH22" s="663"/>
      <c r="AI22" s="663"/>
      <c r="AJ22" s="663"/>
      <c r="AK22" s="663"/>
      <c r="AL22" s="664">
        <v>59.4</v>
      </c>
      <c r="AM22" s="665"/>
      <c r="AN22" s="665"/>
      <c r="AO22" s="666"/>
      <c r="AP22" s="656" t="s">
        <v>287</v>
      </c>
      <c r="AQ22" s="675"/>
      <c r="AR22" s="675"/>
      <c r="AS22" s="675"/>
      <c r="AT22" s="675"/>
      <c r="AU22" s="675"/>
      <c r="AV22" s="675"/>
      <c r="AW22" s="675"/>
      <c r="AX22" s="675"/>
      <c r="AY22" s="675"/>
      <c r="AZ22" s="675"/>
      <c r="BA22" s="675"/>
      <c r="BB22" s="675"/>
      <c r="BC22" s="675"/>
      <c r="BD22" s="675"/>
      <c r="BE22" s="675"/>
      <c r="BF22" s="676"/>
      <c r="BG22" s="659" t="s">
        <v>240</v>
      </c>
      <c r="BH22" s="660"/>
      <c r="BI22" s="660"/>
      <c r="BJ22" s="660"/>
      <c r="BK22" s="660"/>
      <c r="BL22" s="660"/>
      <c r="BM22" s="660"/>
      <c r="BN22" s="661"/>
      <c r="BO22" s="662" t="s">
        <v>142</v>
      </c>
      <c r="BP22" s="662"/>
      <c r="BQ22" s="662"/>
      <c r="BR22" s="662"/>
      <c r="BS22" s="663" t="s">
        <v>142</v>
      </c>
      <c r="BT22" s="663"/>
      <c r="BU22" s="663"/>
      <c r="BV22" s="663"/>
      <c r="BW22" s="663"/>
      <c r="BX22" s="663"/>
      <c r="BY22" s="663"/>
      <c r="BZ22" s="663"/>
      <c r="CA22" s="663"/>
      <c r="CB22" s="667"/>
      <c r="CD22" s="641" t="s">
        <v>288</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289</v>
      </c>
      <c r="C23" s="657"/>
      <c r="D23" s="657"/>
      <c r="E23" s="657"/>
      <c r="F23" s="657"/>
      <c r="G23" s="657"/>
      <c r="H23" s="657"/>
      <c r="I23" s="657"/>
      <c r="J23" s="657"/>
      <c r="K23" s="657"/>
      <c r="L23" s="657"/>
      <c r="M23" s="657"/>
      <c r="N23" s="657"/>
      <c r="O23" s="657"/>
      <c r="P23" s="657"/>
      <c r="Q23" s="658"/>
      <c r="R23" s="659">
        <v>2025674</v>
      </c>
      <c r="S23" s="660"/>
      <c r="T23" s="660"/>
      <c r="U23" s="660"/>
      <c r="V23" s="660"/>
      <c r="W23" s="660"/>
      <c r="X23" s="660"/>
      <c r="Y23" s="661"/>
      <c r="Z23" s="662">
        <v>4</v>
      </c>
      <c r="AA23" s="662"/>
      <c r="AB23" s="662"/>
      <c r="AC23" s="662"/>
      <c r="AD23" s="663" t="s">
        <v>142</v>
      </c>
      <c r="AE23" s="663"/>
      <c r="AF23" s="663"/>
      <c r="AG23" s="663"/>
      <c r="AH23" s="663"/>
      <c r="AI23" s="663"/>
      <c r="AJ23" s="663"/>
      <c r="AK23" s="663"/>
      <c r="AL23" s="664" t="s">
        <v>251</v>
      </c>
      <c r="AM23" s="665"/>
      <c r="AN23" s="665"/>
      <c r="AO23" s="666"/>
      <c r="AP23" s="656" t="s">
        <v>290</v>
      </c>
      <c r="AQ23" s="675"/>
      <c r="AR23" s="675"/>
      <c r="AS23" s="675"/>
      <c r="AT23" s="675"/>
      <c r="AU23" s="675"/>
      <c r="AV23" s="675"/>
      <c r="AW23" s="675"/>
      <c r="AX23" s="675"/>
      <c r="AY23" s="675"/>
      <c r="AZ23" s="675"/>
      <c r="BA23" s="675"/>
      <c r="BB23" s="675"/>
      <c r="BC23" s="675"/>
      <c r="BD23" s="675"/>
      <c r="BE23" s="675"/>
      <c r="BF23" s="676"/>
      <c r="BG23" s="659" t="s">
        <v>142</v>
      </c>
      <c r="BH23" s="660"/>
      <c r="BI23" s="660"/>
      <c r="BJ23" s="660"/>
      <c r="BK23" s="660"/>
      <c r="BL23" s="660"/>
      <c r="BM23" s="660"/>
      <c r="BN23" s="661"/>
      <c r="BO23" s="662" t="s">
        <v>240</v>
      </c>
      <c r="BP23" s="662"/>
      <c r="BQ23" s="662"/>
      <c r="BR23" s="662"/>
      <c r="BS23" s="663" t="s">
        <v>142</v>
      </c>
      <c r="BT23" s="663"/>
      <c r="BU23" s="663"/>
      <c r="BV23" s="663"/>
      <c r="BW23" s="663"/>
      <c r="BX23" s="663"/>
      <c r="BY23" s="663"/>
      <c r="BZ23" s="663"/>
      <c r="CA23" s="663"/>
      <c r="CB23" s="667"/>
      <c r="CD23" s="641" t="s">
        <v>228</v>
      </c>
      <c r="CE23" s="642"/>
      <c r="CF23" s="642"/>
      <c r="CG23" s="642"/>
      <c r="CH23" s="642"/>
      <c r="CI23" s="642"/>
      <c r="CJ23" s="642"/>
      <c r="CK23" s="642"/>
      <c r="CL23" s="642"/>
      <c r="CM23" s="642"/>
      <c r="CN23" s="642"/>
      <c r="CO23" s="642"/>
      <c r="CP23" s="642"/>
      <c r="CQ23" s="643"/>
      <c r="CR23" s="641" t="s">
        <v>291</v>
      </c>
      <c r="CS23" s="642"/>
      <c r="CT23" s="642"/>
      <c r="CU23" s="642"/>
      <c r="CV23" s="642"/>
      <c r="CW23" s="642"/>
      <c r="CX23" s="642"/>
      <c r="CY23" s="643"/>
      <c r="CZ23" s="641" t="s">
        <v>292</v>
      </c>
      <c r="DA23" s="642"/>
      <c r="DB23" s="642"/>
      <c r="DC23" s="643"/>
      <c r="DD23" s="641" t="s">
        <v>293</v>
      </c>
      <c r="DE23" s="642"/>
      <c r="DF23" s="642"/>
      <c r="DG23" s="642"/>
      <c r="DH23" s="642"/>
      <c r="DI23" s="642"/>
      <c r="DJ23" s="642"/>
      <c r="DK23" s="643"/>
      <c r="DL23" s="686" t="s">
        <v>294</v>
      </c>
      <c r="DM23" s="687"/>
      <c r="DN23" s="687"/>
      <c r="DO23" s="687"/>
      <c r="DP23" s="687"/>
      <c r="DQ23" s="687"/>
      <c r="DR23" s="687"/>
      <c r="DS23" s="687"/>
      <c r="DT23" s="687"/>
      <c r="DU23" s="687"/>
      <c r="DV23" s="688"/>
      <c r="DW23" s="641" t="s">
        <v>295</v>
      </c>
      <c r="DX23" s="642"/>
      <c r="DY23" s="642"/>
      <c r="DZ23" s="642"/>
      <c r="EA23" s="642"/>
      <c r="EB23" s="642"/>
      <c r="EC23" s="643"/>
    </row>
    <row r="24" spans="2:133" ht="11.25" customHeight="1" x14ac:dyDescent="0.15">
      <c r="B24" s="656" t="s">
        <v>296</v>
      </c>
      <c r="C24" s="657"/>
      <c r="D24" s="657"/>
      <c r="E24" s="657"/>
      <c r="F24" s="657"/>
      <c r="G24" s="657"/>
      <c r="H24" s="657"/>
      <c r="I24" s="657"/>
      <c r="J24" s="657"/>
      <c r="K24" s="657"/>
      <c r="L24" s="657"/>
      <c r="M24" s="657"/>
      <c r="N24" s="657"/>
      <c r="O24" s="657"/>
      <c r="P24" s="657"/>
      <c r="Q24" s="658"/>
      <c r="R24" s="659" t="s">
        <v>142</v>
      </c>
      <c r="S24" s="660"/>
      <c r="T24" s="660"/>
      <c r="U24" s="660"/>
      <c r="V24" s="660"/>
      <c r="W24" s="660"/>
      <c r="X24" s="660"/>
      <c r="Y24" s="661"/>
      <c r="Z24" s="662" t="s">
        <v>251</v>
      </c>
      <c r="AA24" s="662"/>
      <c r="AB24" s="662"/>
      <c r="AC24" s="662"/>
      <c r="AD24" s="663" t="s">
        <v>251</v>
      </c>
      <c r="AE24" s="663"/>
      <c r="AF24" s="663"/>
      <c r="AG24" s="663"/>
      <c r="AH24" s="663"/>
      <c r="AI24" s="663"/>
      <c r="AJ24" s="663"/>
      <c r="AK24" s="663"/>
      <c r="AL24" s="664" t="s">
        <v>251</v>
      </c>
      <c r="AM24" s="665"/>
      <c r="AN24" s="665"/>
      <c r="AO24" s="666"/>
      <c r="AP24" s="656" t="s">
        <v>297</v>
      </c>
      <c r="AQ24" s="675"/>
      <c r="AR24" s="675"/>
      <c r="AS24" s="675"/>
      <c r="AT24" s="675"/>
      <c r="AU24" s="675"/>
      <c r="AV24" s="675"/>
      <c r="AW24" s="675"/>
      <c r="AX24" s="675"/>
      <c r="AY24" s="675"/>
      <c r="AZ24" s="675"/>
      <c r="BA24" s="675"/>
      <c r="BB24" s="675"/>
      <c r="BC24" s="675"/>
      <c r="BD24" s="675"/>
      <c r="BE24" s="675"/>
      <c r="BF24" s="676"/>
      <c r="BG24" s="659" t="s">
        <v>142</v>
      </c>
      <c r="BH24" s="660"/>
      <c r="BI24" s="660"/>
      <c r="BJ24" s="660"/>
      <c r="BK24" s="660"/>
      <c r="BL24" s="660"/>
      <c r="BM24" s="660"/>
      <c r="BN24" s="661"/>
      <c r="BO24" s="662" t="s">
        <v>142</v>
      </c>
      <c r="BP24" s="662"/>
      <c r="BQ24" s="662"/>
      <c r="BR24" s="662"/>
      <c r="BS24" s="663" t="s">
        <v>240</v>
      </c>
      <c r="BT24" s="663"/>
      <c r="BU24" s="663"/>
      <c r="BV24" s="663"/>
      <c r="BW24" s="663"/>
      <c r="BX24" s="663"/>
      <c r="BY24" s="663"/>
      <c r="BZ24" s="663"/>
      <c r="CA24" s="663"/>
      <c r="CB24" s="667"/>
      <c r="CD24" s="645" t="s">
        <v>298</v>
      </c>
      <c r="CE24" s="646"/>
      <c r="CF24" s="646"/>
      <c r="CG24" s="646"/>
      <c r="CH24" s="646"/>
      <c r="CI24" s="646"/>
      <c r="CJ24" s="646"/>
      <c r="CK24" s="646"/>
      <c r="CL24" s="646"/>
      <c r="CM24" s="646"/>
      <c r="CN24" s="646"/>
      <c r="CO24" s="646"/>
      <c r="CP24" s="646"/>
      <c r="CQ24" s="647"/>
      <c r="CR24" s="648">
        <v>18723306</v>
      </c>
      <c r="CS24" s="649"/>
      <c r="CT24" s="649"/>
      <c r="CU24" s="649"/>
      <c r="CV24" s="649"/>
      <c r="CW24" s="649"/>
      <c r="CX24" s="649"/>
      <c r="CY24" s="650"/>
      <c r="CZ24" s="653">
        <v>39</v>
      </c>
      <c r="DA24" s="654"/>
      <c r="DB24" s="654"/>
      <c r="DC24" s="670"/>
      <c r="DD24" s="691">
        <v>13051654</v>
      </c>
      <c r="DE24" s="649"/>
      <c r="DF24" s="649"/>
      <c r="DG24" s="649"/>
      <c r="DH24" s="649"/>
      <c r="DI24" s="649"/>
      <c r="DJ24" s="649"/>
      <c r="DK24" s="650"/>
      <c r="DL24" s="691">
        <v>12708558</v>
      </c>
      <c r="DM24" s="649"/>
      <c r="DN24" s="649"/>
      <c r="DO24" s="649"/>
      <c r="DP24" s="649"/>
      <c r="DQ24" s="649"/>
      <c r="DR24" s="649"/>
      <c r="DS24" s="649"/>
      <c r="DT24" s="649"/>
      <c r="DU24" s="649"/>
      <c r="DV24" s="650"/>
      <c r="DW24" s="653">
        <v>44.8</v>
      </c>
      <c r="DX24" s="654"/>
      <c r="DY24" s="654"/>
      <c r="DZ24" s="654"/>
      <c r="EA24" s="654"/>
      <c r="EB24" s="654"/>
      <c r="EC24" s="655"/>
    </row>
    <row r="25" spans="2:133" ht="11.25" customHeight="1" x14ac:dyDescent="0.15">
      <c r="B25" s="656" t="s">
        <v>299</v>
      </c>
      <c r="C25" s="657"/>
      <c r="D25" s="657"/>
      <c r="E25" s="657"/>
      <c r="F25" s="657"/>
      <c r="G25" s="657"/>
      <c r="H25" s="657"/>
      <c r="I25" s="657"/>
      <c r="J25" s="657"/>
      <c r="K25" s="657"/>
      <c r="L25" s="657"/>
      <c r="M25" s="657"/>
      <c r="N25" s="657"/>
      <c r="O25" s="657"/>
      <c r="P25" s="657"/>
      <c r="Q25" s="658"/>
      <c r="R25" s="659">
        <v>30013965</v>
      </c>
      <c r="S25" s="660"/>
      <c r="T25" s="660"/>
      <c r="U25" s="660"/>
      <c r="V25" s="660"/>
      <c r="W25" s="660"/>
      <c r="X25" s="660"/>
      <c r="Y25" s="661"/>
      <c r="Z25" s="662">
        <v>59.7</v>
      </c>
      <c r="AA25" s="662"/>
      <c r="AB25" s="662"/>
      <c r="AC25" s="662"/>
      <c r="AD25" s="663">
        <v>27988291</v>
      </c>
      <c r="AE25" s="663"/>
      <c r="AF25" s="663"/>
      <c r="AG25" s="663"/>
      <c r="AH25" s="663"/>
      <c r="AI25" s="663"/>
      <c r="AJ25" s="663"/>
      <c r="AK25" s="663"/>
      <c r="AL25" s="664">
        <v>99.8</v>
      </c>
      <c r="AM25" s="665"/>
      <c r="AN25" s="665"/>
      <c r="AO25" s="666"/>
      <c r="AP25" s="656" t="s">
        <v>300</v>
      </c>
      <c r="AQ25" s="675"/>
      <c r="AR25" s="675"/>
      <c r="AS25" s="675"/>
      <c r="AT25" s="675"/>
      <c r="AU25" s="675"/>
      <c r="AV25" s="675"/>
      <c r="AW25" s="675"/>
      <c r="AX25" s="675"/>
      <c r="AY25" s="675"/>
      <c r="AZ25" s="675"/>
      <c r="BA25" s="675"/>
      <c r="BB25" s="675"/>
      <c r="BC25" s="675"/>
      <c r="BD25" s="675"/>
      <c r="BE25" s="675"/>
      <c r="BF25" s="676"/>
      <c r="BG25" s="659" t="s">
        <v>251</v>
      </c>
      <c r="BH25" s="660"/>
      <c r="BI25" s="660"/>
      <c r="BJ25" s="660"/>
      <c r="BK25" s="660"/>
      <c r="BL25" s="660"/>
      <c r="BM25" s="660"/>
      <c r="BN25" s="661"/>
      <c r="BO25" s="662" t="s">
        <v>240</v>
      </c>
      <c r="BP25" s="662"/>
      <c r="BQ25" s="662"/>
      <c r="BR25" s="662"/>
      <c r="BS25" s="663" t="s">
        <v>240</v>
      </c>
      <c r="BT25" s="663"/>
      <c r="BU25" s="663"/>
      <c r="BV25" s="663"/>
      <c r="BW25" s="663"/>
      <c r="BX25" s="663"/>
      <c r="BY25" s="663"/>
      <c r="BZ25" s="663"/>
      <c r="CA25" s="663"/>
      <c r="CB25" s="667"/>
      <c r="CD25" s="656" t="s">
        <v>301</v>
      </c>
      <c r="CE25" s="657"/>
      <c r="CF25" s="657"/>
      <c r="CG25" s="657"/>
      <c r="CH25" s="657"/>
      <c r="CI25" s="657"/>
      <c r="CJ25" s="657"/>
      <c r="CK25" s="657"/>
      <c r="CL25" s="657"/>
      <c r="CM25" s="657"/>
      <c r="CN25" s="657"/>
      <c r="CO25" s="657"/>
      <c r="CP25" s="657"/>
      <c r="CQ25" s="658"/>
      <c r="CR25" s="659">
        <v>6416284</v>
      </c>
      <c r="CS25" s="692"/>
      <c r="CT25" s="692"/>
      <c r="CU25" s="692"/>
      <c r="CV25" s="692"/>
      <c r="CW25" s="692"/>
      <c r="CX25" s="692"/>
      <c r="CY25" s="693"/>
      <c r="CZ25" s="664">
        <v>13.4</v>
      </c>
      <c r="DA25" s="689"/>
      <c r="DB25" s="689"/>
      <c r="DC25" s="694"/>
      <c r="DD25" s="668">
        <v>5699909</v>
      </c>
      <c r="DE25" s="692"/>
      <c r="DF25" s="692"/>
      <c r="DG25" s="692"/>
      <c r="DH25" s="692"/>
      <c r="DI25" s="692"/>
      <c r="DJ25" s="692"/>
      <c r="DK25" s="693"/>
      <c r="DL25" s="668">
        <v>5580569</v>
      </c>
      <c r="DM25" s="692"/>
      <c r="DN25" s="692"/>
      <c r="DO25" s="692"/>
      <c r="DP25" s="692"/>
      <c r="DQ25" s="692"/>
      <c r="DR25" s="692"/>
      <c r="DS25" s="692"/>
      <c r="DT25" s="692"/>
      <c r="DU25" s="692"/>
      <c r="DV25" s="693"/>
      <c r="DW25" s="664">
        <v>19.7</v>
      </c>
      <c r="DX25" s="689"/>
      <c r="DY25" s="689"/>
      <c r="DZ25" s="689"/>
      <c r="EA25" s="689"/>
      <c r="EB25" s="689"/>
      <c r="EC25" s="690"/>
    </row>
    <row r="26" spans="2:133" ht="11.25" customHeight="1" x14ac:dyDescent="0.15">
      <c r="B26" s="656" t="s">
        <v>302</v>
      </c>
      <c r="C26" s="657"/>
      <c r="D26" s="657"/>
      <c r="E26" s="657"/>
      <c r="F26" s="657"/>
      <c r="G26" s="657"/>
      <c r="H26" s="657"/>
      <c r="I26" s="657"/>
      <c r="J26" s="657"/>
      <c r="K26" s="657"/>
      <c r="L26" s="657"/>
      <c r="M26" s="657"/>
      <c r="N26" s="657"/>
      <c r="O26" s="657"/>
      <c r="P26" s="657"/>
      <c r="Q26" s="658"/>
      <c r="R26" s="659">
        <v>10760</v>
      </c>
      <c r="S26" s="660"/>
      <c r="T26" s="660"/>
      <c r="U26" s="660"/>
      <c r="V26" s="660"/>
      <c r="W26" s="660"/>
      <c r="X26" s="660"/>
      <c r="Y26" s="661"/>
      <c r="Z26" s="662">
        <v>0</v>
      </c>
      <c r="AA26" s="662"/>
      <c r="AB26" s="662"/>
      <c r="AC26" s="662"/>
      <c r="AD26" s="663">
        <v>10760</v>
      </c>
      <c r="AE26" s="663"/>
      <c r="AF26" s="663"/>
      <c r="AG26" s="663"/>
      <c r="AH26" s="663"/>
      <c r="AI26" s="663"/>
      <c r="AJ26" s="663"/>
      <c r="AK26" s="663"/>
      <c r="AL26" s="664">
        <v>0</v>
      </c>
      <c r="AM26" s="665"/>
      <c r="AN26" s="665"/>
      <c r="AO26" s="666"/>
      <c r="AP26" s="656" t="s">
        <v>303</v>
      </c>
      <c r="AQ26" s="675"/>
      <c r="AR26" s="675"/>
      <c r="AS26" s="675"/>
      <c r="AT26" s="675"/>
      <c r="AU26" s="675"/>
      <c r="AV26" s="675"/>
      <c r="AW26" s="675"/>
      <c r="AX26" s="675"/>
      <c r="AY26" s="675"/>
      <c r="AZ26" s="675"/>
      <c r="BA26" s="675"/>
      <c r="BB26" s="675"/>
      <c r="BC26" s="675"/>
      <c r="BD26" s="675"/>
      <c r="BE26" s="675"/>
      <c r="BF26" s="676"/>
      <c r="BG26" s="659" t="s">
        <v>240</v>
      </c>
      <c r="BH26" s="660"/>
      <c r="BI26" s="660"/>
      <c r="BJ26" s="660"/>
      <c r="BK26" s="660"/>
      <c r="BL26" s="660"/>
      <c r="BM26" s="660"/>
      <c r="BN26" s="661"/>
      <c r="BO26" s="662" t="s">
        <v>142</v>
      </c>
      <c r="BP26" s="662"/>
      <c r="BQ26" s="662"/>
      <c r="BR26" s="662"/>
      <c r="BS26" s="663" t="s">
        <v>251</v>
      </c>
      <c r="BT26" s="663"/>
      <c r="BU26" s="663"/>
      <c r="BV26" s="663"/>
      <c r="BW26" s="663"/>
      <c r="BX26" s="663"/>
      <c r="BY26" s="663"/>
      <c r="BZ26" s="663"/>
      <c r="CA26" s="663"/>
      <c r="CB26" s="667"/>
      <c r="CD26" s="656" t="s">
        <v>304</v>
      </c>
      <c r="CE26" s="657"/>
      <c r="CF26" s="657"/>
      <c r="CG26" s="657"/>
      <c r="CH26" s="657"/>
      <c r="CI26" s="657"/>
      <c r="CJ26" s="657"/>
      <c r="CK26" s="657"/>
      <c r="CL26" s="657"/>
      <c r="CM26" s="657"/>
      <c r="CN26" s="657"/>
      <c r="CO26" s="657"/>
      <c r="CP26" s="657"/>
      <c r="CQ26" s="658"/>
      <c r="CR26" s="659">
        <v>4024250</v>
      </c>
      <c r="CS26" s="660"/>
      <c r="CT26" s="660"/>
      <c r="CU26" s="660"/>
      <c r="CV26" s="660"/>
      <c r="CW26" s="660"/>
      <c r="CX26" s="660"/>
      <c r="CY26" s="661"/>
      <c r="CZ26" s="664">
        <v>8.4</v>
      </c>
      <c r="DA26" s="689"/>
      <c r="DB26" s="689"/>
      <c r="DC26" s="694"/>
      <c r="DD26" s="668">
        <v>3587721</v>
      </c>
      <c r="DE26" s="660"/>
      <c r="DF26" s="660"/>
      <c r="DG26" s="660"/>
      <c r="DH26" s="660"/>
      <c r="DI26" s="660"/>
      <c r="DJ26" s="660"/>
      <c r="DK26" s="661"/>
      <c r="DL26" s="668" t="s">
        <v>251</v>
      </c>
      <c r="DM26" s="660"/>
      <c r="DN26" s="660"/>
      <c r="DO26" s="660"/>
      <c r="DP26" s="660"/>
      <c r="DQ26" s="660"/>
      <c r="DR26" s="660"/>
      <c r="DS26" s="660"/>
      <c r="DT26" s="660"/>
      <c r="DU26" s="660"/>
      <c r="DV26" s="661"/>
      <c r="DW26" s="664" t="s">
        <v>251</v>
      </c>
      <c r="DX26" s="689"/>
      <c r="DY26" s="689"/>
      <c r="DZ26" s="689"/>
      <c r="EA26" s="689"/>
      <c r="EB26" s="689"/>
      <c r="EC26" s="690"/>
    </row>
    <row r="27" spans="2:133" ht="11.25" customHeight="1" x14ac:dyDescent="0.15">
      <c r="B27" s="656" t="s">
        <v>305</v>
      </c>
      <c r="C27" s="657"/>
      <c r="D27" s="657"/>
      <c r="E27" s="657"/>
      <c r="F27" s="657"/>
      <c r="G27" s="657"/>
      <c r="H27" s="657"/>
      <c r="I27" s="657"/>
      <c r="J27" s="657"/>
      <c r="K27" s="657"/>
      <c r="L27" s="657"/>
      <c r="M27" s="657"/>
      <c r="N27" s="657"/>
      <c r="O27" s="657"/>
      <c r="P27" s="657"/>
      <c r="Q27" s="658"/>
      <c r="R27" s="659">
        <v>264544</v>
      </c>
      <c r="S27" s="660"/>
      <c r="T27" s="660"/>
      <c r="U27" s="660"/>
      <c r="V27" s="660"/>
      <c r="W27" s="660"/>
      <c r="X27" s="660"/>
      <c r="Y27" s="661"/>
      <c r="Z27" s="662">
        <v>0.5</v>
      </c>
      <c r="AA27" s="662"/>
      <c r="AB27" s="662"/>
      <c r="AC27" s="662"/>
      <c r="AD27" s="663">
        <v>100</v>
      </c>
      <c r="AE27" s="663"/>
      <c r="AF27" s="663"/>
      <c r="AG27" s="663"/>
      <c r="AH27" s="663"/>
      <c r="AI27" s="663"/>
      <c r="AJ27" s="663"/>
      <c r="AK27" s="663"/>
      <c r="AL27" s="664">
        <v>0</v>
      </c>
      <c r="AM27" s="665"/>
      <c r="AN27" s="665"/>
      <c r="AO27" s="666"/>
      <c r="AP27" s="656" t="s">
        <v>306</v>
      </c>
      <c r="AQ27" s="657"/>
      <c r="AR27" s="657"/>
      <c r="AS27" s="657"/>
      <c r="AT27" s="657"/>
      <c r="AU27" s="657"/>
      <c r="AV27" s="657"/>
      <c r="AW27" s="657"/>
      <c r="AX27" s="657"/>
      <c r="AY27" s="657"/>
      <c r="AZ27" s="657"/>
      <c r="BA27" s="657"/>
      <c r="BB27" s="657"/>
      <c r="BC27" s="657"/>
      <c r="BD27" s="657"/>
      <c r="BE27" s="657"/>
      <c r="BF27" s="658"/>
      <c r="BG27" s="659">
        <v>8181132</v>
      </c>
      <c r="BH27" s="660"/>
      <c r="BI27" s="660"/>
      <c r="BJ27" s="660"/>
      <c r="BK27" s="660"/>
      <c r="BL27" s="660"/>
      <c r="BM27" s="660"/>
      <c r="BN27" s="661"/>
      <c r="BO27" s="662">
        <v>100</v>
      </c>
      <c r="BP27" s="662"/>
      <c r="BQ27" s="662"/>
      <c r="BR27" s="662"/>
      <c r="BS27" s="663">
        <v>151813</v>
      </c>
      <c r="BT27" s="663"/>
      <c r="BU27" s="663"/>
      <c r="BV27" s="663"/>
      <c r="BW27" s="663"/>
      <c r="BX27" s="663"/>
      <c r="BY27" s="663"/>
      <c r="BZ27" s="663"/>
      <c r="CA27" s="663"/>
      <c r="CB27" s="667"/>
      <c r="CD27" s="656" t="s">
        <v>307</v>
      </c>
      <c r="CE27" s="657"/>
      <c r="CF27" s="657"/>
      <c r="CG27" s="657"/>
      <c r="CH27" s="657"/>
      <c r="CI27" s="657"/>
      <c r="CJ27" s="657"/>
      <c r="CK27" s="657"/>
      <c r="CL27" s="657"/>
      <c r="CM27" s="657"/>
      <c r="CN27" s="657"/>
      <c r="CO27" s="657"/>
      <c r="CP27" s="657"/>
      <c r="CQ27" s="658"/>
      <c r="CR27" s="659">
        <v>6737761</v>
      </c>
      <c r="CS27" s="692"/>
      <c r="CT27" s="692"/>
      <c r="CU27" s="692"/>
      <c r="CV27" s="692"/>
      <c r="CW27" s="692"/>
      <c r="CX27" s="692"/>
      <c r="CY27" s="693"/>
      <c r="CZ27" s="664">
        <v>14</v>
      </c>
      <c r="DA27" s="689"/>
      <c r="DB27" s="689"/>
      <c r="DC27" s="694"/>
      <c r="DD27" s="668">
        <v>1907847</v>
      </c>
      <c r="DE27" s="692"/>
      <c r="DF27" s="692"/>
      <c r="DG27" s="692"/>
      <c r="DH27" s="692"/>
      <c r="DI27" s="692"/>
      <c r="DJ27" s="692"/>
      <c r="DK27" s="693"/>
      <c r="DL27" s="668">
        <v>1684091</v>
      </c>
      <c r="DM27" s="692"/>
      <c r="DN27" s="692"/>
      <c r="DO27" s="692"/>
      <c r="DP27" s="692"/>
      <c r="DQ27" s="692"/>
      <c r="DR27" s="692"/>
      <c r="DS27" s="692"/>
      <c r="DT27" s="692"/>
      <c r="DU27" s="692"/>
      <c r="DV27" s="693"/>
      <c r="DW27" s="664">
        <v>5.9</v>
      </c>
      <c r="DX27" s="689"/>
      <c r="DY27" s="689"/>
      <c r="DZ27" s="689"/>
      <c r="EA27" s="689"/>
      <c r="EB27" s="689"/>
      <c r="EC27" s="690"/>
    </row>
    <row r="28" spans="2:133" ht="11.25" customHeight="1" x14ac:dyDescent="0.15">
      <c r="B28" s="656" t="s">
        <v>308</v>
      </c>
      <c r="C28" s="657"/>
      <c r="D28" s="657"/>
      <c r="E28" s="657"/>
      <c r="F28" s="657"/>
      <c r="G28" s="657"/>
      <c r="H28" s="657"/>
      <c r="I28" s="657"/>
      <c r="J28" s="657"/>
      <c r="K28" s="657"/>
      <c r="L28" s="657"/>
      <c r="M28" s="657"/>
      <c r="N28" s="657"/>
      <c r="O28" s="657"/>
      <c r="P28" s="657"/>
      <c r="Q28" s="658"/>
      <c r="R28" s="659">
        <v>387956</v>
      </c>
      <c r="S28" s="660"/>
      <c r="T28" s="660"/>
      <c r="U28" s="660"/>
      <c r="V28" s="660"/>
      <c r="W28" s="660"/>
      <c r="X28" s="660"/>
      <c r="Y28" s="661"/>
      <c r="Z28" s="662">
        <v>0.8</v>
      </c>
      <c r="AA28" s="662"/>
      <c r="AB28" s="662"/>
      <c r="AC28" s="662"/>
      <c r="AD28" s="663">
        <v>25559</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309</v>
      </c>
      <c r="CE28" s="657"/>
      <c r="CF28" s="657"/>
      <c r="CG28" s="657"/>
      <c r="CH28" s="657"/>
      <c r="CI28" s="657"/>
      <c r="CJ28" s="657"/>
      <c r="CK28" s="657"/>
      <c r="CL28" s="657"/>
      <c r="CM28" s="657"/>
      <c r="CN28" s="657"/>
      <c r="CO28" s="657"/>
      <c r="CP28" s="657"/>
      <c r="CQ28" s="658"/>
      <c r="CR28" s="659">
        <v>5569261</v>
      </c>
      <c r="CS28" s="660"/>
      <c r="CT28" s="660"/>
      <c r="CU28" s="660"/>
      <c r="CV28" s="660"/>
      <c r="CW28" s="660"/>
      <c r="CX28" s="660"/>
      <c r="CY28" s="661"/>
      <c r="CZ28" s="664">
        <v>11.6</v>
      </c>
      <c r="DA28" s="689"/>
      <c r="DB28" s="689"/>
      <c r="DC28" s="694"/>
      <c r="DD28" s="668">
        <v>5443898</v>
      </c>
      <c r="DE28" s="660"/>
      <c r="DF28" s="660"/>
      <c r="DG28" s="660"/>
      <c r="DH28" s="660"/>
      <c r="DI28" s="660"/>
      <c r="DJ28" s="660"/>
      <c r="DK28" s="661"/>
      <c r="DL28" s="668">
        <v>5443898</v>
      </c>
      <c r="DM28" s="660"/>
      <c r="DN28" s="660"/>
      <c r="DO28" s="660"/>
      <c r="DP28" s="660"/>
      <c r="DQ28" s="660"/>
      <c r="DR28" s="660"/>
      <c r="DS28" s="660"/>
      <c r="DT28" s="660"/>
      <c r="DU28" s="660"/>
      <c r="DV28" s="661"/>
      <c r="DW28" s="664">
        <v>19.2</v>
      </c>
      <c r="DX28" s="689"/>
      <c r="DY28" s="689"/>
      <c r="DZ28" s="689"/>
      <c r="EA28" s="689"/>
      <c r="EB28" s="689"/>
      <c r="EC28" s="690"/>
    </row>
    <row r="29" spans="2:133" ht="11.25" customHeight="1" x14ac:dyDescent="0.15">
      <c r="B29" s="656" t="s">
        <v>310</v>
      </c>
      <c r="C29" s="657"/>
      <c r="D29" s="657"/>
      <c r="E29" s="657"/>
      <c r="F29" s="657"/>
      <c r="G29" s="657"/>
      <c r="H29" s="657"/>
      <c r="I29" s="657"/>
      <c r="J29" s="657"/>
      <c r="K29" s="657"/>
      <c r="L29" s="657"/>
      <c r="M29" s="657"/>
      <c r="N29" s="657"/>
      <c r="O29" s="657"/>
      <c r="P29" s="657"/>
      <c r="Q29" s="658"/>
      <c r="R29" s="659">
        <v>161575</v>
      </c>
      <c r="S29" s="660"/>
      <c r="T29" s="660"/>
      <c r="U29" s="660"/>
      <c r="V29" s="660"/>
      <c r="W29" s="660"/>
      <c r="X29" s="660"/>
      <c r="Y29" s="661"/>
      <c r="Z29" s="662">
        <v>0.3</v>
      </c>
      <c r="AA29" s="662"/>
      <c r="AB29" s="662"/>
      <c r="AC29" s="662"/>
      <c r="AD29" s="663" t="s">
        <v>240</v>
      </c>
      <c r="AE29" s="663"/>
      <c r="AF29" s="663"/>
      <c r="AG29" s="663"/>
      <c r="AH29" s="663"/>
      <c r="AI29" s="663"/>
      <c r="AJ29" s="663"/>
      <c r="AK29" s="663"/>
      <c r="AL29" s="664" t="s">
        <v>251</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311</v>
      </c>
      <c r="CE29" s="698"/>
      <c r="CF29" s="656" t="s">
        <v>312</v>
      </c>
      <c r="CG29" s="657"/>
      <c r="CH29" s="657"/>
      <c r="CI29" s="657"/>
      <c r="CJ29" s="657"/>
      <c r="CK29" s="657"/>
      <c r="CL29" s="657"/>
      <c r="CM29" s="657"/>
      <c r="CN29" s="657"/>
      <c r="CO29" s="657"/>
      <c r="CP29" s="657"/>
      <c r="CQ29" s="658"/>
      <c r="CR29" s="659">
        <v>5569251</v>
      </c>
      <c r="CS29" s="692"/>
      <c r="CT29" s="692"/>
      <c r="CU29" s="692"/>
      <c r="CV29" s="692"/>
      <c r="CW29" s="692"/>
      <c r="CX29" s="692"/>
      <c r="CY29" s="693"/>
      <c r="CZ29" s="664">
        <v>11.6</v>
      </c>
      <c r="DA29" s="689"/>
      <c r="DB29" s="689"/>
      <c r="DC29" s="694"/>
      <c r="DD29" s="668">
        <v>5443888</v>
      </c>
      <c r="DE29" s="692"/>
      <c r="DF29" s="692"/>
      <c r="DG29" s="692"/>
      <c r="DH29" s="692"/>
      <c r="DI29" s="692"/>
      <c r="DJ29" s="692"/>
      <c r="DK29" s="693"/>
      <c r="DL29" s="668">
        <v>5443888</v>
      </c>
      <c r="DM29" s="692"/>
      <c r="DN29" s="692"/>
      <c r="DO29" s="692"/>
      <c r="DP29" s="692"/>
      <c r="DQ29" s="692"/>
      <c r="DR29" s="692"/>
      <c r="DS29" s="692"/>
      <c r="DT29" s="692"/>
      <c r="DU29" s="692"/>
      <c r="DV29" s="693"/>
      <c r="DW29" s="664">
        <v>19.2</v>
      </c>
      <c r="DX29" s="689"/>
      <c r="DY29" s="689"/>
      <c r="DZ29" s="689"/>
      <c r="EA29" s="689"/>
      <c r="EB29" s="689"/>
      <c r="EC29" s="690"/>
    </row>
    <row r="30" spans="2:133" ht="11.25" customHeight="1" x14ac:dyDescent="0.15">
      <c r="B30" s="656" t="s">
        <v>313</v>
      </c>
      <c r="C30" s="657"/>
      <c r="D30" s="657"/>
      <c r="E30" s="657"/>
      <c r="F30" s="657"/>
      <c r="G30" s="657"/>
      <c r="H30" s="657"/>
      <c r="I30" s="657"/>
      <c r="J30" s="657"/>
      <c r="K30" s="657"/>
      <c r="L30" s="657"/>
      <c r="M30" s="657"/>
      <c r="N30" s="657"/>
      <c r="O30" s="657"/>
      <c r="P30" s="657"/>
      <c r="Q30" s="658"/>
      <c r="R30" s="659">
        <v>7589178</v>
      </c>
      <c r="S30" s="660"/>
      <c r="T30" s="660"/>
      <c r="U30" s="660"/>
      <c r="V30" s="660"/>
      <c r="W30" s="660"/>
      <c r="X30" s="660"/>
      <c r="Y30" s="661"/>
      <c r="Z30" s="662">
        <v>15.1</v>
      </c>
      <c r="AA30" s="662"/>
      <c r="AB30" s="662"/>
      <c r="AC30" s="662"/>
      <c r="AD30" s="663" t="s">
        <v>251</v>
      </c>
      <c r="AE30" s="663"/>
      <c r="AF30" s="663"/>
      <c r="AG30" s="663"/>
      <c r="AH30" s="663"/>
      <c r="AI30" s="663"/>
      <c r="AJ30" s="663"/>
      <c r="AK30" s="663"/>
      <c r="AL30" s="664" t="s">
        <v>240</v>
      </c>
      <c r="AM30" s="665"/>
      <c r="AN30" s="665"/>
      <c r="AO30" s="666"/>
      <c r="AP30" s="641" t="s">
        <v>228</v>
      </c>
      <c r="AQ30" s="642"/>
      <c r="AR30" s="642"/>
      <c r="AS30" s="642"/>
      <c r="AT30" s="642"/>
      <c r="AU30" s="642"/>
      <c r="AV30" s="642"/>
      <c r="AW30" s="642"/>
      <c r="AX30" s="642"/>
      <c r="AY30" s="642"/>
      <c r="AZ30" s="642"/>
      <c r="BA30" s="642"/>
      <c r="BB30" s="642"/>
      <c r="BC30" s="642"/>
      <c r="BD30" s="642"/>
      <c r="BE30" s="642"/>
      <c r="BF30" s="643"/>
      <c r="BG30" s="641" t="s">
        <v>314</v>
      </c>
      <c r="BH30" s="695"/>
      <c r="BI30" s="695"/>
      <c r="BJ30" s="695"/>
      <c r="BK30" s="695"/>
      <c r="BL30" s="695"/>
      <c r="BM30" s="695"/>
      <c r="BN30" s="695"/>
      <c r="BO30" s="695"/>
      <c r="BP30" s="695"/>
      <c r="BQ30" s="696"/>
      <c r="BR30" s="641" t="s">
        <v>315</v>
      </c>
      <c r="BS30" s="695"/>
      <c r="BT30" s="695"/>
      <c r="BU30" s="695"/>
      <c r="BV30" s="695"/>
      <c r="BW30" s="695"/>
      <c r="BX30" s="695"/>
      <c r="BY30" s="695"/>
      <c r="BZ30" s="695"/>
      <c r="CA30" s="695"/>
      <c r="CB30" s="696"/>
      <c r="CD30" s="699"/>
      <c r="CE30" s="700"/>
      <c r="CF30" s="656" t="s">
        <v>316</v>
      </c>
      <c r="CG30" s="657"/>
      <c r="CH30" s="657"/>
      <c r="CI30" s="657"/>
      <c r="CJ30" s="657"/>
      <c r="CK30" s="657"/>
      <c r="CL30" s="657"/>
      <c r="CM30" s="657"/>
      <c r="CN30" s="657"/>
      <c r="CO30" s="657"/>
      <c r="CP30" s="657"/>
      <c r="CQ30" s="658"/>
      <c r="CR30" s="659">
        <v>5379062</v>
      </c>
      <c r="CS30" s="660"/>
      <c r="CT30" s="660"/>
      <c r="CU30" s="660"/>
      <c r="CV30" s="660"/>
      <c r="CW30" s="660"/>
      <c r="CX30" s="660"/>
      <c r="CY30" s="661"/>
      <c r="CZ30" s="664">
        <v>11.2</v>
      </c>
      <c r="DA30" s="689"/>
      <c r="DB30" s="689"/>
      <c r="DC30" s="694"/>
      <c r="DD30" s="668">
        <v>5258049</v>
      </c>
      <c r="DE30" s="660"/>
      <c r="DF30" s="660"/>
      <c r="DG30" s="660"/>
      <c r="DH30" s="660"/>
      <c r="DI30" s="660"/>
      <c r="DJ30" s="660"/>
      <c r="DK30" s="661"/>
      <c r="DL30" s="668">
        <v>5258049</v>
      </c>
      <c r="DM30" s="660"/>
      <c r="DN30" s="660"/>
      <c r="DO30" s="660"/>
      <c r="DP30" s="660"/>
      <c r="DQ30" s="660"/>
      <c r="DR30" s="660"/>
      <c r="DS30" s="660"/>
      <c r="DT30" s="660"/>
      <c r="DU30" s="660"/>
      <c r="DV30" s="661"/>
      <c r="DW30" s="664">
        <v>18.5</v>
      </c>
      <c r="DX30" s="689"/>
      <c r="DY30" s="689"/>
      <c r="DZ30" s="689"/>
      <c r="EA30" s="689"/>
      <c r="EB30" s="689"/>
      <c r="EC30" s="690"/>
    </row>
    <row r="31" spans="2:133" ht="11.25" customHeight="1" x14ac:dyDescent="0.15">
      <c r="B31" s="672" t="s">
        <v>317</v>
      </c>
      <c r="C31" s="673"/>
      <c r="D31" s="673"/>
      <c r="E31" s="673"/>
      <c r="F31" s="673"/>
      <c r="G31" s="673"/>
      <c r="H31" s="673"/>
      <c r="I31" s="673"/>
      <c r="J31" s="673"/>
      <c r="K31" s="673"/>
      <c r="L31" s="673"/>
      <c r="M31" s="673"/>
      <c r="N31" s="673"/>
      <c r="O31" s="673"/>
      <c r="P31" s="673"/>
      <c r="Q31" s="674"/>
      <c r="R31" s="659" t="s">
        <v>240</v>
      </c>
      <c r="S31" s="660"/>
      <c r="T31" s="660"/>
      <c r="U31" s="660"/>
      <c r="V31" s="660"/>
      <c r="W31" s="660"/>
      <c r="X31" s="660"/>
      <c r="Y31" s="661"/>
      <c r="Z31" s="662" t="s">
        <v>240</v>
      </c>
      <c r="AA31" s="662"/>
      <c r="AB31" s="662"/>
      <c r="AC31" s="662"/>
      <c r="AD31" s="663" t="s">
        <v>240</v>
      </c>
      <c r="AE31" s="663"/>
      <c r="AF31" s="663"/>
      <c r="AG31" s="663"/>
      <c r="AH31" s="663"/>
      <c r="AI31" s="663"/>
      <c r="AJ31" s="663"/>
      <c r="AK31" s="663"/>
      <c r="AL31" s="664" t="s">
        <v>240</v>
      </c>
      <c r="AM31" s="665"/>
      <c r="AN31" s="665"/>
      <c r="AO31" s="666"/>
      <c r="AP31" s="707" t="s">
        <v>318</v>
      </c>
      <c r="AQ31" s="708"/>
      <c r="AR31" s="708"/>
      <c r="AS31" s="708"/>
      <c r="AT31" s="713" t="s">
        <v>319</v>
      </c>
      <c r="AU31" s="214"/>
      <c r="AV31" s="214"/>
      <c r="AW31" s="214"/>
      <c r="AX31" s="645" t="s">
        <v>192</v>
      </c>
      <c r="AY31" s="646"/>
      <c r="AZ31" s="646"/>
      <c r="BA31" s="646"/>
      <c r="BB31" s="646"/>
      <c r="BC31" s="646"/>
      <c r="BD31" s="646"/>
      <c r="BE31" s="646"/>
      <c r="BF31" s="647"/>
      <c r="BG31" s="706">
        <v>99</v>
      </c>
      <c r="BH31" s="703"/>
      <c r="BI31" s="703"/>
      <c r="BJ31" s="703"/>
      <c r="BK31" s="703"/>
      <c r="BL31" s="703"/>
      <c r="BM31" s="654">
        <v>95.7</v>
      </c>
      <c r="BN31" s="703"/>
      <c r="BO31" s="703"/>
      <c r="BP31" s="703"/>
      <c r="BQ31" s="704"/>
      <c r="BR31" s="706">
        <v>98.9</v>
      </c>
      <c r="BS31" s="703"/>
      <c r="BT31" s="703"/>
      <c r="BU31" s="703"/>
      <c r="BV31" s="703"/>
      <c r="BW31" s="703"/>
      <c r="BX31" s="654">
        <v>95.3</v>
      </c>
      <c r="BY31" s="703"/>
      <c r="BZ31" s="703"/>
      <c r="CA31" s="703"/>
      <c r="CB31" s="704"/>
      <c r="CD31" s="699"/>
      <c r="CE31" s="700"/>
      <c r="CF31" s="656" t="s">
        <v>320</v>
      </c>
      <c r="CG31" s="657"/>
      <c r="CH31" s="657"/>
      <c r="CI31" s="657"/>
      <c r="CJ31" s="657"/>
      <c r="CK31" s="657"/>
      <c r="CL31" s="657"/>
      <c r="CM31" s="657"/>
      <c r="CN31" s="657"/>
      <c r="CO31" s="657"/>
      <c r="CP31" s="657"/>
      <c r="CQ31" s="658"/>
      <c r="CR31" s="659">
        <v>190189</v>
      </c>
      <c r="CS31" s="692"/>
      <c r="CT31" s="692"/>
      <c r="CU31" s="692"/>
      <c r="CV31" s="692"/>
      <c r="CW31" s="692"/>
      <c r="CX31" s="692"/>
      <c r="CY31" s="693"/>
      <c r="CZ31" s="664">
        <v>0.4</v>
      </c>
      <c r="DA31" s="689"/>
      <c r="DB31" s="689"/>
      <c r="DC31" s="694"/>
      <c r="DD31" s="668">
        <v>185839</v>
      </c>
      <c r="DE31" s="692"/>
      <c r="DF31" s="692"/>
      <c r="DG31" s="692"/>
      <c r="DH31" s="692"/>
      <c r="DI31" s="692"/>
      <c r="DJ31" s="692"/>
      <c r="DK31" s="693"/>
      <c r="DL31" s="668">
        <v>185839</v>
      </c>
      <c r="DM31" s="692"/>
      <c r="DN31" s="692"/>
      <c r="DO31" s="692"/>
      <c r="DP31" s="692"/>
      <c r="DQ31" s="692"/>
      <c r="DR31" s="692"/>
      <c r="DS31" s="692"/>
      <c r="DT31" s="692"/>
      <c r="DU31" s="692"/>
      <c r="DV31" s="693"/>
      <c r="DW31" s="664">
        <v>0.7</v>
      </c>
      <c r="DX31" s="689"/>
      <c r="DY31" s="689"/>
      <c r="DZ31" s="689"/>
      <c r="EA31" s="689"/>
      <c r="EB31" s="689"/>
      <c r="EC31" s="690"/>
    </row>
    <row r="32" spans="2:133" ht="11.25" customHeight="1" x14ac:dyDescent="0.15">
      <c r="B32" s="656" t="s">
        <v>321</v>
      </c>
      <c r="C32" s="657"/>
      <c r="D32" s="657"/>
      <c r="E32" s="657"/>
      <c r="F32" s="657"/>
      <c r="G32" s="657"/>
      <c r="H32" s="657"/>
      <c r="I32" s="657"/>
      <c r="J32" s="657"/>
      <c r="K32" s="657"/>
      <c r="L32" s="657"/>
      <c r="M32" s="657"/>
      <c r="N32" s="657"/>
      <c r="O32" s="657"/>
      <c r="P32" s="657"/>
      <c r="Q32" s="658"/>
      <c r="R32" s="659">
        <v>3486558</v>
      </c>
      <c r="S32" s="660"/>
      <c r="T32" s="660"/>
      <c r="U32" s="660"/>
      <c r="V32" s="660"/>
      <c r="W32" s="660"/>
      <c r="X32" s="660"/>
      <c r="Y32" s="661"/>
      <c r="Z32" s="662">
        <v>6.9</v>
      </c>
      <c r="AA32" s="662"/>
      <c r="AB32" s="662"/>
      <c r="AC32" s="662"/>
      <c r="AD32" s="663" t="s">
        <v>142</v>
      </c>
      <c r="AE32" s="663"/>
      <c r="AF32" s="663"/>
      <c r="AG32" s="663"/>
      <c r="AH32" s="663"/>
      <c r="AI32" s="663"/>
      <c r="AJ32" s="663"/>
      <c r="AK32" s="663"/>
      <c r="AL32" s="664" t="s">
        <v>240</v>
      </c>
      <c r="AM32" s="665"/>
      <c r="AN32" s="665"/>
      <c r="AO32" s="666"/>
      <c r="AP32" s="709"/>
      <c r="AQ32" s="710"/>
      <c r="AR32" s="710"/>
      <c r="AS32" s="710"/>
      <c r="AT32" s="714"/>
      <c r="AU32" s="210" t="s">
        <v>322</v>
      </c>
      <c r="AX32" s="656" t="s">
        <v>323</v>
      </c>
      <c r="AY32" s="657"/>
      <c r="AZ32" s="657"/>
      <c r="BA32" s="657"/>
      <c r="BB32" s="657"/>
      <c r="BC32" s="657"/>
      <c r="BD32" s="657"/>
      <c r="BE32" s="657"/>
      <c r="BF32" s="658"/>
      <c r="BG32" s="716">
        <v>99.2</v>
      </c>
      <c r="BH32" s="692"/>
      <c r="BI32" s="692"/>
      <c r="BJ32" s="692"/>
      <c r="BK32" s="692"/>
      <c r="BL32" s="692"/>
      <c r="BM32" s="665">
        <v>97.4</v>
      </c>
      <c r="BN32" s="692"/>
      <c r="BO32" s="692"/>
      <c r="BP32" s="692"/>
      <c r="BQ32" s="705"/>
      <c r="BR32" s="716">
        <v>99.3</v>
      </c>
      <c r="BS32" s="692"/>
      <c r="BT32" s="692"/>
      <c r="BU32" s="692"/>
      <c r="BV32" s="692"/>
      <c r="BW32" s="692"/>
      <c r="BX32" s="665">
        <v>97.3</v>
      </c>
      <c r="BY32" s="692"/>
      <c r="BZ32" s="692"/>
      <c r="CA32" s="692"/>
      <c r="CB32" s="705"/>
      <c r="CD32" s="701"/>
      <c r="CE32" s="702"/>
      <c r="CF32" s="656" t="s">
        <v>324</v>
      </c>
      <c r="CG32" s="657"/>
      <c r="CH32" s="657"/>
      <c r="CI32" s="657"/>
      <c r="CJ32" s="657"/>
      <c r="CK32" s="657"/>
      <c r="CL32" s="657"/>
      <c r="CM32" s="657"/>
      <c r="CN32" s="657"/>
      <c r="CO32" s="657"/>
      <c r="CP32" s="657"/>
      <c r="CQ32" s="658"/>
      <c r="CR32" s="659">
        <v>10</v>
      </c>
      <c r="CS32" s="660"/>
      <c r="CT32" s="660"/>
      <c r="CU32" s="660"/>
      <c r="CV32" s="660"/>
      <c r="CW32" s="660"/>
      <c r="CX32" s="660"/>
      <c r="CY32" s="661"/>
      <c r="CZ32" s="664">
        <v>0</v>
      </c>
      <c r="DA32" s="689"/>
      <c r="DB32" s="689"/>
      <c r="DC32" s="694"/>
      <c r="DD32" s="668">
        <v>10</v>
      </c>
      <c r="DE32" s="660"/>
      <c r="DF32" s="660"/>
      <c r="DG32" s="660"/>
      <c r="DH32" s="660"/>
      <c r="DI32" s="660"/>
      <c r="DJ32" s="660"/>
      <c r="DK32" s="661"/>
      <c r="DL32" s="668">
        <v>10</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325</v>
      </c>
      <c r="C33" s="657"/>
      <c r="D33" s="657"/>
      <c r="E33" s="657"/>
      <c r="F33" s="657"/>
      <c r="G33" s="657"/>
      <c r="H33" s="657"/>
      <c r="I33" s="657"/>
      <c r="J33" s="657"/>
      <c r="K33" s="657"/>
      <c r="L33" s="657"/>
      <c r="M33" s="657"/>
      <c r="N33" s="657"/>
      <c r="O33" s="657"/>
      <c r="P33" s="657"/>
      <c r="Q33" s="658"/>
      <c r="R33" s="659">
        <v>68782</v>
      </c>
      <c r="S33" s="660"/>
      <c r="T33" s="660"/>
      <c r="U33" s="660"/>
      <c r="V33" s="660"/>
      <c r="W33" s="660"/>
      <c r="X33" s="660"/>
      <c r="Y33" s="661"/>
      <c r="Z33" s="662">
        <v>0.1</v>
      </c>
      <c r="AA33" s="662"/>
      <c r="AB33" s="662"/>
      <c r="AC33" s="662"/>
      <c r="AD33" s="663" t="s">
        <v>240</v>
      </c>
      <c r="AE33" s="663"/>
      <c r="AF33" s="663"/>
      <c r="AG33" s="663"/>
      <c r="AH33" s="663"/>
      <c r="AI33" s="663"/>
      <c r="AJ33" s="663"/>
      <c r="AK33" s="663"/>
      <c r="AL33" s="664" t="s">
        <v>240</v>
      </c>
      <c r="AM33" s="665"/>
      <c r="AN33" s="665"/>
      <c r="AO33" s="666"/>
      <c r="AP33" s="711"/>
      <c r="AQ33" s="712"/>
      <c r="AR33" s="712"/>
      <c r="AS33" s="712"/>
      <c r="AT33" s="715"/>
      <c r="AU33" s="215"/>
      <c r="AV33" s="215"/>
      <c r="AW33" s="215"/>
      <c r="AX33" s="680" t="s">
        <v>326</v>
      </c>
      <c r="AY33" s="681"/>
      <c r="AZ33" s="681"/>
      <c r="BA33" s="681"/>
      <c r="BB33" s="681"/>
      <c r="BC33" s="681"/>
      <c r="BD33" s="681"/>
      <c r="BE33" s="681"/>
      <c r="BF33" s="682"/>
      <c r="BG33" s="717">
        <v>98.6</v>
      </c>
      <c r="BH33" s="718"/>
      <c r="BI33" s="718"/>
      <c r="BJ33" s="718"/>
      <c r="BK33" s="718"/>
      <c r="BL33" s="718"/>
      <c r="BM33" s="719">
        <v>93.9</v>
      </c>
      <c r="BN33" s="718"/>
      <c r="BO33" s="718"/>
      <c r="BP33" s="718"/>
      <c r="BQ33" s="720"/>
      <c r="BR33" s="717">
        <v>98.4</v>
      </c>
      <c r="BS33" s="718"/>
      <c r="BT33" s="718"/>
      <c r="BU33" s="718"/>
      <c r="BV33" s="718"/>
      <c r="BW33" s="718"/>
      <c r="BX33" s="719">
        <v>93.1</v>
      </c>
      <c r="BY33" s="718"/>
      <c r="BZ33" s="718"/>
      <c r="CA33" s="718"/>
      <c r="CB33" s="720"/>
      <c r="CD33" s="656" t="s">
        <v>327</v>
      </c>
      <c r="CE33" s="657"/>
      <c r="CF33" s="657"/>
      <c r="CG33" s="657"/>
      <c r="CH33" s="657"/>
      <c r="CI33" s="657"/>
      <c r="CJ33" s="657"/>
      <c r="CK33" s="657"/>
      <c r="CL33" s="657"/>
      <c r="CM33" s="657"/>
      <c r="CN33" s="657"/>
      <c r="CO33" s="657"/>
      <c r="CP33" s="657"/>
      <c r="CQ33" s="658"/>
      <c r="CR33" s="659">
        <v>24740599</v>
      </c>
      <c r="CS33" s="692"/>
      <c r="CT33" s="692"/>
      <c r="CU33" s="692"/>
      <c r="CV33" s="692"/>
      <c r="CW33" s="692"/>
      <c r="CX33" s="692"/>
      <c r="CY33" s="693"/>
      <c r="CZ33" s="664">
        <v>51.5</v>
      </c>
      <c r="DA33" s="689"/>
      <c r="DB33" s="689"/>
      <c r="DC33" s="694"/>
      <c r="DD33" s="668">
        <v>18060020</v>
      </c>
      <c r="DE33" s="692"/>
      <c r="DF33" s="692"/>
      <c r="DG33" s="692"/>
      <c r="DH33" s="692"/>
      <c r="DI33" s="692"/>
      <c r="DJ33" s="692"/>
      <c r="DK33" s="693"/>
      <c r="DL33" s="668">
        <v>12815016</v>
      </c>
      <c r="DM33" s="692"/>
      <c r="DN33" s="692"/>
      <c r="DO33" s="692"/>
      <c r="DP33" s="692"/>
      <c r="DQ33" s="692"/>
      <c r="DR33" s="692"/>
      <c r="DS33" s="692"/>
      <c r="DT33" s="692"/>
      <c r="DU33" s="692"/>
      <c r="DV33" s="693"/>
      <c r="DW33" s="664">
        <v>45.2</v>
      </c>
      <c r="DX33" s="689"/>
      <c r="DY33" s="689"/>
      <c r="DZ33" s="689"/>
      <c r="EA33" s="689"/>
      <c r="EB33" s="689"/>
      <c r="EC33" s="690"/>
    </row>
    <row r="34" spans="2:133" ht="11.25" customHeight="1" x14ac:dyDescent="0.15">
      <c r="B34" s="656" t="s">
        <v>328</v>
      </c>
      <c r="C34" s="657"/>
      <c r="D34" s="657"/>
      <c r="E34" s="657"/>
      <c r="F34" s="657"/>
      <c r="G34" s="657"/>
      <c r="H34" s="657"/>
      <c r="I34" s="657"/>
      <c r="J34" s="657"/>
      <c r="K34" s="657"/>
      <c r="L34" s="657"/>
      <c r="M34" s="657"/>
      <c r="N34" s="657"/>
      <c r="O34" s="657"/>
      <c r="P34" s="657"/>
      <c r="Q34" s="658"/>
      <c r="R34" s="659">
        <v>419655</v>
      </c>
      <c r="S34" s="660"/>
      <c r="T34" s="660"/>
      <c r="U34" s="660"/>
      <c r="V34" s="660"/>
      <c r="W34" s="660"/>
      <c r="X34" s="660"/>
      <c r="Y34" s="661"/>
      <c r="Z34" s="662">
        <v>0.8</v>
      </c>
      <c r="AA34" s="662"/>
      <c r="AB34" s="662"/>
      <c r="AC34" s="662"/>
      <c r="AD34" s="663" t="s">
        <v>240</v>
      </c>
      <c r="AE34" s="663"/>
      <c r="AF34" s="663"/>
      <c r="AG34" s="663"/>
      <c r="AH34" s="663"/>
      <c r="AI34" s="663"/>
      <c r="AJ34" s="663"/>
      <c r="AK34" s="663"/>
      <c r="AL34" s="664" t="s">
        <v>142</v>
      </c>
      <c r="AM34" s="665"/>
      <c r="AN34" s="665"/>
      <c r="AO34" s="666"/>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56" t="s">
        <v>329</v>
      </c>
      <c r="CE34" s="657"/>
      <c r="CF34" s="657"/>
      <c r="CG34" s="657"/>
      <c r="CH34" s="657"/>
      <c r="CI34" s="657"/>
      <c r="CJ34" s="657"/>
      <c r="CK34" s="657"/>
      <c r="CL34" s="657"/>
      <c r="CM34" s="657"/>
      <c r="CN34" s="657"/>
      <c r="CO34" s="657"/>
      <c r="CP34" s="657"/>
      <c r="CQ34" s="658"/>
      <c r="CR34" s="659">
        <v>5896330</v>
      </c>
      <c r="CS34" s="660"/>
      <c r="CT34" s="660"/>
      <c r="CU34" s="660"/>
      <c r="CV34" s="660"/>
      <c r="CW34" s="660"/>
      <c r="CX34" s="660"/>
      <c r="CY34" s="661"/>
      <c r="CZ34" s="664">
        <v>12.3</v>
      </c>
      <c r="DA34" s="689"/>
      <c r="DB34" s="689"/>
      <c r="DC34" s="694"/>
      <c r="DD34" s="668">
        <v>4160543</v>
      </c>
      <c r="DE34" s="660"/>
      <c r="DF34" s="660"/>
      <c r="DG34" s="660"/>
      <c r="DH34" s="660"/>
      <c r="DI34" s="660"/>
      <c r="DJ34" s="660"/>
      <c r="DK34" s="661"/>
      <c r="DL34" s="668">
        <v>3263987</v>
      </c>
      <c r="DM34" s="660"/>
      <c r="DN34" s="660"/>
      <c r="DO34" s="660"/>
      <c r="DP34" s="660"/>
      <c r="DQ34" s="660"/>
      <c r="DR34" s="660"/>
      <c r="DS34" s="660"/>
      <c r="DT34" s="660"/>
      <c r="DU34" s="660"/>
      <c r="DV34" s="661"/>
      <c r="DW34" s="664">
        <v>11.5</v>
      </c>
      <c r="DX34" s="689"/>
      <c r="DY34" s="689"/>
      <c r="DZ34" s="689"/>
      <c r="EA34" s="689"/>
      <c r="EB34" s="689"/>
      <c r="EC34" s="690"/>
    </row>
    <row r="35" spans="2:133" ht="11.25" customHeight="1" x14ac:dyDescent="0.15">
      <c r="B35" s="656" t="s">
        <v>330</v>
      </c>
      <c r="C35" s="657"/>
      <c r="D35" s="657"/>
      <c r="E35" s="657"/>
      <c r="F35" s="657"/>
      <c r="G35" s="657"/>
      <c r="H35" s="657"/>
      <c r="I35" s="657"/>
      <c r="J35" s="657"/>
      <c r="K35" s="657"/>
      <c r="L35" s="657"/>
      <c r="M35" s="657"/>
      <c r="N35" s="657"/>
      <c r="O35" s="657"/>
      <c r="P35" s="657"/>
      <c r="Q35" s="658"/>
      <c r="R35" s="659">
        <v>916405</v>
      </c>
      <c r="S35" s="660"/>
      <c r="T35" s="660"/>
      <c r="U35" s="660"/>
      <c r="V35" s="660"/>
      <c r="W35" s="660"/>
      <c r="X35" s="660"/>
      <c r="Y35" s="661"/>
      <c r="Z35" s="662">
        <v>1.8</v>
      </c>
      <c r="AA35" s="662"/>
      <c r="AB35" s="662"/>
      <c r="AC35" s="662"/>
      <c r="AD35" s="663" t="s">
        <v>240</v>
      </c>
      <c r="AE35" s="663"/>
      <c r="AF35" s="663"/>
      <c r="AG35" s="663"/>
      <c r="AH35" s="663"/>
      <c r="AI35" s="663"/>
      <c r="AJ35" s="663"/>
      <c r="AK35" s="663"/>
      <c r="AL35" s="664" t="s">
        <v>240</v>
      </c>
      <c r="AM35" s="665"/>
      <c r="AN35" s="665"/>
      <c r="AO35" s="666"/>
      <c r="AP35" s="218"/>
      <c r="AQ35" s="641" t="s">
        <v>331</v>
      </c>
      <c r="AR35" s="642"/>
      <c r="AS35" s="642"/>
      <c r="AT35" s="642"/>
      <c r="AU35" s="642"/>
      <c r="AV35" s="642"/>
      <c r="AW35" s="642"/>
      <c r="AX35" s="642"/>
      <c r="AY35" s="642"/>
      <c r="AZ35" s="642"/>
      <c r="BA35" s="642"/>
      <c r="BB35" s="642"/>
      <c r="BC35" s="642"/>
      <c r="BD35" s="642"/>
      <c r="BE35" s="642"/>
      <c r="BF35" s="643"/>
      <c r="BG35" s="641" t="s">
        <v>332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333</v>
      </c>
      <c r="CE35" s="657"/>
      <c r="CF35" s="657"/>
      <c r="CG35" s="657"/>
      <c r="CH35" s="657"/>
      <c r="CI35" s="657"/>
      <c r="CJ35" s="657"/>
      <c r="CK35" s="657"/>
      <c r="CL35" s="657"/>
      <c r="CM35" s="657"/>
      <c r="CN35" s="657"/>
      <c r="CO35" s="657"/>
      <c r="CP35" s="657"/>
      <c r="CQ35" s="658"/>
      <c r="CR35" s="659">
        <v>1472658</v>
      </c>
      <c r="CS35" s="692"/>
      <c r="CT35" s="692"/>
      <c r="CU35" s="692"/>
      <c r="CV35" s="692"/>
      <c r="CW35" s="692"/>
      <c r="CX35" s="692"/>
      <c r="CY35" s="693"/>
      <c r="CZ35" s="664">
        <v>3.1</v>
      </c>
      <c r="DA35" s="689"/>
      <c r="DB35" s="689"/>
      <c r="DC35" s="694"/>
      <c r="DD35" s="668">
        <v>1212372</v>
      </c>
      <c r="DE35" s="692"/>
      <c r="DF35" s="692"/>
      <c r="DG35" s="692"/>
      <c r="DH35" s="692"/>
      <c r="DI35" s="692"/>
      <c r="DJ35" s="692"/>
      <c r="DK35" s="693"/>
      <c r="DL35" s="668">
        <v>950012</v>
      </c>
      <c r="DM35" s="692"/>
      <c r="DN35" s="692"/>
      <c r="DO35" s="692"/>
      <c r="DP35" s="692"/>
      <c r="DQ35" s="692"/>
      <c r="DR35" s="692"/>
      <c r="DS35" s="692"/>
      <c r="DT35" s="692"/>
      <c r="DU35" s="692"/>
      <c r="DV35" s="693"/>
      <c r="DW35" s="664">
        <v>3.3</v>
      </c>
      <c r="DX35" s="689"/>
      <c r="DY35" s="689"/>
      <c r="DZ35" s="689"/>
      <c r="EA35" s="689"/>
      <c r="EB35" s="689"/>
      <c r="EC35" s="690"/>
    </row>
    <row r="36" spans="2:133" ht="11.25" customHeight="1" x14ac:dyDescent="0.15">
      <c r="B36" s="656" t="s">
        <v>334</v>
      </c>
      <c r="C36" s="657"/>
      <c r="D36" s="657"/>
      <c r="E36" s="657"/>
      <c r="F36" s="657"/>
      <c r="G36" s="657"/>
      <c r="H36" s="657"/>
      <c r="I36" s="657"/>
      <c r="J36" s="657"/>
      <c r="K36" s="657"/>
      <c r="L36" s="657"/>
      <c r="M36" s="657"/>
      <c r="N36" s="657"/>
      <c r="O36" s="657"/>
      <c r="P36" s="657"/>
      <c r="Q36" s="658"/>
      <c r="R36" s="659">
        <v>2425506</v>
      </c>
      <c r="S36" s="660"/>
      <c r="T36" s="660"/>
      <c r="U36" s="660"/>
      <c r="V36" s="660"/>
      <c r="W36" s="660"/>
      <c r="X36" s="660"/>
      <c r="Y36" s="661"/>
      <c r="Z36" s="662">
        <v>4.8</v>
      </c>
      <c r="AA36" s="662"/>
      <c r="AB36" s="662"/>
      <c r="AC36" s="662"/>
      <c r="AD36" s="663" t="s">
        <v>251</v>
      </c>
      <c r="AE36" s="663"/>
      <c r="AF36" s="663"/>
      <c r="AG36" s="663"/>
      <c r="AH36" s="663"/>
      <c r="AI36" s="663"/>
      <c r="AJ36" s="663"/>
      <c r="AK36" s="663"/>
      <c r="AL36" s="664" t="s">
        <v>142</v>
      </c>
      <c r="AM36" s="665"/>
      <c r="AN36" s="665"/>
      <c r="AO36" s="666"/>
      <c r="AP36" s="218"/>
      <c r="AQ36" s="725" t="s">
        <v>335</v>
      </c>
      <c r="AR36" s="726"/>
      <c r="AS36" s="726"/>
      <c r="AT36" s="726"/>
      <c r="AU36" s="726"/>
      <c r="AV36" s="726"/>
      <c r="AW36" s="726"/>
      <c r="AX36" s="726"/>
      <c r="AY36" s="727"/>
      <c r="AZ36" s="648">
        <v>6628695</v>
      </c>
      <c r="BA36" s="649"/>
      <c r="BB36" s="649"/>
      <c r="BC36" s="649"/>
      <c r="BD36" s="649"/>
      <c r="BE36" s="649"/>
      <c r="BF36" s="721"/>
      <c r="BG36" s="645" t="s">
        <v>336</v>
      </c>
      <c r="BH36" s="646"/>
      <c r="BI36" s="646"/>
      <c r="BJ36" s="646"/>
      <c r="BK36" s="646"/>
      <c r="BL36" s="646"/>
      <c r="BM36" s="646"/>
      <c r="BN36" s="646"/>
      <c r="BO36" s="646"/>
      <c r="BP36" s="646"/>
      <c r="BQ36" s="646"/>
      <c r="BR36" s="646"/>
      <c r="BS36" s="646"/>
      <c r="BT36" s="646"/>
      <c r="BU36" s="647"/>
      <c r="BV36" s="648">
        <v>347684</v>
      </c>
      <c r="BW36" s="649"/>
      <c r="BX36" s="649"/>
      <c r="BY36" s="649"/>
      <c r="BZ36" s="649"/>
      <c r="CA36" s="649"/>
      <c r="CB36" s="721"/>
      <c r="CD36" s="656" t="s">
        <v>337</v>
      </c>
      <c r="CE36" s="657"/>
      <c r="CF36" s="657"/>
      <c r="CG36" s="657"/>
      <c r="CH36" s="657"/>
      <c r="CI36" s="657"/>
      <c r="CJ36" s="657"/>
      <c r="CK36" s="657"/>
      <c r="CL36" s="657"/>
      <c r="CM36" s="657"/>
      <c r="CN36" s="657"/>
      <c r="CO36" s="657"/>
      <c r="CP36" s="657"/>
      <c r="CQ36" s="658"/>
      <c r="CR36" s="659">
        <v>10675256</v>
      </c>
      <c r="CS36" s="660"/>
      <c r="CT36" s="660"/>
      <c r="CU36" s="660"/>
      <c r="CV36" s="660"/>
      <c r="CW36" s="660"/>
      <c r="CX36" s="660"/>
      <c r="CY36" s="661"/>
      <c r="CZ36" s="664">
        <v>22.2</v>
      </c>
      <c r="DA36" s="689"/>
      <c r="DB36" s="689"/>
      <c r="DC36" s="694"/>
      <c r="DD36" s="668">
        <v>7705259</v>
      </c>
      <c r="DE36" s="660"/>
      <c r="DF36" s="660"/>
      <c r="DG36" s="660"/>
      <c r="DH36" s="660"/>
      <c r="DI36" s="660"/>
      <c r="DJ36" s="660"/>
      <c r="DK36" s="661"/>
      <c r="DL36" s="668">
        <v>5680181</v>
      </c>
      <c r="DM36" s="660"/>
      <c r="DN36" s="660"/>
      <c r="DO36" s="660"/>
      <c r="DP36" s="660"/>
      <c r="DQ36" s="660"/>
      <c r="DR36" s="660"/>
      <c r="DS36" s="660"/>
      <c r="DT36" s="660"/>
      <c r="DU36" s="660"/>
      <c r="DV36" s="661"/>
      <c r="DW36" s="664">
        <v>20</v>
      </c>
      <c r="DX36" s="689"/>
      <c r="DY36" s="689"/>
      <c r="DZ36" s="689"/>
      <c r="EA36" s="689"/>
      <c r="EB36" s="689"/>
      <c r="EC36" s="690"/>
    </row>
    <row r="37" spans="2:133" ht="11.25" customHeight="1" x14ac:dyDescent="0.15">
      <c r="B37" s="656" t="s">
        <v>338</v>
      </c>
      <c r="C37" s="657"/>
      <c r="D37" s="657"/>
      <c r="E37" s="657"/>
      <c r="F37" s="657"/>
      <c r="G37" s="657"/>
      <c r="H37" s="657"/>
      <c r="I37" s="657"/>
      <c r="J37" s="657"/>
      <c r="K37" s="657"/>
      <c r="L37" s="657"/>
      <c r="M37" s="657"/>
      <c r="N37" s="657"/>
      <c r="O37" s="657"/>
      <c r="P37" s="657"/>
      <c r="Q37" s="658"/>
      <c r="R37" s="659">
        <v>1407222</v>
      </c>
      <c r="S37" s="660"/>
      <c r="T37" s="660"/>
      <c r="U37" s="660"/>
      <c r="V37" s="660"/>
      <c r="W37" s="660"/>
      <c r="X37" s="660"/>
      <c r="Y37" s="661"/>
      <c r="Z37" s="662">
        <v>2.8</v>
      </c>
      <c r="AA37" s="662"/>
      <c r="AB37" s="662"/>
      <c r="AC37" s="662"/>
      <c r="AD37" s="663">
        <v>11983</v>
      </c>
      <c r="AE37" s="663"/>
      <c r="AF37" s="663"/>
      <c r="AG37" s="663"/>
      <c r="AH37" s="663"/>
      <c r="AI37" s="663"/>
      <c r="AJ37" s="663"/>
      <c r="AK37" s="663"/>
      <c r="AL37" s="664">
        <v>0</v>
      </c>
      <c r="AM37" s="665"/>
      <c r="AN37" s="665"/>
      <c r="AO37" s="666"/>
      <c r="AQ37" s="722" t="s">
        <v>339</v>
      </c>
      <c r="AR37" s="723"/>
      <c r="AS37" s="723"/>
      <c r="AT37" s="723"/>
      <c r="AU37" s="723"/>
      <c r="AV37" s="723"/>
      <c r="AW37" s="723"/>
      <c r="AX37" s="723"/>
      <c r="AY37" s="724"/>
      <c r="AZ37" s="659">
        <v>2022091</v>
      </c>
      <c r="BA37" s="660"/>
      <c r="BB37" s="660"/>
      <c r="BC37" s="660"/>
      <c r="BD37" s="692"/>
      <c r="BE37" s="692"/>
      <c r="BF37" s="705"/>
      <c r="BG37" s="656" t="s">
        <v>340</v>
      </c>
      <c r="BH37" s="657"/>
      <c r="BI37" s="657"/>
      <c r="BJ37" s="657"/>
      <c r="BK37" s="657"/>
      <c r="BL37" s="657"/>
      <c r="BM37" s="657"/>
      <c r="BN37" s="657"/>
      <c r="BO37" s="657"/>
      <c r="BP37" s="657"/>
      <c r="BQ37" s="657"/>
      <c r="BR37" s="657"/>
      <c r="BS37" s="657"/>
      <c r="BT37" s="657"/>
      <c r="BU37" s="658"/>
      <c r="BV37" s="659">
        <v>209738</v>
      </c>
      <c r="BW37" s="660"/>
      <c r="BX37" s="660"/>
      <c r="BY37" s="660"/>
      <c r="BZ37" s="660"/>
      <c r="CA37" s="660"/>
      <c r="CB37" s="669"/>
      <c r="CD37" s="656" t="s">
        <v>341</v>
      </c>
      <c r="CE37" s="657"/>
      <c r="CF37" s="657"/>
      <c r="CG37" s="657"/>
      <c r="CH37" s="657"/>
      <c r="CI37" s="657"/>
      <c r="CJ37" s="657"/>
      <c r="CK37" s="657"/>
      <c r="CL37" s="657"/>
      <c r="CM37" s="657"/>
      <c r="CN37" s="657"/>
      <c r="CO37" s="657"/>
      <c r="CP37" s="657"/>
      <c r="CQ37" s="658"/>
      <c r="CR37" s="659">
        <v>2455471</v>
      </c>
      <c r="CS37" s="692"/>
      <c r="CT37" s="692"/>
      <c r="CU37" s="692"/>
      <c r="CV37" s="692"/>
      <c r="CW37" s="692"/>
      <c r="CX37" s="692"/>
      <c r="CY37" s="693"/>
      <c r="CZ37" s="664">
        <v>5.0999999999999996</v>
      </c>
      <c r="DA37" s="689"/>
      <c r="DB37" s="689"/>
      <c r="DC37" s="694"/>
      <c r="DD37" s="668">
        <v>2296471</v>
      </c>
      <c r="DE37" s="692"/>
      <c r="DF37" s="692"/>
      <c r="DG37" s="692"/>
      <c r="DH37" s="692"/>
      <c r="DI37" s="692"/>
      <c r="DJ37" s="692"/>
      <c r="DK37" s="693"/>
      <c r="DL37" s="668">
        <v>2257074</v>
      </c>
      <c r="DM37" s="692"/>
      <c r="DN37" s="692"/>
      <c r="DO37" s="692"/>
      <c r="DP37" s="692"/>
      <c r="DQ37" s="692"/>
      <c r="DR37" s="692"/>
      <c r="DS37" s="692"/>
      <c r="DT37" s="692"/>
      <c r="DU37" s="692"/>
      <c r="DV37" s="693"/>
      <c r="DW37" s="664">
        <v>8</v>
      </c>
      <c r="DX37" s="689"/>
      <c r="DY37" s="689"/>
      <c r="DZ37" s="689"/>
      <c r="EA37" s="689"/>
      <c r="EB37" s="689"/>
      <c r="EC37" s="690"/>
    </row>
    <row r="38" spans="2:133" ht="11.25" customHeight="1" x14ac:dyDescent="0.15">
      <c r="B38" s="656" t="s">
        <v>342</v>
      </c>
      <c r="C38" s="657"/>
      <c r="D38" s="657"/>
      <c r="E38" s="657"/>
      <c r="F38" s="657"/>
      <c r="G38" s="657"/>
      <c r="H38" s="657"/>
      <c r="I38" s="657"/>
      <c r="J38" s="657"/>
      <c r="K38" s="657"/>
      <c r="L38" s="657"/>
      <c r="M38" s="657"/>
      <c r="N38" s="657"/>
      <c r="O38" s="657"/>
      <c r="P38" s="657"/>
      <c r="Q38" s="658"/>
      <c r="R38" s="659">
        <v>3163294</v>
      </c>
      <c r="S38" s="660"/>
      <c r="T38" s="660"/>
      <c r="U38" s="660"/>
      <c r="V38" s="660"/>
      <c r="W38" s="660"/>
      <c r="X38" s="660"/>
      <c r="Y38" s="661"/>
      <c r="Z38" s="662">
        <v>6.3</v>
      </c>
      <c r="AA38" s="662"/>
      <c r="AB38" s="662"/>
      <c r="AC38" s="662"/>
      <c r="AD38" s="663" t="s">
        <v>251</v>
      </c>
      <c r="AE38" s="663"/>
      <c r="AF38" s="663"/>
      <c r="AG38" s="663"/>
      <c r="AH38" s="663"/>
      <c r="AI38" s="663"/>
      <c r="AJ38" s="663"/>
      <c r="AK38" s="663"/>
      <c r="AL38" s="664" t="s">
        <v>251</v>
      </c>
      <c r="AM38" s="665"/>
      <c r="AN38" s="665"/>
      <c r="AO38" s="666"/>
      <c r="AQ38" s="722" t="s">
        <v>343</v>
      </c>
      <c r="AR38" s="723"/>
      <c r="AS38" s="723"/>
      <c r="AT38" s="723"/>
      <c r="AU38" s="723"/>
      <c r="AV38" s="723"/>
      <c r="AW38" s="723"/>
      <c r="AX38" s="723"/>
      <c r="AY38" s="724"/>
      <c r="AZ38" s="659">
        <v>492000</v>
      </c>
      <c r="BA38" s="660"/>
      <c r="BB38" s="660"/>
      <c r="BC38" s="660"/>
      <c r="BD38" s="692"/>
      <c r="BE38" s="692"/>
      <c r="BF38" s="705"/>
      <c r="BG38" s="656" t="s">
        <v>344</v>
      </c>
      <c r="BH38" s="657"/>
      <c r="BI38" s="657"/>
      <c r="BJ38" s="657"/>
      <c r="BK38" s="657"/>
      <c r="BL38" s="657"/>
      <c r="BM38" s="657"/>
      <c r="BN38" s="657"/>
      <c r="BO38" s="657"/>
      <c r="BP38" s="657"/>
      <c r="BQ38" s="657"/>
      <c r="BR38" s="657"/>
      <c r="BS38" s="657"/>
      <c r="BT38" s="657"/>
      <c r="BU38" s="658"/>
      <c r="BV38" s="659">
        <v>10034</v>
      </c>
      <c r="BW38" s="660"/>
      <c r="BX38" s="660"/>
      <c r="BY38" s="660"/>
      <c r="BZ38" s="660"/>
      <c r="CA38" s="660"/>
      <c r="CB38" s="669"/>
      <c r="CD38" s="656" t="s">
        <v>345</v>
      </c>
      <c r="CE38" s="657"/>
      <c r="CF38" s="657"/>
      <c r="CG38" s="657"/>
      <c r="CH38" s="657"/>
      <c r="CI38" s="657"/>
      <c r="CJ38" s="657"/>
      <c r="CK38" s="657"/>
      <c r="CL38" s="657"/>
      <c r="CM38" s="657"/>
      <c r="CN38" s="657"/>
      <c r="CO38" s="657"/>
      <c r="CP38" s="657"/>
      <c r="CQ38" s="658"/>
      <c r="CR38" s="659">
        <v>3776166</v>
      </c>
      <c r="CS38" s="660"/>
      <c r="CT38" s="660"/>
      <c r="CU38" s="660"/>
      <c r="CV38" s="660"/>
      <c r="CW38" s="660"/>
      <c r="CX38" s="660"/>
      <c r="CY38" s="661"/>
      <c r="CZ38" s="664">
        <v>7.9</v>
      </c>
      <c r="DA38" s="689"/>
      <c r="DB38" s="689"/>
      <c r="DC38" s="694"/>
      <c r="DD38" s="668">
        <v>3205974</v>
      </c>
      <c r="DE38" s="660"/>
      <c r="DF38" s="660"/>
      <c r="DG38" s="660"/>
      <c r="DH38" s="660"/>
      <c r="DI38" s="660"/>
      <c r="DJ38" s="660"/>
      <c r="DK38" s="661"/>
      <c r="DL38" s="668">
        <v>2920836</v>
      </c>
      <c r="DM38" s="660"/>
      <c r="DN38" s="660"/>
      <c r="DO38" s="660"/>
      <c r="DP38" s="660"/>
      <c r="DQ38" s="660"/>
      <c r="DR38" s="660"/>
      <c r="DS38" s="660"/>
      <c r="DT38" s="660"/>
      <c r="DU38" s="660"/>
      <c r="DV38" s="661"/>
      <c r="DW38" s="664">
        <v>10.3</v>
      </c>
      <c r="DX38" s="689"/>
      <c r="DY38" s="689"/>
      <c r="DZ38" s="689"/>
      <c r="EA38" s="689"/>
      <c r="EB38" s="689"/>
      <c r="EC38" s="690"/>
    </row>
    <row r="39" spans="2:133" ht="11.25" customHeight="1" x14ac:dyDescent="0.15">
      <c r="B39" s="656" t="s">
        <v>346</v>
      </c>
      <c r="C39" s="657"/>
      <c r="D39" s="657"/>
      <c r="E39" s="657"/>
      <c r="F39" s="657"/>
      <c r="G39" s="657"/>
      <c r="H39" s="657"/>
      <c r="I39" s="657"/>
      <c r="J39" s="657"/>
      <c r="K39" s="657"/>
      <c r="L39" s="657"/>
      <c r="M39" s="657"/>
      <c r="N39" s="657"/>
      <c r="O39" s="657"/>
      <c r="P39" s="657"/>
      <c r="Q39" s="658"/>
      <c r="R39" s="659" t="s">
        <v>142</v>
      </c>
      <c r="S39" s="660"/>
      <c r="T39" s="660"/>
      <c r="U39" s="660"/>
      <c r="V39" s="660"/>
      <c r="W39" s="660"/>
      <c r="X39" s="660"/>
      <c r="Y39" s="661"/>
      <c r="Z39" s="662" t="s">
        <v>251</v>
      </c>
      <c r="AA39" s="662"/>
      <c r="AB39" s="662"/>
      <c r="AC39" s="662"/>
      <c r="AD39" s="663" t="s">
        <v>240</v>
      </c>
      <c r="AE39" s="663"/>
      <c r="AF39" s="663"/>
      <c r="AG39" s="663"/>
      <c r="AH39" s="663"/>
      <c r="AI39" s="663"/>
      <c r="AJ39" s="663"/>
      <c r="AK39" s="663"/>
      <c r="AL39" s="664" t="s">
        <v>240</v>
      </c>
      <c r="AM39" s="665"/>
      <c r="AN39" s="665"/>
      <c r="AO39" s="666"/>
      <c r="AQ39" s="722" t="s">
        <v>347</v>
      </c>
      <c r="AR39" s="723"/>
      <c r="AS39" s="723"/>
      <c r="AT39" s="723"/>
      <c r="AU39" s="723"/>
      <c r="AV39" s="723"/>
      <c r="AW39" s="723"/>
      <c r="AX39" s="723"/>
      <c r="AY39" s="724"/>
      <c r="AZ39" s="659">
        <v>329000</v>
      </c>
      <c r="BA39" s="660"/>
      <c r="BB39" s="660"/>
      <c r="BC39" s="660"/>
      <c r="BD39" s="692"/>
      <c r="BE39" s="692"/>
      <c r="BF39" s="705"/>
      <c r="BG39" s="656" t="s">
        <v>348</v>
      </c>
      <c r="BH39" s="657"/>
      <c r="BI39" s="657"/>
      <c r="BJ39" s="657"/>
      <c r="BK39" s="657"/>
      <c r="BL39" s="657"/>
      <c r="BM39" s="657"/>
      <c r="BN39" s="657"/>
      <c r="BO39" s="657"/>
      <c r="BP39" s="657"/>
      <c r="BQ39" s="657"/>
      <c r="BR39" s="657"/>
      <c r="BS39" s="657"/>
      <c r="BT39" s="657"/>
      <c r="BU39" s="658"/>
      <c r="BV39" s="659">
        <v>15407</v>
      </c>
      <c r="BW39" s="660"/>
      <c r="BX39" s="660"/>
      <c r="BY39" s="660"/>
      <c r="BZ39" s="660"/>
      <c r="CA39" s="660"/>
      <c r="CB39" s="669"/>
      <c r="CD39" s="656" t="s">
        <v>349</v>
      </c>
      <c r="CE39" s="657"/>
      <c r="CF39" s="657"/>
      <c r="CG39" s="657"/>
      <c r="CH39" s="657"/>
      <c r="CI39" s="657"/>
      <c r="CJ39" s="657"/>
      <c r="CK39" s="657"/>
      <c r="CL39" s="657"/>
      <c r="CM39" s="657"/>
      <c r="CN39" s="657"/>
      <c r="CO39" s="657"/>
      <c r="CP39" s="657"/>
      <c r="CQ39" s="658"/>
      <c r="CR39" s="659">
        <v>2277129</v>
      </c>
      <c r="CS39" s="692"/>
      <c r="CT39" s="692"/>
      <c r="CU39" s="692"/>
      <c r="CV39" s="692"/>
      <c r="CW39" s="692"/>
      <c r="CX39" s="692"/>
      <c r="CY39" s="693"/>
      <c r="CZ39" s="664">
        <v>4.7</v>
      </c>
      <c r="DA39" s="689"/>
      <c r="DB39" s="689"/>
      <c r="DC39" s="694"/>
      <c r="DD39" s="668">
        <v>1775872</v>
      </c>
      <c r="DE39" s="692"/>
      <c r="DF39" s="692"/>
      <c r="DG39" s="692"/>
      <c r="DH39" s="692"/>
      <c r="DI39" s="692"/>
      <c r="DJ39" s="692"/>
      <c r="DK39" s="693"/>
      <c r="DL39" s="668" t="s">
        <v>142</v>
      </c>
      <c r="DM39" s="692"/>
      <c r="DN39" s="692"/>
      <c r="DO39" s="692"/>
      <c r="DP39" s="692"/>
      <c r="DQ39" s="692"/>
      <c r="DR39" s="692"/>
      <c r="DS39" s="692"/>
      <c r="DT39" s="692"/>
      <c r="DU39" s="692"/>
      <c r="DV39" s="693"/>
      <c r="DW39" s="664" t="s">
        <v>251</v>
      </c>
      <c r="DX39" s="689"/>
      <c r="DY39" s="689"/>
      <c r="DZ39" s="689"/>
      <c r="EA39" s="689"/>
      <c r="EB39" s="689"/>
      <c r="EC39" s="690"/>
    </row>
    <row r="40" spans="2:133" ht="11.25" customHeight="1" x14ac:dyDescent="0.15">
      <c r="B40" s="656" t="s">
        <v>350</v>
      </c>
      <c r="C40" s="657"/>
      <c r="D40" s="657"/>
      <c r="E40" s="657"/>
      <c r="F40" s="657"/>
      <c r="G40" s="657"/>
      <c r="H40" s="657"/>
      <c r="I40" s="657"/>
      <c r="J40" s="657"/>
      <c r="K40" s="657"/>
      <c r="L40" s="657"/>
      <c r="M40" s="657"/>
      <c r="N40" s="657"/>
      <c r="O40" s="657"/>
      <c r="P40" s="657"/>
      <c r="Q40" s="658"/>
      <c r="R40" s="659">
        <v>321894</v>
      </c>
      <c r="S40" s="660"/>
      <c r="T40" s="660"/>
      <c r="U40" s="660"/>
      <c r="V40" s="660"/>
      <c r="W40" s="660"/>
      <c r="X40" s="660"/>
      <c r="Y40" s="661"/>
      <c r="Z40" s="662">
        <v>0.6</v>
      </c>
      <c r="AA40" s="662"/>
      <c r="AB40" s="662"/>
      <c r="AC40" s="662"/>
      <c r="AD40" s="663" t="s">
        <v>240</v>
      </c>
      <c r="AE40" s="663"/>
      <c r="AF40" s="663"/>
      <c r="AG40" s="663"/>
      <c r="AH40" s="663"/>
      <c r="AI40" s="663"/>
      <c r="AJ40" s="663"/>
      <c r="AK40" s="663"/>
      <c r="AL40" s="664" t="s">
        <v>142</v>
      </c>
      <c r="AM40" s="665"/>
      <c r="AN40" s="665"/>
      <c r="AO40" s="666"/>
      <c r="AQ40" s="722" t="s">
        <v>351</v>
      </c>
      <c r="AR40" s="723"/>
      <c r="AS40" s="723"/>
      <c r="AT40" s="723"/>
      <c r="AU40" s="723"/>
      <c r="AV40" s="723"/>
      <c r="AW40" s="723"/>
      <c r="AX40" s="723"/>
      <c r="AY40" s="724"/>
      <c r="AZ40" s="659">
        <v>55127</v>
      </c>
      <c r="BA40" s="660"/>
      <c r="BB40" s="660"/>
      <c r="BC40" s="660"/>
      <c r="BD40" s="692"/>
      <c r="BE40" s="692"/>
      <c r="BF40" s="705"/>
      <c r="BG40" s="709" t="s">
        <v>352</v>
      </c>
      <c r="BH40" s="710"/>
      <c r="BI40" s="710"/>
      <c r="BJ40" s="710"/>
      <c r="BK40" s="710"/>
      <c r="BL40" s="219"/>
      <c r="BM40" s="657" t="s">
        <v>353</v>
      </c>
      <c r="BN40" s="657"/>
      <c r="BO40" s="657"/>
      <c r="BP40" s="657"/>
      <c r="BQ40" s="657"/>
      <c r="BR40" s="657"/>
      <c r="BS40" s="657"/>
      <c r="BT40" s="657"/>
      <c r="BU40" s="658"/>
      <c r="BV40" s="659">
        <v>85</v>
      </c>
      <c r="BW40" s="660"/>
      <c r="BX40" s="660"/>
      <c r="BY40" s="660"/>
      <c r="BZ40" s="660"/>
      <c r="CA40" s="660"/>
      <c r="CB40" s="669"/>
      <c r="CD40" s="656" t="s">
        <v>354</v>
      </c>
      <c r="CE40" s="657"/>
      <c r="CF40" s="657"/>
      <c r="CG40" s="657"/>
      <c r="CH40" s="657"/>
      <c r="CI40" s="657"/>
      <c r="CJ40" s="657"/>
      <c r="CK40" s="657"/>
      <c r="CL40" s="657"/>
      <c r="CM40" s="657"/>
      <c r="CN40" s="657"/>
      <c r="CO40" s="657"/>
      <c r="CP40" s="657"/>
      <c r="CQ40" s="658"/>
      <c r="CR40" s="659">
        <v>643060</v>
      </c>
      <c r="CS40" s="660"/>
      <c r="CT40" s="660"/>
      <c r="CU40" s="660"/>
      <c r="CV40" s="660"/>
      <c r="CW40" s="660"/>
      <c r="CX40" s="660"/>
      <c r="CY40" s="661"/>
      <c r="CZ40" s="664">
        <v>1.3</v>
      </c>
      <c r="DA40" s="689"/>
      <c r="DB40" s="689"/>
      <c r="DC40" s="694"/>
      <c r="DD40" s="668" t="s">
        <v>240</v>
      </c>
      <c r="DE40" s="660"/>
      <c r="DF40" s="660"/>
      <c r="DG40" s="660"/>
      <c r="DH40" s="660"/>
      <c r="DI40" s="660"/>
      <c r="DJ40" s="660"/>
      <c r="DK40" s="661"/>
      <c r="DL40" s="668" t="s">
        <v>240</v>
      </c>
      <c r="DM40" s="660"/>
      <c r="DN40" s="660"/>
      <c r="DO40" s="660"/>
      <c r="DP40" s="660"/>
      <c r="DQ40" s="660"/>
      <c r="DR40" s="660"/>
      <c r="DS40" s="660"/>
      <c r="DT40" s="660"/>
      <c r="DU40" s="660"/>
      <c r="DV40" s="661"/>
      <c r="DW40" s="664" t="s">
        <v>142</v>
      </c>
      <c r="DX40" s="689"/>
      <c r="DY40" s="689"/>
      <c r="DZ40" s="689"/>
      <c r="EA40" s="689"/>
      <c r="EB40" s="689"/>
      <c r="EC40" s="690"/>
    </row>
    <row r="41" spans="2:133" ht="11.25" customHeight="1" x14ac:dyDescent="0.15">
      <c r="B41" s="680" t="s">
        <v>355</v>
      </c>
      <c r="C41" s="681"/>
      <c r="D41" s="681"/>
      <c r="E41" s="681"/>
      <c r="F41" s="681"/>
      <c r="G41" s="681"/>
      <c r="H41" s="681"/>
      <c r="I41" s="681"/>
      <c r="J41" s="681"/>
      <c r="K41" s="681"/>
      <c r="L41" s="681"/>
      <c r="M41" s="681"/>
      <c r="N41" s="681"/>
      <c r="O41" s="681"/>
      <c r="P41" s="681"/>
      <c r="Q41" s="682"/>
      <c r="R41" s="731">
        <v>50315400</v>
      </c>
      <c r="S41" s="732"/>
      <c r="T41" s="732"/>
      <c r="U41" s="732"/>
      <c r="V41" s="732"/>
      <c r="W41" s="732"/>
      <c r="X41" s="732"/>
      <c r="Y41" s="736"/>
      <c r="Z41" s="737">
        <v>100</v>
      </c>
      <c r="AA41" s="737"/>
      <c r="AB41" s="737"/>
      <c r="AC41" s="737"/>
      <c r="AD41" s="738">
        <v>28036693</v>
      </c>
      <c r="AE41" s="738"/>
      <c r="AF41" s="738"/>
      <c r="AG41" s="738"/>
      <c r="AH41" s="738"/>
      <c r="AI41" s="738"/>
      <c r="AJ41" s="738"/>
      <c r="AK41" s="738"/>
      <c r="AL41" s="739">
        <v>100</v>
      </c>
      <c r="AM41" s="719"/>
      <c r="AN41" s="719"/>
      <c r="AO41" s="740"/>
      <c r="AQ41" s="722" t="s">
        <v>356</v>
      </c>
      <c r="AR41" s="723"/>
      <c r="AS41" s="723"/>
      <c r="AT41" s="723"/>
      <c r="AU41" s="723"/>
      <c r="AV41" s="723"/>
      <c r="AW41" s="723"/>
      <c r="AX41" s="723"/>
      <c r="AY41" s="724"/>
      <c r="AZ41" s="659">
        <v>692685</v>
      </c>
      <c r="BA41" s="660"/>
      <c r="BB41" s="660"/>
      <c r="BC41" s="660"/>
      <c r="BD41" s="692"/>
      <c r="BE41" s="692"/>
      <c r="BF41" s="705"/>
      <c r="BG41" s="709"/>
      <c r="BH41" s="710"/>
      <c r="BI41" s="710"/>
      <c r="BJ41" s="710"/>
      <c r="BK41" s="710"/>
      <c r="BL41" s="219"/>
      <c r="BM41" s="657" t="s">
        <v>357</v>
      </c>
      <c r="BN41" s="657"/>
      <c r="BO41" s="657"/>
      <c r="BP41" s="657"/>
      <c r="BQ41" s="657"/>
      <c r="BR41" s="657"/>
      <c r="BS41" s="657"/>
      <c r="BT41" s="657"/>
      <c r="BU41" s="658"/>
      <c r="BV41" s="659" t="s">
        <v>240</v>
      </c>
      <c r="BW41" s="660"/>
      <c r="BX41" s="660"/>
      <c r="BY41" s="660"/>
      <c r="BZ41" s="660"/>
      <c r="CA41" s="660"/>
      <c r="CB41" s="669"/>
      <c r="CD41" s="656" t="s">
        <v>358</v>
      </c>
      <c r="CE41" s="657"/>
      <c r="CF41" s="657"/>
      <c r="CG41" s="657"/>
      <c r="CH41" s="657"/>
      <c r="CI41" s="657"/>
      <c r="CJ41" s="657"/>
      <c r="CK41" s="657"/>
      <c r="CL41" s="657"/>
      <c r="CM41" s="657"/>
      <c r="CN41" s="657"/>
      <c r="CO41" s="657"/>
      <c r="CP41" s="657"/>
      <c r="CQ41" s="658"/>
      <c r="CR41" s="659" t="s">
        <v>240</v>
      </c>
      <c r="CS41" s="692"/>
      <c r="CT41" s="692"/>
      <c r="CU41" s="692"/>
      <c r="CV41" s="692"/>
      <c r="CW41" s="692"/>
      <c r="CX41" s="692"/>
      <c r="CY41" s="693"/>
      <c r="CZ41" s="664" t="s">
        <v>240</v>
      </c>
      <c r="DA41" s="689"/>
      <c r="DB41" s="689"/>
      <c r="DC41" s="694"/>
      <c r="DD41" s="668" t="s">
        <v>240</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359</v>
      </c>
      <c r="AR42" s="729"/>
      <c r="AS42" s="729"/>
      <c r="AT42" s="729"/>
      <c r="AU42" s="729"/>
      <c r="AV42" s="729"/>
      <c r="AW42" s="729"/>
      <c r="AX42" s="729"/>
      <c r="AY42" s="730"/>
      <c r="AZ42" s="731">
        <v>3037792</v>
      </c>
      <c r="BA42" s="732"/>
      <c r="BB42" s="732"/>
      <c r="BC42" s="732"/>
      <c r="BD42" s="718"/>
      <c r="BE42" s="718"/>
      <c r="BF42" s="720"/>
      <c r="BG42" s="711"/>
      <c r="BH42" s="712"/>
      <c r="BI42" s="712"/>
      <c r="BJ42" s="712"/>
      <c r="BK42" s="712"/>
      <c r="BL42" s="220"/>
      <c r="BM42" s="681" t="s">
        <v>360</v>
      </c>
      <c r="BN42" s="681"/>
      <c r="BO42" s="681"/>
      <c r="BP42" s="681"/>
      <c r="BQ42" s="681"/>
      <c r="BR42" s="681"/>
      <c r="BS42" s="681"/>
      <c r="BT42" s="681"/>
      <c r="BU42" s="682"/>
      <c r="BV42" s="731">
        <v>383</v>
      </c>
      <c r="BW42" s="732"/>
      <c r="BX42" s="732"/>
      <c r="BY42" s="732"/>
      <c r="BZ42" s="732"/>
      <c r="CA42" s="732"/>
      <c r="CB42" s="741"/>
      <c r="CD42" s="656" t="s">
        <v>361</v>
      </c>
      <c r="CE42" s="657"/>
      <c r="CF42" s="657"/>
      <c r="CG42" s="657"/>
      <c r="CH42" s="657"/>
      <c r="CI42" s="657"/>
      <c r="CJ42" s="657"/>
      <c r="CK42" s="657"/>
      <c r="CL42" s="657"/>
      <c r="CM42" s="657"/>
      <c r="CN42" s="657"/>
      <c r="CO42" s="657"/>
      <c r="CP42" s="657"/>
      <c r="CQ42" s="658"/>
      <c r="CR42" s="659">
        <v>4568802</v>
      </c>
      <c r="CS42" s="692"/>
      <c r="CT42" s="692"/>
      <c r="CU42" s="692"/>
      <c r="CV42" s="692"/>
      <c r="CW42" s="692"/>
      <c r="CX42" s="692"/>
      <c r="CY42" s="693"/>
      <c r="CZ42" s="664">
        <v>9.5</v>
      </c>
      <c r="DA42" s="689"/>
      <c r="DB42" s="689"/>
      <c r="DC42" s="694"/>
      <c r="DD42" s="668">
        <v>952456</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0" t="s">
        <v>362</v>
      </c>
      <c r="CD43" s="656" t="s">
        <v>363</v>
      </c>
      <c r="CE43" s="657"/>
      <c r="CF43" s="657"/>
      <c r="CG43" s="657"/>
      <c r="CH43" s="657"/>
      <c r="CI43" s="657"/>
      <c r="CJ43" s="657"/>
      <c r="CK43" s="657"/>
      <c r="CL43" s="657"/>
      <c r="CM43" s="657"/>
      <c r="CN43" s="657"/>
      <c r="CO43" s="657"/>
      <c r="CP43" s="657"/>
      <c r="CQ43" s="658"/>
      <c r="CR43" s="659">
        <v>249416</v>
      </c>
      <c r="CS43" s="692"/>
      <c r="CT43" s="692"/>
      <c r="CU43" s="692"/>
      <c r="CV43" s="692"/>
      <c r="CW43" s="692"/>
      <c r="CX43" s="692"/>
      <c r="CY43" s="693"/>
      <c r="CZ43" s="664">
        <v>0.5</v>
      </c>
      <c r="DA43" s="689"/>
      <c r="DB43" s="689"/>
      <c r="DC43" s="694"/>
      <c r="DD43" s="668">
        <v>249416</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311</v>
      </c>
      <c r="CE44" s="698"/>
      <c r="CF44" s="656" t="s">
        <v>365</v>
      </c>
      <c r="CG44" s="657"/>
      <c r="CH44" s="657"/>
      <c r="CI44" s="657"/>
      <c r="CJ44" s="657"/>
      <c r="CK44" s="657"/>
      <c r="CL44" s="657"/>
      <c r="CM44" s="657"/>
      <c r="CN44" s="657"/>
      <c r="CO44" s="657"/>
      <c r="CP44" s="657"/>
      <c r="CQ44" s="658"/>
      <c r="CR44" s="659">
        <v>4470876</v>
      </c>
      <c r="CS44" s="660"/>
      <c r="CT44" s="660"/>
      <c r="CU44" s="660"/>
      <c r="CV44" s="660"/>
      <c r="CW44" s="660"/>
      <c r="CX44" s="660"/>
      <c r="CY44" s="661"/>
      <c r="CZ44" s="664">
        <v>9.3000000000000007</v>
      </c>
      <c r="DA44" s="665"/>
      <c r="DB44" s="665"/>
      <c r="DC44" s="671"/>
      <c r="DD44" s="668">
        <v>901164</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367</v>
      </c>
      <c r="CG45" s="657"/>
      <c r="CH45" s="657"/>
      <c r="CI45" s="657"/>
      <c r="CJ45" s="657"/>
      <c r="CK45" s="657"/>
      <c r="CL45" s="657"/>
      <c r="CM45" s="657"/>
      <c r="CN45" s="657"/>
      <c r="CO45" s="657"/>
      <c r="CP45" s="657"/>
      <c r="CQ45" s="658"/>
      <c r="CR45" s="659">
        <v>1356011</v>
      </c>
      <c r="CS45" s="692"/>
      <c r="CT45" s="692"/>
      <c r="CU45" s="692"/>
      <c r="CV45" s="692"/>
      <c r="CW45" s="692"/>
      <c r="CX45" s="692"/>
      <c r="CY45" s="693"/>
      <c r="CZ45" s="664">
        <v>2.8</v>
      </c>
      <c r="DA45" s="689"/>
      <c r="DB45" s="689"/>
      <c r="DC45" s="694"/>
      <c r="DD45" s="668">
        <v>83331</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1"/>
      <c r="CD46" s="699"/>
      <c r="CE46" s="700"/>
      <c r="CF46" s="656" t="s">
        <v>368</v>
      </c>
      <c r="CG46" s="657"/>
      <c r="CH46" s="657"/>
      <c r="CI46" s="657"/>
      <c r="CJ46" s="657"/>
      <c r="CK46" s="657"/>
      <c r="CL46" s="657"/>
      <c r="CM46" s="657"/>
      <c r="CN46" s="657"/>
      <c r="CO46" s="657"/>
      <c r="CP46" s="657"/>
      <c r="CQ46" s="658"/>
      <c r="CR46" s="659">
        <v>2479229</v>
      </c>
      <c r="CS46" s="660"/>
      <c r="CT46" s="660"/>
      <c r="CU46" s="660"/>
      <c r="CV46" s="660"/>
      <c r="CW46" s="660"/>
      <c r="CX46" s="660"/>
      <c r="CY46" s="661"/>
      <c r="CZ46" s="664">
        <v>5.2</v>
      </c>
      <c r="DA46" s="665"/>
      <c r="DB46" s="665"/>
      <c r="DC46" s="671"/>
      <c r="DD46" s="668">
        <v>789531</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1"/>
      <c r="CD47" s="699"/>
      <c r="CE47" s="700"/>
      <c r="CF47" s="656" t="s">
        <v>369</v>
      </c>
      <c r="CG47" s="657"/>
      <c r="CH47" s="657"/>
      <c r="CI47" s="657"/>
      <c r="CJ47" s="657"/>
      <c r="CK47" s="657"/>
      <c r="CL47" s="657"/>
      <c r="CM47" s="657"/>
      <c r="CN47" s="657"/>
      <c r="CO47" s="657"/>
      <c r="CP47" s="657"/>
      <c r="CQ47" s="658"/>
      <c r="CR47" s="659">
        <v>97926</v>
      </c>
      <c r="CS47" s="692"/>
      <c r="CT47" s="692"/>
      <c r="CU47" s="692"/>
      <c r="CV47" s="692"/>
      <c r="CW47" s="692"/>
      <c r="CX47" s="692"/>
      <c r="CY47" s="693"/>
      <c r="CZ47" s="664">
        <v>0.2</v>
      </c>
      <c r="DA47" s="689"/>
      <c r="DB47" s="689"/>
      <c r="DC47" s="694"/>
      <c r="DD47" s="668">
        <v>51292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1"/>
      <c r="CD48" s="701"/>
      <c r="CE48" s="702"/>
      <c r="CF48" s="656" t="s">
        <v>370</v>
      </c>
      <c r="CG48" s="657"/>
      <c r="CH48" s="657"/>
      <c r="CI48" s="657"/>
      <c r="CJ48" s="657"/>
      <c r="CK48" s="657"/>
      <c r="CL48" s="657"/>
      <c r="CM48" s="657"/>
      <c r="CN48" s="657"/>
      <c r="CO48" s="657"/>
      <c r="CP48" s="657"/>
      <c r="CQ48" s="658"/>
      <c r="CR48" s="659" t="s">
        <v>142</v>
      </c>
      <c r="CS48" s="660"/>
      <c r="CT48" s="660"/>
      <c r="CU48" s="660"/>
      <c r="CV48" s="660"/>
      <c r="CW48" s="660"/>
      <c r="CX48" s="660"/>
      <c r="CY48" s="661"/>
      <c r="CZ48" s="664" t="s">
        <v>142</v>
      </c>
      <c r="DA48" s="665"/>
      <c r="DB48" s="665"/>
      <c r="DC48" s="671"/>
      <c r="DD48" s="668" t="s">
        <v>142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1"/>
      <c r="CD49" s="680" t="s">
        <v>371</v>
      </c>
      <c r="CE49" s="681"/>
      <c r="CF49" s="681"/>
      <c r="CG49" s="681"/>
      <c r="CH49" s="681"/>
      <c r="CI49" s="681"/>
      <c r="CJ49" s="681"/>
      <c r="CK49" s="681"/>
      <c r="CL49" s="681"/>
      <c r="CM49" s="681"/>
      <c r="CN49" s="681"/>
      <c r="CO49" s="681"/>
      <c r="CP49" s="681"/>
      <c r="CQ49" s="682"/>
      <c r="CR49" s="731">
        <v>48032707</v>
      </c>
      <c r="CS49" s="718"/>
      <c r="CT49" s="718"/>
      <c r="CU49" s="718"/>
      <c r="CV49" s="718"/>
      <c r="CW49" s="718"/>
      <c r="CX49" s="718"/>
      <c r="CY49" s="747"/>
      <c r="CZ49" s="739">
        <v>100</v>
      </c>
      <c r="DA49" s="748"/>
      <c r="DB49" s="748"/>
      <c r="DC49" s="749"/>
      <c r="DD49" s="750">
        <v>32064130</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cmGCVaas7nupHIE8wrKSiq2kjFSMSnqP4LMGcJBbefZphF8CFGhr1eJAlb6YB9wA9obkKqSiIUPbRrrJGEpkDw==" saltValue="jfVlATxmVh0QlracngTgQ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57" t="s">
        <v>372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8" t="s">
        <v>373</v>
      </c>
      <c r="DK2" s="759"/>
      <c r="DL2" s="759"/>
      <c r="DM2" s="759"/>
      <c r="DN2" s="759"/>
      <c r="DO2" s="760"/>
      <c r="DP2" s="224"/>
      <c r="DQ2" s="758" t="s">
        <v>374</v>
      </c>
      <c r="DR2" s="759"/>
      <c r="DS2" s="759"/>
      <c r="DT2" s="759"/>
      <c r="DU2" s="759"/>
      <c r="DV2" s="759"/>
      <c r="DW2" s="759"/>
      <c r="DX2" s="759"/>
      <c r="DY2" s="759"/>
      <c r="DZ2" s="760"/>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61" t="s">
        <v>375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28"/>
      <c r="BA4" s="228"/>
      <c r="BB4" s="228"/>
      <c r="BC4" s="228"/>
      <c r="BD4" s="228"/>
      <c r="BE4" s="229"/>
      <c r="BF4" s="229"/>
      <c r="BG4" s="229"/>
      <c r="BH4" s="229"/>
      <c r="BI4" s="229"/>
      <c r="BJ4" s="229"/>
      <c r="BK4" s="229"/>
      <c r="BL4" s="229"/>
      <c r="BM4" s="229"/>
      <c r="BN4" s="229"/>
      <c r="BO4" s="229"/>
      <c r="BP4" s="229"/>
      <c r="BQ4" s="762" t="s">
        <v>376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0"/>
    </row>
    <row r="5" spans="1:131" s="231" customFormat="1" ht="26.25" customHeight="1" x14ac:dyDescent="0.15">
      <c r="A5" s="763" t="s">
        <v>377</v>
      </c>
      <c r="B5" s="764"/>
      <c r="C5" s="764"/>
      <c r="D5" s="764"/>
      <c r="E5" s="764"/>
      <c r="F5" s="764"/>
      <c r="G5" s="764"/>
      <c r="H5" s="764"/>
      <c r="I5" s="764"/>
      <c r="J5" s="764"/>
      <c r="K5" s="764"/>
      <c r="L5" s="764"/>
      <c r="M5" s="764"/>
      <c r="N5" s="764"/>
      <c r="O5" s="764"/>
      <c r="P5" s="765"/>
      <c r="Q5" s="769" t="s">
        <v>378</v>
      </c>
      <c r="R5" s="770"/>
      <c r="S5" s="770"/>
      <c r="T5" s="770"/>
      <c r="U5" s="771"/>
      <c r="V5" s="769" t="s">
        <v>379</v>
      </c>
      <c r="W5" s="770"/>
      <c r="X5" s="770"/>
      <c r="Y5" s="770"/>
      <c r="Z5" s="771"/>
      <c r="AA5" s="769" t="s">
        <v>380</v>
      </c>
      <c r="AB5" s="770"/>
      <c r="AC5" s="770"/>
      <c r="AD5" s="770"/>
      <c r="AE5" s="770"/>
      <c r="AF5" s="775" t="s">
        <v>381</v>
      </c>
      <c r="AG5" s="770"/>
      <c r="AH5" s="770"/>
      <c r="AI5" s="770"/>
      <c r="AJ5" s="776"/>
      <c r="AK5" s="770" t="s">
        <v>382</v>
      </c>
      <c r="AL5" s="770"/>
      <c r="AM5" s="770"/>
      <c r="AN5" s="770"/>
      <c r="AO5" s="771"/>
      <c r="AP5" s="769" t="s">
        <v>383</v>
      </c>
      <c r="AQ5" s="770"/>
      <c r="AR5" s="770"/>
      <c r="AS5" s="770"/>
      <c r="AT5" s="771"/>
      <c r="AU5" s="769" t="s">
        <v>384</v>
      </c>
      <c r="AV5" s="770"/>
      <c r="AW5" s="770"/>
      <c r="AX5" s="770"/>
      <c r="AY5" s="776"/>
      <c r="AZ5" s="228"/>
      <c r="BA5" s="228"/>
      <c r="BB5" s="228"/>
      <c r="BC5" s="228"/>
      <c r="BD5" s="228"/>
      <c r="BE5" s="229"/>
      <c r="BF5" s="229"/>
      <c r="BG5" s="229"/>
      <c r="BH5" s="229"/>
      <c r="BI5" s="229"/>
      <c r="BJ5" s="229"/>
      <c r="BK5" s="229"/>
      <c r="BL5" s="229"/>
      <c r="BM5" s="229"/>
      <c r="BN5" s="229"/>
      <c r="BO5" s="229"/>
      <c r="BP5" s="229"/>
      <c r="BQ5" s="763" t="s">
        <v>385</v>
      </c>
      <c r="BR5" s="764"/>
      <c r="BS5" s="764"/>
      <c r="BT5" s="764"/>
      <c r="BU5" s="764"/>
      <c r="BV5" s="764"/>
      <c r="BW5" s="764"/>
      <c r="BX5" s="764"/>
      <c r="BY5" s="764"/>
      <c r="BZ5" s="764"/>
      <c r="CA5" s="764"/>
      <c r="CB5" s="764"/>
      <c r="CC5" s="764"/>
      <c r="CD5" s="764"/>
      <c r="CE5" s="764"/>
      <c r="CF5" s="764"/>
      <c r="CG5" s="765"/>
      <c r="CH5" s="769" t="s">
        <v>386</v>
      </c>
      <c r="CI5" s="770"/>
      <c r="CJ5" s="770"/>
      <c r="CK5" s="770"/>
      <c r="CL5" s="771"/>
      <c r="CM5" s="769" t="s">
        <v>387</v>
      </c>
      <c r="CN5" s="770"/>
      <c r="CO5" s="770"/>
      <c r="CP5" s="770"/>
      <c r="CQ5" s="771"/>
      <c r="CR5" s="769" t="s">
        <v>388</v>
      </c>
      <c r="CS5" s="770"/>
      <c r="CT5" s="770"/>
      <c r="CU5" s="770"/>
      <c r="CV5" s="771"/>
      <c r="CW5" s="769" t="s">
        <v>389</v>
      </c>
      <c r="CX5" s="770"/>
      <c r="CY5" s="770"/>
      <c r="CZ5" s="770"/>
      <c r="DA5" s="771"/>
      <c r="DB5" s="769" t="s">
        <v>390</v>
      </c>
      <c r="DC5" s="770"/>
      <c r="DD5" s="770"/>
      <c r="DE5" s="770"/>
      <c r="DF5" s="771"/>
      <c r="DG5" s="801" t="s">
        <v>391</v>
      </c>
      <c r="DH5" s="802"/>
      <c r="DI5" s="802"/>
      <c r="DJ5" s="802"/>
      <c r="DK5" s="803"/>
      <c r="DL5" s="801" t="s">
        <v>392</v>
      </c>
      <c r="DM5" s="802"/>
      <c r="DN5" s="802"/>
      <c r="DO5" s="802"/>
      <c r="DP5" s="803"/>
      <c r="DQ5" s="769" t="s">
        <v>393</v>
      </c>
      <c r="DR5" s="770"/>
      <c r="DS5" s="770"/>
      <c r="DT5" s="770"/>
      <c r="DU5" s="771"/>
      <c r="DV5" s="769" t="s">
        <v>384</v>
      </c>
      <c r="DW5" s="770"/>
      <c r="DX5" s="770"/>
      <c r="DY5" s="770"/>
      <c r="DZ5" s="776"/>
      <c r="EA5" s="230"/>
    </row>
    <row r="6" spans="1:131" s="231"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28"/>
      <c r="BA6" s="228"/>
      <c r="BB6" s="228"/>
      <c r="BC6" s="228"/>
      <c r="BD6" s="228"/>
      <c r="BE6" s="229"/>
      <c r="BF6" s="229"/>
      <c r="BG6" s="229"/>
      <c r="BH6" s="229"/>
      <c r="BI6" s="229"/>
      <c r="BJ6" s="229"/>
      <c r="BK6" s="229"/>
      <c r="BL6" s="229"/>
      <c r="BM6" s="229"/>
      <c r="BN6" s="229"/>
      <c r="BO6" s="229"/>
      <c r="BP6" s="229"/>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4"/>
      <c r="DH6" s="805"/>
      <c r="DI6" s="805"/>
      <c r="DJ6" s="805"/>
      <c r="DK6" s="806"/>
      <c r="DL6" s="804"/>
      <c r="DM6" s="805"/>
      <c r="DN6" s="805"/>
      <c r="DO6" s="805"/>
      <c r="DP6" s="806"/>
      <c r="DQ6" s="772"/>
      <c r="DR6" s="773"/>
      <c r="DS6" s="773"/>
      <c r="DT6" s="773"/>
      <c r="DU6" s="774"/>
      <c r="DV6" s="772"/>
      <c r="DW6" s="773"/>
      <c r="DX6" s="773"/>
      <c r="DY6" s="773"/>
      <c r="DZ6" s="778"/>
      <c r="EA6" s="230"/>
    </row>
    <row r="7" spans="1:131" s="231" customFormat="1" ht="26.25" customHeight="1" thickTop="1" x14ac:dyDescent="0.15">
      <c r="A7" s="232">
        <v>1</v>
      </c>
      <c r="B7" s="785" t="s">
        <v>394</v>
      </c>
      <c r="C7" s="786"/>
      <c r="D7" s="786"/>
      <c r="E7" s="786"/>
      <c r="F7" s="786"/>
      <c r="G7" s="786"/>
      <c r="H7" s="786"/>
      <c r="I7" s="786"/>
      <c r="J7" s="786"/>
      <c r="K7" s="786"/>
      <c r="L7" s="786"/>
      <c r="M7" s="786"/>
      <c r="N7" s="786"/>
      <c r="O7" s="786"/>
      <c r="P7" s="787"/>
      <c r="Q7" s="788">
        <v>50053</v>
      </c>
      <c r="R7" s="789"/>
      <c r="S7" s="789"/>
      <c r="T7" s="789"/>
      <c r="U7" s="789"/>
      <c r="V7" s="789">
        <v>47784</v>
      </c>
      <c r="W7" s="789"/>
      <c r="X7" s="789"/>
      <c r="Y7" s="789"/>
      <c r="Z7" s="789"/>
      <c r="AA7" s="789">
        <v>2269</v>
      </c>
      <c r="AB7" s="789"/>
      <c r="AC7" s="789"/>
      <c r="AD7" s="789"/>
      <c r="AE7" s="790"/>
      <c r="AF7" s="791">
        <v>2150</v>
      </c>
      <c r="AG7" s="792"/>
      <c r="AH7" s="792"/>
      <c r="AI7" s="792"/>
      <c r="AJ7" s="793"/>
      <c r="AK7" s="794">
        <v>916</v>
      </c>
      <c r="AL7" s="795"/>
      <c r="AM7" s="795"/>
      <c r="AN7" s="795"/>
      <c r="AO7" s="795"/>
      <c r="AP7" s="795">
        <v>47884</v>
      </c>
      <c r="AQ7" s="795"/>
      <c r="AR7" s="795"/>
      <c r="AS7" s="795"/>
      <c r="AT7" s="795"/>
      <c r="AU7" s="796"/>
      <c r="AV7" s="796"/>
      <c r="AW7" s="796"/>
      <c r="AX7" s="796"/>
      <c r="AY7" s="797"/>
      <c r="AZ7" s="228"/>
      <c r="BA7" s="228"/>
      <c r="BB7" s="228"/>
      <c r="BC7" s="228"/>
      <c r="BD7" s="228"/>
      <c r="BE7" s="229"/>
      <c r="BF7" s="229"/>
      <c r="BG7" s="229"/>
      <c r="BH7" s="229"/>
      <c r="BI7" s="229"/>
      <c r="BJ7" s="229"/>
      <c r="BK7" s="229"/>
      <c r="BL7" s="229"/>
      <c r="BM7" s="229"/>
      <c r="BN7" s="229"/>
      <c r="BO7" s="229"/>
      <c r="BP7" s="229"/>
      <c r="BQ7" s="232">
        <v>1</v>
      </c>
      <c r="BR7" s="233"/>
      <c r="BS7" s="798" t="s">
        <v>604</v>
      </c>
      <c r="BT7" s="799"/>
      <c r="BU7" s="799"/>
      <c r="BV7" s="799"/>
      <c r="BW7" s="799"/>
      <c r="BX7" s="799"/>
      <c r="BY7" s="799"/>
      <c r="BZ7" s="799"/>
      <c r="CA7" s="799"/>
      <c r="CB7" s="799"/>
      <c r="CC7" s="799"/>
      <c r="CD7" s="799"/>
      <c r="CE7" s="799"/>
      <c r="CF7" s="799"/>
      <c r="CG7" s="800"/>
      <c r="CH7" s="779">
        <v>-24</v>
      </c>
      <c r="CI7" s="780"/>
      <c r="CJ7" s="780"/>
      <c r="CK7" s="780"/>
      <c r="CL7" s="781"/>
      <c r="CM7" s="779">
        <v>473</v>
      </c>
      <c r="CN7" s="780"/>
      <c r="CO7" s="780"/>
      <c r="CP7" s="780"/>
      <c r="CQ7" s="781"/>
      <c r="CR7" s="779">
        <v>5</v>
      </c>
      <c r="CS7" s="780"/>
      <c r="CT7" s="780"/>
      <c r="CU7" s="780"/>
      <c r="CV7" s="781"/>
      <c r="CW7" s="779" t="s">
        <v>533</v>
      </c>
      <c r="CX7" s="780"/>
      <c r="CY7" s="780"/>
      <c r="CZ7" s="780"/>
      <c r="DA7" s="781"/>
      <c r="DB7" s="779" t="s">
        <v>533</v>
      </c>
      <c r="DC7" s="780"/>
      <c r="DD7" s="780"/>
      <c r="DE7" s="780"/>
      <c r="DF7" s="781"/>
      <c r="DG7" s="779" t="s">
        <v>533</v>
      </c>
      <c r="DH7" s="780"/>
      <c r="DI7" s="780"/>
      <c r="DJ7" s="780"/>
      <c r="DK7" s="781"/>
      <c r="DL7" s="779" t="s">
        <v>533</v>
      </c>
      <c r="DM7" s="780"/>
      <c r="DN7" s="780"/>
      <c r="DO7" s="780"/>
      <c r="DP7" s="781"/>
      <c r="DQ7" s="779" t="s">
        <v>533</v>
      </c>
      <c r="DR7" s="780"/>
      <c r="DS7" s="780"/>
      <c r="DT7" s="780"/>
      <c r="DU7" s="781"/>
      <c r="DV7" s="782"/>
      <c r="DW7" s="783"/>
      <c r="DX7" s="783"/>
      <c r="DY7" s="783"/>
      <c r="DZ7" s="784"/>
      <c r="EA7" s="230"/>
    </row>
    <row r="8" spans="1:131" s="231" customFormat="1" ht="26.25" customHeight="1" x14ac:dyDescent="0.15">
      <c r="A8" s="234">
        <v>2</v>
      </c>
      <c r="B8" s="820" t="s">
        <v>395</v>
      </c>
      <c r="C8" s="821"/>
      <c r="D8" s="821"/>
      <c r="E8" s="821"/>
      <c r="F8" s="821"/>
      <c r="G8" s="821"/>
      <c r="H8" s="821"/>
      <c r="I8" s="821"/>
      <c r="J8" s="821"/>
      <c r="K8" s="821"/>
      <c r="L8" s="821"/>
      <c r="M8" s="821"/>
      <c r="N8" s="821"/>
      <c r="O8" s="821"/>
      <c r="P8" s="822"/>
      <c r="Q8" s="823">
        <v>1277</v>
      </c>
      <c r="R8" s="824"/>
      <c r="S8" s="824"/>
      <c r="T8" s="824"/>
      <c r="U8" s="824"/>
      <c r="V8" s="824">
        <v>1277</v>
      </c>
      <c r="W8" s="824"/>
      <c r="X8" s="824"/>
      <c r="Y8" s="824"/>
      <c r="Z8" s="824"/>
      <c r="AA8" s="824">
        <v>0</v>
      </c>
      <c r="AB8" s="824"/>
      <c r="AC8" s="824"/>
      <c r="AD8" s="824"/>
      <c r="AE8" s="825"/>
      <c r="AF8" s="826">
        <v>0</v>
      </c>
      <c r="AG8" s="827"/>
      <c r="AH8" s="827"/>
      <c r="AI8" s="827"/>
      <c r="AJ8" s="828"/>
      <c r="AK8" s="807" t="s">
        <v>533</v>
      </c>
      <c r="AL8" s="808"/>
      <c r="AM8" s="808"/>
      <c r="AN8" s="808"/>
      <c r="AO8" s="808"/>
      <c r="AP8" s="808">
        <v>1065</v>
      </c>
      <c r="AQ8" s="808"/>
      <c r="AR8" s="808"/>
      <c r="AS8" s="808"/>
      <c r="AT8" s="808"/>
      <c r="AU8" s="809"/>
      <c r="AV8" s="809"/>
      <c r="AW8" s="809"/>
      <c r="AX8" s="809"/>
      <c r="AY8" s="810"/>
      <c r="AZ8" s="228"/>
      <c r="BA8" s="228"/>
      <c r="BB8" s="228"/>
      <c r="BC8" s="228"/>
      <c r="BD8" s="228"/>
      <c r="BE8" s="229"/>
      <c r="BF8" s="229"/>
      <c r="BG8" s="229"/>
      <c r="BH8" s="229"/>
      <c r="BI8" s="229"/>
      <c r="BJ8" s="229"/>
      <c r="BK8" s="229"/>
      <c r="BL8" s="229"/>
      <c r="BM8" s="229"/>
      <c r="BN8" s="229"/>
      <c r="BO8" s="229"/>
      <c r="BP8" s="229"/>
      <c r="BQ8" s="234">
        <v>2</v>
      </c>
      <c r="BR8" s="235"/>
      <c r="BS8" s="811" t="s">
        <v>605</v>
      </c>
      <c r="BT8" s="812"/>
      <c r="BU8" s="812"/>
      <c r="BV8" s="812"/>
      <c r="BW8" s="812"/>
      <c r="BX8" s="812"/>
      <c r="BY8" s="812"/>
      <c r="BZ8" s="812"/>
      <c r="CA8" s="812"/>
      <c r="CB8" s="812"/>
      <c r="CC8" s="812"/>
      <c r="CD8" s="812"/>
      <c r="CE8" s="812"/>
      <c r="CF8" s="812"/>
      <c r="CG8" s="813"/>
      <c r="CH8" s="814">
        <v>3</v>
      </c>
      <c r="CI8" s="815"/>
      <c r="CJ8" s="815"/>
      <c r="CK8" s="815"/>
      <c r="CL8" s="816"/>
      <c r="CM8" s="814">
        <v>85</v>
      </c>
      <c r="CN8" s="815"/>
      <c r="CO8" s="815"/>
      <c r="CP8" s="815"/>
      <c r="CQ8" s="816"/>
      <c r="CR8" s="814">
        <v>10</v>
      </c>
      <c r="CS8" s="815"/>
      <c r="CT8" s="815"/>
      <c r="CU8" s="815"/>
      <c r="CV8" s="816"/>
      <c r="CW8" s="814" t="s">
        <v>533</v>
      </c>
      <c r="CX8" s="815"/>
      <c r="CY8" s="815"/>
      <c r="CZ8" s="815"/>
      <c r="DA8" s="816"/>
      <c r="DB8" s="814" t="s">
        <v>533</v>
      </c>
      <c r="DC8" s="815"/>
      <c r="DD8" s="815"/>
      <c r="DE8" s="815"/>
      <c r="DF8" s="816"/>
      <c r="DG8" s="814" t="s">
        <v>533</v>
      </c>
      <c r="DH8" s="815"/>
      <c r="DI8" s="815"/>
      <c r="DJ8" s="815"/>
      <c r="DK8" s="816"/>
      <c r="DL8" s="814" t="s">
        <v>533</v>
      </c>
      <c r="DM8" s="815"/>
      <c r="DN8" s="815"/>
      <c r="DO8" s="815"/>
      <c r="DP8" s="816"/>
      <c r="DQ8" s="814" t="s">
        <v>533</v>
      </c>
      <c r="DR8" s="815"/>
      <c r="DS8" s="815"/>
      <c r="DT8" s="815"/>
      <c r="DU8" s="816"/>
      <c r="DV8" s="817"/>
      <c r="DW8" s="818"/>
      <c r="DX8" s="818"/>
      <c r="DY8" s="818"/>
      <c r="DZ8" s="819"/>
      <c r="EA8" s="230"/>
    </row>
    <row r="9" spans="1:131" s="231" customFormat="1" ht="26.25" customHeight="1" x14ac:dyDescent="0.15">
      <c r="A9" s="234">
        <v>3</v>
      </c>
      <c r="B9" s="820" t="s">
        <v>396</v>
      </c>
      <c r="C9" s="821"/>
      <c r="D9" s="821"/>
      <c r="E9" s="821"/>
      <c r="F9" s="821"/>
      <c r="G9" s="821"/>
      <c r="H9" s="821"/>
      <c r="I9" s="821"/>
      <c r="J9" s="821"/>
      <c r="K9" s="821"/>
      <c r="L9" s="821"/>
      <c r="M9" s="821"/>
      <c r="N9" s="821"/>
      <c r="O9" s="821"/>
      <c r="P9" s="822"/>
      <c r="Q9" s="823">
        <v>38</v>
      </c>
      <c r="R9" s="824"/>
      <c r="S9" s="824"/>
      <c r="T9" s="824"/>
      <c r="U9" s="824"/>
      <c r="V9" s="824">
        <v>24</v>
      </c>
      <c r="W9" s="824"/>
      <c r="X9" s="824"/>
      <c r="Y9" s="824"/>
      <c r="Z9" s="824"/>
      <c r="AA9" s="824">
        <v>14</v>
      </c>
      <c r="AB9" s="824"/>
      <c r="AC9" s="824"/>
      <c r="AD9" s="824"/>
      <c r="AE9" s="825"/>
      <c r="AF9" s="826">
        <v>14</v>
      </c>
      <c r="AG9" s="827"/>
      <c r="AH9" s="827"/>
      <c r="AI9" s="827"/>
      <c r="AJ9" s="828"/>
      <c r="AK9" s="807" t="s">
        <v>533</v>
      </c>
      <c r="AL9" s="808"/>
      <c r="AM9" s="808"/>
      <c r="AN9" s="808"/>
      <c r="AO9" s="808"/>
      <c r="AP9" s="808" t="s">
        <v>533</v>
      </c>
      <c r="AQ9" s="808"/>
      <c r="AR9" s="808"/>
      <c r="AS9" s="808"/>
      <c r="AT9" s="808"/>
      <c r="AU9" s="809"/>
      <c r="AV9" s="809"/>
      <c r="AW9" s="809"/>
      <c r="AX9" s="809"/>
      <c r="AY9" s="810"/>
      <c r="AZ9" s="228"/>
      <c r="BA9" s="228"/>
      <c r="BB9" s="228"/>
      <c r="BC9" s="228"/>
      <c r="BD9" s="228"/>
      <c r="BE9" s="229"/>
      <c r="BF9" s="229"/>
      <c r="BG9" s="229"/>
      <c r="BH9" s="229"/>
      <c r="BI9" s="229"/>
      <c r="BJ9" s="229"/>
      <c r="BK9" s="229"/>
      <c r="BL9" s="229"/>
      <c r="BM9" s="229"/>
      <c r="BN9" s="229"/>
      <c r="BO9" s="229"/>
      <c r="BP9" s="229"/>
      <c r="BQ9" s="234">
        <v>3</v>
      </c>
      <c r="BR9" s="235"/>
      <c r="BS9" s="811" t="s">
        <v>606</v>
      </c>
      <c r="BT9" s="812"/>
      <c r="BU9" s="812"/>
      <c r="BV9" s="812"/>
      <c r="BW9" s="812"/>
      <c r="BX9" s="812"/>
      <c r="BY9" s="812"/>
      <c r="BZ9" s="812"/>
      <c r="CA9" s="812"/>
      <c r="CB9" s="812"/>
      <c r="CC9" s="812"/>
      <c r="CD9" s="812"/>
      <c r="CE9" s="812"/>
      <c r="CF9" s="812"/>
      <c r="CG9" s="813"/>
      <c r="CH9" s="814">
        <v>1</v>
      </c>
      <c r="CI9" s="815"/>
      <c r="CJ9" s="815"/>
      <c r="CK9" s="815"/>
      <c r="CL9" s="816"/>
      <c r="CM9" s="814">
        <v>27</v>
      </c>
      <c r="CN9" s="815"/>
      <c r="CO9" s="815"/>
      <c r="CP9" s="815"/>
      <c r="CQ9" s="816"/>
      <c r="CR9" s="814">
        <v>13</v>
      </c>
      <c r="CS9" s="815"/>
      <c r="CT9" s="815"/>
      <c r="CU9" s="815"/>
      <c r="CV9" s="816"/>
      <c r="CW9" s="814">
        <v>0</v>
      </c>
      <c r="CX9" s="815"/>
      <c r="CY9" s="815"/>
      <c r="CZ9" s="815"/>
      <c r="DA9" s="816"/>
      <c r="DB9" s="814" t="s">
        <v>533</v>
      </c>
      <c r="DC9" s="815"/>
      <c r="DD9" s="815"/>
      <c r="DE9" s="815"/>
      <c r="DF9" s="816"/>
      <c r="DG9" s="814" t="s">
        <v>533</v>
      </c>
      <c r="DH9" s="815"/>
      <c r="DI9" s="815"/>
      <c r="DJ9" s="815"/>
      <c r="DK9" s="816"/>
      <c r="DL9" s="814" t="s">
        <v>533</v>
      </c>
      <c r="DM9" s="815"/>
      <c r="DN9" s="815"/>
      <c r="DO9" s="815"/>
      <c r="DP9" s="816"/>
      <c r="DQ9" s="814" t="s">
        <v>533</v>
      </c>
      <c r="DR9" s="815"/>
      <c r="DS9" s="815"/>
      <c r="DT9" s="815"/>
      <c r="DU9" s="816"/>
      <c r="DV9" s="817"/>
      <c r="DW9" s="818"/>
      <c r="DX9" s="818"/>
      <c r="DY9" s="818"/>
      <c r="DZ9" s="819"/>
      <c r="EA9" s="230"/>
    </row>
    <row r="10" spans="1:131" s="231" customFormat="1" ht="26.25" customHeight="1" x14ac:dyDescent="0.15">
      <c r="A10" s="234">
        <v>4</v>
      </c>
      <c r="B10" s="820"/>
      <c r="C10" s="821"/>
      <c r="D10" s="821"/>
      <c r="E10" s="821"/>
      <c r="F10" s="821"/>
      <c r="G10" s="821"/>
      <c r="H10" s="821"/>
      <c r="I10" s="821"/>
      <c r="J10" s="821"/>
      <c r="K10" s="821"/>
      <c r="L10" s="821"/>
      <c r="M10" s="821"/>
      <c r="N10" s="821"/>
      <c r="O10" s="821"/>
      <c r="P10" s="822"/>
      <c r="Q10" s="829"/>
      <c r="R10" s="830"/>
      <c r="S10" s="830"/>
      <c r="T10" s="830"/>
      <c r="U10" s="830"/>
      <c r="V10" s="830"/>
      <c r="W10" s="830"/>
      <c r="X10" s="830"/>
      <c r="Y10" s="830"/>
      <c r="Z10" s="830"/>
      <c r="AA10" s="830"/>
      <c r="AB10" s="830"/>
      <c r="AC10" s="830"/>
      <c r="AD10" s="830"/>
      <c r="AE10" s="831"/>
      <c r="AF10" s="826"/>
      <c r="AG10" s="827"/>
      <c r="AH10" s="827"/>
      <c r="AI10" s="827"/>
      <c r="AJ10" s="828"/>
      <c r="AK10" s="807"/>
      <c r="AL10" s="808"/>
      <c r="AM10" s="808"/>
      <c r="AN10" s="808"/>
      <c r="AO10" s="808"/>
      <c r="AP10" s="808"/>
      <c r="AQ10" s="808"/>
      <c r="AR10" s="808"/>
      <c r="AS10" s="808"/>
      <c r="AT10" s="808"/>
      <c r="AU10" s="809"/>
      <c r="AV10" s="809"/>
      <c r="AW10" s="809"/>
      <c r="AX10" s="809"/>
      <c r="AY10" s="810"/>
      <c r="AZ10" s="228"/>
      <c r="BA10" s="228"/>
      <c r="BB10" s="228"/>
      <c r="BC10" s="228"/>
      <c r="BD10" s="228"/>
      <c r="BE10" s="229"/>
      <c r="BF10" s="229"/>
      <c r="BG10" s="229"/>
      <c r="BH10" s="229"/>
      <c r="BI10" s="229"/>
      <c r="BJ10" s="229"/>
      <c r="BK10" s="229"/>
      <c r="BL10" s="229"/>
      <c r="BM10" s="229"/>
      <c r="BN10" s="229"/>
      <c r="BO10" s="229"/>
      <c r="BP10" s="229"/>
      <c r="BQ10" s="234">
        <v>4</v>
      </c>
      <c r="BR10" s="235"/>
      <c r="BS10" s="811" t="s">
        <v>607</v>
      </c>
      <c r="BT10" s="812"/>
      <c r="BU10" s="812"/>
      <c r="BV10" s="812"/>
      <c r="BW10" s="812"/>
      <c r="BX10" s="812"/>
      <c r="BY10" s="812"/>
      <c r="BZ10" s="812"/>
      <c r="CA10" s="812"/>
      <c r="CB10" s="812"/>
      <c r="CC10" s="812"/>
      <c r="CD10" s="812"/>
      <c r="CE10" s="812"/>
      <c r="CF10" s="812"/>
      <c r="CG10" s="813"/>
      <c r="CH10" s="814">
        <v>-4</v>
      </c>
      <c r="CI10" s="815"/>
      <c r="CJ10" s="815"/>
      <c r="CK10" s="815"/>
      <c r="CL10" s="816"/>
      <c r="CM10" s="814">
        <v>88</v>
      </c>
      <c r="CN10" s="815"/>
      <c r="CO10" s="815"/>
      <c r="CP10" s="815"/>
      <c r="CQ10" s="816"/>
      <c r="CR10" s="814">
        <v>60</v>
      </c>
      <c r="CS10" s="815"/>
      <c r="CT10" s="815"/>
      <c r="CU10" s="815"/>
      <c r="CV10" s="816"/>
      <c r="CW10" s="814">
        <v>4</v>
      </c>
      <c r="CX10" s="815"/>
      <c r="CY10" s="815"/>
      <c r="CZ10" s="815"/>
      <c r="DA10" s="816"/>
      <c r="DB10" s="814" t="s">
        <v>533</v>
      </c>
      <c r="DC10" s="815"/>
      <c r="DD10" s="815"/>
      <c r="DE10" s="815"/>
      <c r="DF10" s="816"/>
      <c r="DG10" s="814" t="s">
        <v>533</v>
      </c>
      <c r="DH10" s="815"/>
      <c r="DI10" s="815"/>
      <c r="DJ10" s="815"/>
      <c r="DK10" s="816"/>
      <c r="DL10" s="814" t="s">
        <v>533</v>
      </c>
      <c r="DM10" s="815"/>
      <c r="DN10" s="815"/>
      <c r="DO10" s="815"/>
      <c r="DP10" s="816"/>
      <c r="DQ10" s="814" t="s">
        <v>533</v>
      </c>
      <c r="DR10" s="815"/>
      <c r="DS10" s="815"/>
      <c r="DT10" s="815"/>
      <c r="DU10" s="816"/>
      <c r="DV10" s="817"/>
      <c r="DW10" s="818"/>
      <c r="DX10" s="818"/>
      <c r="DY10" s="818"/>
      <c r="DZ10" s="819"/>
      <c r="EA10" s="230"/>
    </row>
    <row r="11" spans="1:131" s="231" customFormat="1" ht="26.25" customHeight="1" x14ac:dyDescent="0.15">
      <c r="A11" s="234">
        <v>5</v>
      </c>
      <c r="B11" s="820"/>
      <c r="C11" s="821"/>
      <c r="D11" s="821"/>
      <c r="E11" s="821"/>
      <c r="F11" s="821"/>
      <c r="G11" s="821"/>
      <c r="H11" s="821"/>
      <c r="I11" s="821"/>
      <c r="J11" s="821"/>
      <c r="K11" s="821"/>
      <c r="L11" s="821"/>
      <c r="M11" s="821"/>
      <c r="N11" s="821"/>
      <c r="O11" s="821"/>
      <c r="P11" s="822"/>
      <c r="Q11" s="829"/>
      <c r="R11" s="830"/>
      <c r="S11" s="830"/>
      <c r="T11" s="830"/>
      <c r="U11" s="830"/>
      <c r="V11" s="830"/>
      <c r="W11" s="830"/>
      <c r="X11" s="830"/>
      <c r="Y11" s="830"/>
      <c r="Z11" s="830"/>
      <c r="AA11" s="830"/>
      <c r="AB11" s="830"/>
      <c r="AC11" s="830"/>
      <c r="AD11" s="830"/>
      <c r="AE11" s="831"/>
      <c r="AF11" s="826"/>
      <c r="AG11" s="827"/>
      <c r="AH11" s="827"/>
      <c r="AI11" s="827"/>
      <c r="AJ11" s="828"/>
      <c r="AK11" s="807"/>
      <c r="AL11" s="808"/>
      <c r="AM11" s="808"/>
      <c r="AN11" s="808"/>
      <c r="AO11" s="808"/>
      <c r="AP11" s="808"/>
      <c r="AQ11" s="808"/>
      <c r="AR11" s="808"/>
      <c r="AS11" s="808"/>
      <c r="AT11" s="808"/>
      <c r="AU11" s="809"/>
      <c r="AV11" s="809"/>
      <c r="AW11" s="809"/>
      <c r="AX11" s="809"/>
      <c r="AY11" s="810"/>
      <c r="AZ11" s="228"/>
      <c r="BA11" s="228"/>
      <c r="BB11" s="228"/>
      <c r="BC11" s="228"/>
      <c r="BD11" s="228"/>
      <c r="BE11" s="229"/>
      <c r="BF11" s="229"/>
      <c r="BG11" s="229"/>
      <c r="BH11" s="229"/>
      <c r="BI11" s="229"/>
      <c r="BJ11" s="229"/>
      <c r="BK11" s="229"/>
      <c r="BL11" s="229"/>
      <c r="BM11" s="229"/>
      <c r="BN11" s="229"/>
      <c r="BO11" s="229"/>
      <c r="BP11" s="229"/>
      <c r="BQ11" s="234">
        <v>5</v>
      </c>
      <c r="BR11" s="235"/>
      <c r="BS11" s="811" t="s">
        <v>608</v>
      </c>
      <c r="BT11" s="812"/>
      <c r="BU11" s="812"/>
      <c r="BV11" s="812"/>
      <c r="BW11" s="812"/>
      <c r="BX11" s="812"/>
      <c r="BY11" s="812"/>
      <c r="BZ11" s="812"/>
      <c r="CA11" s="812"/>
      <c r="CB11" s="812"/>
      <c r="CC11" s="812"/>
      <c r="CD11" s="812"/>
      <c r="CE11" s="812"/>
      <c r="CF11" s="812"/>
      <c r="CG11" s="813"/>
      <c r="CH11" s="814">
        <v>2</v>
      </c>
      <c r="CI11" s="815"/>
      <c r="CJ11" s="815"/>
      <c r="CK11" s="815"/>
      <c r="CL11" s="816"/>
      <c r="CM11" s="814">
        <v>76</v>
      </c>
      <c r="CN11" s="815"/>
      <c r="CO11" s="815"/>
      <c r="CP11" s="815"/>
      <c r="CQ11" s="816"/>
      <c r="CR11" s="814">
        <v>60</v>
      </c>
      <c r="CS11" s="815"/>
      <c r="CT11" s="815"/>
      <c r="CU11" s="815"/>
      <c r="CV11" s="816"/>
      <c r="CW11" s="814">
        <v>0</v>
      </c>
      <c r="CX11" s="815"/>
      <c r="CY11" s="815"/>
      <c r="CZ11" s="815"/>
      <c r="DA11" s="816"/>
      <c r="DB11" s="814" t="s">
        <v>533</v>
      </c>
      <c r="DC11" s="815"/>
      <c r="DD11" s="815"/>
      <c r="DE11" s="815"/>
      <c r="DF11" s="816"/>
      <c r="DG11" s="814" t="s">
        <v>533</v>
      </c>
      <c r="DH11" s="815"/>
      <c r="DI11" s="815"/>
      <c r="DJ11" s="815"/>
      <c r="DK11" s="816"/>
      <c r="DL11" s="814" t="s">
        <v>533</v>
      </c>
      <c r="DM11" s="815"/>
      <c r="DN11" s="815"/>
      <c r="DO11" s="815"/>
      <c r="DP11" s="816"/>
      <c r="DQ11" s="814" t="s">
        <v>533</v>
      </c>
      <c r="DR11" s="815"/>
      <c r="DS11" s="815"/>
      <c r="DT11" s="815"/>
      <c r="DU11" s="816"/>
      <c r="DV11" s="817"/>
      <c r="DW11" s="818"/>
      <c r="DX11" s="818"/>
      <c r="DY11" s="818"/>
      <c r="DZ11" s="819"/>
      <c r="EA11" s="230"/>
    </row>
    <row r="12" spans="1:131" s="231" customFormat="1" ht="26.25" customHeight="1" x14ac:dyDescent="0.15">
      <c r="A12" s="234">
        <v>6</v>
      </c>
      <c r="B12" s="820"/>
      <c r="C12" s="821"/>
      <c r="D12" s="821"/>
      <c r="E12" s="821"/>
      <c r="F12" s="821"/>
      <c r="G12" s="821"/>
      <c r="H12" s="821"/>
      <c r="I12" s="821"/>
      <c r="J12" s="821"/>
      <c r="K12" s="821"/>
      <c r="L12" s="821"/>
      <c r="M12" s="821"/>
      <c r="N12" s="821"/>
      <c r="O12" s="821"/>
      <c r="P12" s="822"/>
      <c r="Q12" s="829"/>
      <c r="R12" s="830"/>
      <c r="S12" s="830"/>
      <c r="T12" s="830"/>
      <c r="U12" s="830"/>
      <c r="V12" s="830"/>
      <c r="W12" s="830"/>
      <c r="X12" s="830"/>
      <c r="Y12" s="830"/>
      <c r="Z12" s="830"/>
      <c r="AA12" s="830"/>
      <c r="AB12" s="830"/>
      <c r="AC12" s="830"/>
      <c r="AD12" s="830"/>
      <c r="AE12" s="831"/>
      <c r="AF12" s="826"/>
      <c r="AG12" s="827"/>
      <c r="AH12" s="827"/>
      <c r="AI12" s="827"/>
      <c r="AJ12" s="828"/>
      <c r="AK12" s="807"/>
      <c r="AL12" s="808"/>
      <c r="AM12" s="808"/>
      <c r="AN12" s="808"/>
      <c r="AO12" s="808"/>
      <c r="AP12" s="808"/>
      <c r="AQ12" s="808"/>
      <c r="AR12" s="808"/>
      <c r="AS12" s="808"/>
      <c r="AT12" s="808"/>
      <c r="AU12" s="809"/>
      <c r="AV12" s="809"/>
      <c r="AW12" s="809"/>
      <c r="AX12" s="809"/>
      <c r="AY12" s="810"/>
      <c r="AZ12" s="228"/>
      <c r="BA12" s="228"/>
      <c r="BB12" s="228"/>
      <c r="BC12" s="228"/>
      <c r="BD12" s="228"/>
      <c r="BE12" s="229"/>
      <c r="BF12" s="229"/>
      <c r="BG12" s="229"/>
      <c r="BH12" s="229"/>
      <c r="BI12" s="229"/>
      <c r="BJ12" s="229"/>
      <c r="BK12" s="229"/>
      <c r="BL12" s="229"/>
      <c r="BM12" s="229"/>
      <c r="BN12" s="229"/>
      <c r="BO12" s="229"/>
      <c r="BP12" s="229"/>
      <c r="BQ12" s="234">
        <v>6</v>
      </c>
      <c r="BR12" s="235"/>
      <c r="BS12" s="811" t="s">
        <v>609</v>
      </c>
      <c r="BT12" s="812"/>
      <c r="BU12" s="812"/>
      <c r="BV12" s="812"/>
      <c r="BW12" s="812"/>
      <c r="BX12" s="812"/>
      <c r="BY12" s="812"/>
      <c r="BZ12" s="812"/>
      <c r="CA12" s="812"/>
      <c r="CB12" s="812"/>
      <c r="CC12" s="812"/>
      <c r="CD12" s="812"/>
      <c r="CE12" s="812"/>
      <c r="CF12" s="812"/>
      <c r="CG12" s="813"/>
      <c r="CH12" s="814">
        <v>0</v>
      </c>
      <c r="CI12" s="815"/>
      <c r="CJ12" s="815"/>
      <c r="CK12" s="815"/>
      <c r="CL12" s="816"/>
      <c r="CM12" s="814">
        <v>35</v>
      </c>
      <c r="CN12" s="815"/>
      <c r="CO12" s="815"/>
      <c r="CP12" s="815"/>
      <c r="CQ12" s="816"/>
      <c r="CR12" s="814">
        <v>13</v>
      </c>
      <c r="CS12" s="815"/>
      <c r="CT12" s="815"/>
      <c r="CU12" s="815"/>
      <c r="CV12" s="816"/>
      <c r="CW12" s="814">
        <v>2</v>
      </c>
      <c r="CX12" s="815"/>
      <c r="CY12" s="815"/>
      <c r="CZ12" s="815"/>
      <c r="DA12" s="816"/>
      <c r="DB12" s="814" t="s">
        <v>533</v>
      </c>
      <c r="DC12" s="815"/>
      <c r="DD12" s="815"/>
      <c r="DE12" s="815"/>
      <c r="DF12" s="816"/>
      <c r="DG12" s="814" t="s">
        <v>533</v>
      </c>
      <c r="DH12" s="815"/>
      <c r="DI12" s="815"/>
      <c r="DJ12" s="815"/>
      <c r="DK12" s="816"/>
      <c r="DL12" s="814" t="s">
        <v>533</v>
      </c>
      <c r="DM12" s="815"/>
      <c r="DN12" s="815"/>
      <c r="DO12" s="815"/>
      <c r="DP12" s="816"/>
      <c r="DQ12" s="814" t="s">
        <v>533</v>
      </c>
      <c r="DR12" s="815"/>
      <c r="DS12" s="815"/>
      <c r="DT12" s="815"/>
      <c r="DU12" s="816"/>
      <c r="DV12" s="817"/>
      <c r="DW12" s="818"/>
      <c r="DX12" s="818"/>
      <c r="DY12" s="818"/>
      <c r="DZ12" s="819"/>
      <c r="EA12" s="230"/>
    </row>
    <row r="13" spans="1:131" s="231" customFormat="1" ht="26.25" customHeight="1" x14ac:dyDescent="0.15">
      <c r="A13" s="234">
        <v>7</v>
      </c>
      <c r="B13" s="820"/>
      <c r="C13" s="821"/>
      <c r="D13" s="821"/>
      <c r="E13" s="821"/>
      <c r="F13" s="821"/>
      <c r="G13" s="821"/>
      <c r="H13" s="821"/>
      <c r="I13" s="821"/>
      <c r="J13" s="821"/>
      <c r="K13" s="821"/>
      <c r="L13" s="821"/>
      <c r="M13" s="821"/>
      <c r="N13" s="821"/>
      <c r="O13" s="821"/>
      <c r="P13" s="822"/>
      <c r="Q13" s="829"/>
      <c r="R13" s="830"/>
      <c r="S13" s="830"/>
      <c r="T13" s="830"/>
      <c r="U13" s="830"/>
      <c r="V13" s="830"/>
      <c r="W13" s="830"/>
      <c r="X13" s="830"/>
      <c r="Y13" s="830"/>
      <c r="Z13" s="830"/>
      <c r="AA13" s="830"/>
      <c r="AB13" s="830"/>
      <c r="AC13" s="830"/>
      <c r="AD13" s="830"/>
      <c r="AE13" s="831"/>
      <c r="AF13" s="826"/>
      <c r="AG13" s="827"/>
      <c r="AH13" s="827"/>
      <c r="AI13" s="827"/>
      <c r="AJ13" s="828"/>
      <c r="AK13" s="807"/>
      <c r="AL13" s="808"/>
      <c r="AM13" s="808"/>
      <c r="AN13" s="808"/>
      <c r="AO13" s="808"/>
      <c r="AP13" s="808"/>
      <c r="AQ13" s="808"/>
      <c r="AR13" s="808"/>
      <c r="AS13" s="808"/>
      <c r="AT13" s="808"/>
      <c r="AU13" s="809"/>
      <c r="AV13" s="809"/>
      <c r="AW13" s="809"/>
      <c r="AX13" s="809"/>
      <c r="AY13" s="810"/>
      <c r="AZ13" s="228"/>
      <c r="BA13" s="228"/>
      <c r="BB13" s="228"/>
      <c r="BC13" s="228"/>
      <c r="BD13" s="228"/>
      <c r="BE13" s="229"/>
      <c r="BF13" s="229"/>
      <c r="BG13" s="229"/>
      <c r="BH13" s="229"/>
      <c r="BI13" s="229"/>
      <c r="BJ13" s="229"/>
      <c r="BK13" s="229"/>
      <c r="BL13" s="229"/>
      <c r="BM13" s="229"/>
      <c r="BN13" s="229"/>
      <c r="BO13" s="229"/>
      <c r="BP13" s="229"/>
      <c r="BQ13" s="234">
        <v>7</v>
      </c>
      <c r="BR13" s="235"/>
      <c r="BS13" s="817"/>
      <c r="BT13" s="818"/>
      <c r="BU13" s="818"/>
      <c r="BV13" s="818"/>
      <c r="BW13" s="818"/>
      <c r="BX13" s="818"/>
      <c r="BY13" s="818"/>
      <c r="BZ13" s="818"/>
      <c r="CA13" s="818"/>
      <c r="CB13" s="818"/>
      <c r="CC13" s="818"/>
      <c r="CD13" s="818"/>
      <c r="CE13" s="818"/>
      <c r="CF13" s="818"/>
      <c r="CG13" s="835"/>
      <c r="CH13" s="832"/>
      <c r="CI13" s="833"/>
      <c r="CJ13" s="833"/>
      <c r="CK13" s="833"/>
      <c r="CL13" s="834"/>
      <c r="CM13" s="832"/>
      <c r="CN13" s="833"/>
      <c r="CO13" s="833"/>
      <c r="CP13" s="833"/>
      <c r="CQ13" s="834"/>
      <c r="CR13" s="832"/>
      <c r="CS13" s="833"/>
      <c r="CT13" s="833"/>
      <c r="CU13" s="833"/>
      <c r="CV13" s="834"/>
      <c r="CW13" s="832"/>
      <c r="CX13" s="833"/>
      <c r="CY13" s="833"/>
      <c r="CZ13" s="833"/>
      <c r="DA13" s="834"/>
      <c r="DB13" s="832"/>
      <c r="DC13" s="833"/>
      <c r="DD13" s="833"/>
      <c r="DE13" s="833"/>
      <c r="DF13" s="834"/>
      <c r="DG13" s="832"/>
      <c r="DH13" s="833"/>
      <c r="DI13" s="833"/>
      <c r="DJ13" s="833"/>
      <c r="DK13" s="834"/>
      <c r="DL13" s="832"/>
      <c r="DM13" s="833"/>
      <c r="DN13" s="833"/>
      <c r="DO13" s="833"/>
      <c r="DP13" s="834"/>
      <c r="DQ13" s="832"/>
      <c r="DR13" s="833"/>
      <c r="DS13" s="833"/>
      <c r="DT13" s="833"/>
      <c r="DU13" s="834"/>
      <c r="DV13" s="817"/>
      <c r="DW13" s="818"/>
      <c r="DX13" s="818"/>
      <c r="DY13" s="818"/>
      <c r="DZ13" s="819"/>
      <c r="EA13" s="230"/>
    </row>
    <row r="14" spans="1:131" s="231" customFormat="1" ht="26.25" customHeight="1" x14ac:dyDescent="0.15">
      <c r="A14" s="234">
        <v>8</v>
      </c>
      <c r="B14" s="820"/>
      <c r="C14" s="821"/>
      <c r="D14" s="821"/>
      <c r="E14" s="821"/>
      <c r="F14" s="821"/>
      <c r="G14" s="821"/>
      <c r="H14" s="821"/>
      <c r="I14" s="821"/>
      <c r="J14" s="821"/>
      <c r="K14" s="821"/>
      <c r="L14" s="821"/>
      <c r="M14" s="821"/>
      <c r="N14" s="821"/>
      <c r="O14" s="821"/>
      <c r="P14" s="822"/>
      <c r="Q14" s="829"/>
      <c r="R14" s="830"/>
      <c r="S14" s="830"/>
      <c r="T14" s="830"/>
      <c r="U14" s="830"/>
      <c r="V14" s="830"/>
      <c r="W14" s="830"/>
      <c r="X14" s="830"/>
      <c r="Y14" s="830"/>
      <c r="Z14" s="830"/>
      <c r="AA14" s="830"/>
      <c r="AB14" s="830"/>
      <c r="AC14" s="830"/>
      <c r="AD14" s="830"/>
      <c r="AE14" s="831"/>
      <c r="AF14" s="826"/>
      <c r="AG14" s="827"/>
      <c r="AH14" s="827"/>
      <c r="AI14" s="827"/>
      <c r="AJ14" s="828"/>
      <c r="AK14" s="807"/>
      <c r="AL14" s="808"/>
      <c r="AM14" s="808"/>
      <c r="AN14" s="808"/>
      <c r="AO14" s="808"/>
      <c r="AP14" s="808"/>
      <c r="AQ14" s="808"/>
      <c r="AR14" s="808"/>
      <c r="AS14" s="808"/>
      <c r="AT14" s="808"/>
      <c r="AU14" s="809"/>
      <c r="AV14" s="809"/>
      <c r="AW14" s="809"/>
      <c r="AX14" s="809"/>
      <c r="AY14" s="810"/>
      <c r="AZ14" s="228"/>
      <c r="BA14" s="228"/>
      <c r="BB14" s="228"/>
      <c r="BC14" s="228"/>
      <c r="BD14" s="228"/>
      <c r="BE14" s="229"/>
      <c r="BF14" s="229"/>
      <c r="BG14" s="229"/>
      <c r="BH14" s="229"/>
      <c r="BI14" s="229"/>
      <c r="BJ14" s="229"/>
      <c r="BK14" s="229"/>
      <c r="BL14" s="229"/>
      <c r="BM14" s="229"/>
      <c r="BN14" s="229"/>
      <c r="BO14" s="229"/>
      <c r="BP14" s="229"/>
      <c r="BQ14" s="234">
        <v>8</v>
      </c>
      <c r="BR14" s="235"/>
      <c r="BS14" s="817"/>
      <c r="BT14" s="818"/>
      <c r="BU14" s="818"/>
      <c r="BV14" s="818"/>
      <c r="BW14" s="818"/>
      <c r="BX14" s="818"/>
      <c r="BY14" s="818"/>
      <c r="BZ14" s="818"/>
      <c r="CA14" s="818"/>
      <c r="CB14" s="818"/>
      <c r="CC14" s="818"/>
      <c r="CD14" s="818"/>
      <c r="CE14" s="818"/>
      <c r="CF14" s="818"/>
      <c r="CG14" s="835"/>
      <c r="CH14" s="832"/>
      <c r="CI14" s="833"/>
      <c r="CJ14" s="833"/>
      <c r="CK14" s="833"/>
      <c r="CL14" s="834"/>
      <c r="CM14" s="832"/>
      <c r="CN14" s="833"/>
      <c r="CO14" s="833"/>
      <c r="CP14" s="833"/>
      <c r="CQ14" s="834"/>
      <c r="CR14" s="832"/>
      <c r="CS14" s="833"/>
      <c r="CT14" s="833"/>
      <c r="CU14" s="833"/>
      <c r="CV14" s="834"/>
      <c r="CW14" s="832"/>
      <c r="CX14" s="833"/>
      <c r="CY14" s="833"/>
      <c r="CZ14" s="833"/>
      <c r="DA14" s="834"/>
      <c r="DB14" s="832"/>
      <c r="DC14" s="833"/>
      <c r="DD14" s="833"/>
      <c r="DE14" s="833"/>
      <c r="DF14" s="834"/>
      <c r="DG14" s="832"/>
      <c r="DH14" s="833"/>
      <c r="DI14" s="833"/>
      <c r="DJ14" s="833"/>
      <c r="DK14" s="834"/>
      <c r="DL14" s="832"/>
      <c r="DM14" s="833"/>
      <c r="DN14" s="833"/>
      <c r="DO14" s="833"/>
      <c r="DP14" s="834"/>
      <c r="DQ14" s="832"/>
      <c r="DR14" s="833"/>
      <c r="DS14" s="833"/>
      <c r="DT14" s="833"/>
      <c r="DU14" s="834"/>
      <c r="DV14" s="817"/>
      <c r="DW14" s="818"/>
      <c r="DX14" s="818"/>
      <c r="DY14" s="818"/>
      <c r="DZ14" s="819"/>
      <c r="EA14" s="230"/>
    </row>
    <row r="15" spans="1:131" s="231" customFormat="1" ht="26.25" customHeight="1" x14ac:dyDescent="0.15">
      <c r="A15" s="234">
        <v>9</v>
      </c>
      <c r="B15" s="820"/>
      <c r="C15" s="821"/>
      <c r="D15" s="821"/>
      <c r="E15" s="821"/>
      <c r="F15" s="821"/>
      <c r="G15" s="821"/>
      <c r="H15" s="821"/>
      <c r="I15" s="821"/>
      <c r="J15" s="821"/>
      <c r="K15" s="821"/>
      <c r="L15" s="821"/>
      <c r="M15" s="821"/>
      <c r="N15" s="821"/>
      <c r="O15" s="821"/>
      <c r="P15" s="822"/>
      <c r="Q15" s="829"/>
      <c r="R15" s="830"/>
      <c r="S15" s="830"/>
      <c r="T15" s="830"/>
      <c r="U15" s="830"/>
      <c r="V15" s="830"/>
      <c r="W15" s="830"/>
      <c r="X15" s="830"/>
      <c r="Y15" s="830"/>
      <c r="Z15" s="830"/>
      <c r="AA15" s="830"/>
      <c r="AB15" s="830"/>
      <c r="AC15" s="830"/>
      <c r="AD15" s="830"/>
      <c r="AE15" s="831"/>
      <c r="AF15" s="826"/>
      <c r="AG15" s="827"/>
      <c r="AH15" s="827"/>
      <c r="AI15" s="827"/>
      <c r="AJ15" s="828"/>
      <c r="AK15" s="807"/>
      <c r="AL15" s="808"/>
      <c r="AM15" s="808"/>
      <c r="AN15" s="808"/>
      <c r="AO15" s="808"/>
      <c r="AP15" s="808"/>
      <c r="AQ15" s="808"/>
      <c r="AR15" s="808"/>
      <c r="AS15" s="808"/>
      <c r="AT15" s="808"/>
      <c r="AU15" s="809"/>
      <c r="AV15" s="809"/>
      <c r="AW15" s="809"/>
      <c r="AX15" s="809"/>
      <c r="AY15" s="810"/>
      <c r="AZ15" s="228"/>
      <c r="BA15" s="228"/>
      <c r="BB15" s="228"/>
      <c r="BC15" s="228"/>
      <c r="BD15" s="228"/>
      <c r="BE15" s="229"/>
      <c r="BF15" s="229"/>
      <c r="BG15" s="229"/>
      <c r="BH15" s="229"/>
      <c r="BI15" s="229"/>
      <c r="BJ15" s="229"/>
      <c r="BK15" s="229"/>
      <c r="BL15" s="229"/>
      <c r="BM15" s="229"/>
      <c r="BN15" s="229"/>
      <c r="BO15" s="229"/>
      <c r="BP15" s="229"/>
      <c r="BQ15" s="234">
        <v>9</v>
      </c>
      <c r="BR15" s="235"/>
      <c r="BS15" s="817"/>
      <c r="BT15" s="818"/>
      <c r="BU15" s="818"/>
      <c r="BV15" s="818"/>
      <c r="BW15" s="818"/>
      <c r="BX15" s="818"/>
      <c r="BY15" s="818"/>
      <c r="BZ15" s="818"/>
      <c r="CA15" s="818"/>
      <c r="CB15" s="818"/>
      <c r="CC15" s="818"/>
      <c r="CD15" s="818"/>
      <c r="CE15" s="818"/>
      <c r="CF15" s="818"/>
      <c r="CG15" s="835"/>
      <c r="CH15" s="832"/>
      <c r="CI15" s="833"/>
      <c r="CJ15" s="833"/>
      <c r="CK15" s="833"/>
      <c r="CL15" s="834"/>
      <c r="CM15" s="832"/>
      <c r="CN15" s="833"/>
      <c r="CO15" s="833"/>
      <c r="CP15" s="833"/>
      <c r="CQ15" s="834"/>
      <c r="CR15" s="832"/>
      <c r="CS15" s="833"/>
      <c r="CT15" s="833"/>
      <c r="CU15" s="833"/>
      <c r="CV15" s="834"/>
      <c r="CW15" s="832"/>
      <c r="CX15" s="833"/>
      <c r="CY15" s="833"/>
      <c r="CZ15" s="833"/>
      <c r="DA15" s="834"/>
      <c r="DB15" s="832"/>
      <c r="DC15" s="833"/>
      <c r="DD15" s="833"/>
      <c r="DE15" s="833"/>
      <c r="DF15" s="834"/>
      <c r="DG15" s="832"/>
      <c r="DH15" s="833"/>
      <c r="DI15" s="833"/>
      <c r="DJ15" s="833"/>
      <c r="DK15" s="834"/>
      <c r="DL15" s="832"/>
      <c r="DM15" s="833"/>
      <c r="DN15" s="833"/>
      <c r="DO15" s="833"/>
      <c r="DP15" s="834"/>
      <c r="DQ15" s="832"/>
      <c r="DR15" s="833"/>
      <c r="DS15" s="833"/>
      <c r="DT15" s="833"/>
      <c r="DU15" s="834"/>
      <c r="DV15" s="817"/>
      <c r="DW15" s="818"/>
      <c r="DX15" s="818"/>
      <c r="DY15" s="818"/>
      <c r="DZ15" s="819"/>
      <c r="EA15" s="230"/>
    </row>
    <row r="16" spans="1:131" s="231" customFormat="1" ht="26.25" customHeight="1" x14ac:dyDescent="0.15">
      <c r="A16" s="234">
        <v>10</v>
      </c>
      <c r="B16" s="820"/>
      <c r="C16" s="821"/>
      <c r="D16" s="821"/>
      <c r="E16" s="821"/>
      <c r="F16" s="821"/>
      <c r="G16" s="821"/>
      <c r="H16" s="821"/>
      <c r="I16" s="821"/>
      <c r="J16" s="821"/>
      <c r="K16" s="821"/>
      <c r="L16" s="821"/>
      <c r="M16" s="821"/>
      <c r="N16" s="821"/>
      <c r="O16" s="821"/>
      <c r="P16" s="822"/>
      <c r="Q16" s="829"/>
      <c r="R16" s="830"/>
      <c r="S16" s="830"/>
      <c r="T16" s="830"/>
      <c r="U16" s="830"/>
      <c r="V16" s="830"/>
      <c r="W16" s="830"/>
      <c r="X16" s="830"/>
      <c r="Y16" s="830"/>
      <c r="Z16" s="830"/>
      <c r="AA16" s="830"/>
      <c r="AB16" s="830"/>
      <c r="AC16" s="830"/>
      <c r="AD16" s="830"/>
      <c r="AE16" s="831"/>
      <c r="AF16" s="826"/>
      <c r="AG16" s="827"/>
      <c r="AH16" s="827"/>
      <c r="AI16" s="827"/>
      <c r="AJ16" s="828"/>
      <c r="AK16" s="807"/>
      <c r="AL16" s="808"/>
      <c r="AM16" s="808"/>
      <c r="AN16" s="808"/>
      <c r="AO16" s="808"/>
      <c r="AP16" s="808"/>
      <c r="AQ16" s="808"/>
      <c r="AR16" s="808"/>
      <c r="AS16" s="808"/>
      <c r="AT16" s="808"/>
      <c r="AU16" s="809"/>
      <c r="AV16" s="809"/>
      <c r="AW16" s="809"/>
      <c r="AX16" s="809"/>
      <c r="AY16" s="810"/>
      <c r="AZ16" s="228"/>
      <c r="BA16" s="228"/>
      <c r="BB16" s="228"/>
      <c r="BC16" s="228"/>
      <c r="BD16" s="228"/>
      <c r="BE16" s="229"/>
      <c r="BF16" s="229"/>
      <c r="BG16" s="229"/>
      <c r="BH16" s="229"/>
      <c r="BI16" s="229"/>
      <c r="BJ16" s="229"/>
      <c r="BK16" s="229"/>
      <c r="BL16" s="229"/>
      <c r="BM16" s="229"/>
      <c r="BN16" s="229"/>
      <c r="BO16" s="229"/>
      <c r="BP16" s="229"/>
      <c r="BQ16" s="234">
        <v>10</v>
      </c>
      <c r="BR16" s="235"/>
      <c r="BS16" s="817"/>
      <c r="BT16" s="818"/>
      <c r="BU16" s="818"/>
      <c r="BV16" s="818"/>
      <c r="BW16" s="818"/>
      <c r="BX16" s="818"/>
      <c r="BY16" s="818"/>
      <c r="BZ16" s="818"/>
      <c r="CA16" s="818"/>
      <c r="CB16" s="818"/>
      <c r="CC16" s="818"/>
      <c r="CD16" s="818"/>
      <c r="CE16" s="818"/>
      <c r="CF16" s="818"/>
      <c r="CG16" s="835"/>
      <c r="CH16" s="832"/>
      <c r="CI16" s="833"/>
      <c r="CJ16" s="833"/>
      <c r="CK16" s="833"/>
      <c r="CL16" s="834"/>
      <c r="CM16" s="832"/>
      <c r="CN16" s="833"/>
      <c r="CO16" s="833"/>
      <c r="CP16" s="833"/>
      <c r="CQ16" s="834"/>
      <c r="CR16" s="832"/>
      <c r="CS16" s="833"/>
      <c r="CT16" s="833"/>
      <c r="CU16" s="833"/>
      <c r="CV16" s="834"/>
      <c r="CW16" s="832"/>
      <c r="CX16" s="833"/>
      <c r="CY16" s="833"/>
      <c r="CZ16" s="833"/>
      <c r="DA16" s="834"/>
      <c r="DB16" s="832"/>
      <c r="DC16" s="833"/>
      <c r="DD16" s="833"/>
      <c r="DE16" s="833"/>
      <c r="DF16" s="834"/>
      <c r="DG16" s="832"/>
      <c r="DH16" s="833"/>
      <c r="DI16" s="833"/>
      <c r="DJ16" s="833"/>
      <c r="DK16" s="834"/>
      <c r="DL16" s="832"/>
      <c r="DM16" s="833"/>
      <c r="DN16" s="833"/>
      <c r="DO16" s="833"/>
      <c r="DP16" s="834"/>
      <c r="DQ16" s="832"/>
      <c r="DR16" s="833"/>
      <c r="DS16" s="833"/>
      <c r="DT16" s="833"/>
      <c r="DU16" s="834"/>
      <c r="DV16" s="817"/>
      <c r="DW16" s="818"/>
      <c r="DX16" s="818"/>
      <c r="DY16" s="818"/>
      <c r="DZ16" s="819"/>
      <c r="EA16" s="230"/>
    </row>
    <row r="17" spans="1:131" s="231" customFormat="1" ht="26.25" customHeight="1" x14ac:dyDescent="0.15">
      <c r="A17" s="234">
        <v>11</v>
      </c>
      <c r="B17" s="820"/>
      <c r="C17" s="821"/>
      <c r="D17" s="821"/>
      <c r="E17" s="821"/>
      <c r="F17" s="821"/>
      <c r="G17" s="821"/>
      <c r="H17" s="821"/>
      <c r="I17" s="821"/>
      <c r="J17" s="821"/>
      <c r="K17" s="821"/>
      <c r="L17" s="821"/>
      <c r="M17" s="821"/>
      <c r="N17" s="821"/>
      <c r="O17" s="821"/>
      <c r="P17" s="822"/>
      <c r="Q17" s="829"/>
      <c r="R17" s="830"/>
      <c r="S17" s="830"/>
      <c r="T17" s="830"/>
      <c r="U17" s="830"/>
      <c r="V17" s="830"/>
      <c r="W17" s="830"/>
      <c r="X17" s="830"/>
      <c r="Y17" s="830"/>
      <c r="Z17" s="830"/>
      <c r="AA17" s="830"/>
      <c r="AB17" s="830"/>
      <c r="AC17" s="830"/>
      <c r="AD17" s="830"/>
      <c r="AE17" s="831"/>
      <c r="AF17" s="826"/>
      <c r="AG17" s="827"/>
      <c r="AH17" s="827"/>
      <c r="AI17" s="827"/>
      <c r="AJ17" s="828"/>
      <c r="AK17" s="807"/>
      <c r="AL17" s="808"/>
      <c r="AM17" s="808"/>
      <c r="AN17" s="808"/>
      <c r="AO17" s="808"/>
      <c r="AP17" s="808"/>
      <c r="AQ17" s="808"/>
      <c r="AR17" s="808"/>
      <c r="AS17" s="808"/>
      <c r="AT17" s="808"/>
      <c r="AU17" s="809"/>
      <c r="AV17" s="809"/>
      <c r="AW17" s="809"/>
      <c r="AX17" s="809"/>
      <c r="AY17" s="810"/>
      <c r="AZ17" s="228"/>
      <c r="BA17" s="228"/>
      <c r="BB17" s="228"/>
      <c r="BC17" s="228"/>
      <c r="BD17" s="228"/>
      <c r="BE17" s="229"/>
      <c r="BF17" s="229"/>
      <c r="BG17" s="229"/>
      <c r="BH17" s="229"/>
      <c r="BI17" s="229"/>
      <c r="BJ17" s="229"/>
      <c r="BK17" s="229"/>
      <c r="BL17" s="229"/>
      <c r="BM17" s="229"/>
      <c r="BN17" s="229"/>
      <c r="BO17" s="229"/>
      <c r="BP17" s="229"/>
      <c r="BQ17" s="234">
        <v>11</v>
      </c>
      <c r="BR17" s="235"/>
      <c r="BS17" s="817"/>
      <c r="BT17" s="818"/>
      <c r="BU17" s="818"/>
      <c r="BV17" s="818"/>
      <c r="BW17" s="818"/>
      <c r="BX17" s="818"/>
      <c r="BY17" s="818"/>
      <c r="BZ17" s="818"/>
      <c r="CA17" s="818"/>
      <c r="CB17" s="818"/>
      <c r="CC17" s="818"/>
      <c r="CD17" s="818"/>
      <c r="CE17" s="818"/>
      <c r="CF17" s="818"/>
      <c r="CG17" s="835"/>
      <c r="CH17" s="832"/>
      <c r="CI17" s="833"/>
      <c r="CJ17" s="833"/>
      <c r="CK17" s="833"/>
      <c r="CL17" s="834"/>
      <c r="CM17" s="832"/>
      <c r="CN17" s="833"/>
      <c r="CO17" s="833"/>
      <c r="CP17" s="833"/>
      <c r="CQ17" s="834"/>
      <c r="CR17" s="832"/>
      <c r="CS17" s="833"/>
      <c r="CT17" s="833"/>
      <c r="CU17" s="833"/>
      <c r="CV17" s="834"/>
      <c r="CW17" s="832"/>
      <c r="CX17" s="833"/>
      <c r="CY17" s="833"/>
      <c r="CZ17" s="833"/>
      <c r="DA17" s="834"/>
      <c r="DB17" s="832"/>
      <c r="DC17" s="833"/>
      <c r="DD17" s="833"/>
      <c r="DE17" s="833"/>
      <c r="DF17" s="834"/>
      <c r="DG17" s="832"/>
      <c r="DH17" s="833"/>
      <c r="DI17" s="833"/>
      <c r="DJ17" s="833"/>
      <c r="DK17" s="834"/>
      <c r="DL17" s="832"/>
      <c r="DM17" s="833"/>
      <c r="DN17" s="833"/>
      <c r="DO17" s="833"/>
      <c r="DP17" s="834"/>
      <c r="DQ17" s="832"/>
      <c r="DR17" s="833"/>
      <c r="DS17" s="833"/>
      <c r="DT17" s="833"/>
      <c r="DU17" s="834"/>
      <c r="DV17" s="817"/>
      <c r="DW17" s="818"/>
      <c r="DX17" s="818"/>
      <c r="DY17" s="818"/>
      <c r="DZ17" s="819"/>
      <c r="EA17" s="230"/>
    </row>
    <row r="18" spans="1:131" s="231" customFormat="1" ht="26.25" customHeight="1" x14ac:dyDescent="0.15">
      <c r="A18" s="234">
        <v>12</v>
      </c>
      <c r="B18" s="820"/>
      <c r="C18" s="821"/>
      <c r="D18" s="821"/>
      <c r="E18" s="821"/>
      <c r="F18" s="821"/>
      <c r="G18" s="821"/>
      <c r="H18" s="821"/>
      <c r="I18" s="821"/>
      <c r="J18" s="821"/>
      <c r="K18" s="821"/>
      <c r="L18" s="821"/>
      <c r="M18" s="821"/>
      <c r="N18" s="821"/>
      <c r="O18" s="821"/>
      <c r="P18" s="822"/>
      <c r="Q18" s="829"/>
      <c r="R18" s="830"/>
      <c r="S18" s="830"/>
      <c r="T18" s="830"/>
      <c r="U18" s="830"/>
      <c r="V18" s="830"/>
      <c r="W18" s="830"/>
      <c r="X18" s="830"/>
      <c r="Y18" s="830"/>
      <c r="Z18" s="830"/>
      <c r="AA18" s="830"/>
      <c r="AB18" s="830"/>
      <c r="AC18" s="830"/>
      <c r="AD18" s="830"/>
      <c r="AE18" s="831"/>
      <c r="AF18" s="826"/>
      <c r="AG18" s="827"/>
      <c r="AH18" s="827"/>
      <c r="AI18" s="827"/>
      <c r="AJ18" s="828"/>
      <c r="AK18" s="807"/>
      <c r="AL18" s="808"/>
      <c r="AM18" s="808"/>
      <c r="AN18" s="808"/>
      <c r="AO18" s="808"/>
      <c r="AP18" s="808"/>
      <c r="AQ18" s="808"/>
      <c r="AR18" s="808"/>
      <c r="AS18" s="808"/>
      <c r="AT18" s="808"/>
      <c r="AU18" s="809"/>
      <c r="AV18" s="809"/>
      <c r="AW18" s="809"/>
      <c r="AX18" s="809"/>
      <c r="AY18" s="810"/>
      <c r="AZ18" s="228"/>
      <c r="BA18" s="228"/>
      <c r="BB18" s="228"/>
      <c r="BC18" s="228"/>
      <c r="BD18" s="228"/>
      <c r="BE18" s="229"/>
      <c r="BF18" s="229"/>
      <c r="BG18" s="229"/>
      <c r="BH18" s="229"/>
      <c r="BI18" s="229"/>
      <c r="BJ18" s="229"/>
      <c r="BK18" s="229"/>
      <c r="BL18" s="229"/>
      <c r="BM18" s="229"/>
      <c r="BN18" s="229"/>
      <c r="BO18" s="229"/>
      <c r="BP18" s="229"/>
      <c r="BQ18" s="234">
        <v>12</v>
      </c>
      <c r="BR18" s="235"/>
      <c r="BS18" s="817"/>
      <c r="BT18" s="818"/>
      <c r="BU18" s="818"/>
      <c r="BV18" s="818"/>
      <c r="BW18" s="818"/>
      <c r="BX18" s="818"/>
      <c r="BY18" s="818"/>
      <c r="BZ18" s="818"/>
      <c r="CA18" s="818"/>
      <c r="CB18" s="818"/>
      <c r="CC18" s="818"/>
      <c r="CD18" s="818"/>
      <c r="CE18" s="818"/>
      <c r="CF18" s="818"/>
      <c r="CG18" s="835"/>
      <c r="CH18" s="832"/>
      <c r="CI18" s="833"/>
      <c r="CJ18" s="833"/>
      <c r="CK18" s="833"/>
      <c r="CL18" s="834"/>
      <c r="CM18" s="832"/>
      <c r="CN18" s="833"/>
      <c r="CO18" s="833"/>
      <c r="CP18" s="833"/>
      <c r="CQ18" s="834"/>
      <c r="CR18" s="832"/>
      <c r="CS18" s="833"/>
      <c r="CT18" s="833"/>
      <c r="CU18" s="833"/>
      <c r="CV18" s="834"/>
      <c r="CW18" s="832"/>
      <c r="CX18" s="833"/>
      <c r="CY18" s="833"/>
      <c r="CZ18" s="833"/>
      <c r="DA18" s="834"/>
      <c r="DB18" s="832"/>
      <c r="DC18" s="833"/>
      <c r="DD18" s="833"/>
      <c r="DE18" s="833"/>
      <c r="DF18" s="834"/>
      <c r="DG18" s="832"/>
      <c r="DH18" s="833"/>
      <c r="DI18" s="833"/>
      <c r="DJ18" s="833"/>
      <c r="DK18" s="834"/>
      <c r="DL18" s="832"/>
      <c r="DM18" s="833"/>
      <c r="DN18" s="833"/>
      <c r="DO18" s="833"/>
      <c r="DP18" s="834"/>
      <c r="DQ18" s="832"/>
      <c r="DR18" s="833"/>
      <c r="DS18" s="833"/>
      <c r="DT18" s="833"/>
      <c r="DU18" s="834"/>
      <c r="DV18" s="817"/>
      <c r="DW18" s="818"/>
      <c r="DX18" s="818"/>
      <c r="DY18" s="818"/>
      <c r="DZ18" s="819"/>
      <c r="EA18" s="230"/>
    </row>
    <row r="19" spans="1:131" s="231" customFormat="1" ht="26.25" customHeight="1" x14ac:dyDescent="0.15">
      <c r="A19" s="234">
        <v>13</v>
      </c>
      <c r="B19" s="820"/>
      <c r="C19" s="821"/>
      <c r="D19" s="821"/>
      <c r="E19" s="821"/>
      <c r="F19" s="821"/>
      <c r="G19" s="821"/>
      <c r="H19" s="821"/>
      <c r="I19" s="821"/>
      <c r="J19" s="821"/>
      <c r="K19" s="821"/>
      <c r="L19" s="821"/>
      <c r="M19" s="821"/>
      <c r="N19" s="821"/>
      <c r="O19" s="821"/>
      <c r="P19" s="822"/>
      <c r="Q19" s="829"/>
      <c r="R19" s="830"/>
      <c r="S19" s="830"/>
      <c r="T19" s="830"/>
      <c r="U19" s="830"/>
      <c r="V19" s="830"/>
      <c r="W19" s="830"/>
      <c r="X19" s="830"/>
      <c r="Y19" s="830"/>
      <c r="Z19" s="830"/>
      <c r="AA19" s="830"/>
      <c r="AB19" s="830"/>
      <c r="AC19" s="830"/>
      <c r="AD19" s="830"/>
      <c r="AE19" s="831"/>
      <c r="AF19" s="826"/>
      <c r="AG19" s="827"/>
      <c r="AH19" s="827"/>
      <c r="AI19" s="827"/>
      <c r="AJ19" s="828"/>
      <c r="AK19" s="807"/>
      <c r="AL19" s="808"/>
      <c r="AM19" s="808"/>
      <c r="AN19" s="808"/>
      <c r="AO19" s="808"/>
      <c r="AP19" s="808"/>
      <c r="AQ19" s="808"/>
      <c r="AR19" s="808"/>
      <c r="AS19" s="808"/>
      <c r="AT19" s="808"/>
      <c r="AU19" s="809"/>
      <c r="AV19" s="809"/>
      <c r="AW19" s="809"/>
      <c r="AX19" s="809"/>
      <c r="AY19" s="810"/>
      <c r="AZ19" s="228"/>
      <c r="BA19" s="228"/>
      <c r="BB19" s="228"/>
      <c r="BC19" s="228"/>
      <c r="BD19" s="228"/>
      <c r="BE19" s="229"/>
      <c r="BF19" s="229"/>
      <c r="BG19" s="229"/>
      <c r="BH19" s="229"/>
      <c r="BI19" s="229"/>
      <c r="BJ19" s="229"/>
      <c r="BK19" s="229"/>
      <c r="BL19" s="229"/>
      <c r="BM19" s="229"/>
      <c r="BN19" s="229"/>
      <c r="BO19" s="229"/>
      <c r="BP19" s="229"/>
      <c r="BQ19" s="234">
        <v>13</v>
      </c>
      <c r="BR19" s="235"/>
      <c r="BS19" s="817"/>
      <c r="BT19" s="818"/>
      <c r="BU19" s="818"/>
      <c r="BV19" s="818"/>
      <c r="BW19" s="818"/>
      <c r="BX19" s="818"/>
      <c r="BY19" s="818"/>
      <c r="BZ19" s="818"/>
      <c r="CA19" s="818"/>
      <c r="CB19" s="818"/>
      <c r="CC19" s="818"/>
      <c r="CD19" s="818"/>
      <c r="CE19" s="818"/>
      <c r="CF19" s="818"/>
      <c r="CG19" s="835"/>
      <c r="CH19" s="832"/>
      <c r="CI19" s="833"/>
      <c r="CJ19" s="833"/>
      <c r="CK19" s="833"/>
      <c r="CL19" s="834"/>
      <c r="CM19" s="832"/>
      <c r="CN19" s="833"/>
      <c r="CO19" s="833"/>
      <c r="CP19" s="833"/>
      <c r="CQ19" s="834"/>
      <c r="CR19" s="832"/>
      <c r="CS19" s="833"/>
      <c r="CT19" s="833"/>
      <c r="CU19" s="833"/>
      <c r="CV19" s="834"/>
      <c r="CW19" s="832"/>
      <c r="CX19" s="833"/>
      <c r="CY19" s="833"/>
      <c r="CZ19" s="833"/>
      <c r="DA19" s="834"/>
      <c r="DB19" s="832"/>
      <c r="DC19" s="833"/>
      <c r="DD19" s="833"/>
      <c r="DE19" s="833"/>
      <c r="DF19" s="834"/>
      <c r="DG19" s="832"/>
      <c r="DH19" s="833"/>
      <c r="DI19" s="833"/>
      <c r="DJ19" s="833"/>
      <c r="DK19" s="834"/>
      <c r="DL19" s="832"/>
      <c r="DM19" s="833"/>
      <c r="DN19" s="833"/>
      <c r="DO19" s="833"/>
      <c r="DP19" s="834"/>
      <c r="DQ19" s="832"/>
      <c r="DR19" s="833"/>
      <c r="DS19" s="833"/>
      <c r="DT19" s="833"/>
      <c r="DU19" s="834"/>
      <c r="DV19" s="817"/>
      <c r="DW19" s="818"/>
      <c r="DX19" s="818"/>
      <c r="DY19" s="818"/>
      <c r="DZ19" s="819"/>
      <c r="EA19" s="230"/>
    </row>
    <row r="20" spans="1:131" s="231" customFormat="1" ht="26.25" customHeight="1" x14ac:dyDescent="0.15">
      <c r="A20" s="234">
        <v>14</v>
      </c>
      <c r="B20" s="820"/>
      <c r="C20" s="821"/>
      <c r="D20" s="821"/>
      <c r="E20" s="821"/>
      <c r="F20" s="821"/>
      <c r="G20" s="821"/>
      <c r="H20" s="821"/>
      <c r="I20" s="821"/>
      <c r="J20" s="821"/>
      <c r="K20" s="821"/>
      <c r="L20" s="821"/>
      <c r="M20" s="821"/>
      <c r="N20" s="821"/>
      <c r="O20" s="821"/>
      <c r="P20" s="822"/>
      <c r="Q20" s="829"/>
      <c r="R20" s="830"/>
      <c r="S20" s="830"/>
      <c r="T20" s="830"/>
      <c r="U20" s="830"/>
      <c r="V20" s="830"/>
      <c r="W20" s="830"/>
      <c r="X20" s="830"/>
      <c r="Y20" s="830"/>
      <c r="Z20" s="830"/>
      <c r="AA20" s="830"/>
      <c r="AB20" s="830"/>
      <c r="AC20" s="830"/>
      <c r="AD20" s="830"/>
      <c r="AE20" s="831"/>
      <c r="AF20" s="826"/>
      <c r="AG20" s="827"/>
      <c r="AH20" s="827"/>
      <c r="AI20" s="827"/>
      <c r="AJ20" s="828"/>
      <c r="AK20" s="807"/>
      <c r="AL20" s="808"/>
      <c r="AM20" s="808"/>
      <c r="AN20" s="808"/>
      <c r="AO20" s="808"/>
      <c r="AP20" s="808"/>
      <c r="AQ20" s="808"/>
      <c r="AR20" s="808"/>
      <c r="AS20" s="808"/>
      <c r="AT20" s="808"/>
      <c r="AU20" s="809"/>
      <c r="AV20" s="809"/>
      <c r="AW20" s="809"/>
      <c r="AX20" s="809"/>
      <c r="AY20" s="810"/>
      <c r="AZ20" s="228"/>
      <c r="BA20" s="228"/>
      <c r="BB20" s="228"/>
      <c r="BC20" s="228"/>
      <c r="BD20" s="228"/>
      <c r="BE20" s="229"/>
      <c r="BF20" s="229"/>
      <c r="BG20" s="229"/>
      <c r="BH20" s="229"/>
      <c r="BI20" s="229"/>
      <c r="BJ20" s="229"/>
      <c r="BK20" s="229"/>
      <c r="BL20" s="229"/>
      <c r="BM20" s="229"/>
      <c r="BN20" s="229"/>
      <c r="BO20" s="229"/>
      <c r="BP20" s="229"/>
      <c r="BQ20" s="234">
        <v>14</v>
      </c>
      <c r="BR20" s="235"/>
      <c r="BS20" s="817"/>
      <c r="BT20" s="818"/>
      <c r="BU20" s="818"/>
      <c r="BV20" s="818"/>
      <c r="BW20" s="818"/>
      <c r="BX20" s="818"/>
      <c r="BY20" s="818"/>
      <c r="BZ20" s="818"/>
      <c r="CA20" s="818"/>
      <c r="CB20" s="818"/>
      <c r="CC20" s="818"/>
      <c r="CD20" s="818"/>
      <c r="CE20" s="818"/>
      <c r="CF20" s="818"/>
      <c r="CG20" s="835"/>
      <c r="CH20" s="832"/>
      <c r="CI20" s="833"/>
      <c r="CJ20" s="833"/>
      <c r="CK20" s="833"/>
      <c r="CL20" s="834"/>
      <c r="CM20" s="832"/>
      <c r="CN20" s="833"/>
      <c r="CO20" s="833"/>
      <c r="CP20" s="833"/>
      <c r="CQ20" s="834"/>
      <c r="CR20" s="832"/>
      <c r="CS20" s="833"/>
      <c r="CT20" s="833"/>
      <c r="CU20" s="833"/>
      <c r="CV20" s="834"/>
      <c r="CW20" s="832"/>
      <c r="CX20" s="833"/>
      <c r="CY20" s="833"/>
      <c r="CZ20" s="833"/>
      <c r="DA20" s="834"/>
      <c r="DB20" s="832"/>
      <c r="DC20" s="833"/>
      <c r="DD20" s="833"/>
      <c r="DE20" s="833"/>
      <c r="DF20" s="834"/>
      <c r="DG20" s="832"/>
      <c r="DH20" s="833"/>
      <c r="DI20" s="833"/>
      <c r="DJ20" s="833"/>
      <c r="DK20" s="834"/>
      <c r="DL20" s="832"/>
      <c r="DM20" s="833"/>
      <c r="DN20" s="833"/>
      <c r="DO20" s="833"/>
      <c r="DP20" s="834"/>
      <c r="DQ20" s="832"/>
      <c r="DR20" s="833"/>
      <c r="DS20" s="833"/>
      <c r="DT20" s="833"/>
      <c r="DU20" s="834"/>
      <c r="DV20" s="817"/>
      <c r="DW20" s="818"/>
      <c r="DX20" s="818"/>
      <c r="DY20" s="818"/>
      <c r="DZ20" s="819"/>
      <c r="EA20" s="230"/>
    </row>
    <row r="21" spans="1:131" s="231" customFormat="1" ht="26.25" customHeight="1" thickBot="1" x14ac:dyDescent="0.2">
      <c r="A21" s="234">
        <v>15</v>
      </c>
      <c r="B21" s="820"/>
      <c r="C21" s="821"/>
      <c r="D21" s="821"/>
      <c r="E21" s="821"/>
      <c r="F21" s="821"/>
      <c r="G21" s="821"/>
      <c r="H21" s="821"/>
      <c r="I21" s="821"/>
      <c r="J21" s="821"/>
      <c r="K21" s="821"/>
      <c r="L21" s="821"/>
      <c r="M21" s="821"/>
      <c r="N21" s="821"/>
      <c r="O21" s="821"/>
      <c r="P21" s="822"/>
      <c r="Q21" s="829"/>
      <c r="R21" s="830"/>
      <c r="S21" s="830"/>
      <c r="T21" s="830"/>
      <c r="U21" s="830"/>
      <c r="V21" s="830"/>
      <c r="W21" s="830"/>
      <c r="X21" s="830"/>
      <c r="Y21" s="830"/>
      <c r="Z21" s="830"/>
      <c r="AA21" s="830"/>
      <c r="AB21" s="830"/>
      <c r="AC21" s="830"/>
      <c r="AD21" s="830"/>
      <c r="AE21" s="831"/>
      <c r="AF21" s="826"/>
      <c r="AG21" s="827"/>
      <c r="AH21" s="827"/>
      <c r="AI21" s="827"/>
      <c r="AJ21" s="828"/>
      <c r="AK21" s="807"/>
      <c r="AL21" s="808"/>
      <c r="AM21" s="808"/>
      <c r="AN21" s="808"/>
      <c r="AO21" s="808"/>
      <c r="AP21" s="808"/>
      <c r="AQ21" s="808"/>
      <c r="AR21" s="808"/>
      <c r="AS21" s="808"/>
      <c r="AT21" s="808"/>
      <c r="AU21" s="809"/>
      <c r="AV21" s="809"/>
      <c r="AW21" s="809"/>
      <c r="AX21" s="809"/>
      <c r="AY21" s="810"/>
      <c r="AZ21" s="228"/>
      <c r="BA21" s="228"/>
      <c r="BB21" s="228"/>
      <c r="BC21" s="228"/>
      <c r="BD21" s="228"/>
      <c r="BE21" s="229"/>
      <c r="BF21" s="229"/>
      <c r="BG21" s="229"/>
      <c r="BH21" s="229"/>
      <c r="BI21" s="229"/>
      <c r="BJ21" s="229"/>
      <c r="BK21" s="229"/>
      <c r="BL21" s="229"/>
      <c r="BM21" s="229"/>
      <c r="BN21" s="229"/>
      <c r="BO21" s="229"/>
      <c r="BP21" s="229"/>
      <c r="BQ21" s="234">
        <v>15</v>
      </c>
      <c r="BR21" s="235"/>
      <c r="BS21" s="817"/>
      <c r="BT21" s="818"/>
      <c r="BU21" s="818"/>
      <c r="BV21" s="818"/>
      <c r="BW21" s="818"/>
      <c r="BX21" s="818"/>
      <c r="BY21" s="818"/>
      <c r="BZ21" s="818"/>
      <c r="CA21" s="818"/>
      <c r="CB21" s="818"/>
      <c r="CC21" s="818"/>
      <c r="CD21" s="818"/>
      <c r="CE21" s="818"/>
      <c r="CF21" s="818"/>
      <c r="CG21" s="835"/>
      <c r="CH21" s="832"/>
      <c r="CI21" s="833"/>
      <c r="CJ21" s="833"/>
      <c r="CK21" s="833"/>
      <c r="CL21" s="834"/>
      <c r="CM21" s="832"/>
      <c r="CN21" s="833"/>
      <c r="CO21" s="833"/>
      <c r="CP21" s="833"/>
      <c r="CQ21" s="834"/>
      <c r="CR21" s="832"/>
      <c r="CS21" s="833"/>
      <c r="CT21" s="833"/>
      <c r="CU21" s="833"/>
      <c r="CV21" s="834"/>
      <c r="CW21" s="832"/>
      <c r="CX21" s="833"/>
      <c r="CY21" s="833"/>
      <c r="CZ21" s="833"/>
      <c r="DA21" s="834"/>
      <c r="DB21" s="832"/>
      <c r="DC21" s="833"/>
      <c r="DD21" s="833"/>
      <c r="DE21" s="833"/>
      <c r="DF21" s="834"/>
      <c r="DG21" s="832"/>
      <c r="DH21" s="833"/>
      <c r="DI21" s="833"/>
      <c r="DJ21" s="833"/>
      <c r="DK21" s="834"/>
      <c r="DL21" s="832"/>
      <c r="DM21" s="833"/>
      <c r="DN21" s="833"/>
      <c r="DO21" s="833"/>
      <c r="DP21" s="834"/>
      <c r="DQ21" s="832"/>
      <c r="DR21" s="833"/>
      <c r="DS21" s="833"/>
      <c r="DT21" s="833"/>
      <c r="DU21" s="834"/>
      <c r="DV21" s="817"/>
      <c r="DW21" s="818"/>
      <c r="DX21" s="818"/>
      <c r="DY21" s="818"/>
      <c r="DZ21" s="819"/>
      <c r="EA21" s="230"/>
    </row>
    <row r="22" spans="1:131" s="231" customFormat="1" ht="26.25" customHeight="1" x14ac:dyDescent="0.15">
      <c r="A22" s="234">
        <v>16</v>
      </c>
      <c r="B22" s="820"/>
      <c r="C22" s="821"/>
      <c r="D22" s="821"/>
      <c r="E22" s="821"/>
      <c r="F22" s="821"/>
      <c r="G22" s="821"/>
      <c r="H22" s="821"/>
      <c r="I22" s="821"/>
      <c r="J22" s="821"/>
      <c r="K22" s="821"/>
      <c r="L22" s="821"/>
      <c r="M22" s="821"/>
      <c r="N22" s="821"/>
      <c r="O22" s="821"/>
      <c r="P22" s="822"/>
      <c r="Q22" s="846"/>
      <c r="R22" s="847"/>
      <c r="S22" s="847"/>
      <c r="T22" s="847"/>
      <c r="U22" s="847"/>
      <c r="V22" s="847"/>
      <c r="W22" s="847"/>
      <c r="X22" s="847"/>
      <c r="Y22" s="847"/>
      <c r="Z22" s="847"/>
      <c r="AA22" s="847"/>
      <c r="AB22" s="847"/>
      <c r="AC22" s="847"/>
      <c r="AD22" s="847"/>
      <c r="AE22" s="848"/>
      <c r="AF22" s="826"/>
      <c r="AG22" s="827"/>
      <c r="AH22" s="827"/>
      <c r="AI22" s="827"/>
      <c r="AJ22" s="828"/>
      <c r="AK22" s="849"/>
      <c r="AL22" s="850"/>
      <c r="AM22" s="850"/>
      <c r="AN22" s="850"/>
      <c r="AO22" s="850"/>
      <c r="AP22" s="850"/>
      <c r="AQ22" s="850"/>
      <c r="AR22" s="850"/>
      <c r="AS22" s="850"/>
      <c r="AT22" s="850"/>
      <c r="AU22" s="851"/>
      <c r="AV22" s="851"/>
      <c r="AW22" s="851"/>
      <c r="AX22" s="851"/>
      <c r="AY22" s="852"/>
      <c r="AZ22" s="853" t="s">
        <v>397</v>
      </c>
      <c r="BA22" s="853"/>
      <c r="BB22" s="853"/>
      <c r="BC22" s="853"/>
      <c r="BD22" s="854"/>
      <c r="BE22" s="229"/>
      <c r="BF22" s="229"/>
      <c r="BG22" s="229"/>
      <c r="BH22" s="229"/>
      <c r="BI22" s="229"/>
      <c r="BJ22" s="229"/>
      <c r="BK22" s="229"/>
      <c r="BL22" s="229"/>
      <c r="BM22" s="229"/>
      <c r="BN22" s="229"/>
      <c r="BO22" s="229"/>
      <c r="BP22" s="229"/>
      <c r="BQ22" s="234">
        <v>16</v>
      </c>
      <c r="BR22" s="235"/>
      <c r="BS22" s="817"/>
      <c r="BT22" s="818"/>
      <c r="BU22" s="818"/>
      <c r="BV22" s="818"/>
      <c r="BW22" s="818"/>
      <c r="BX22" s="818"/>
      <c r="BY22" s="818"/>
      <c r="BZ22" s="818"/>
      <c r="CA22" s="818"/>
      <c r="CB22" s="818"/>
      <c r="CC22" s="818"/>
      <c r="CD22" s="818"/>
      <c r="CE22" s="818"/>
      <c r="CF22" s="818"/>
      <c r="CG22" s="835"/>
      <c r="CH22" s="832"/>
      <c r="CI22" s="833"/>
      <c r="CJ22" s="833"/>
      <c r="CK22" s="833"/>
      <c r="CL22" s="834"/>
      <c r="CM22" s="832"/>
      <c r="CN22" s="833"/>
      <c r="CO22" s="833"/>
      <c r="CP22" s="833"/>
      <c r="CQ22" s="834"/>
      <c r="CR22" s="832"/>
      <c r="CS22" s="833"/>
      <c r="CT22" s="833"/>
      <c r="CU22" s="833"/>
      <c r="CV22" s="834"/>
      <c r="CW22" s="832"/>
      <c r="CX22" s="833"/>
      <c r="CY22" s="833"/>
      <c r="CZ22" s="833"/>
      <c r="DA22" s="834"/>
      <c r="DB22" s="832"/>
      <c r="DC22" s="833"/>
      <c r="DD22" s="833"/>
      <c r="DE22" s="833"/>
      <c r="DF22" s="834"/>
      <c r="DG22" s="832"/>
      <c r="DH22" s="833"/>
      <c r="DI22" s="833"/>
      <c r="DJ22" s="833"/>
      <c r="DK22" s="834"/>
      <c r="DL22" s="832"/>
      <c r="DM22" s="833"/>
      <c r="DN22" s="833"/>
      <c r="DO22" s="833"/>
      <c r="DP22" s="834"/>
      <c r="DQ22" s="832"/>
      <c r="DR22" s="833"/>
      <c r="DS22" s="833"/>
      <c r="DT22" s="833"/>
      <c r="DU22" s="834"/>
      <c r="DV22" s="817"/>
      <c r="DW22" s="818"/>
      <c r="DX22" s="818"/>
      <c r="DY22" s="818"/>
      <c r="DZ22" s="819"/>
      <c r="EA22" s="230"/>
    </row>
    <row r="23" spans="1:131" s="231" customFormat="1" ht="26.25" customHeight="1" thickBot="1" x14ac:dyDescent="0.2">
      <c r="A23" s="236" t="s">
        <v>398</v>
      </c>
      <c r="B23" s="836" t="s">
        <v>399</v>
      </c>
      <c r="C23" s="837"/>
      <c r="D23" s="837"/>
      <c r="E23" s="837"/>
      <c r="F23" s="837"/>
      <c r="G23" s="837"/>
      <c r="H23" s="837"/>
      <c r="I23" s="837"/>
      <c r="J23" s="837"/>
      <c r="K23" s="837"/>
      <c r="L23" s="837"/>
      <c r="M23" s="837"/>
      <c r="N23" s="837"/>
      <c r="O23" s="837"/>
      <c r="P23" s="838"/>
      <c r="Q23" s="839">
        <v>50346</v>
      </c>
      <c r="R23" s="840"/>
      <c r="S23" s="840"/>
      <c r="T23" s="840"/>
      <c r="U23" s="840"/>
      <c r="V23" s="840">
        <v>48063</v>
      </c>
      <c r="W23" s="840"/>
      <c r="X23" s="840"/>
      <c r="Y23" s="840"/>
      <c r="Z23" s="840"/>
      <c r="AA23" s="840">
        <v>2283</v>
      </c>
      <c r="AB23" s="840"/>
      <c r="AC23" s="840"/>
      <c r="AD23" s="840"/>
      <c r="AE23" s="841"/>
      <c r="AF23" s="842">
        <v>2164</v>
      </c>
      <c r="AG23" s="840"/>
      <c r="AH23" s="840"/>
      <c r="AI23" s="840"/>
      <c r="AJ23" s="843"/>
      <c r="AK23" s="844"/>
      <c r="AL23" s="845"/>
      <c r="AM23" s="845"/>
      <c r="AN23" s="845"/>
      <c r="AO23" s="845"/>
      <c r="AP23" s="840">
        <v>48949</v>
      </c>
      <c r="AQ23" s="840"/>
      <c r="AR23" s="840"/>
      <c r="AS23" s="840"/>
      <c r="AT23" s="840"/>
      <c r="AU23" s="856"/>
      <c r="AV23" s="856"/>
      <c r="AW23" s="856"/>
      <c r="AX23" s="856"/>
      <c r="AY23" s="857"/>
      <c r="AZ23" s="858" t="s">
        <v>400</v>
      </c>
      <c r="BA23" s="859"/>
      <c r="BB23" s="859"/>
      <c r="BC23" s="859"/>
      <c r="BD23" s="860"/>
      <c r="BE23" s="229"/>
      <c r="BF23" s="229"/>
      <c r="BG23" s="229"/>
      <c r="BH23" s="229"/>
      <c r="BI23" s="229"/>
      <c r="BJ23" s="229"/>
      <c r="BK23" s="229"/>
      <c r="BL23" s="229"/>
      <c r="BM23" s="229"/>
      <c r="BN23" s="229"/>
      <c r="BO23" s="229"/>
      <c r="BP23" s="229"/>
      <c r="BQ23" s="234">
        <v>17</v>
      </c>
      <c r="BR23" s="235"/>
      <c r="BS23" s="817"/>
      <c r="BT23" s="818"/>
      <c r="BU23" s="818"/>
      <c r="BV23" s="818"/>
      <c r="BW23" s="818"/>
      <c r="BX23" s="818"/>
      <c r="BY23" s="818"/>
      <c r="BZ23" s="818"/>
      <c r="CA23" s="818"/>
      <c r="CB23" s="818"/>
      <c r="CC23" s="818"/>
      <c r="CD23" s="818"/>
      <c r="CE23" s="818"/>
      <c r="CF23" s="818"/>
      <c r="CG23" s="835"/>
      <c r="CH23" s="832"/>
      <c r="CI23" s="833"/>
      <c r="CJ23" s="833"/>
      <c r="CK23" s="833"/>
      <c r="CL23" s="834"/>
      <c r="CM23" s="832"/>
      <c r="CN23" s="833"/>
      <c r="CO23" s="833"/>
      <c r="CP23" s="833"/>
      <c r="CQ23" s="834"/>
      <c r="CR23" s="832"/>
      <c r="CS23" s="833"/>
      <c r="CT23" s="833"/>
      <c r="CU23" s="833"/>
      <c r="CV23" s="834"/>
      <c r="CW23" s="832"/>
      <c r="CX23" s="833"/>
      <c r="CY23" s="833"/>
      <c r="CZ23" s="833"/>
      <c r="DA23" s="834"/>
      <c r="DB23" s="832"/>
      <c r="DC23" s="833"/>
      <c r="DD23" s="833"/>
      <c r="DE23" s="833"/>
      <c r="DF23" s="834"/>
      <c r="DG23" s="832"/>
      <c r="DH23" s="833"/>
      <c r="DI23" s="833"/>
      <c r="DJ23" s="833"/>
      <c r="DK23" s="834"/>
      <c r="DL23" s="832"/>
      <c r="DM23" s="833"/>
      <c r="DN23" s="833"/>
      <c r="DO23" s="833"/>
      <c r="DP23" s="834"/>
      <c r="DQ23" s="832"/>
      <c r="DR23" s="833"/>
      <c r="DS23" s="833"/>
      <c r="DT23" s="833"/>
      <c r="DU23" s="834"/>
      <c r="DV23" s="817"/>
      <c r="DW23" s="818"/>
      <c r="DX23" s="818"/>
      <c r="DY23" s="818"/>
      <c r="DZ23" s="819"/>
      <c r="EA23" s="230"/>
    </row>
    <row r="24" spans="1:131" s="231" customFormat="1" ht="26.25" customHeight="1" x14ac:dyDescent="0.15">
      <c r="A24" s="855" t="s">
        <v>401</v>
      </c>
      <c r="B24" s="855"/>
      <c r="C24" s="855"/>
      <c r="D24" s="855"/>
      <c r="E24" s="855"/>
      <c r="F24" s="855"/>
      <c r="G24" s="855"/>
      <c r="H24" s="855"/>
      <c r="I24" s="855"/>
      <c r="J24" s="855"/>
      <c r="K24" s="855"/>
      <c r="L24" s="855"/>
      <c r="M24" s="855"/>
      <c r="N24" s="855"/>
      <c r="O24" s="855"/>
      <c r="P24" s="855"/>
      <c r="Q24" s="855"/>
      <c r="R24" s="855"/>
      <c r="S24" s="855"/>
      <c r="T24" s="855"/>
      <c r="U24" s="855"/>
      <c r="V24" s="855"/>
      <c r="W24" s="855"/>
      <c r="X24" s="855"/>
      <c r="Y24" s="855"/>
      <c r="Z24" s="855"/>
      <c r="AA24" s="855"/>
      <c r="AB24" s="855"/>
      <c r="AC24" s="855"/>
      <c r="AD24" s="855"/>
      <c r="AE24" s="855"/>
      <c r="AF24" s="855"/>
      <c r="AG24" s="855"/>
      <c r="AH24" s="855"/>
      <c r="AI24" s="855"/>
      <c r="AJ24" s="855"/>
      <c r="AK24" s="855"/>
      <c r="AL24" s="855"/>
      <c r="AM24" s="855"/>
      <c r="AN24" s="855"/>
      <c r="AO24" s="855"/>
      <c r="AP24" s="855"/>
      <c r="AQ24" s="855"/>
      <c r="AR24" s="855"/>
      <c r="AS24" s="855"/>
      <c r="AT24" s="855"/>
      <c r="AU24" s="855"/>
      <c r="AV24" s="855"/>
      <c r="AW24" s="855"/>
      <c r="AX24" s="855"/>
      <c r="AY24" s="855"/>
      <c r="AZ24" s="228"/>
      <c r="BA24" s="228"/>
      <c r="BB24" s="228"/>
      <c r="BC24" s="228"/>
      <c r="BD24" s="228"/>
      <c r="BE24" s="229"/>
      <c r="BF24" s="229"/>
      <c r="BG24" s="229"/>
      <c r="BH24" s="229"/>
      <c r="BI24" s="229"/>
      <c r="BJ24" s="229"/>
      <c r="BK24" s="229"/>
      <c r="BL24" s="229"/>
      <c r="BM24" s="229"/>
      <c r="BN24" s="229"/>
      <c r="BO24" s="229"/>
      <c r="BP24" s="229"/>
      <c r="BQ24" s="234">
        <v>18</v>
      </c>
      <c r="BR24" s="235"/>
      <c r="BS24" s="817"/>
      <c r="BT24" s="818"/>
      <c r="BU24" s="818"/>
      <c r="BV24" s="818"/>
      <c r="BW24" s="818"/>
      <c r="BX24" s="818"/>
      <c r="BY24" s="818"/>
      <c r="BZ24" s="818"/>
      <c r="CA24" s="818"/>
      <c r="CB24" s="818"/>
      <c r="CC24" s="818"/>
      <c r="CD24" s="818"/>
      <c r="CE24" s="818"/>
      <c r="CF24" s="818"/>
      <c r="CG24" s="835"/>
      <c r="CH24" s="832"/>
      <c r="CI24" s="833"/>
      <c r="CJ24" s="833"/>
      <c r="CK24" s="833"/>
      <c r="CL24" s="834"/>
      <c r="CM24" s="832"/>
      <c r="CN24" s="833"/>
      <c r="CO24" s="833"/>
      <c r="CP24" s="833"/>
      <c r="CQ24" s="834"/>
      <c r="CR24" s="832"/>
      <c r="CS24" s="833"/>
      <c r="CT24" s="833"/>
      <c r="CU24" s="833"/>
      <c r="CV24" s="834"/>
      <c r="CW24" s="832"/>
      <c r="CX24" s="833"/>
      <c r="CY24" s="833"/>
      <c r="CZ24" s="833"/>
      <c r="DA24" s="834"/>
      <c r="DB24" s="832"/>
      <c r="DC24" s="833"/>
      <c r="DD24" s="833"/>
      <c r="DE24" s="833"/>
      <c r="DF24" s="834"/>
      <c r="DG24" s="832"/>
      <c r="DH24" s="833"/>
      <c r="DI24" s="833"/>
      <c r="DJ24" s="833"/>
      <c r="DK24" s="834"/>
      <c r="DL24" s="832"/>
      <c r="DM24" s="833"/>
      <c r="DN24" s="833"/>
      <c r="DO24" s="833"/>
      <c r="DP24" s="834"/>
      <c r="DQ24" s="832"/>
      <c r="DR24" s="833"/>
      <c r="DS24" s="833"/>
      <c r="DT24" s="833"/>
      <c r="DU24" s="834"/>
      <c r="DV24" s="817"/>
      <c r="DW24" s="818"/>
      <c r="DX24" s="818"/>
      <c r="DY24" s="818"/>
      <c r="DZ24" s="819"/>
      <c r="EA24" s="230"/>
    </row>
    <row r="25" spans="1:131" ht="26.25" customHeight="1" thickBot="1" x14ac:dyDescent="0.2">
      <c r="A25" s="761" t="s">
        <v>402</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28"/>
      <c r="BK25" s="228"/>
      <c r="BL25" s="228"/>
      <c r="BM25" s="228"/>
      <c r="BN25" s="228"/>
      <c r="BO25" s="237"/>
      <c r="BP25" s="237"/>
      <c r="BQ25" s="234">
        <v>19</v>
      </c>
      <c r="BR25" s="235"/>
      <c r="BS25" s="817"/>
      <c r="BT25" s="818"/>
      <c r="BU25" s="818"/>
      <c r="BV25" s="818"/>
      <c r="BW25" s="818"/>
      <c r="BX25" s="818"/>
      <c r="BY25" s="818"/>
      <c r="BZ25" s="818"/>
      <c r="CA25" s="818"/>
      <c r="CB25" s="818"/>
      <c r="CC25" s="818"/>
      <c r="CD25" s="818"/>
      <c r="CE25" s="818"/>
      <c r="CF25" s="818"/>
      <c r="CG25" s="835"/>
      <c r="CH25" s="832"/>
      <c r="CI25" s="833"/>
      <c r="CJ25" s="833"/>
      <c r="CK25" s="833"/>
      <c r="CL25" s="834"/>
      <c r="CM25" s="832"/>
      <c r="CN25" s="833"/>
      <c r="CO25" s="833"/>
      <c r="CP25" s="833"/>
      <c r="CQ25" s="834"/>
      <c r="CR25" s="832"/>
      <c r="CS25" s="833"/>
      <c r="CT25" s="833"/>
      <c r="CU25" s="833"/>
      <c r="CV25" s="834"/>
      <c r="CW25" s="832"/>
      <c r="CX25" s="833"/>
      <c r="CY25" s="833"/>
      <c r="CZ25" s="833"/>
      <c r="DA25" s="834"/>
      <c r="DB25" s="832"/>
      <c r="DC25" s="833"/>
      <c r="DD25" s="833"/>
      <c r="DE25" s="833"/>
      <c r="DF25" s="834"/>
      <c r="DG25" s="832"/>
      <c r="DH25" s="833"/>
      <c r="DI25" s="833"/>
      <c r="DJ25" s="833"/>
      <c r="DK25" s="834"/>
      <c r="DL25" s="832"/>
      <c r="DM25" s="833"/>
      <c r="DN25" s="833"/>
      <c r="DO25" s="833"/>
      <c r="DP25" s="834"/>
      <c r="DQ25" s="832"/>
      <c r="DR25" s="833"/>
      <c r="DS25" s="833"/>
      <c r="DT25" s="833"/>
      <c r="DU25" s="834"/>
      <c r="DV25" s="817"/>
      <c r="DW25" s="818"/>
      <c r="DX25" s="818"/>
      <c r="DY25" s="818"/>
      <c r="DZ25" s="819"/>
      <c r="EA25" s="226"/>
    </row>
    <row r="26" spans="1:131" ht="26.25" customHeight="1" x14ac:dyDescent="0.15">
      <c r="A26" s="763" t="s">
        <v>377</v>
      </c>
      <c r="B26" s="764"/>
      <c r="C26" s="764"/>
      <c r="D26" s="764"/>
      <c r="E26" s="764"/>
      <c r="F26" s="764"/>
      <c r="G26" s="764"/>
      <c r="H26" s="764"/>
      <c r="I26" s="764"/>
      <c r="J26" s="764"/>
      <c r="K26" s="764"/>
      <c r="L26" s="764"/>
      <c r="M26" s="764"/>
      <c r="N26" s="764"/>
      <c r="O26" s="764"/>
      <c r="P26" s="765"/>
      <c r="Q26" s="769" t="s">
        <v>403</v>
      </c>
      <c r="R26" s="770"/>
      <c r="S26" s="770"/>
      <c r="T26" s="770"/>
      <c r="U26" s="771"/>
      <c r="V26" s="769" t="s">
        <v>404</v>
      </c>
      <c r="W26" s="770"/>
      <c r="X26" s="770"/>
      <c r="Y26" s="770"/>
      <c r="Z26" s="771"/>
      <c r="AA26" s="769" t="s">
        <v>405</v>
      </c>
      <c r="AB26" s="770"/>
      <c r="AC26" s="770"/>
      <c r="AD26" s="770"/>
      <c r="AE26" s="770"/>
      <c r="AF26" s="861" t="s">
        <v>406</v>
      </c>
      <c r="AG26" s="862"/>
      <c r="AH26" s="862"/>
      <c r="AI26" s="862"/>
      <c r="AJ26" s="863"/>
      <c r="AK26" s="770" t="s">
        <v>407</v>
      </c>
      <c r="AL26" s="770"/>
      <c r="AM26" s="770"/>
      <c r="AN26" s="770"/>
      <c r="AO26" s="771"/>
      <c r="AP26" s="769" t="s">
        <v>408</v>
      </c>
      <c r="AQ26" s="770"/>
      <c r="AR26" s="770"/>
      <c r="AS26" s="770"/>
      <c r="AT26" s="771"/>
      <c r="AU26" s="769" t="s">
        <v>409</v>
      </c>
      <c r="AV26" s="770"/>
      <c r="AW26" s="770"/>
      <c r="AX26" s="770"/>
      <c r="AY26" s="771"/>
      <c r="AZ26" s="769" t="s">
        <v>410</v>
      </c>
      <c r="BA26" s="770"/>
      <c r="BB26" s="770"/>
      <c r="BC26" s="770"/>
      <c r="BD26" s="771"/>
      <c r="BE26" s="769" t="s">
        <v>384</v>
      </c>
      <c r="BF26" s="770"/>
      <c r="BG26" s="770"/>
      <c r="BH26" s="770"/>
      <c r="BI26" s="776"/>
      <c r="BJ26" s="228"/>
      <c r="BK26" s="228"/>
      <c r="BL26" s="228"/>
      <c r="BM26" s="228"/>
      <c r="BN26" s="228"/>
      <c r="BO26" s="237"/>
      <c r="BP26" s="237"/>
      <c r="BQ26" s="234">
        <v>20</v>
      </c>
      <c r="BR26" s="235"/>
      <c r="BS26" s="817"/>
      <c r="BT26" s="818"/>
      <c r="BU26" s="818"/>
      <c r="BV26" s="818"/>
      <c r="BW26" s="818"/>
      <c r="BX26" s="818"/>
      <c r="BY26" s="818"/>
      <c r="BZ26" s="818"/>
      <c r="CA26" s="818"/>
      <c r="CB26" s="818"/>
      <c r="CC26" s="818"/>
      <c r="CD26" s="818"/>
      <c r="CE26" s="818"/>
      <c r="CF26" s="818"/>
      <c r="CG26" s="835"/>
      <c r="CH26" s="832"/>
      <c r="CI26" s="833"/>
      <c r="CJ26" s="833"/>
      <c r="CK26" s="833"/>
      <c r="CL26" s="834"/>
      <c r="CM26" s="832"/>
      <c r="CN26" s="833"/>
      <c r="CO26" s="833"/>
      <c r="CP26" s="833"/>
      <c r="CQ26" s="834"/>
      <c r="CR26" s="832"/>
      <c r="CS26" s="833"/>
      <c r="CT26" s="833"/>
      <c r="CU26" s="833"/>
      <c r="CV26" s="834"/>
      <c r="CW26" s="832"/>
      <c r="CX26" s="833"/>
      <c r="CY26" s="833"/>
      <c r="CZ26" s="833"/>
      <c r="DA26" s="834"/>
      <c r="DB26" s="832"/>
      <c r="DC26" s="833"/>
      <c r="DD26" s="833"/>
      <c r="DE26" s="833"/>
      <c r="DF26" s="834"/>
      <c r="DG26" s="832"/>
      <c r="DH26" s="833"/>
      <c r="DI26" s="833"/>
      <c r="DJ26" s="833"/>
      <c r="DK26" s="834"/>
      <c r="DL26" s="832"/>
      <c r="DM26" s="833"/>
      <c r="DN26" s="833"/>
      <c r="DO26" s="833"/>
      <c r="DP26" s="834"/>
      <c r="DQ26" s="832"/>
      <c r="DR26" s="833"/>
      <c r="DS26" s="833"/>
      <c r="DT26" s="833"/>
      <c r="DU26" s="834"/>
      <c r="DV26" s="817"/>
      <c r="DW26" s="818"/>
      <c r="DX26" s="818"/>
      <c r="DY26" s="818"/>
      <c r="DZ26" s="819"/>
      <c r="EA26" s="226"/>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64"/>
      <c r="AG27" s="865"/>
      <c r="AH27" s="865"/>
      <c r="AI27" s="865"/>
      <c r="AJ27" s="866"/>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28"/>
      <c r="BK27" s="228"/>
      <c r="BL27" s="228"/>
      <c r="BM27" s="228"/>
      <c r="BN27" s="228"/>
      <c r="BO27" s="237"/>
      <c r="BP27" s="237"/>
      <c r="BQ27" s="234">
        <v>21</v>
      </c>
      <c r="BR27" s="235"/>
      <c r="BS27" s="817"/>
      <c r="BT27" s="818"/>
      <c r="BU27" s="818"/>
      <c r="BV27" s="818"/>
      <c r="BW27" s="818"/>
      <c r="BX27" s="818"/>
      <c r="BY27" s="818"/>
      <c r="BZ27" s="818"/>
      <c r="CA27" s="818"/>
      <c r="CB27" s="818"/>
      <c r="CC27" s="818"/>
      <c r="CD27" s="818"/>
      <c r="CE27" s="818"/>
      <c r="CF27" s="818"/>
      <c r="CG27" s="835"/>
      <c r="CH27" s="832"/>
      <c r="CI27" s="833"/>
      <c r="CJ27" s="833"/>
      <c r="CK27" s="833"/>
      <c r="CL27" s="834"/>
      <c r="CM27" s="832"/>
      <c r="CN27" s="833"/>
      <c r="CO27" s="833"/>
      <c r="CP27" s="833"/>
      <c r="CQ27" s="834"/>
      <c r="CR27" s="832"/>
      <c r="CS27" s="833"/>
      <c r="CT27" s="833"/>
      <c r="CU27" s="833"/>
      <c r="CV27" s="834"/>
      <c r="CW27" s="832"/>
      <c r="CX27" s="833"/>
      <c r="CY27" s="833"/>
      <c r="CZ27" s="833"/>
      <c r="DA27" s="834"/>
      <c r="DB27" s="832"/>
      <c r="DC27" s="833"/>
      <c r="DD27" s="833"/>
      <c r="DE27" s="833"/>
      <c r="DF27" s="834"/>
      <c r="DG27" s="832"/>
      <c r="DH27" s="833"/>
      <c r="DI27" s="833"/>
      <c r="DJ27" s="833"/>
      <c r="DK27" s="834"/>
      <c r="DL27" s="832"/>
      <c r="DM27" s="833"/>
      <c r="DN27" s="833"/>
      <c r="DO27" s="833"/>
      <c r="DP27" s="834"/>
      <c r="DQ27" s="832"/>
      <c r="DR27" s="833"/>
      <c r="DS27" s="833"/>
      <c r="DT27" s="833"/>
      <c r="DU27" s="834"/>
      <c r="DV27" s="817"/>
      <c r="DW27" s="818"/>
      <c r="DX27" s="818"/>
      <c r="DY27" s="818"/>
      <c r="DZ27" s="819"/>
      <c r="EA27" s="226"/>
    </row>
    <row r="28" spans="1:131" ht="26.25" customHeight="1" thickTop="1" x14ac:dyDescent="0.15">
      <c r="A28" s="238">
        <v>1</v>
      </c>
      <c r="B28" s="785" t="s">
        <v>411</v>
      </c>
      <c r="C28" s="786"/>
      <c r="D28" s="786"/>
      <c r="E28" s="786"/>
      <c r="F28" s="786"/>
      <c r="G28" s="786"/>
      <c r="H28" s="786"/>
      <c r="I28" s="786"/>
      <c r="J28" s="786"/>
      <c r="K28" s="786"/>
      <c r="L28" s="786"/>
      <c r="M28" s="786"/>
      <c r="N28" s="786"/>
      <c r="O28" s="786"/>
      <c r="P28" s="787"/>
      <c r="Q28" s="869">
        <v>8544</v>
      </c>
      <c r="R28" s="870"/>
      <c r="S28" s="870"/>
      <c r="T28" s="870"/>
      <c r="U28" s="870"/>
      <c r="V28" s="870">
        <v>8194</v>
      </c>
      <c r="W28" s="870"/>
      <c r="X28" s="870"/>
      <c r="Y28" s="870"/>
      <c r="Z28" s="870"/>
      <c r="AA28" s="870">
        <v>350</v>
      </c>
      <c r="AB28" s="870"/>
      <c r="AC28" s="870"/>
      <c r="AD28" s="870"/>
      <c r="AE28" s="871"/>
      <c r="AF28" s="872">
        <v>350</v>
      </c>
      <c r="AG28" s="870"/>
      <c r="AH28" s="870"/>
      <c r="AI28" s="870"/>
      <c r="AJ28" s="873"/>
      <c r="AK28" s="874">
        <v>693</v>
      </c>
      <c r="AL28" s="875"/>
      <c r="AM28" s="875"/>
      <c r="AN28" s="875"/>
      <c r="AO28" s="875"/>
      <c r="AP28" s="875" t="s">
        <v>533</v>
      </c>
      <c r="AQ28" s="875"/>
      <c r="AR28" s="875"/>
      <c r="AS28" s="875"/>
      <c r="AT28" s="875"/>
      <c r="AU28" s="875" t="s">
        <v>533</v>
      </c>
      <c r="AV28" s="875"/>
      <c r="AW28" s="875"/>
      <c r="AX28" s="875"/>
      <c r="AY28" s="875"/>
      <c r="AZ28" s="876" t="s">
        <v>533</v>
      </c>
      <c r="BA28" s="876"/>
      <c r="BB28" s="876"/>
      <c r="BC28" s="876"/>
      <c r="BD28" s="876"/>
      <c r="BE28" s="867"/>
      <c r="BF28" s="867"/>
      <c r="BG28" s="867"/>
      <c r="BH28" s="867"/>
      <c r="BI28" s="868"/>
      <c r="BJ28" s="228"/>
      <c r="BK28" s="228"/>
      <c r="BL28" s="228"/>
      <c r="BM28" s="228"/>
      <c r="BN28" s="228"/>
      <c r="BO28" s="237"/>
      <c r="BP28" s="237"/>
      <c r="BQ28" s="234">
        <v>22</v>
      </c>
      <c r="BR28" s="235"/>
      <c r="BS28" s="817"/>
      <c r="BT28" s="818"/>
      <c r="BU28" s="818"/>
      <c r="BV28" s="818"/>
      <c r="BW28" s="818"/>
      <c r="BX28" s="818"/>
      <c r="BY28" s="818"/>
      <c r="BZ28" s="818"/>
      <c r="CA28" s="818"/>
      <c r="CB28" s="818"/>
      <c r="CC28" s="818"/>
      <c r="CD28" s="818"/>
      <c r="CE28" s="818"/>
      <c r="CF28" s="818"/>
      <c r="CG28" s="835"/>
      <c r="CH28" s="832"/>
      <c r="CI28" s="833"/>
      <c r="CJ28" s="833"/>
      <c r="CK28" s="833"/>
      <c r="CL28" s="834"/>
      <c r="CM28" s="832"/>
      <c r="CN28" s="833"/>
      <c r="CO28" s="833"/>
      <c r="CP28" s="833"/>
      <c r="CQ28" s="834"/>
      <c r="CR28" s="832"/>
      <c r="CS28" s="833"/>
      <c r="CT28" s="833"/>
      <c r="CU28" s="833"/>
      <c r="CV28" s="834"/>
      <c r="CW28" s="832"/>
      <c r="CX28" s="833"/>
      <c r="CY28" s="833"/>
      <c r="CZ28" s="833"/>
      <c r="DA28" s="834"/>
      <c r="DB28" s="832"/>
      <c r="DC28" s="833"/>
      <c r="DD28" s="833"/>
      <c r="DE28" s="833"/>
      <c r="DF28" s="834"/>
      <c r="DG28" s="832"/>
      <c r="DH28" s="833"/>
      <c r="DI28" s="833"/>
      <c r="DJ28" s="833"/>
      <c r="DK28" s="834"/>
      <c r="DL28" s="832"/>
      <c r="DM28" s="833"/>
      <c r="DN28" s="833"/>
      <c r="DO28" s="833"/>
      <c r="DP28" s="834"/>
      <c r="DQ28" s="832"/>
      <c r="DR28" s="833"/>
      <c r="DS28" s="833"/>
      <c r="DT28" s="833"/>
      <c r="DU28" s="834"/>
      <c r="DV28" s="817"/>
      <c r="DW28" s="818"/>
      <c r="DX28" s="818"/>
      <c r="DY28" s="818"/>
      <c r="DZ28" s="819"/>
      <c r="EA28" s="226"/>
    </row>
    <row r="29" spans="1:131" ht="26.25" customHeight="1" x14ac:dyDescent="0.15">
      <c r="A29" s="238">
        <v>2</v>
      </c>
      <c r="B29" s="820" t="s">
        <v>412</v>
      </c>
      <c r="C29" s="821"/>
      <c r="D29" s="821"/>
      <c r="E29" s="821"/>
      <c r="F29" s="821"/>
      <c r="G29" s="821"/>
      <c r="H29" s="821"/>
      <c r="I29" s="821"/>
      <c r="J29" s="821"/>
      <c r="K29" s="821"/>
      <c r="L29" s="821"/>
      <c r="M29" s="821"/>
      <c r="N29" s="821"/>
      <c r="O29" s="821"/>
      <c r="P29" s="822"/>
      <c r="Q29" s="829">
        <v>1031</v>
      </c>
      <c r="R29" s="830"/>
      <c r="S29" s="830"/>
      <c r="T29" s="830"/>
      <c r="U29" s="830"/>
      <c r="V29" s="830">
        <v>1029</v>
      </c>
      <c r="W29" s="830"/>
      <c r="X29" s="830"/>
      <c r="Y29" s="830"/>
      <c r="Z29" s="830"/>
      <c r="AA29" s="830">
        <v>2</v>
      </c>
      <c r="AB29" s="830"/>
      <c r="AC29" s="830"/>
      <c r="AD29" s="830"/>
      <c r="AE29" s="831"/>
      <c r="AF29" s="826">
        <v>2</v>
      </c>
      <c r="AG29" s="827"/>
      <c r="AH29" s="827"/>
      <c r="AI29" s="827"/>
      <c r="AJ29" s="828"/>
      <c r="AK29" s="881">
        <v>338</v>
      </c>
      <c r="AL29" s="877"/>
      <c r="AM29" s="877"/>
      <c r="AN29" s="877"/>
      <c r="AO29" s="877"/>
      <c r="AP29" s="877" t="s">
        <v>533</v>
      </c>
      <c r="AQ29" s="877"/>
      <c r="AR29" s="877"/>
      <c r="AS29" s="877"/>
      <c r="AT29" s="877"/>
      <c r="AU29" s="877" t="s">
        <v>533</v>
      </c>
      <c r="AV29" s="877"/>
      <c r="AW29" s="877"/>
      <c r="AX29" s="877"/>
      <c r="AY29" s="877"/>
      <c r="AZ29" s="878" t="s">
        <v>533</v>
      </c>
      <c r="BA29" s="878"/>
      <c r="BB29" s="878"/>
      <c r="BC29" s="878"/>
      <c r="BD29" s="878"/>
      <c r="BE29" s="879"/>
      <c r="BF29" s="879"/>
      <c r="BG29" s="879"/>
      <c r="BH29" s="879"/>
      <c r="BI29" s="880"/>
      <c r="BJ29" s="228"/>
      <c r="BK29" s="228"/>
      <c r="BL29" s="228"/>
      <c r="BM29" s="228"/>
      <c r="BN29" s="228"/>
      <c r="BO29" s="237"/>
      <c r="BP29" s="237"/>
      <c r="BQ29" s="234">
        <v>23</v>
      </c>
      <c r="BR29" s="235"/>
      <c r="BS29" s="817"/>
      <c r="BT29" s="818"/>
      <c r="BU29" s="818"/>
      <c r="BV29" s="818"/>
      <c r="BW29" s="818"/>
      <c r="BX29" s="818"/>
      <c r="BY29" s="818"/>
      <c r="BZ29" s="818"/>
      <c r="CA29" s="818"/>
      <c r="CB29" s="818"/>
      <c r="CC29" s="818"/>
      <c r="CD29" s="818"/>
      <c r="CE29" s="818"/>
      <c r="CF29" s="818"/>
      <c r="CG29" s="835"/>
      <c r="CH29" s="832"/>
      <c r="CI29" s="833"/>
      <c r="CJ29" s="833"/>
      <c r="CK29" s="833"/>
      <c r="CL29" s="834"/>
      <c r="CM29" s="832"/>
      <c r="CN29" s="833"/>
      <c r="CO29" s="833"/>
      <c r="CP29" s="833"/>
      <c r="CQ29" s="834"/>
      <c r="CR29" s="832"/>
      <c r="CS29" s="833"/>
      <c r="CT29" s="833"/>
      <c r="CU29" s="833"/>
      <c r="CV29" s="834"/>
      <c r="CW29" s="832"/>
      <c r="CX29" s="833"/>
      <c r="CY29" s="833"/>
      <c r="CZ29" s="833"/>
      <c r="DA29" s="834"/>
      <c r="DB29" s="832"/>
      <c r="DC29" s="833"/>
      <c r="DD29" s="833"/>
      <c r="DE29" s="833"/>
      <c r="DF29" s="834"/>
      <c r="DG29" s="832"/>
      <c r="DH29" s="833"/>
      <c r="DI29" s="833"/>
      <c r="DJ29" s="833"/>
      <c r="DK29" s="834"/>
      <c r="DL29" s="832"/>
      <c r="DM29" s="833"/>
      <c r="DN29" s="833"/>
      <c r="DO29" s="833"/>
      <c r="DP29" s="834"/>
      <c r="DQ29" s="832"/>
      <c r="DR29" s="833"/>
      <c r="DS29" s="833"/>
      <c r="DT29" s="833"/>
      <c r="DU29" s="834"/>
      <c r="DV29" s="817"/>
      <c r="DW29" s="818"/>
      <c r="DX29" s="818"/>
      <c r="DY29" s="818"/>
      <c r="DZ29" s="819"/>
      <c r="EA29" s="226"/>
    </row>
    <row r="30" spans="1:131" ht="26.25" customHeight="1" x14ac:dyDescent="0.15">
      <c r="A30" s="238">
        <v>3</v>
      </c>
      <c r="B30" s="820" t="s">
        <v>413</v>
      </c>
      <c r="C30" s="821"/>
      <c r="D30" s="821"/>
      <c r="E30" s="821"/>
      <c r="F30" s="821"/>
      <c r="G30" s="821"/>
      <c r="H30" s="821"/>
      <c r="I30" s="821"/>
      <c r="J30" s="821"/>
      <c r="K30" s="821"/>
      <c r="L30" s="821"/>
      <c r="M30" s="821"/>
      <c r="N30" s="821"/>
      <c r="O30" s="821"/>
      <c r="P30" s="822"/>
      <c r="Q30" s="829">
        <v>900</v>
      </c>
      <c r="R30" s="830"/>
      <c r="S30" s="830"/>
      <c r="T30" s="830"/>
      <c r="U30" s="830"/>
      <c r="V30" s="830">
        <v>876</v>
      </c>
      <c r="W30" s="830"/>
      <c r="X30" s="830"/>
      <c r="Y30" s="830"/>
      <c r="Z30" s="830"/>
      <c r="AA30" s="830">
        <v>24</v>
      </c>
      <c r="AB30" s="830"/>
      <c r="AC30" s="830"/>
      <c r="AD30" s="830"/>
      <c r="AE30" s="831"/>
      <c r="AF30" s="826">
        <v>287</v>
      </c>
      <c r="AG30" s="827"/>
      <c r="AH30" s="827"/>
      <c r="AI30" s="827"/>
      <c r="AJ30" s="828"/>
      <c r="AK30" s="881">
        <v>329</v>
      </c>
      <c r="AL30" s="877"/>
      <c r="AM30" s="877"/>
      <c r="AN30" s="877"/>
      <c r="AO30" s="877"/>
      <c r="AP30" s="877">
        <v>666</v>
      </c>
      <c r="AQ30" s="877"/>
      <c r="AR30" s="877"/>
      <c r="AS30" s="877"/>
      <c r="AT30" s="877"/>
      <c r="AU30" s="877">
        <v>509</v>
      </c>
      <c r="AV30" s="877"/>
      <c r="AW30" s="877"/>
      <c r="AX30" s="877"/>
      <c r="AY30" s="877"/>
      <c r="AZ30" s="878" t="s">
        <v>533</v>
      </c>
      <c r="BA30" s="878"/>
      <c r="BB30" s="878"/>
      <c r="BC30" s="878"/>
      <c r="BD30" s="878"/>
      <c r="BE30" s="879" t="s">
        <v>414</v>
      </c>
      <c r="BF30" s="879"/>
      <c r="BG30" s="879"/>
      <c r="BH30" s="879"/>
      <c r="BI30" s="880"/>
      <c r="BJ30" s="228"/>
      <c r="BK30" s="228"/>
      <c r="BL30" s="228"/>
      <c r="BM30" s="228"/>
      <c r="BN30" s="228"/>
      <c r="BO30" s="237"/>
      <c r="BP30" s="237"/>
      <c r="BQ30" s="234">
        <v>24</v>
      </c>
      <c r="BR30" s="235"/>
      <c r="BS30" s="817"/>
      <c r="BT30" s="818"/>
      <c r="BU30" s="818"/>
      <c r="BV30" s="818"/>
      <c r="BW30" s="818"/>
      <c r="BX30" s="818"/>
      <c r="BY30" s="818"/>
      <c r="BZ30" s="818"/>
      <c r="CA30" s="818"/>
      <c r="CB30" s="818"/>
      <c r="CC30" s="818"/>
      <c r="CD30" s="818"/>
      <c r="CE30" s="818"/>
      <c r="CF30" s="818"/>
      <c r="CG30" s="835"/>
      <c r="CH30" s="832"/>
      <c r="CI30" s="833"/>
      <c r="CJ30" s="833"/>
      <c r="CK30" s="833"/>
      <c r="CL30" s="834"/>
      <c r="CM30" s="832"/>
      <c r="CN30" s="833"/>
      <c r="CO30" s="833"/>
      <c r="CP30" s="833"/>
      <c r="CQ30" s="834"/>
      <c r="CR30" s="832"/>
      <c r="CS30" s="833"/>
      <c r="CT30" s="833"/>
      <c r="CU30" s="833"/>
      <c r="CV30" s="834"/>
      <c r="CW30" s="832"/>
      <c r="CX30" s="833"/>
      <c r="CY30" s="833"/>
      <c r="CZ30" s="833"/>
      <c r="DA30" s="834"/>
      <c r="DB30" s="832"/>
      <c r="DC30" s="833"/>
      <c r="DD30" s="833"/>
      <c r="DE30" s="833"/>
      <c r="DF30" s="834"/>
      <c r="DG30" s="832"/>
      <c r="DH30" s="833"/>
      <c r="DI30" s="833"/>
      <c r="DJ30" s="833"/>
      <c r="DK30" s="834"/>
      <c r="DL30" s="832"/>
      <c r="DM30" s="833"/>
      <c r="DN30" s="833"/>
      <c r="DO30" s="833"/>
      <c r="DP30" s="834"/>
      <c r="DQ30" s="832"/>
      <c r="DR30" s="833"/>
      <c r="DS30" s="833"/>
      <c r="DT30" s="833"/>
      <c r="DU30" s="834"/>
      <c r="DV30" s="817"/>
      <c r="DW30" s="818"/>
      <c r="DX30" s="818"/>
      <c r="DY30" s="818"/>
      <c r="DZ30" s="819"/>
      <c r="EA30" s="226"/>
    </row>
    <row r="31" spans="1:131" ht="26.25" customHeight="1" x14ac:dyDescent="0.15">
      <c r="A31" s="238">
        <v>4</v>
      </c>
      <c r="B31" s="820" t="s">
        <v>415</v>
      </c>
      <c r="C31" s="821"/>
      <c r="D31" s="821"/>
      <c r="E31" s="821"/>
      <c r="F31" s="821"/>
      <c r="G31" s="821"/>
      <c r="H31" s="821"/>
      <c r="I31" s="821"/>
      <c r="J31" s="821"/>
      <c r="K31" s="821"/>
      <c r="L31" s="821"/>
      <c r="M31" s="821"/>
      <c r="N31" s="821"/>
      <c r="O31" s="821"/>
      <c r="P31" s="822"/>
      <c r="Q31" s="829">
        <v>813</v>
      </c>
      <c r="R31" s="830"/>
      <c r="S31" s="830"/>
      <c r="T31" s="830"/>
      <c r="U31" s="830"/>
      <c r="V31" s="830">
        <v>680</v>
      </c>
      <c r="W31" s="830"/>
      <c r="X31" s="830"/>
      <c r="Y31" s="830"/>
      <c r="Z31" s="830"/>
      <c r="AA31" s="830">
        <v>133</v>
      </c>
      <c r="AB31" s="830"/>
      <c r="AC31" s="830"/>
      <c r="AD31" s="830"/>
      <c r="AE31" s="831"/>
      <c r="AF31" s="826">
        <v>1197</v>
      </c>
      <c r="AG31" s="827"/>
      <c r="AH31" s="827"/>
      <c r="AI31" s="827"/>
      <c r="AJ31" s="828"/>
      <c r="AK31" s="881">
        <v>9</v>
      </c>
      <c r="AL31" s="877"/>
      <c r="AM31" s="877"/>
      <c r="AN31" s="877"/>
      <c r="AO31" s="877"/>
      <c r="AP31" s="877">
        <v>1758</v>
      </c>
      <c r="AQ31" s="877"/>
      <c r="AR31" s="877"/>
      <c r="AS31" s="877"/>
      <c r="AT31" s="877"/>
      <c r="AU31" s="877">
        <v>74</v>
      </c>
      <c r="AV31" s="877"/>
      <c r="AW31" s="877"/>
      <c r="AX31" s="877"/>
      <c r="AY31" s="877"/>
      <c r="AZ31" s="878" t="s">
        <v>533</v>
      </c>
      <c r="BA31" s="878"/>
      <c r="BB31" s="878"/>
      <c r="BC31" s="878"/>
      <c r="BD31" s="878"/>
      <c r="BE31" s="879" t="s">
        <v>414</v>
      </c>
      <c r="BF31" s="879"/>
      <c r="BG31" s="879"/>
      <c r="BH31" s="879"/>
      <c r="BI31" s="880"/>
      <c r="BJ31" s="228"/>
      <c r="BK31" s="228"/>
      <c r="BL31" s="228"/>
      <c r="BM31" s="228"/>
      <c r="BN31" s="228"/>
      <c r="BO31" s="237"/>
      <c r="BP31" s="237"/>
      <c r="BQ31" s="234">
        <v>25</v>
      </c>
      <c r="BR31" s="235"/>
      <c r="BS31" s="817"/>
      <c r="BT31" s="818"/>
      <c r="BU31" s="818"/>
      <c r="BV31" s="818"/>
      <c r="BW31" s="818"/>
      <c r="BX31" s="818"/>
      <c r="BY31" s="818"/>
      <c r="BZ31" s="818"/>
      <c r="CA31" s="818"/>
      <c r="CB31" s="818"/>
      <c r="CC31" s="818"/>
      <c r="CD31" s="818"/>
      <c r="CE31" s="818"/>
      <c r="CF31" s="818"/>
      <c r="CG31" s="835"/>
      <c r="CH31" s="832"/>
      <c r="CI31" s="833"/>
      <c r="CJ31" s="833"/>
      <c r="CK31" s="833"/>
      <c r="CL31" s="834"/>
      <c r="CM31" s="832"/>
      <c r="CN31" s="833"/>
      <c r="CO31" s="833"/>
      <c r="CP31" s="833"/>
      <c r="CQ31" s="834"/>
      <c r="CR31" s="832"/>
      <c r="CS31" s="833"/>
      <c r="CT31" s="833"/>
      <c r="CU31" s="833"/>
      <c r="CV31" s="834"/>
      <c r="CW31" s="832"/>
      <c r="CX31" s="833"/>
      <c r="CY31" s="833"/>
      <c r="CZ31" s="833"/>
      <c r="DA31" s="834"/>
      <c r="DB31" s="832"/>
      <c r="DC31" s="833"/>
      <c r="DD31" s="833"/>
      <c r="DE31" s="833"/>
      <c r="DF31" s="834"/>
      <c r="DG31" s="832"/>
      <c r="DH31" s="833"/>
      <c r="DI31" s="833"/>
      <c r="DJ31" s="833"/>
      <c r="DK31" s="834"/>
      <c r="DL31" s="832"/>
      <c r="DM31" s="833"/>
      <c r="DN31" s="833"/>
      <c r="DO31" s="833"/>
      <c r="DP31" s="834"/>
      <c r="DQ31" s="832"/>
      <c r="DR31" s="833"/>
      <c r="DS31" s="833"/>
      <c r="DT31" s="833"/>
      <c r="DU31" s="834"/>
      <c r="DV31" s="817"/>
      <c r="DW31" s="818"/>
      <c r="DX31" s="818"/>
      <c r="DY31" s="818"/>
      <c r="DZ31" s="819"/>
      <c r="EA31" s="226"/>
    </row>
    <row r="32" spans="1:131" ht="26.25" customHeight="1" x14ac:dyDescent="0.15">
      <c r="A32" s="238">
        <v>5</v>
      </c>
      <c r="B32" s="820" t="s">
        <v>416</v>
      </c>
      <c r="C32" s="821"/>
      <c r="D32" s="821"/>
      <c r="E32" s="821"/>
      <c r="F32" s="821"/>
      <c r="G32" s="821"/>
      <c r="H32" s="821"/>
      <c r="I32" s="821"/>
      <c r="J32" s="821"/>
      <c r="K32" s="821"/>
      <c r="L32" s="821"/>
      <c r="M32" s="821"/>
      <c r="N32" s="821"/>
      <c r="O32" s="821"/>
      <c r="P32" s="822"/>
      <c r="Q32" s="829">
        <v>1210</v>
      </c>
      <c r="R32" s="830"/>
      <c r="S32" s="830"/>
      <c r="T32" s="830"/>
      <c r="U32" s="830"/>
      <c r="V32" s="830">
        <v>1044</v>
      </c>
      <c r="W32" s="830"/>
      <c r="X32" s="830"/>
      <c r="Y32" s="830"/>
      <c r="Z32" s="830"/>
      <c r="AA32" s="830">
        <v>166</v>
      </c>
      <c r="AB32" s="830"/>
      <c r="AC32" s="830"/>
      <c r="AD32" s="830"/>
      <c r="AE32" s="831"/>
      <c r="AF32" s="826">
        <v>291</v>
      </c>
      <c r="AG32" s="827"/>
      <c r="AH32" s="827"/>
      <c r="AI32" s="827"/>
      <c r="AJ32" s="828"/>
      <c r="AK32" s="881">
        <v>492</v>
      </c>
      <c r="AL32" s="877"/>
      <c r="AM32" s="877"/>
      <c r="AN32" s="877"/>
      <c r="AO32" s="877"/>
      <c r="AP32" s="877">
        <v>8185</v>
      </c>
      <c r="AQ32" s="877"/>
      <c r="AR32" s="877"/>
      <c r="AS32" s="877"/>
      <c r="AT32" s="877"/>
      <c r="AU32" s="877">
        <v>5157</v>
      </c>
      <c r="AV32" s="877"/>
      <c r="AW32" s="877"/>
      <c r="AX32" s="877"/>
      <c r="AY32" s="877"/>
      <c r="AZ32" s="878" t="s">
        <v>533</v>
      </c>
      <c r="BA32" s="878"/>
      <c r="BB32" s="878"/>
      <c r="BC32" s="878"/>
      <c r="BD32" s="878"/>
      <c r="BE32" s="879" t="s">
        <v>414</v>
      </c>
      <c r="BF32" s="879"/>
      <c r="BG32" s="879"/>
      <c r="BH32" s="879"/>
      <c r="BI32" s="880"/>
      <c r="BJ32" s="228"/>
      <c r="BK32" s="228"/>
      <c r="BL32" s="228"/>
      <c r="BM32" s="228"/>
      <c r="BN32" s="228"/>
      <c r="BO32" s="237"/>
      <c r="BP32" s="237"/>
      <c r="BQ32" s="234">
        <v>26</v>
      </c>
      <c r="BR32" s="235"/>
      <c r="BS32" s="817"/>
      <c r="BT32" s="818"/>
      <c r="BU32" s="818"/>
      <c r="BV32" s="818"/>
      <c r="BW32" s="818"/>
      <c r="BX32" s="818"/>
      <c r="BY32" s="818"/>
      <c r="BZ32" s="818"/>
      <c r="CA32" s="818"/>
      <c r="CB32" s="818"/>
      <c r="CC32" s="818"/>
      <c r="CD32" s="818"/>
      <c r="CE32" s="818"/>
      <c r="CF32" s="818"/>
      <c r="CG32" s="835"/>
      <c r="CH32" s="832"/>
      <c r="CI32" s="833"/>
      <c r="CJ32" s="833"/>
      <c r="CK32" s="833"/>
      <c r="CL32" s="834"/>
      <c r="CM32" s="832"/>
      <c r="CN32" s="833"/>
      <c r="CO32" s="833"/>
      <c r="CP32" s="833"/>
      <c r="CQ32" s="834"/>
      <c r="CR32" s="832"/>
      <c r="CS32" s="833"/>
      <c r="CT32" s="833"/>
      <c r="CU32" s="833"/>
      <c r="CV32" s="834"/>
      <c r="CW32" s="832"/>
      <c r="CX32" s="833"/>
      <c r="CY32" s="833"/>
      <c r="CZ32" s="833"/>
      <c r="DA32" s="834"/>
      <c r="DB32" s="832"/>
      <c r="DC32" s="833"/>
      <c r="DD32" s="833"/>
      <c r="DE32" s="833"/>
      <c r="DF32" s="834"/>
      <c r="DG32" s="832"/>
      <c r="DH32" s="833"/>
      <c r="DI32" s="833"/>
      <c r="DJ32" s="833"/>
      <c r="DK32" s="834"/>
      <c r="DL32" s="832"/>
      <c r="DM32" s="833"/>
      <c r="DN32" s="833"/>
      <c r="DO32" s="833"/>
      <c r="DP32" s="834"/>
      <c r="DQ32" s="832"/>
      <c r="DR32" s="833"/>
      <c r="DS32" s="833"/>
      <c r="DT32" s="833"/>
      <c r="DU32" s="834"/>
      <c r="DV32" s="817"/>
      <c r="DW32" s="818"/>
      <c r="DX32" s="818"/>
      <c r="DY32" s="818"/>
      <c r="DZ32" s="819"/>
      <c r="EA32" s="226"/>
    </row>
    <row r="33" spans="1:131" ht="26.25" customHeight="1" x14ac:dyDescent="0.15">
      <c r="A33" s="238">
        <v>6</v>
      </c>
      <c r="B33" s="820" t="s">
        <v>417</v>
      </c>
      <c r="C33" s="821"/>
      <c r="D33" s="821"/>
      <c r="E33" s="821"/>
      <c r="F33" s="821"/>
      <c r="G33" s="821"/>
      <c r="H33" s="821"/>
      <c r="I33" s="821"/>
      <c r="J33" s="821"/>
      <c r="K33" s="821"/>
      <c r="L33" s="821"/>
      <c r="M33" s="821"/>
      <c r="N33" s="821"/>
      <c r="O33" s="821"/>
      <c r="P33" s="822"/>
      <c r="Q33" s="829">
        <v>3350</v>
      </c>
      <c r="R33" s="830"/>
      <c r="S33" s="830"/>
      <c r="T33" s="830"/>
      <c r="U33" s="830"/>
      <c r="V33" s="830">
        <v>2748</v>
      </c>
      <c r="W33" s="830"/>
      <c r="X33" s="830"/>
      <c r="Y33" s="830"/>
      <c r="Z33" s="830"/>
      <c r="AA33" s="830">
        <v>602</v>
      </c>
      <c r="AB33" s="830"/>
      <c r="AC33" s="830"/>
      <c r="AD33" s="830"/>
      <c r="AE33" s="831"/>
      <c r="AF33" s="826">
        <v>511</v>
      </c>
      <c r="AG33" s="827"/>
      <c r="AH33" s="827"/>
      <c r="AI33" s="827"/>
      <c r="AJ33" s="828"/>
      <c r="AK33" s="881">
        <v>2022</v>
      </c>
      <c r="AL33" s="877"/>
      <c r="AM33" s="877"/>
      <c r="AN33" s="877"/>
      <c r="AO33" s="877"/>
      <c r="AP33" s="877">
        <v>20046</v>
      </c>
      <c r="AQ33" s="877"/>
      <c r="AR33" s="877"/>
      <c r="AS33" s="877"/>
      <c r="AT33" s="877"/>
      <c r="AU33" s="877">
        <v>17320</v>
      </c>
      <c r="AV33" s="877"/>
      <c r="AW33" s="877"/>
      <c r="AX33" s="877"/>
      <c r="AY33" s="877"/>
      <c r="AZ33" s="878" t="s">
        <v>533</v>
      </c>
      <c r="BA33" s="878"/>
      <c r="BB33" s="878"/>
      <c r="BC33" s="878"/>
      <c r="BD33" s="878"/>
      <c r="BE33" s="879" t="s">
        <v>414</v>
      </c>
      <c r="BF33" s="879"/>
      <c r="BG33" s="879"/>
      <c r="BH33" s="879"/>
      <c r="BI33" s="880"/>
      <c r="BJ33" s="228"/>
      <c r="BK33" s="228"/>
      <c r="BL33" s="228"/>
      <c r="BM33" s="228"/>
      <c r="BN33" s="228"/>
      <c r="BO33" s="237"/>
      <c r="BP33" s="237"/>
      <c r="BQ33" s="234">
        <v>27</v>
      </c>
      <c r="BR33" s="235"/>
      <c r="BS33" s="817"/>
      <c r="BT33" s="818"/>
      <c r="BU33" s="818"/>
      <c r="BV33" s="818"/>
      <c r="BW33" s="818"/>
      <c r="BX33" s="818"/>
      <c r="BY33" s="818"/>
      <c r="BZ33" s="818"/>
      <c r="CA33" s="818"/>
      <c r="CB33" s="818"/>
      <c r="CC33" s="818"/>
      <c r="CD33" s="818"/>
      <c r="CE33" s="818"/>
      <c r="CF33" s="818"/>
      <c r="CG33" s="835"/>
      <c r="CH33" s="832"/>
      <c r="CI33" s="833"/>
      <c r="CJ33" s="833"/>
      <c r="CK33" s="833"/>
      <c r="CL33" s="834"/>
      <c r="CM33" s="832"/>
      <c r="CN33" s="833"/>
      <c r="CO33" s="833"/>
      <c r="CP33" s="833"/>
      <c r="CQ33" s="834"/>
      <c r="CR33" s="832"/>
      <c r="CS33" s="833"/>
      <c r="CT33" s="833"/>
      <c r="CU33" s="833"/>
      <c r="CV33" s="834"/>
      <c r="CW33" s="832"/>
      <c r="CX33" s="833"/>
      <c r="CY33" s="833"/>
      <c r="CZ33" s="833"/>
      <c r="DA33" s="834"/>
      <c r="DB33" s="832"/>
      <c r="DC33" s="833"/>
      <c r="DD33" s="833"/>
      <c r="DE33" s="833"/>
      <c r="DF33" s="834"/>
      <c r="DG33" s="832"/>
      <c r="DH33" s="833"/>
      <c r="DI33" s="833"/>
      <c r="DJ33" s="833"/>
      <c r="DK33" s="834"/>
      <c r="DL33" s="832"/>
      <c r="DM33" s="833"/>
      <c r="DN33" s="833"/>
      <c r="DO33" s="833"/>
      <c r="DP33" s="834"/>
      <c r="DQ33" s="832"/>
      <c r="DR33" s="833"/>
      <c r="DS33" s="833"/>
      <c r="DT33" s="833"/>
      <c r="DU33" s="834"/>
      <c r="DV33" s="817"/>
      <c r="DW33" s="818"/>
      <c r="DX33" s="818"/>
      <c r="DY33" s="818"/>
      <c r="DZ33" s="819"/>
      <c r="EA33" s="226"/>
    </row>
    <row r="34" spans="1:131" ht="26.25" customHeight="1" x14ac:dyDescent="0.15">
      <c r="A34" s="238">
        <v>7</v>
      </c>
      <c r="B34" s="820" t="s">
        <v>418</v>
      </c>
      <c r="C34" s="821"/>
      <c r="D34" s="821"/>
      <c r="E34" s="821"/>
      <c r="F34" s="821"/>
      <c r="G34" s="821"/>
      <c r="H34" s="821"/>
      <c r="I34" s="821"/>
      <c r="J34" s="821"/>
      <c r="K34" s="821"/>
      <c r="L34" s="821"/>
      <c r="M34" s="821"/>
      <c r="N34" s="821"/>
      <c r="O34" s="821"/>
      <c r="P34" s="822"/>
      <c r="Q34" s="829">
        <v>58</v>
      </c>
      <c r="R34" s="830"/>
      <c r="S34" s="830"/>
      <c r="T34" s="830"/>
      <c r="U34" s="830"/>
      <c r="V34" s="830">
        <v>58</v>
      </c>
      <c r="W34" s="830"/>
      <c r="X34" s="830"/>
      <c r="Y34" s="830"/>
      <c r="Z34" s="830"/>
      <c r="AA34" s="830">
        <v>0</v>
      </c>
      <c r="AB34" s="830"/>
      <c r="AC34" s="830"/>
      <c r="AD34" s="830"/>
      <c r="AE34" s="831"/>
      <c r="AF34" s="826" t="s">
        <v>132</v>
      </c>
      <c r="AG34" s="827"/>
      <c r="AH34" s="827"/>
      <c r="AI34" s="827"/>
      <c r="AJ34" s="828"/>
      <c r="AK34" s="881">
        <v>55</v>
      </c>
      <c r="AL34" s="877"/>
      <c r="AM34" s="877"/>
      <c r="AN34" s="877"/>
      <c r="AO34" s="877"/>
      <c r="AP34" s="877">
        <v>29</v>
      </c>
      <c r="AQ34" s="877"/>
      <c r="AR34" s="877"/>
      <c r="AS34" s="877"/>
      <c r="AT34" s="877"/>
      <c r="AU34" s="877">
        <v>28</v>
      </c>
      <c r="AV34" s="877"/>
      <c r="AW34" s="877"/>
      <c r="AX34" s="877"/>
      <c r="AY34" s="877"/>
      <c r="AZ34" s="878" t="s">
        <v>533</v>
      </c>
      <c r="BA34" s="878"/>
      <c r="BB34" s="878"/>
      <c r="BC34" s="878"/>
      <c r="BD34" s="878"/>
      <c r="BE34" s="879" t="s">
        <v>419</v>
      </c>
      <c r="BF34" s="879"/>
      <c r="BG34" s="879"/>
      <c r="BH34" s="879"/>
      <c r="BI34" s="880"/>
      <c r="BJ34" s="228"/>
      <c r="BK34" s="228"/>
      <c r="BL34" s="228"/>
      <c r="BM34" s="228"/>
      <c r="BN34" s="228"/>
      <c r="BO34" s="237"/>
      <c r="BP34" s="237"/>
      <c r="BQ34" s="234">
        <v>28</v>
      </c>
      <c r="BR34" s="235"/>
      <c r="BS34" s="817"/>
      <c r="BT34" s="818"/>
      <c r="BU34" s="818"/>
      <c r="BV34" s="818"/>
      <c r="BW34" s="818"/>
      <c r="BX34" s="818"/>
      <c r="BY34" s="818"/>
      <c r="BZ34" s="818"/>
      <c r="CA34" s="818"/>
      <c r="CB34" s="818"/>
      <c r="CC34" s="818"/>
      <c r="CD34" s="818"/>
      <c r="CE34" s="818"/>
      <c r="CF34" s="818"/>
      <c r="CG34" s="835"/>
      <c r="CH34" s="832"/>
      <c r="CI34" s="833"/>
      <c r="CJ34" s="833"/>
      <c r="CK34" s="833"/>
      <c r="CL34" s="834"/>
      <c r="CM34" s="832"/>
      <c r="CN34" s="833"/>
      <c r="CO34" s="833"/>
      <c r="CP34" s="833"/>
      <c r="CQ34" s="834"/>
      <c r="CR34" s="832"/>
      <c r="CS34" s="833"/>
      <c r="CT34" s="833"/>
      <c r="CU34" s="833"/>
      <c r="CV34" s="834"/>
      <c r="CW34" s="832"/>
      <c r="CX34" s="833"/>
      <c r="CY34" s="833"/>
      <c r="CZ34" s="833"/>
      <c r="DA34" s="834"/>
      <c r="DB34" s="832"/>
      <c r="DC34" s="833"/>
      <c r="DD34" s="833"/>
      <c r="DE34" s="833"/>
      <c r="DF34" s="834"/>
      <c r="DG34" s="832"/>
      <c r="DH34" s="833"/>
      <c r="DI34" s="833"/>
      <c r="DJ34" s="833"/>
      <c r="DK34" s="834"/>
      <c r="DL34" s="832"/>
      <c r="DM34" s="833"/>
      <c r="DN34" s="833"/>
      <c r="DO34" s="833"/>
      <c r="DP34" s="834"/>
      <c r="DQ34" s="832"/>
      <c r="DR34" s="833"/>
      <c r="DS34" s="833"/>
      <c r="DT34" s="833"/>
      <c r="DU34" s="834"/>
      <c r="DV34" s="817"/>
      <c r="DW34" s="818"/>
      <c r="DX34" s="818"/>
      <c r="DY34" s="818"/>
      <c r="DZ34" s="819"/>
      <c r="EA34" s="226"/>
    </row>
    <row r="35" spans="1:131" ht="26.25" customHeight="1" x14ac:dyDescent="0.15">
      <c r="A35" s="238">
        <v>8</v>
      </c>
      <c r="B35" s="820" t="s">
        <v>420</v>
      </c>
      <c r="C35" s="821"/>
      <c r="D35" s="821"/>
      <c r="E35" s="821"/>
      <c r="F35" s="821"/>
      <c r="G35" s="821"/>
      <c r="H35" s="821"/>
      <c r="I35" s="821"/>
      <c r="J35" s="821"/>
      <c r="K35" s="821"/>
      <c r="L35" s="821"/>
      <c r="M35" s="821"/>
      <c r="N35" s="821"/>
      <c r="O35" s="821"/>
      <c r="P35" s="822"/>
      <c r="Q35" s="829">
        <v>154</v>
      </c>
      <c r="R35" s="830"/>
      <c r="S35" s="830"/>
      <c r="T35" s="830"/>
      <c r="U35" s="830"/>
      <c r="V35" s="830">
        <v>132</v>
      </c>
      <c r="W35" s="830"/>
      <c r="X35" s="830"/>
      <c r="Y35" s="830"/>
      <c r="Z35" s="830"/>
      <c r="AA35" s="830">
        <v>22</v>
      </c>
      <c r="AB35" s="830"/>
      <c r="AC35" s="830"/>
      <c r="AD35" s="830"/>
      <c r="AE35" s="831"/>
      <c r="AF35" s="826">
        <v>22</v>
      </c>
      <c r="AG35" s="827"/>
      <c r="AH35" s="827"/>
      <c r="AI35" s="827"/>
      <c r="AJ35" s="828"/>
      <c r="AK35" s="881" t="s">
        <v>533</v>
      </c>
      <c r="AL35" s="877"/>
      <c r="AM35" s="877"/>
      <c r="AN35" s="877"/>
      <c r="AO35" s="877"/>
      <c r="AP35" s="877" t="s">
        <v>533</v>
      </c>
      <c r="AQ35" s="877"/>
      <c r="AR35" s="877"/>
      <c r="AS35" s="877"/>
      <c r="AT35" s="877"/>
      <c r="AU35" s="877" t="s">
        <v>533</v>
      </c>
      <c r="AV35" s="877"/>
      <c r="AW35" s="877"/>
      <c r="AX35" s="877"/>
      <c r="AY35" s="877"/>
      <c r="AZ35" s="878" t="s">
        <v>533</v>
      </c>
      <c r="BA35" s="878"/>
      <c r="BB35" s="878"/>
      <c r="BC35" s="878"/>
      <c r="BD35" s="878"/>
      <c r="BE35" s="879" t="s">
        <v>419</v>
      </c>
      <c r="BF35" s="879"/>
      <c r="BG35" s="879"/>
      <c r="BH35" s="879"/>
      <c r="BI35" s="880"/>
      <c r="BJ35" s="228"/>
      <c r="BK35" s="228"/>
      <c r="BL35" s="228"/>
      <c r="BM35" s="228"/>
      <c r="BN35" s="228"/>
      <c r="BO35" s="237"/>
      <c r="BP35" s="237"/>
      <c r="BQ35" s="234">
        <v>29</v>
      </c>
      <c r="BR35" s="235"/>
      <c r="BS35" s="817"/>
      <c r="BT35" s="818"/>
      <c r="BU35" s="818"/>
      <c r="BV35" s="818"/>
      <c r="BW35" s="818"/>
      <c r="BX35" s="818"/>
      <c r="BY35" s="818"/>
      <c r="BZ35" s="818"/>
      <c r="CA35" s="818"/>
      <c r="CB35" s="818"/>
      <c r="CC35" s="818"/>
      <c r="CD35" s="818"/>
      <c r="CE35" s="818"/>
      <c r="CF35" s="818"/>
      <c r="CG35" s="835"/>
      <c r="CH35" s="832"/>
      <c r="CI35" s="833"/>
      <c r="CJ35" s="833"/>
      <c r="CK35" s="833"/>
      <c r="CL35" s="834"/>
      <c r="CM35" s="832"/>
      <c r="CN35" s="833"/>
      <c r="CO35" s="833"/>
      <c r="CP35" s="833"/>
      <c r="CQ35" s="834"/>
      <c r="CR35" s="832"/>
      <c r="CS35" s="833"/>
      <c r="CT35" s="833"/>
      <c r="CU35" s="833"/>
      <c r="CV35" s="834"/>
      <c r="CW35" s="832"/>
      <c r="CX35" s="833"/>
      <c r="CY35" s="833"/>
      <c r="CZ35" s="833"/>
      <c r="DA35" s="834"/>
      <c r="DB35" s="832"/>
      <c r="DC35" s="833"/>
      <c r="DD35" s="833"/>
      <c r="DE35" s="833"/>
      <c r="DF35" s="834"/>
      <c r="DG35" s="832"/>
      <c r="DH35" s="833"/>
      <c r="DI35" s="833"/>
      <c r="DJ35" s="833"/>
      <c r="DK35" s="834"/>
      <c r="DL35" s="832"/>
      <c r="DM35" s="833"/>
      <c r="DN35" s="833"/>
      <c r="DO35" s="833"/>
      <c r="DP35" s="834"/>
      <c r="DQ35" s="832"/>
      <c r="DR35" s="833"/>
      <c r="DS35" s="833"/>
      <c r="DT35" s="833"/>
      <c r="DU35" s="834"/>
      <c r="DV35" s="817"/>
      <c r="DW35" s="818"/>
      <c r="DX35" s="818"/>
      <c r="DY35" s="818"/>
      <c r="DZ35" s="819"/>
      <c r="EA35" s="226"/>
    </row>
    <row r="36" spans="1:131" ht="26.25" customHeight="1" x14ac:dyDescent="0.15">
      <c r="A36" s="238">
        <v>9</v>
      </c>
      <c r="B36" s="820" t="s">
        <v>421</v>
      </c>
      <c r="C36" s="821"/>
      <c r="D36" s="821"/>
      <c r="E36" s="821"/>
      <c r="F36" s="821"/>
      <c r="G36" s="821"/>
      <c r="H36" s="821"/>
      <c r="I36" s="821"/>
      <c r="J36" s="821"/>
      <c r="K36" s="821"/>
      <c r="L36" s="821"/>
      <c r="M36" s="821"/>
      <c r="N36" s="821"/>
      <c r="O36" s="821"/>
      <c r="P36" s="822"/>
      <c r="Q36" s="829">
        <v>1</v>
      </c>
      <c r="R36" s="830"/>
      <c r="S36" s="830"/>
      <c r="T36" s="830"/>
      <c r="U36" s="830"/>
      <c r="V36" s="830">
        <v>1</v>
      </c>
      <c r="W36" s="830"/>
      <c r="X36" s="830"/>
      <c r="Y36" s="830"/>
      <c r="Z36" s="830"/>
      <c r="AA36" s="830">
        <v>0</v>
      </c>
      <c r="AB36" s="830"/>
      <c r="AC36" s="830"/>
      <c r="AD36" s="830"/>
      <c r="AE36" s="831"/>
      <c r="AF36" s="826" t="s">
        <v>132</v>
      </c>
      <c r="AG36" s="827"/>
      <c r="AH36" s="827"/>
      <c r="AI36" s="827"/>
      <c r="AJ36" s="828"/>
      <c r="AK36" s="881" t="s">
        <v>533</v>
      </c>
      <c r="AL36" s="877"/>
      <c r="AM36" s="877"/>
      <c r="AN36" s="877"/>
      <c r="AO36" s="877"/>
      <c r="AP36" s="877" t="s">
        <v>533</v>
      </c>
      <c r="AQ36" s="877"/>
      <c r="AR36" s="877"/>
      <c r="AS36" s="877"/>
      <c r="AT36" s="877"/>
      <c r="AU36" s="877" t="s">
        <v>533</v>
      </c>
      <c r="AV36" s="877"/>
      <c r="AW36" s="877"/>
      <c r="AX36" s="877"/>
      <c r="AY36" s="877"/>
      <c r="AZ36" s="878" t="s">
        <v>533</v>
      </c>
      <c r="BA36" s="878"/>
      <c r="BB36" s="878"/>
      <c r="BC36" s="878"/>
      <c r="BD36" s="878"/>
      <c r="BE36" s="879" t="s">
        <v>419</v>
      </c>
      <c r="BF36" s="879"/>
      <c r="BG36" s="879"/>
      <c r="BH36" s="879"/>
      <c r="BI36" s="880"/>
      <c r="BJ36" s="228"/>
      <c r="BK36" s="228"/>
      <c r="BL36" s="228"/>
      <c r="BM36" s="228"/>
      <c r="BN36" s="228"/>
      <c r="BO36" s="237"/>
      <c r="BP36" s="237"/>
      <c r="BQ36" s="234">
        <v>30</v>
      </c>
      <c r="BR36" s="235"/>
      <c r="BS36" s="817"/>
      <c r="BT36" s="818"/>
      <c r="BU36" s="818"/>
      <c r="BV36" s="818"/>
      <c r="BW36" s="818"/>
      <c r="BX36" s="818"/>
      <c r="BY36" s="818"/>
      <c r="BZ36" s="818"/>
      <c r="CA36" s="818"/>
      <c r="CB36" s="818"/>
      <c r="CC36" s="818"/>
      <c r="CD36" s="818"/>
      <c r="CE36" s="818"/>
      <c r="CF36" s="818"/>
      <c r="CG36" s="835"/>
      <c r="CH36" s="832"/>
      <c r="CI36" s="833"/>
      <c r="CJ36" s="833"/>
      <c r="CK36" s="833"/>
      <c r="CL36" s="834"/>
      <c r="CM36" s="832"/>
      <c r="CN36" s="833"/>
      <c r="CO36" s="833"/>
      <c r="CP36" s="833"/>
      <c r="CQ36" s="834"/>
      <c r="CR36" s="832"/>
      <c r="CS36" s="833"/>
      <c r="CT36" s="833"/>
      <c r="CU36" s="833"/>
      <c r="CV36" s="834"/>
      <c r="CW36" s="832"/>
      <c r="CX36" s="833"/>
      <c r="CY36" s="833"/>
      <c r="CZ36" s="833"/>
      <c r="DA36" s="834"/>
      <c r="DB36" s="832"/>
      <c r="DC36" s="833"/>
      <c r="DD36" s="833"/>
      <c r="DE36" s="833"/>
      <c r="DF36" s="834"/>
      <c r="DG36" s="832"/>
      <c r="DH36" s="833"/>
      <c r="DI36" s="833"/>
      <c r="DJ36" s="833"/>
      <c r="DK36" s="834"/>
      <c r="DL36" s="832"/>
      <c r="DM36" s="833"/>
      <c r="DN36" s="833"/>
      <c r="DO36" s="833"/>
      <c r="DP36" s="834"/>
      <c r="DQ36" s="832"/>
      <c r="DR36" s="833"/>
      <c r="DS36" s="833"/>
      <c r="DT36" s="833"/>
      <c r="DU36" s="834"/>
      <c r="DV36" s="817"/>
      <c r="DW36" s="818"/>
      <c r="DX36" s="818"/>
      <c r="DY36" s="818"/>
      <c r="DZ36" s="819"/>
      <c r="EA36" s="226"/>
    </row>
    <row r="37" spans="1:131" ht="26.25" customHeight="1" x14ac:dyDescent="0.15">
      <c r="A37" s="238">
        <v>10</v>
      </c>
      <c r="B37" s="820" t="s">
        <v>422</v>
      </c>
      <c r="C37" s="821"/>
      <c r="D37" s="821"/>
      <c r="E37" s="821"/>
      <c r="F37" s="821"/>
      <c r="G37" s="821"/>
      <c r="H37" s="821"/>
      <c r="I37" s="821"/>
      <c r="J37" s="821"/>
      <c r="K37" s="821"/>
      <c r="L37" s="821"/>
      <c r="M37" s="821"/>
      <c r="N37" s="821"/>
      <c r="O37" s="821"/>
      <c r="P37" s="822"/>
      <c r="Q37" s="829">
        <v>199</v>
      </c>
      <c r="R37" s="830"/>
      <c r="S37" s="830"/>
      <c r="T37" s="830"/>
      <c r="U37" s="830"/>
      <c r="V37" s="830">
        <v>199</v>
      </c>
      <c r="W37" s="830"/>
      <c r="X37" s="830"/>
      <c r="Y37" s="830"/>
      <c r="Z37" s="830"/>
      <c r="AA37" s="830">
        <v>0</v>
      </c>
      <c r="AB37" s="830"/>
      <c r="AC37" s="830"/>
      <c r="AD37" s="830"/>
      <c r="AE37" s="831"/>
      <c r="AF37" s="826" t="s">
        <v>132</v>
      </c>
      <c r="AG37" s="827"/>
      <c r="AH37" s="827"/>
      <c r="AI37" s="827"/>
      <c r="AJ37" s="828"/>
      <c r="AK37" s="881">
        <v>2</v>
      </c>
      <c r="AL37" s="877"/>
      <c r="AM37" s="877"/>
      <c r="AN37" s="877"/>
      <c r="AO37" s="877"/>
      <c r="AP37" s="877">
        <v>266</v>
      </c>
      <c r="AQ37" s="877"/>
      <c r="AR37" s="877"/>
      <c r="AS37" s="877"/>
      <c r="AT37" s="877"/>
      <c r="AU37" s="877">
        <v>217</v>
      </c>
      <c r="AV37" s="877"/>
      <c r="AW37" s="877"/>
      <c r="AX37" s="877"/>
      <c r="AY37" s="877"/>
      <c r="AZ37" s="878" t="s">
        <v>533</v>
      </c>
      <c r="BA37" s="878"/>
      <c r="BB37" s="878"/>
      <c r="BC37" s="878"/>
      <c r="BD37" s="878"/>
      <c r="BE37" s="879" t="s">
        <v>419</v>
      </c>
      <c r="BF37" s="879"/>
      <c r="BG37" s="879"/>
      <c r="BH37" s="879"/>
      <c r="BI37" s="880"/>
      <c r="BJ37" s="228"/>
      <c r="BK37" s="228"/>
      <c r="BL37" s="228"/>
      <c r="BM37" s="228"/>
      <c r="BN37" s="228"/>
      <c r="BO37" s="237"/>
      <c r="BP37" s="237"/>
      <c r="BQ37" s="234">
        <v>31</v>
      </c>
      <c r="BR37" s="235"/>
      <c r="BS37" s="817"/>
      <c r="BT37" s="818"/>
      <c r="BU37" s="818"/>
      <c r="BV37" s="818"/>
      <c r="BW37" s="818"/>
      <c r="BX37" s="818"/>
      <c r="BY37" s="818"/>
      <c r="BZ37" s="818"/>
      <c r="CA37" s="818"/>
      <c r="CB37" s="818"/>
      <c r="CC37" s="818"/>
      <c r="CD37" s="818"/>
      <c r="CE37" s="818"/>
      <c r="CF37" s="818"/>
      <c r="CG37" s="835"/>
      <c r="CH37" s="832"/>
      <c r="CI37" s="833"/>
      <c r="CJ37" s="833"/>
      <c r="CK37" s="833"/>
      <c r="CL37" s="834"/>
      <c r="CM37" s="832"/>
      <c r="CN37" s="833"/>
      <c r="CO37" s="833"/>
      <c r="CP37" s="833"/>
      <c r="CQ37" s="834"/>
      <c r="CR37" s="832"/>
      <c r="CS37" s="833"/>
      <c r="CT37" s="833"/>
      <c r="CU37" s="833"/>
      <c r="CV37" s="834"/>
      <c r="CW37" s="832"/>
      <c r="CX37" s="833"/>
      <c r="CY37" s="833"/>
      <c r="CZ37" s="833"/>
      <c r="DA37" s="834"/>
      <c r="DB37" s="832"/>
      <c r="DC37" s="833"/>
      <c r="DD37" s="833"/>
      <c r="DE37" s="833"/>
      <c r="DF37" s="834"/>
      <c r="DG37" s="832"/>
      <c r="DH37" s="833"/>
      <c r="DI37" s="833"/>
      <c r="DJ37" s="833"/>
      <c r="DK37" s="834"/>
      <c r="DL37" s="832"/>
      <c r="DM37" s="833"/>
      <c r="DN37" s="833"/>
      <c r="DO37" s="833"/>
      <c r="DP37" s="834"/>
      <c r="DQ37" s="832"/>
      <c r="DR37" s="833"/>
      <c r="DS37" s="833"/>
      <c r="DT37" s="833"/>
      <c r="DU37" s="834"/>
      <c r="DV37" s="817"/>
      <c r="DW37" s="818"/>
      <c r="DX37" s="818"/>
      <c r="DY37" s="818"/>
      <c r="DZ37" s="819"/>
      <c r="EA37" s="226"/>
    </row>
    <row r="38" spans="1:131" ht="26.25" customHeight="1" x14ac:dyDescent="0.15">
      <c r="A38" s="238">
        <v>11</v>
      </c>
      <c r="B38" s="820"/>
      <c r="C38" s="821"/>
      <c r="D38" s="821"/>
      <c r="E38" s="821"/>
      <c r="F38" s="821"/>
      <c r="G38" s="821"/>
      <c r="H38" s="821"/>
      <c r="I38" s="821"/>
      <c r="J38" s="821"/>
      <c r="K38" s="821"/>
      <c r="L38" s="821"/>
      <c r="M38" s="821"/>
      <c r="N38" s="821"/>
      <c r="O38" s="821"/>
      <c r="P38" s="822"/>
      <c r="Q38" s="829"/>
      <c r="R38" s="830"/>
      <c r="S38" s="830"/>
      <c r="T38" s="830"/>
      <c r="U38" s="830"/>
      <c r="V38" s="830"/>
      <c r="W38" s="830"/>
      <c r="X38" s="830"/>
      <c r="Y38" s="830"/>
      <c r="Z38" s="830"/>
      <c r="AA38" s="830"/>
      <c r="AB38" s="830"/>
      <c r="AC38" s="830"/>
      <c r="AD38" s="830"/>
      <c r="AE38" s="831"/>
      <c r="AF38" s="826"/>
      <c r="AG38" s="827"/>
      <c r="AH38" s="827"/>
      <c r="AI38" s="827"/>
      <c r="AJ38" s="828"/>
      <c r="AK38" s="881"/>
      <c r="AL38" s="877"/>
      <c r="AM38" s="877"/>
      <c r="AN38" s="877"/>
      <c r="AO38" s="877"/>
      <c r="AP38" s="877"/>
      <c r="AQ38" s="877"/>
      <c r="AR38" s="877"/>
      <c r="AS38" s="877"/>
      <c r="AT38" s="877"/>
      <c r="AU38" s="877"/>
      <c r="AV38" s="877"/>
      <c r="AW38" s="877"/>
      <c r="AX38" s="877"/>
      <c r="AY38" s="877"/>
      <c r="AZ38" s="878"/>
      <c r="BA38" s="878"/>
      <c r="BB38" s="878"/>
      <c r="BC38" s="878"/>
      <c r="BD38" s="878"/>
      <c r="BE38" s="879"/>
      <c r="BF38" s="879"/>
      <c r="BG38" s="879"/>
      <c r="BH38" s="879"/>
      <c r="BI38" s="880"/>
      <c r="BJ38" s="228"/>
      <c r="BK38" s="228"/>
      <c r="BL38" s="228"/>
      <c r="BM38" s="228"/>
      <c r="BN38" s="228"/>
      <c r="BO38" s="237"/>
      <c r="BP38" s="237"/>
      <c r="BQ38" s="234">
        <v>32</v>
      </c>
      <c r="BR38" s="235"/>
      <c r="BS38" s="817"/>
      <c r="BT38" s="818"/>
      <c r="BU38" s="818"/>
      <c r="BV38" s="818"/>
      <c r="BW38" s="818"/>
      <c r="BX38" s="818"/>
      <c r="BY38" s="818"/>
      <c r="BZ38" s="818"/>
      <c r="CA38" s="818"/>
      <c r="CB38" s="818"/>
      <c r="CC38" s="818"/>
      <c r="CD38" s="818"/>
      <c r="CE38" s="818"/>
      <c r="CF38" s="818"/>
      <c r="CG38" s="835"/>
      <c r="CH38" s="832"/>
      <c r="CI38" s="833"/>
      <c r="CJ38" s="833"/>
      <c r="CK38" s="833"/>
      <c r="CL38" s="834"/>
      <c r="CM38" s="832"/>
      <c r="CN38" s="833"/>
      <c r="CO38" s="833"/>
      <c r="CP38" s="833"/>
      <c r="CQ38" s="834"/>
      <c r="CR38" s="832"/>
      <c r="CS38" s="833"/>
      <c r="CT38" s="833"/>
      <c r="CU38" s="833"/>
      <c r="CV38" s="834"/>
      <c r="CW38" s="832"/>
      <c r="CX38" s="833"/>
      <c r="CY38" s="833"/>
      <c r="CZ38" s="833"/>
      <c r="DA38" s="834"/>
      <c r="DB38" s="832"/>
      <c r="DC38" s="833"/>
      <c r="DD38" s="833"/>
      <c r="DE38" s="833"/>
      <c r="DF38" s="834"/>
      <c r="DG38" s="832"/>
      <c r="DH38" s="833"/>
      <c r="DI38" s="833"/>
      <c r="DJ38" s="833"/>
      <c r="DK38" s="834"/>
      <c r="DL38" s="832"/>
      <c r="DM38" s="833"/>
      <c r="DN38" s="833"/>
      <c r="DO38" s="833"/>
      <c r="DP38" s="834"/>
      <c r="DQ38" s="832"/>
      <c r="DR38" s="833"/>
      <c r="DS38" s="833"/>
      <c r="DT38" s="833"/>
      <c r="DU38" s="834"/>
      <c r="DV38" s="817"/>
      <c r="DW38" s="818"/>
      <c r="DX38" s="818"/>
      <c r="DY38" s="818"/>
      <c r="DZ38" s="819"/>
      <c r="EA38" s="226"/>
    </row>
    <row r="39" spans="1:131" ht="26.25" customHeight="1" x14ac:dyDescent="0.15">
      <c r="A39" s="238">
        <v>12</v>
      </c>
      <c r="B39" s="820"/>
      <c r="C39" s="821"/>
      <c r="D39" s="821"/>
      <c r="E39" s="821"/>
      <c r="F39" s="821"/>
      <c r="G39" s="821"/>
      <c r="H39" s="821"/>
      <c r="I39" s="821"/>
      <c r="J39" s="821"/>
      <c r="K39" s="821"/>
      <c r="L39" s="821"/>
      <c r="M39" s="821"/>
      <c r="N39" s="821"/>
      <c r="O39" s="821"/>
      <c r="P39" s="822"/>
      <c r="Q39" s="829"/>
      <c r="R39" s="830"/>
      <c r="S39" s="830"/>
      <c r="T39" s="830"/>
      <c r="U39" s="830"/>
      <c r="V39" s="830"/>
      <c r="W39" s="830"/>
      <c r="X39" s="830"/>
      <c r="Y39" s="830"/>
      <c r="Z39" s="830"/>
      <c r="AA39" s="830"/>
      <c r="AB39" s="830"/>
      <c r="AC39" s="830"/>
      <c r="AD39" s="830"/>
      <c r="AE39" s="831"/>
      <c r="AF39" s="826"/>
      <c r="AG39" s="827"/>
      <c r="AH39" s="827"/>
      <c r="AI39" s="827"/>
      <c r="AJ39" s="828"/>
      <c r="AK39" s="881"/>
      <c r="AL39" s="877"/>
      <c r="AM39" s="877"/>
      <c r="AN39" s="877"/>
      <c r="AO39" s="877"/>
      <c r="AP39" s="877"/>
      <c r="AQ39" s="877"/>
      <c r="AR39" s="877"/>
      <c r="AS39" s="877"/>
      <c r="AT39" s="877"/>
      <c r="AU39" s="877"/>
      <c r="AV39" s="877"/>
      <c r="AW39" s="877"/>
      <c r="AX39" s="877"/>
      <c r="AY39" s="877"/>
      <c r="AZ39" s="878"/>
      <c r="BA39" s="878"/>
      <c r="BB39" s="878"/>
      <c r="BC39" s="878"/>
      <c r="BD39" s="878"/>
      <c r="BE39" s="879"/>
      <c r="BF39" s="879"/>
      <c r="BG39" s="879"/>
      <c r="BH39" s="879"/>
      <c r="BI39" s="880"/>
      <c r="BJ39" s="228"/>
      <c r="BK39" s="228"/>
      <c r="BL39" s="228"/>
      <c r="BM39" s="228"/>
      <c r="BN39" s="228"/>
      <c r="BO39" s="237"/>
      <c r="BP39" s="237"/>
      <c r="BQ39" s="234">
        <v>33</v>
      </c>
      <c r="BR39" s="235"/>
      <c r="BS39" s="817"/>
      <c r="BT39" s="818"/>
      <c r="BU39" s="818"/>
      <c r="BV39" s="818"/>
      <c r="BW39" s="818"/>
      <c r="BX39" s="818"/>
      <c r="BY39" s="818"/>
      <c r="BZ39" s="818"/>
      <c r="CA39" s="818"/>
      <c r="CB39" s="818"/>
      <c r="CC39" s="818"/>
      <c r="CD39" s="818"/>
      <c r="CE39" s="818"/>
      <c r="CF39" s="818"/>
      <c r="CG39" s="835"/>
      <c r="CH39" s="832"/>
      <c r="CI39" s="833"/>
      <c r="CJ39" s="833"/>
      <c r="CK39" s="833"/>
      <c r="CL39" s="834"/>
      <c r="CM39" s="832"/>
      <c r="CN39" s="833"/>
      <c r="CO39" s="833"/>
      <c r="CP39" s="833"/>
      <c r="CQ39" s="834"/>
      <c r="CR39" s="832"/>
      <c r="CS39" s="833"/>
      <c r="CT39" s="833"/>
      <c r="CU39" s="833"/>
      <c r="CV39" s="834"/>
      <c r="CW39" s="832"/>
      <c r="CX39" s="833"/>
      <c r="CY39" s="833"/>
      <c r="CZ39" s="833"/>
      <c r="DA39" s="834"/>
      <c r="DB39" s="832"/>
      <c r="DC39" s="833"/>
      <c r="DD39" s="833"/>
      <c r="DE39" s="833"/>
      <c r="DF39" s="834"/>
      <c r="DG39" s="832"/>
      <c r="DH39" s="833"/>
      <c r="DI39" s="833"/>
      <c r="DJ39" s="833"/>
      <c r="DK39" s="834"/>
      <c r="DL39" s="832"/>
      <c r="DM39" s="833"/>
      <c r="DN39" s="833"/>
      <c r="DO39" s="833"/>
      <c r="DP39" s="834"/>
      <c r="DQ39" s="832"/>
      <c r="DR39" s="833"/>
      <c r="DS39" s="833"/>
      <c r="DT39" s="833"/>
      <c r="DU39" s="834"/>
      <c r="DV39" s="817"/>
      <c r="DW39" s="818"/>
      <c r="DX39" s="818"/>
      <c r="DY39" s="818"/>
      <c r="DZ39" s="819"/>
      <c r="EA39" s="226"/>
    </row>
    <row r="40" spans="1:131" ht="26.25" customHeight="1" x14ac:dyDescent="0.15">
      <c r="A40" s="234">
        <v>13</v>
      </c>
      <c r="B40" s="820"/>
      <c r="C40" s="821"/>
      <c r="D40" s="821"/>
      <c r="E40" s="821"/>
      <c r="F40" s="821"/>
      <c r="G40" s="821"/>
      <c r="H40" s="821"/>
      <c r="I40" s="821"/>
      <c r="J40" s="821"/>
      <c r="K40" s="821"/>
      <c r="L40" s="821"/>
      <c r="M40" s="821"/>
      <c r="N40" s="821"/>
      <c r="O40" s="821"/>
      <c r="P40" s="822"/>
      <c r="Q40" s="829"/>
      <c r="R40" s="830"/>
      <c r="S40" s="830"/>
      <c r="T40" s="830"/>
      <c r="U40" s="830"/>
      <c r="V40" s="830"/>
      <c r="W40" s="830"/>
      <c r="X40" s="830"/>
      <c r="Y40" s="830"/>
      <c r="Z40" s="830"/>
      <c r="AA40" s="830"/>
      <c r="AB40" s="830"/>
      <c r="AC40" s="830"/>
      <c r="AD40" s="830"/>
      <c r="AE40" s="831"/>
      <c r="AF40" s="826"/>
      <c r="AG40" s="827"/>
      <c r="AH40" s="827"/>
      <c r="AI40" s="827"/>
      <c r="AJ40" s="828"/>
      <c r="AK40" s="881"/>
      <c r="AL40" s="877"/>
      <c r="AM40" s="877"/>
      <c r="AN40" s="877"/>
      <c r="AO40" s="877"/>
      <c r="AP40" s="877"/>
      <c r="AQ40" s="877"/>
      <c r="AR40" s="877"/>
      <c r="AS40" s="877"/>
      <c r="AT40" s="877"/>
      <c r="AU40" s="877"/>
      <c r="AV40" s="877"/>
      <c r="AW40" s="877"/>
      <c r="AX40" s="877"/>
      <c r="AY40" s="877"/>
      <c r="AZ40" s="878"/>
      <c r="BA40" s="878"/>
      <c r="BB40" s="878"/>
      <c r="BC40" s="878"/>
      <c r="BD40" s="878"/>
      <c r="BE40" s="879"/>
      <c r="BF40" s="879"/>
      <c r="BG40" s="879"/>
      <c r="BH40" s="879"/>
      <c r="BI40" s="880"/>
      <c r="BJ40" s="228"/>
      <c r="BK40" s="228"/>
      <c r="BL40" s="228"/>
      <c r="BM40" s="228"/>
      <c r="BN40" s="228"/>
      <c r="BO40" s="237"/>
      <c r="BP40" s="237"/>
      <c r="BQ40" s="234">
        <v>34</v>
      </c>
      <c r="BR40" s="235"/>
      <c r="BS40" s="817"/>
      <c r="BT40" s="818"/>
      <c r="BU40" s="818"/>
      <c r="BV40" s="818"/>
      <c r="BW40" s="818"/>
      <c r="BX40" s="818"/>
      <c r="BY40" s="818"/>
      <c r="BZ40" s="818"/>
      <c r="CA40" s="818"/>
      <c r="CB40" s="818"/>
      <c r="CC40" s="818"/>
      <c r="CD40" s="818"/>
      <c r="CE40" s="818"/>
      <c r="CF40" s="818"/>
      <c r="CG40" s="835"/>
      <c r="CH40" s="832"/>
      <c r="CI40" s="833"/>
      <c r="CJ40" s="833"/>
      <c r="CK40" s="833"/>
      <c r="CL40" s="834"/>
      <c r="CM40" s="832"/>
      <c r="CN40" s="833"/>
      <c r="CO40" s="833"/>
      <c r="CP40" s="833"/>
      <c r="CQ40" s="834"/>
      <c r="CR40" s="832"/>
      <c r="CS40" s="833"/>
      <c r="CT40" s="833"/>
      <c r="CU40" s="833"/>
      <c r="CV40" s="834"/>
      <c r="CW40" s="832"/>
      <c r="CX40" s="833"/>
      <c r="CY40" s="833"/>
      <c r="CZ40" s="833"/>
      <c r="DA40" s="834"/>
      <c r="DB40" s="832"/>
      <c r="DC40" s="833"/>
      <c r="DD40" s="833"/>
      <c r="DE40" s="833"/>
      <c r="DF40" s="834"/>
      <c r="DG40" s="832"/>
      <c r="DH40" s="833"/>
      <c r="DI40" s="833"/>
      <c r="DJ40" s="833"/>
      <c r="DK40" s="834"/>
      <c r="DL40" s="832"/>
      <c r="DM40" s="833"/>
      <c r="DN40" s="833"/>
      <c r="DO40" s="833"/>
      <c r="DP40" s="834"/>
      <c r="DQ40" s="832"/>
      <c r="DR40" s="833"/>
      <c r="DS40" s="833"/>
      <c r="DT40" s="833"/>
      <c r="DU40" s="834"/>
      <c r="DV40" s="817"/>
      <c r="DW40" s="818"/>
      <c r="DX40" s="818"/>
      <c r="DY40" s="818"/>
      <c r="DZ40" s="819"/>
      <c r="EA40" s="226"/>
    </row>
    <row r="41" spans="1:131" ht="26.25" customHeight="1" x14ac:dyDescent="0.15">
      <c r="A41" s="234">
        <v>14</v>
      </c>
      <c r="B41" s="820"/>
      <c r="C41" s="821"/>
      <c r="D41" s="821"/>
      <c r="E41" s="821"/>
      <c r="F41" s="821"/>
      <c r="G41" s="821"/>
      <c r="H41" s="821"/>
      <c r="I41" s="821"/>
      <c r="J41" s="821"/>
      <c r="K41" s="821"/>
      <c r="L41" s="821"/>
      <c r="M41" s="821"/>
      <c r="N41" s="821"/>
      <c r="O41" s="821"/>
      <c r="P41" s="822"/>
      <c r="Q41" s="829"/>
      <c r="R41" s="830"/>
      <c r="S41" s="830"/>
      <c r="T41" s="830"/>
      <c r="U41" s="830"/>
      <c r="V41" s="830"/>
      <c r="W41" s="830"/>
      <c r="X41" s="830"/>
      <c r="Y41" s="830"/>
      <c r="Z41" s="830"/>
      <c r="AA41" s="830"/>
      <c r="AB41" s="830"/>
      <c r="AC41" s="830"/>
      <c r="AD41" s="830"/>
      <c r="AE41" s="831"/>
      <c r="AF41" s="826"/>
      <c r="AG41" s="827"/>
      <c r="AH41" s="827"/>
      <c r="AI41" s="827"/>
      <c r="AJ41" s="828"/>
      <c r="AK41" s="881"/>
      <c r="AL41" s="877"/>
      <c r="AM41" s="877"/>
      <c r="AN41" s="877"/>
      <c r="AO41" s="877"/>
      <c r="AP41" s="877"/>
      <c r="AQ41" s="877"/>
      <c r="AR41" s="877"/>
      <c r="AS41" s="877"/>
      <c r="AT41" s="877"/>
      <c r="AU41" s="877"/>
      <c r="AV41" s="877"/>
      <c r="AW41" s="877"/>
      <c r="AX41" s="877"/>
      <c r="AY41" s="877"/>
      <c r="AZ41" s="878"/>
      <c r="BA41" s="878"/>
      <c r="BB41" s="878"/>
      <c r="BC41" s="878"/>
      <c r="BD41" s="878"/>
      <c r="BE41" s="879"/>
      <c r="BF41" s="879"/>
      <c r="BG41" s="879"/>
      <c r="BH41" s="879"/>
      <c r="BI41" s="880"/>
      <c r="BJ41" s="228"/>
      <c r="BK41" s="228"/>
      <c r="BL41" s="228"/>
      <c r="BM41" s="228"/>
      <c r="BN41" s="228"/>
      <c r="BO41" s="237"/>
      <c r="BP41" s="237"/>
      <c r="BQ41" s="234">
        <v>35</v>
      </c>
      <c r="BR41" s="235"/>
      <c r="BS41" s="817"/>
      <c r="BT41" s="818"/>
      <c r="BU41" s="818"/>
      <c r="BV41" s="818"/>
      <c r="BW41" s="818"/>
      <c r="BX41" s="818"/>
      <c r="BY41" s="818"/>
      <c r="BZ41" s="818"/>
      <c r="CA41" s="818"/>
      <c r="CB41" s="818"/>
      <c r="CC41" s="818"/>
      <c r="CD41" s="818"/>
      <c r="CE41" s="818"/>
      <c r="CF41" s="818"/>
      <c r="CG41" s="835"/>
      <c r="CH41" s="832"/>
      <c r="CI41" s="833"/>
      <c r="CJ41" s="833"/>
      <c r="CK41" s="833"/>
      <c r="CL41" s="834"/>
      <c r="CM41" s="832"/>
      <c r="CN41" s="833"/>
      <c r="CO41" s="833"/>
      <c r="CP41" s="833"/>
      <c r="CQ41" s="834"/>
      <c r="CR41" s="832"/>
      <c r="CS41" s="833"/>
      <c r="CT41" s="833"/>
      <c r="CU41" s="833"/>
      <c r="CV41" s="834"/>
      <c r="CW41" s="832"/>
      <c r="CX41" s="833"/>
      <c r="CY41" s="833"/>
      <c r="CZ41" s="833"/>
      <c r="DA41" s="834"/>
      <c r="DB41" s="832"/>
      <c r="DC41" s="833"/>
      <c r="DD41" s="833"/>
      <c r="DE41" s="833"/>
      <c r="DF41" s="834"/>
      <c r="DG41" s="832"/>
      <c r="DH41" s="833"/>
      <c r="DI41" s="833"/>
      <c r="DJ41" s="833"/>
      <c r="DK41" s="834"/>
      <c r="DL41" s="832"/>
      <c r="DM41" s="833"/>
      <c r="DN41" s="833"/>
      <c r="DO41" s="833"/>
      <c r="DP41" s="834"/>
      <c r="DQ41" s="832"/>
      <c r="DR41" s="833"/>
      <c r="DS41" s="833"/>
      <c r="DT41" s="833"/>
      <c r="DU41" s="834"/>
      <c r="DV41" s="817"/>
      <c r="DW41" s="818"/>
      <c r="DX41" s="818"/>
      <c r="DY41" s="818"/>
      <c r="DZ41" s="819"/>
      <c r="EA41" s="226"/>
    </row>
    <row r="42" spans="1:131" ht="26.25" customHeight="1" x14ac:dyDescent="0.15">
      <c r="A42" s="234">
        <v>15</v>
      </c>
      <c r="B42" s="820"/>
      <c r="C42" s="821"/>
      <c r="D42" s="821"/>
      <c r="E42" s="821"/>
      <c r="F42" s="821"/>
      <c r="G42" s="821"/>
      <c r="H42" s="821"/>
      <c r="I42" s="821"/>
      <c r="J42" s="821"/>
      <c r="K42" s="821"/>
      <c r="L42" s="821"/>
      <c r="M42" s="821"/>
      <c r="N42" s="821"/>
      <c r="O42" s="821"/>
      <c r="P42" s="822"/>
      <c r="Q42" s="829"/>
      <c r="R42" s="830"/>
      <c r="S42" s="830"/>
      <c r="T42" s="830"/>
      <c r="U42" s="830"/>
      <c r="V42" s="830"/>
      <c r="W42" s="830"/>
      <c r="X42" s="830"/>
      <c r="Y42" s="830"/>
      <c r="Z42" s="830"/>
      <c r="AA42" s="830"/>
      <c r="AB42" s="830"/>
      <c r="AC42" s="830"/>
      <c r="AD42" s="830"/>
      <c r="AE42" s="831"/>
      <c r="AF42" s="826"/>
      <c r="AG42" s="827"/>
      <c r="AH42" s="827"/>
      <c r="AI42" s="827"/>
      <c r="AJ42" s="828"/>
      <c r="AK42" s="881"/>
      <c r="AL42" s="877"/>
      <c r="AM42" s="877"/>
      <c r="AN42" s="877"/>
      <c r="AO42" s="877"/>
      <c r="AP42" s="877"/>
      <c r="AQ42" s="877"/>
      <c r="AR42" s="877"/>
      <c r="AS42" s="877"/>
      <c r="AT42" s="877"/>
      <c r="AU42" s="877"/>
      <c r="AV42" s="877"/>
      <c r="AW42" s="877"/>
      <c r="AX42" s="877"/>
      <c r="AY42" s="877"/>
      <c r="AZ42" s="878"/>
      <c r="BA42" s="878"/>
      <c r="BB42" s="878"/>
      <c r="BC42" s="878"/>
      <c r="BD42" s="878"/>
      <c r="BE42" s="879"/>
      <c r="BF42" s="879"/>
      <c r="BG42" s="879"/>
      <c r="BH42" s="879"/>
      <c r="BI42" s="880"/>
      <c r="BJ42" s="228"/>
      <c r="BK42" s="228"/>
      <c r="BL42" s="228"/>
      <c r="BM42" s="228"/>
      <c r="BN42" s="228"/>
      <c r="BO42" s="237"/>
      <c r="BP42" s="237"/>
      <c r="BQ42" s="234">
        <v>36</v>
      </c>
      <c r="BR42" s="235"/>
      <c r="BS42" s="817"/>
      <c r="BT42" s="818"/>
      <c r="BU42" s="818"/>
      <c r="BV42" s="818"/>
      <c r="BW42" s="818"/>
      <c r="BX42" s="818"/>
      <c r="BY42" s="818"/>
      <c r="BZ42" s="818"/>
      <c r="CA42" s="818"/>
      <c r="CB42" s="818"/>
      <c r="CC42" s="818"/>
      <c r="CD42" s="818"/>
      <c r="CE42" s="818"/>
      <c r="CF42" s="818"/>
      <c r="CG42" s="835"/>
      <c r="CH42" s="832"/>
      <c r="CI42" s="833"/>
      <c r="CJ42" s="833"/>
      <c r="CK42" s="833"/>
      <c r="CL42" s="834"/>
      <c r="CM42" s="832"/>
      <c r="CN42" s="833"/>
      <c r="CO42" s="833"/>
      <c r="CP42" s="833"/>
      <c r="CQ42" s="834"/>
      <c r="CR42" s="832"/>
      <c r="CS42" s="833"/>
      <c r="CT42" s="833"/>
      <c r="CU42" s="833"/>
      <c r="CV42" s="834"/>
      <c r="CW42" s="832"/>
      <c r="CX42" s="833"/>
      <c r="CY42" s="833"/>
      <c r="CZ42" s="833"/>
      <c r="DA42" s="834"/>
      <c r="DB42" s="832"/>
      <c r="DC42" s="833"/>
      <c r="DD42" s="833"/>
      <c r="DE42" s="833"/>
      <c r="DF42" s="834"/>
      <c r="DG42" s="832"/>
      <c r="DH42" s="833"/>
      <c r="DI42" s="833"/>
      <c r="DJ42" s="833"/>
      <c r="DK42" s="834"/>
      <c r="DL42" s="832"/>
      <c r="DM42" s="833"/>
      <c r="DN42" s="833"/>
      <c r="DO42" s="833"/>
      <c r="DP42" s="834"/>
      <c r="DQ42" s="832"/>
      <c r="DR42" s="833"/>
      <c r="DS42" s="833"/>
      <c r="DT42" s="833"/>
      <c r="DU42" s="834"/>
      <c r="DV42" s="817"/>
      <c r="DW42" s="818"/>
      <c r="DX42" s="818"/>
      <c r="DY42" s="818"/>
      <c r="DZ42" s="819"/>
      <c r="EA42" s="226"/>
    </row>
    <row r="43" spans="1:131" ht="26.25" customHeight="1" x14ac:dyDescent="0.15">
      <c r="A43" s="234">
        <v>16</v>
      </c>
      <c r="B43" s="820"/>
      <c r="C43" s="821"/>
      <c r="D43" s="821"/>
      <c r="E43" s="821"/>
      <c r="F43" s="821"/>
      <c r="G43" s="821"/>
      <c r="H43" s="821"/>
      <c r="I43" s="821"/>
      <c r="J43" s="821"/>
      <c r="K43" s="821"/>
      <c r="L43" s="821"/>
      <c r="M43" s="821"/>
      <c r="N43" s="821"/>
      <c r="O43" s="821"/>
      <c r="P43" s="822"/>
      <c r="Q43" s="829"/>
      <c r="R43" s="830"/>
      <c r="S43" s="830"/>
      <c r="T43" s="830"/>
      <c r="U43" s="830"/>
      <c r="V43" s="830"/>
      <c r="W43" s="830"/>
      <c r="X43" s="830"/>
      <c r="Y43" s="830"/>
      <c r="Z43" s="830"/>
      <c r="AA43" s="830"/>
      <c r="AB43" s="830"/>
      <c r="AC43" s="830"/>
      <c r="AD43" s="830"/>
      <c r="AE43" s="831"/>
      <c r="AF43" s="826"/>
      <c r="AG43" s="827"/>
      <c r="AH43" s="827"/>
      <c r="AI43" s="827"/>
      <c r="AJ43" s="828"/>
      <c r="AK43" s="881"/>
      <c r="AL43" s="877"/>
      <c r="AM43" s="877"/>
      <c r="AN43" s="877"/>
      <c r="AO43" s="877"/>
      <c r="AP43" s="877"/>
      <c r="AQ43" s="877"/>
      <c r="AR43" s="877"/>
      <c r="AS43" s="877"/>
      <c r="AT43" s="877"/>
      <c r="AU43" s="877"/>
      <c r="AV43" s="877"/>
      <c r="AW43" s="877"/>
      <c r="AX43" s="877"/>
      <c r="AY43" s="877"/>
      <c r="AZ43" s="878"/>
      <c r="BA43" s="878"/>
      <c r="BB43" s="878"/>
      <c r="BC43" s="878"/>
      <c r="BD43" s="878"/>
      <c r="BE43" s="879"/>
      <c r="BF43" s="879"/>
      <c r="BG43" s="879"/>
      <c r="BH43" s="879"/>
      <c r="BI43" s="880"/>
      <c r="BJ43" s="228"/>
      <c r="BK43" s="228"/>
      <c r="BL43" s="228"/>
      <c r="BM43" s="228"/>
      <c r="BN43" s="228"/>
      <c r="BO43" s="237"/>
      <c r="BP43" s="237"/>
      <c r="BQ43" s="234">
        <v>37</v>
      </c>
      <c r="BR43" s="235"/>
      <c r="BS43" s="817"/>
      <c r="BT43" s="818"/>
      <c r="BU43" s="818"/>
      <c r="BV43" s="818"/>
      <c r="BW43" s="818"/>
      <c r="BX43" s="818"/>
      <c r="BY43" s="818"/>
      <c r="BZ43" s="818"/>
      <c r="CA43" s="818"/>
      <c r="CB43" s="818"/>
      <c r="CC43" s="818"/>
      <c r="CD43" s="818"/>
      <c r="CE43" s="818"/>
      <c r="CF43" s="818"/>
      <c r="CG43" s="835"/>
      <c r="CH43" s="832"/>
      <c r="CI43" s="833"/>
      <c r="CJ43" s="833"/>
      <c r="CK43" s="833"/>
      <c r="CL43" s="834"/>
      <c r="CM43" s="832"/>
      <c r="CN43" s="833"/>
      <c r="CO43" s="833"/>
      <c r="CP43" s="833"/>
      <c r="CQ43" s="834"/>
      <c r="CR43" s="832"/>
      <c r="CS43" s="833"/>
      <c r="CT43" s="833"/>
      <c r="CU43" s="833"/>
      <c r="CV43" s="834"/>
      <c r="CW43" s="832"/>
      <c r="CX43" s="833"/>
      <c r="CY43" s="833"/>
      <c r="CZ43" s="833"/>
      <c r="DA43" s="834"/>
      <c r="DB43" s="832"/>
      <c r="DC43" s="833"/>
      <c r="DD43" s="833"/>
      <c r="DE43" s="833"/>
      <c r="DF43" s="834"/>
      <c r="DG43" s="832"/>
      <c r="DH43" s="833"/>
      <c r="DI43" s="833"/>
      <c r="DJ43" s="833"/>
      <c r="DK43" s="834"/>
      <c r="DL43" s="832"/>
      <c r="DM43" s="833"/>
      <c r="DN43" s="833"/>
      <c r="DO43" s="833"/>
      <c r="DP43" s="834"/>
      <c r="DQ43" s="832"/>
      <c r="DR43" s="833"/>
      <c r="DS43" s="833"/>
      <c r="DT43" s="833"/>
      <c r="DU43" s="834"/>
      <c r="DV43" s="817"/>
      <c r="DW43" s="818"/>
      <c r="DX43" s="818"/>
      <c r="DY43" s="818"/>
      <c r="DZ43" s="819"/>
      <c r="EA43" s="226"/>
    </row>
    <row r="44" spans="1:131" ht="26.25" customHeight="1" x14ac:dyDescent="0.15">
      <c r="A44" s="234">
        <v>17</v>
      </c>
      <c r="B44" s="820"/>
      <c r="C44" s="821"/>
      <c r="D44" s="821"/>
      <c r="E44" s="821"/>
      <c r="F44" s="821"/>
      <c r="G44" s="821"/>
      <c r="H44" s="821"/>
      <c r="I44" s="821"/>
      <c r="J44" s="821"/>
      <c r="K44" s="821"/>
      <c r="L44" s="821"/>
      <c r="M44" s="821"/>
      <c r="N44" s="821"/>
      <c r="O44" s="821"/>
      <c r="P44" s="822"/>
      <c r="Q44" s="829"/>
      <c r="R44" s="830"/>
      <c r="S44" s="830"/>
      <c r="T44" s="830"/>
      <c r="U44" s="830"/>
      <c r="V44" s="830"/>
      <c r="W44" s="830"/>
      <c r="X44" s="830"/>
      <c r="Y44" s="830"/>
      <c r="Z44" s="830"/>
      <c r="AA44" s="830"/>
      <c r="AB44" s="830"/>
      <c r="AC44" s="830"/>
      <c r="AD44" s="830"/>
      <c r="AE44" s="831"/>
      <c r="AF44" s="826"/>
      <c r="AG44" s="827"/>
      <c r="AH44" s="827"/>
      <c r="AI44" s="827"/>
      <c r="AJ44" s="828"/>
      <c r="AK44" s="881"/>
      <c r="AL44" s="877"/>
      <c r="AM44" s="877"/>
      <c r="AN44" s="877"/>
      <c r="AO44" s="877"/>
      <c r="AP44" s="877"/>
      <c r="AQ44" s="877"/>
      <c r="AR44" s="877"/>
      <c r="AS44" s="877"/>
      <c r="AT44" s="877"/>
      <c r="AU44" s="877"/>
      <c r="AV44" s="877"/>
      <c r="AW44" s="877"/>
      <c r="AX44" s="877"/>
      <c r="AY44" s="877"/>
      <c r="AZ44" s="878"/>
      <c r="BA44" s="878"/>
      <c r="BB44" s="878"/>
      <c r="BC44" s="878"/>
      <c r="BD44" s="878"/>
      <c r="BE44" s="879"/>
      <c r="BF44" s="879"/>
      <c r="BG44" s="879"/>
      <c r="BH44" s="879"/>
      <c r="BI44" s="880"/>
      <c r="BJ44" s="228"/>
      <c r="BK44" s="228"/>
      <c r="BL44" s="228"/>
      <c r="BM44" s="228"/>
      <c r="BN44" s="228"/>
      <c r="BO44" s="237"/>
      <c r="BP44" s="237"/>
      <c r="BQ44" s="234">
        <v>38</v>
      </c>
      <c r="BR44" s="235"/>
      <c r="BS44" s="817"/>
      <c r="BT44" s="818"/>
      <c r="BU44" s="818"/>
      <c r="BV44" s="818"/>
      <c r="BW44" s="818"/>
      <c r="BX44" s="818"/>
      <c r="BY44" s="818"/>
      <c r="BZ44" s="818"/>
      <c r="CA44" s="818"/>
      <c r="CB44" s="818"/>
      <c r="CC44" s="818"/>
      <c r="CD44" s="818"/>
      <c r="CE44" s="818"/>
      <c r="CF44" s="818"/>
      <c r="CG44" s="835"/>
      <c r="CH44" s="832"/>
      <c r="CI44" s="833"/>
      <c r="CJ44" s="833"/>
      <c r="CK44" s="833"/>
      <c r="CL44" s="834"/>
      <c r="CM44" s="832"/>
      <c r="CN44" s="833"/>
      <c r="CO44" s="833"/>
      <c r="CP44" s="833"/>
      <c r="CQ44" s="834"/>
      <c r="CR44" s="832"/>
      <c r="CS44" s="833"/>
      <c r="CT44" s="833"/>
      <c r="CU44" s="833"/>
      <c r="CV44" s="834"/>
      <c r="CW44" s="832"/>
      <c r="CX44" s="833"/>
      <c r="CY44" s="833"/>
      <c r="CZ44" s="833"/>
      <c r="DA44" s="834"/>
      <c r="DB44" s="832"/>
      <c r="DC44" s="833"/>
      <c r="DD44" s="833"/>
      <c r="DE44" s="833"/>
      <c r="DF44" s="834"/>
      <c r="DG44" s="832"/>
      <c r="DH44" s="833"/>
      <c r="DI44" s="833"/>
      <c r="DJ44" s="833"/>
      <c r="DK44" s="834"/>
      <c r="DL44" s="832"/>
      <c r="DM44" s="833"/>
      <c r="DN44" s="833"/>
      <c r="DO44" s="833"/>
      <c r="DP44" s="834"/>
      <c r="DQ44" s="832"/>
      <c r="DR44" s="833"/>
      <c r="DS44" s="833"/>
      <c r="DT44" s="833"/>
      <c r="DU44" s="834"/>
      <c r="DV44" s="817"/>
      <c r="DW44" s="818"/>
      <c r="DX44" s="818"/>
      <c r="DY44" s="818"/>
      <c r="DZ44" s="819"/>
      <c r="EA44" s="226"/>
    </row>
    <row r="45" spans="1:131" ht="26.25" customHeight="1" x14ac:dyDescent="0.15">
      <c r="A45" s="234">
        <v>18</v>
      </c>
      <c r="B45" s="820"/>
      <c r="C45" s="821"/>
      <c r="D45" s="821"/>
      <c r="E45" s="821"/>
      <c r="F45" s="821"/>
      <c r="G45" s="821"/>
      <c r="H45" s="821"/>
      <c r="I45" s="821"/>
      <c r="J45" s="821"/>
      <c r="K45" s="821"/>
      <c r="L45" s="821"/>
      <c r="M45" s="821"/>
      <c r="N45" s="821"/>
      <c r="O45" s="821"/>
      <c r="P45" s="822"/>
      <c r="Q45" s="829"/>
      <c r="R45" s="830"/>
      <c r="S45" s="830"/>
      <c r="T45" s="830"/>
      <c r="U45" s="830"/>
      <c r="V45" s="830"/>
      <c r="W45" s="830"/>
      <c r="X45" s="830"/>
      <c r="Y45" s="830"/>
      <c r="Z45" s="830"/>
      <c r="AA45" s="830"/>
      <c r="AB45" s="830"/>
      <c r="AC45" s="830"/>
      <c r="AD45" s="830"/>
      <c r="AE45" s="831"/>
      <c r="AF45" s="826"/>
      <c r="AG45" s="827"/>
      <c r="AH45" s="827"/>
      <c r="AI45" s="827"/>
      <c r="AJ45" s="828"/>
      <c r="AK45" s="881"/>
      <c r="AL45" s="877"/>
      <c r="AM45" s="877"/>
      <c r="AN45" s="877"/>
      <c r="AO45" s="877"/>
      <c r="AP45" s="877"/>
      <c r="AQ45" s="877"/>
      <c r="AR45" s="877"/>
      <c r="AS45" s="877"/>
      <c r="AT45" s="877"/>
      <c r="AU45" s="877"/>
      <c r="AV45" s="877"/>
      <c r="AW45" s="877"/>
      <c r="AX45" s="877"/>
      <c r="AY45" s="877"/>
      <c r="AZ45" s="878"/>
      <c r="BA45" s="878"/>
      <c r="BB45" s="878"/>
      <c r="BC45" s="878"/>
      <c r="BD45" s="878"/>
      <c r="BE45" s="879"/>
      <c r="BF45" s="879"/>
      <c r="BG45" s="879"/>
      <c r="BH45" s="879"/>
      <c r="BI45" s="880"/>
      <c r="BJ45" s="228"/>
      <c r="BK45" s="228"/>
      <c r="BL45" s="228"/>
      <c r="BM45" s="228"/>
      <c r="BN45" s="228"/>
      <c r="BO45" s="237"/>
      <c r="BP45" s="237"/>
      <c r="BQ45" s="234">
        <v>39</v>
      </c>
      <c r="BR45" s="235"/>
      <c r="BS45" s="817"/>
      <c r="BT45" s="818"/>
      <c r="BU45" s="818"/>
      <c r="BV45" s="818"/>
      <c r="BW45" s="818"/>
      <c r="BX45" s="818"/>
      <c r="BY45" s="818"/>
      <c r="BZ45" s="818"/>
      <c r="CA45" s="818"/>
      <c r="CB45" s="818"/>
      <c r="CC45" s="818"/>
      <c r="CD45" s="818"/>
      <c r="CE45" s="818"/>
      <c r="CF45" s="818"/>
      <c r="CG45" s="835"/>
      <c r="CH45" s="832"/>
      <c r="CI45" s="833"/>
      <c r="CJ45" s="833"/>
      <c r="CK45" s="833"/>
      <c r="CL45" s="834"/>
      <c r="CM45" s="832"/>
      <c r="CN45" s="833"/>
      <c r="CO45" s="833"/>
      <c r="CP45" s="833"/>
      <c r="CQ45" s="834"/>
      <c r="CR45" s="832"/>
      <c r="CS45" s="833"/>
      <c r="CT45" s="833"/>
      <c r="CU45" s="833"/>
      <c r="CV45" s="834"/>
      <c r="CW45" s="832"/>
      <c r="CX45" s="833"/>
      <c r="CY45" s="833"/>
      <c r="CZ45" s="833"/>
      <c r="DA45" s="834"/>
      <c r="DB45" s="832"/>
      <c r="DC45" s="833"/>
      <c r="DD45" s="833"/>
      <c r="DE45" s="833"/>
      <c r="DF45" s="834"/>
      <c r="DG45" s="832"/>
      <c r="DH45" s="833"/>
      <c r="DI45" s="833"/>
      <c r="DJ45" s="833"/>
      <c r="DK45" s="834"/>
      <c r="DL45" s="832"/>
      <c r="DM45" s="833"/>
      <c r="DN45" s="833"/>
      <c r="DO45" s="833"/>
      <c r="DP45" s="834"/>
      <c r="DQ45" s="832"/>
      <c r="DR45" s="833"/>
      <c r="DS45" s="833"/>
      <c r="DT45" s="833"/>
      <c r="DU45" s="834"/>
      <c r="DV45" s="817"/>
      <c r="DW45" s="818"/>
      <c r="DX45" s="818"/>
      <c r="DY45" s="818"/>
      <c r="DZ45" s="819"/>
      <c r="EA45" s="226"/>
    </row>
    <row r="46" spans="1:131" ht="26.25" customHeight="1" x14ac:dyDescent="0.15">
      <c r="A46" s="234">
        <v>19</v>
      </c>
      <c r="B46" s="820"/>
      <c r="C46" s="821"/>
      <c r="D46" s="821"/>
      <c r="E46" s="821"/>
      <c r="F46" s="821"/>
      <c r="G46" s="821"/>
      <c r="H46" s="821"/>
      <c r="I46" s="821"/>
      <c r="J46" s="821"/>
      <c r="K46" s="821"/>
      <c r="L46" s="821"/>
      <c r="M46" s="821"/>
      <c r="N46" s="821"/>
      <c r="O46" s="821"/>
      <c r="P46" s="822"/>
      <c r="Q46" s="829"/>
      <c r="R46" s="830"/>
      <c r="S46" s="830"/>
      <c r="T46" s="830"/>
      <c r="U46" s="830"/>
      <c r="V46" s="830"/>
      <c r="W46" s="830"/>
      <c r="X46" s="830"/>
      <c r="Y46" s="830"/>
      <c r="Z46" s="830"/>
      <c r="AA46" s="830"/>
      <c r="AB46" s="830"/>
      <c r="AC46" s="830"/>
      <c r="AD46" s="830"/>
      <c r="AE46" s="831"/>
      <c r="AF46" s="826"/>
      <c r="AG46" s="827"/>
      <c r="AH46" s="827"/>
      <c r="AI46" s="827"/>
      <c r="AJ46" s="828"/>
      <c r="AK46" s="881"/>
      <c r="AL46" s="877"/>
      <c r="AM46" s="877"/>
      <c r="AN46" s="877"/>
      <c r="AO46" s="877"/>
      <c r="AP46" s="877"/>
      <c r="AQ46" s="877"/>
      <c r="AR46" s="877"/>
      <c r="AS46" s="877"/>
      <c r="AT46" s="877"/>
      <c r="AU46" s="877"/>
      <c r="AV46" s="877"/>
      <c r="AW46" s="877"/>
      <c r="AX46" s="877"/>
      <c r="AY46" s="877"/>
      <c r="AZ46" s="878"/>
      <c r="BA46" s="878"/>
      <c r="BB46" s="878"/>
      <c r="BC46" s="878"/>
      <c r="BD46" s="878"/>
      <c r="BE46" s="879"/>
      <c r="BF46" s="879"/>
      <c r="BG46" s="879"/>
      <c r="BH46" s="879"/>
      <c r="BI46" s="880"/>
      <c r="BJ46" s="228"/>
      <c r="BK46" s="228"/>
      <c r="BL46" s="228"/>
      <c r="BM46" s="228"/>
      <c r="BN46" s="228"/>
      <c r="BO46" s="237"/>
      <c r="BP46" s="237"/>
      <c r="BQ46" s="234">
        <v>40</v>
      </c>
      <c r="BR46" s="235"/>
      <c r="BS46" s="817"/>
      <c r="BT46" s="818"/>
      <c r="BU46" s="818"/>
      <c r="BV46" s="818"/>
      <c r="BW46" s="818"/>
      <c r="BX46" s="818"/>
      <c r="BY46" s="818"/>
      <c r="BZ46" s="818"/>
      <c r="CA46" s="818"/>
      <c r="CB46" s="818"/>
      <c r="CC46" s="818"/>
      <c r="CD46" s="818"/>
      <c r="CE46" s="818"/>
      <c r="CF46" s="818"/>
      <c r="CG46" s="835"/>
      <c r="CH46" s="832"/>
      <c r="CI46" s="833"/>
      <c r="CJ46" s="833"/>
      <c r="CK46" s="833"/>
      <c r="CL46" s="834"/>
      <c r="CM46" s="832"/>
      <c r="CN46" s="833"/>
      <c r="CO46" s="833"/>
      <c r="CP46" s="833"/>
      <c r="CQ46" s="834"/>
      <c r="CR46" s="832"/>
      <c r="CS46" s="833"/>
      <c r="CT46" s="833"/>
      <c r="CU46" s="833"/>
      <c r="CV46" s="834"/>
      <c r="CW46" s="832"/>
      <c r="CX46" s="833"/>
      <c r="CY46" s="833"/>
      <c r="CZ46" s="833"/>
      <c r="DA46" s="834"/>
      <c r="DB46" s="832"/>
      <c r="DC46" s="833"/>
      <c r="DD46" s="833"/>
      <c r="DE46" s="833"/>
      <c r="DF46" s="834"/>
      <c r="DG46" s="832"/>
      <c r="DH46" s="833"/>
      <c r="DI46" s="833"/>
      <c r="DJ46" s="833"/>
      <c r="DK46" s="834"/>
      <c r="DL46" s="832"/>
      <c r="DM46" s="833"/>
      <c r="DN46" s="833"/>
      <c r="DO46" s="833"/>
      <c r="DP46" s="834"/>
      <c r="DQ46" s="832"/>
      <c r="DR46" s="833"/>
      <c r="DS46" s="833"/>
      <c r="DT46" s="833"/>
      <c r="DU46" s="834"/>
      <c r="DV46" s="817"/>
      <c r="DW46" s="818"/>
      <c r="DX46" s="818"/>
      <c r="DY46" s="818"/>
      <c r="DZ46" s="819"/>
      <c r="EA46" s="226"/>
    </row>
    <row r="47" spans="1:131" ht="26.25" customHeight="1" x14ac:dyDescent="0.15">
      <c r="A47" s="234">
        <v>20</v>
      </c>
      <c r="B47" s="820"/>
      <c r="C47" s="821"/>
      <c r="D47" s="821"/>
      <c r="E47" s="821"/>
      <c r="F47" s="821"/>
      <c r="G47" s="821"/>
      <c r="H47" s="821"/>
      <c r="I47" s="821"/>
      <c r="J47" s="821"/>
      <c r="K47" s="821"/>
      <c r="L47" s="821"/>
      <c r="M47" s="821"/>
      <c r="N47" s="821"/>
      <c r="O47" s="821"/>
      <c r="P47" s="822"/>
      <c r="Q47" s="829"/>
      <c r="R47" s="830"/>
      <c r="S47" s="830"/>
      <c r="T47" s="830"/>
      <c r="U47" s="830"/>
      <c r="V47" s="830"/>
      <c r="W47" s="830"/>
      <c r="X47" s="830"/>
      <c r="Y47" s="830"/>
      <c r="Z47" s="830"/>
      <c r="AA47" s="830"/>
      <c r="AB47" s="830"/>
      <c r="AC47" s="830"/>
      <c r="AD47" s="830"/>
      <c r="AE47" s="831"/>
      <c r="AF47" s="826"/>
      <c r="AG47" s="827"/>
      <c r="AH47" s="827"/>
      <c r="AI47" s="827"/>
      <c r="AJ47" s="828"/>
      <c r="AK47" s="881"/>
      <c r="AL47" s="877"/>
      <c r="AM47" s="877"/>
      <c r="AN47" s="877"/>
      <c r="AO47" s="877"/>
      <c r="AP47" s="877"/>
      <c r="AQ47" s="877"/>
      <c r="AR47" s="877"/>
      <c r="AS47" s="877"/>
      <c r="AT47" s="877"/>
      <c r="AU47" s="877"/>
      <c r="AV47" s="877"/>
      <c r="AW47" s="877"/>
      <c r="AX47" s="877"/>
      <c r="AY47" s="877"/>
      <c r="AZ47" s="878"/>
      <c r="BA47" s="878"/>
      <c r="BB47" s="878"/>
      <c r="BC47" s="878"/>
      <c r="BD47" s="878"/>
      <c r="BE47" s="879"/>
      <c r="BF47" s="879"/>
      <c r="BG47" s="879"/>
      <c r="BH47" s="879"/>
      <c r="BI47" s="880"/>
      <c r="BJ47" s="228"/>
      <c r="BK47" s="228"/>
      <c r="BL47" s="228"/>
      <c r="BM47" s="228"/>
      <c r="BN47" s="228"/>
      <c r="BO47" s="237"/>
      <c r="BP47" s="237"/>
      <c r="BQ47" s="234">
        <v>41</v>
      </c>
      <c r="BR47" s="235"/>
      <c r="BS47" s="817"/>
      <c r="BT47" s="818"/>
      <c r="BU47" s="818"/>
      <c r="BV47" s="818"/>
      <c r="BW47" s="818"/>
      <c r="BX47" s="818"/>
      <c r="BY47" s="818"/>
      <c r="BZ47" s="818"/>
      <c r="CA47" s="818"/>
      <c r="CB47" s="818"/>
      <c r="CC47" s="818"/>
      <c r="CD47" s="818"/>
      <c r="CE47" s="818"/>
      <c r="CF47" s="818"/>
      <c r="CG47" s="835"/>
      <c r="CH47" s="832"/>
      <c r="CI47" s="833"/>
      <c r="CJ47" s="833"/>
      <c r="CK47" s="833"/>
      <c r="CL47" s="834"/>
      <c r="CM47" s="832"/>
      <c r="CN47" s="833"/>
      <c r="CO47" s="833"/>
      <c r="CP47" s="833"/>
      <c r="CQ47" s="834"/>
      <c r="CR47" s="832"/>
      <c r="CS47" s="833"/>
      <c r="CT47" s="833"/>
      <c r="CU47" s="833"/>
      <c r="CV47" s="834"/>
      <c r="CW47" s="832"/>
      <c r="CX47" s="833"/>
      <c r="CY47" s="833"/>
      <c r="CZ47" s="833"/>
      <c r="DA47" s="834"/>
      <c r="DB47" s="832"/>
      <c r="DC47" s="833"/>
      <c r="DD47" s="833"/>
      <c r="DE47" s="833"/>
      <c r="DF47" s="834"/>
      <c r="DG47" s="832"/>
      <c r="DH47" s="833"/>
      <c r="DI47" s="833"/>
      <c r="DJ47" s="833"/>
      <c r="DK47" s="834"/>
      <c r="DL47" s="832"/>
      <c r="DM47" s="833"/>
      <c r="DN47" s="833"/>
      <c r="DO47" s="833"/>
      <c r="DP47" s="834"/>
      <c r="DQ47" s="832"/>
      <c r="DR47" s="833"/>
      <c r="DS47" s="833"/>
      <c r="DT47" s="833"/>
      <c r="DU47" s="834"/>
      <c r="DV47" s="817"/>
      <c r="DW47" s="818"/>
      <c r="DX47" s="818"/>
      <c r="DY47" s="818"/>
      <c r="DZ47" s="819"/>
      <c r="EA47" s="226"/>
    </row>
    <row r="48" spans="1:131" ht="26.25" customHeight="1" x14ac:dyDescent="0.15">
      <c r="A48" s="234">
        <v>21</v>
      </c>
      <c r="B48" s="820"/>
      <c r="C48" s="821"/>
      <c r="D48" s="821"/>
      <c r="E48" s="821"/>
      <c r="F48" s="821"/>
      <c r="G48" s="821"/>
      <c r="H48" s="821"/>
      <c r="I48" s="821"/>
      <c r="J48" s="821"/>
      <c r="K48" s="821"/>
      <c r="L48" s="821"/>
      <c r="M48" s="821"/>
      <c r="N48" s="821"/>
      <c r="O48" s="821"/>
      <c r="P48" s="822"/>
      <c r="Q48" s="829"/>
      <c r="R48" s="830"/>
      <c r="S48" s="830"/>
      <c r="T48" s="830"/>
      <c r="U48" s="830"/>
      <c r="V48" s="830"/>
      <c r="W48" s="830"/>
      <c r="X48" s="830"/>
      <c r="Y48" s="830"/>
      <c r="Z48" s="830"/>
      <c r="AA48" s="830"/>
      <c r="AB48" s="830"/>
      <c r="AC48" s="830"/>
      <c r="AD48" s="830"/>
      <c r="AE48" s="831"/>
      <c r="AF48" s="826"/>
      <c r="AG48" s="827"/>
      <c r="AH48" s="827"/>
      <c r="AI48" s="827"/>
      <c r="AJ48" s="828"/>
      <c r="AK48" s="881"/>
      <c r="AL48" s="877"/>
      <c r="AM48" s="877"/>
      <c r="AN48" s="877"/>
      <c r="AO48" s="877"/>
      <c r="AP48" s="877"/>
      <c r="AQ48" s="877"/>
      <c r="AR48" s="877"/>
      <c r="AS48" s="877"/>
      <c r="AT48" s="877"/>
      <c r="AU48" s="877"/>
      <c r="AV48" s="877"/>
      <c r="AW48" s="877"/>
      <c r="AX48" s="877"/>
      <c r="AY48" s="877"/>
      <c r="AZ48" s="878"/>
      <c r="BA48" s="878"/>
      <c r="BB48" s="878"/>
      <c r="BC48" s="878"/>
      <c r="BD48" s="878"/>
      <c r="BE48" s="879"/>
      <c r="BF48" s="879"/>
      <c r="BG48" s="879"/>
      <c r="BH48" s="879"/>
      <c r="BI48" s="880"/>
      <c r="BJ48" s="228"/>
      <c r="BK48" s="228"/>
      <c r="BL48" s="228"/>
      <c r="BM48" s="228"/>
      <c r="BN48" s="228"/>
      <c r="BO48" s="237"/>
      <c r="BP48" s="237"/>
      <c r="BQ48" s="234">
        <v>42</v>
      </c>
      <c r="BR48" s="235"/>
      <c r="BS48" s="817"/>
      <c r="BT48" s="818"/>
      <c r="BU48" s="818"/>
      <c r="BV48" s="818"/>
      <c r="BW48" s="818"/>
      <c r="BX48" s="818"/>
      <c r="BY48" s="818"/>
      <c r="BZ48" s="818"/>
      <c r="CA48" s="818"/>
      <c r="CB48" s="818"/>
      <c r="CC48" s="818"/>
      <c r="CD48" s="818"/>
      <c r="CE48" s="818"/>
      <c r="CF48" s="818"/>
      <c r="CG48" s="835"/>
      <c r="CH48" s="832"/>
      <c r="CI48" s="833"/>
      <c r="CJ48" s="833"/>
      <c r="CK48" s="833"/>
      <c r="CL48" s="834"/>
      <c r="CM48" s="832"/>
      <c r="CN48" s="833"/>
      <c r="CO48" s="833"/>
      <c r="CP48" s="833"/>
      <c r="CQ48" s="834"/>
      <c r="CR48" s="832"/>
      <c r="CS48" s="833"/>
      <c r="CT48" s="833"/>
      <c r="CU48" s="833"/>
      <c r="CV48" s="834"/>
      <c r="CW48" s="832"/>
      <c r="CX48" s="833"/>
      <c r="CY48" s="833"/>
      <c r="CZ48" s="833"/>
      <c r="DA48" s="834"/>
      <c r="DB48" s="832"/>
      <c r="DC48" s="833"/>
      <c r="DD48" s="833"/>
      <c r="DE48" s="833"/>
      <c r="DF48" s="834"/>
      <c r="DG48" s="832"/>
      <c r="DH48" s="833"/>
      <c r="DI48" s="833"/>
      <c r="DJ48" s="833"/>
      <c r="DK48" s="834"/>
      <c r="DL48" s="832"/>
      <c r="DM48" s="833"/>
      <c r="DN48" s="833"/>
      <c r="DO48" s="833"/>
      <c r="DP48" s="834"/>
      <c r="DQ48" s="832"/>
      <c r="DR48" s="833"/>
      <c r="DS48" s="833"/>
      <c r="DT48" s="833"/>
      <c r="DU48" s="834"/>
      <c r="DV48" s="817"/>
      <c r="DW48" s="818"/>
      <c r="DX48" s="818"/>
      <c r="DY48" s="818"/>
      <c r="DZ48" s="819"/>
      <c r="EA48" s="226"/>
    </row>
    <row r="49" spans="1:131" ht="26.25" customHeight="1" x14ac:dyDescent="0.15">
      <c r="A49" s="234">
        <v>22</v>
      </c>
      <c r="B49" s="820"/>
      <c r="C49" s="821"/>
      <c r="D49" s="821"/>
      <c r="E49" s="821"/>
      <c r="F49" s="821"/>
      <c r="G49" s="821"/>
      <c r="H49" s="821"/>
      <c r="I49" s="821"/>
      <c r="J49" s="821"/>
      <c r="K49" s="821"/>
      <c r="L49" s="821"/>
      <c r="M49" s="821"/>
      <c r="N49" s="821"/>
      <c r="O49" s="821"/>
      <c r="P49" s="822"/>
      <c r="Q49" s="829"/>
      <c r="R49" s="830"/>
      <c r="S49" s="830"/>
      <c r="T49" s="830"/>
      <c r="U49" s="830"/>
      <c r="V49" s="830"/>
      <c r="W49" s="830"/>
      <c r="X49" s="830"/>
      <c r="Y49" s="830"/>
      <c r="Z49" s="830"/>
      <c r="AA49" s="830"/>
      <c r="AB49" s="830"/>
      <c r="AC49" s="830"/>
      <c r="AD49" s="830"/>
      <c r="AE49" s="831"/>
      <c r="AF49" s="826"/>
      <c r="AG49" s="827"/>
      <c r="AH49" s="827"/>
      <c r="AI49" s="827"/>
      <c r="AJ49" s="828"/>
      <c r="AK49" s="881"/>
      <c r="AL49" s="877"/>
      <c r="AM49" s="877"/>
      <c r="AN49" s="877"/>
      <c r="AO49" s="877"/>
      <c r="AP49" s="877"/>
      <c r="AQ49" s="877"/>
      <c r="AR49" s="877"/>
      <c r="AS49" s="877"/>
      <c r="AT49" s="877"/>
      <c r="AU49" s="877"/>
      <c r="AV49" s="877"/>
      <c r="AW49" s="877"/>
      <c r="AX49" s="877"/>
      <c r="AY49" s="877"/>
      <c r="AZ49" s="878"/>
      <c r="BA49" s="878"/>
      <c r="BB49" s="878"/>
      <c r="BC49" s="878"/>
      <c r="BD49" s="878"/>
      <c r="BE49" s="879"/>
      <c r="BF49" s="879"/>
      <c r="BG49" s="879"/>
      <c r="BH49" s="879"/>
      <c r="BI49" s="880"/>
      <c r="BJ49" s="228"/>
      <c r="BK49" s="228"/>
      <c r="BL49" s="228"/>
      <c r="BM49" s="228"/>
      <c r="BN49" s="228"/>
      <c r="BO49" s="237"/>
      <c r="BP49" s="237"/>
      <c r="BQ49" s="234">
        <v>43</v>
      </c>
      <c r="BR49" s="235"/>
      <c r="BS49" s="817"/>
      <c r="BT49" s="818"/>
      <c r="BU49" s="818"/>
      <c r="BV49" s="818"/>
      <c r="BW49" s="818"/>
      <c r="BX49" s="818"/>
      <c r="BY49" s="818"/>
      <c r="BZ49" s="818"/>
      <c r="CA49" s="818"/>
      <c r="CB49" s="818"/>
      <c r="CC49" s="818"/>
      <c r="CD49" s="818"/>
      <c r="CE49" s="818"/>
      <c r="CF49" s="818"/>
      <c r="CG49" s="835"/>
      <c r="CH49" s="832"/>
      <c r="CI49" s="833"/>
      <c r="CJ49" s="833"/>
      <c r="CK49" s="833"/>
      <c r="CL49" s="834"/>
      <c r="CM49" s="832"/>
      <c r="CN49" s="833"/>
      <c r="CO49" s="833"/>
      <c r="CP49" s="833"/>
      <c r="CQ49" s="834"/>
      <c r="CR49" s="832"/>
      <c r="CS49" s="833"/>
      <c r="CT49" s="833"/>
      <c r="CU49" s="833"/>
      <c r="CV49" s="834"/>
      <c r="CW49" s="832"/>
      <c r="CX49" s="833"/>
      <c r="CY49" s="833"/>
      <c r="CZ49" s="833"/>
      <c r="DA49" s="834"/>
      <c r="DB49" s="832"/>
      <c r="DC49" s="833"/>
      <c r="DD49" s="833"/>
      <c r="DE49" s="833"/>
      <c r="DF49" s="834"/>
      <c r="DG49" s="832"/>
      <c r="DH49" s="833"/>
      <c r="DI49" s="833"/>
      <c r="DJ49" s="833"/>
      <c r="DK49" s="834"/>
      <c r="DL49" s="832"/>
      <c r="DM49" s="833"/>
      <c r="DN49" s="833"/>
      <c r="DO49" s="833"/>
      <c r="DP49" s="834"/>
      <c r="DQ49" s="832"/>
      <c r="DR49" s="833"/>
      <c r="DS49" s="833"/>
      <c r="DT49" s="833"/>
      <c r="DU49" s="834"/>
      <c r="DV49" s="817"/>
      <c r="DW49" s="818"/>
      <c r="DX49" s="818"/>
      <c r="DY49" s="818"/>
      <c r="DZ49" s="819"/>
      <c r="EA49" s="226"/>
    </row>
    <row r="50" spans="1:131" ht="26.25" customHeight="1" x14ac:dyDescent="0.15">
      <c r="A50" s="234">
        <v>23</v>
      </c>
      <c r="B50" s="820"/>
      <c r="C50" s="821"/>
      <c r="D50" s="821"/>
      <c r="E50" s="821"/>
      <c r="F50" s="821"/>
      <c r="G50" s="821"/>
      <c r="H50" s="821"/>
      <c r="I50" s="821"/>
      <c r="J50" s="821"/>
      <c r="K50" s="821"/>
      <c r="L50" s="821"/>
      <c r="M50" s="821"/>
      <c r="N50" s="821"/>
      <c r="O50" s="821"/>
      <c r="P50" s="822"/>
      <c r="Q50" s="882"/>
      <c r="R50" s="883"/>
      <c r="S50" s="883"/>
      <c r="T50" s="883"/>
      <c r="U50" s="883"/>
      <c r="V50" s="883"/>
      <c r="W50" s="883"/>
      <c r="X50" s="883"/>
      <c r="Y50" s="883"/>
      <c r="Z50" s="883"/>
      <c r="AA50" s="883"/>
      <c r="AB50" s="883"/>
      <c r="AC50" s="883"/>
      <c r="AD50" s="883"/>
      <c r="AE50" s="884"/>
      <c r="AF50" s="826"/>
      <c r="AG50" s="827"/>
      <c r="AH50" s="827"/>
      <c r="AI50" s="827"/>
      <c r="AJ50" s="828"/>
      <c r="AK50" s="886"/>
      <c r="AL50" s="883"/>
      <c r="AM50" s="883"/>
      <c r="AN50" s="883"/>
      <c r="AO50" s="883"/>
      <c r="AP50" s="883"/>
      <c r="AQ50" s="883"/>
      <c r="AR50" s="883"/>
      <c r="AS50" s="883"/>
      <c r="AT50" s="883"/>
      <c r="AU50" s="883"/>
      <c r="AV50" s="883"/>
      <c r="AW50" s="883"/>
      <c r="AX50" s="883"/>
      <c r="AY50" s="883"/>
      <c r="AZ50" s="885"/>
      <c r="BA50" s="885"/>
      <c r="BB50" s="885"/>
      <c r="BC50" s="885"/>
      <c r="BD50" s="885"/>
      <c r="BE50" s="879"/>
      <c r="BF50" s="879"/>
      <c r="BG50" s="879"/>
      <c r="BH50" s="879"/>
      <c r="BI50" s="880"/>
      <c r="BJ50" s="228"/>
      <c r="BK50" s="228"/>
      <c r="BL50" s="228"/>
      <c r="BM50" s="228"/>
      <c r="BN50" s="228"/>
      <c r="BO50" s="237"/>
      <c r="BP50" s="237"/>
      <c r="BQ50" s="234">
        <v>44</v>
      </c>
      <c r="BR50" s="235"/>
      <c r="BS50" s="817"/>
      <c r="BT50" s="818"/>
      <c r="BU50" s="818"/>
      <c r="BV50" s="818"/>
      <c r="BW50" s="818"/>
      <c r="BX50" s="818"/>
      <c r="BY50" s="818"/>
      <c r="BZ50" s="818"/>
      <c r="CA50" s="818"/>
      <c r="CB50" s="818"/>
      <c r="CC50" s="818"/>
      <c r="CD50" s="818"/>
      <c r="CE50" s="818"/>
      <c r="CF50" s="818"/>
      <c r="CG50" s="835"/>
      <c r="CH50" s="832"/>
      <c r="CI50" s="833"/>
      <c r="CJ50" s="833"/>
      <c r="CK50" s="833"/>
      <c r="CL50" s="834"/>
      <c r="CM50" s="832"/>
      <c r="CN50" s="833"/>
      <c r="CO50" s="833"/>
      <c r="CP50" s="833"/>
      <c r="CQ50" s="834"/>
      <c r="CR50" s="832"/>
      <c r="CS50" s="833"/>
      <c r="CT50" s="833"/>
      <c r="CU50" s="833"/>
      <c r="CV50" s="834"/>
      <c r="CW50" s="832"/>
      <c r="CX50" s="833"/>
      <c r="CY50" s="833"/>
      <c r="CZ50" s="833"/>
      <c r="DA50" s="834"/>
      <c r="DB50" s="832"/>
      <c r="DC50" s="833"/>
      <c r="DD50" s="833"/>
      <c r="DE50" s="833"/>
      <c r="DF50" s="834"/>
      <c r="DG50" s="832"/>
      <c r="DH50" s="833"/>
      <c r="DI50" s="833"/>
      <c r="DJ50" s="833"/>
      <c r="DK50" s="834"/>
      <c r="DL50" s="832"/>
      <c r="DM50" s="833"/>
      <c r="DN50" s="833"/>
      <c r="DO50" s="833"/>
      <c r="DP50" s="834"/>
      <c r="DQ50" s="832"/>
      <c r="DR50" s="833"/>
      <c r="DS50" s="833"/>
      <c r="DT50" s="833"/>
      <c r="DU50" s="834"/>
      <c r="DV50" s="817"/>
      <c r="DW50" s="818"/>
      <c r="DX50" s="818"/>
      <c r="DY50" s="818"/>
      <c r="DZ50" s="819"/>
      <c r="EA50" s="226"/>
    </row>
    <row r="51" spans="1:131" ht="26.25" customHeight="1" x14ac:dyDescent="0.15">
      <c r="A51" s="234">
        <v>24</v>
      </c>
      <c r="B51" s="820"/>
      <c r="C51" s="821"/>
      <c r="D51" s="821"/>
      <c r="E51" s="821"/>
      <c r="F51" s="821"/>
      <c r="G51" s="821"/>
      <c r="H51" s="821"/>
      <c r="I51" s="821"/>
      <c r="J51" s="821"/>
      <c r="K51" s="821"/>
      <c r="L51" s="821"/>
      <c r="M51" s="821"/>
      <c r="N51" s="821"/>
      <c r="O51" s="821"/>
      <c r="P51" s="822"/>
      <c r="Q51" s="882"/>
      <c r="R51" s="883"/>
      <c r="S51" s="883"/>
      <c r="T51" s="883"/>
      <c r="U51" s="883"/>
      <c r="V51" s="883"/>
      <c r="W51" s="883"/>
      <c r="X51" s="883"/>
      <c r="Y51" s="883"/>
      <c r="Z51" s="883"/>
      <c r="AA51" s="883"/>
      <c r="AB51" s="883"/>
      <c r="AC51" s="883"/>
      <c r="AD51" s="883"/>
      <c r="AE51" s="884"/>
      <c r="AF51" s="826"/>
      <c r="AG51" s="827"/>
      <c r="AH51" s="827"/>
      <c r="AI51" s="827"/>
      <c r="AJ51" s="828"/>
      <c r="AK51" s="886"/>
      <c r="AL51" s="883"/>
      <c r="AM51" s="883"/>
      <c r="AN51" s="883"/>
      <c r="AO51" s="883"/>
      <c r="AP51" s="883"/>
      <c r="AQ51" s="883"/>
      <c r="AR51" s="883"/>
      <c r="AS51" s="883"/>
      <c r="AT51" s="883"/>
      <c r="AU51" s="883"/>
      <c r="AV51" s="883"/>
      <c r="AW51" s="883"/>
      <c r="AX51" s="883"/>
      <c r="AY51" s="883"/>
      <c r="AZ51" s="885"/>
      <c r="BA51" s="885"/>
      <c r="BB51" s="885"/>
      <c r="BC51" s="885"/>
      <c r="BD51" s="885"/>
      <c r="BE51" s="879"/>
      <c r="BF51" s="879"/>
      <c r="BG51" s="879"/>
      <c r="BH51" s="879"/>
      <c r="BI51" s="880"/>
      <c r="BJ51" s="228"/>
      <c r="BK51" s="228"/>
      <c r="BL51" s="228"/>
      <c r="BM51" s="228"/>
      <c r="BN51" s="228"/>
      <c r="BO51" s="237"/>
      <c r="BP51" s="237"/>
      <c r="BQ51" s="234">
        <v>45</v>
      </c>
      <c r="BR51" s="235"/>
      <c r="BS51" s="817"/>
      <c r="BT51" s="818"/>
      <c r="BU51" s="818"/>
      <c r="BV51" s="818"/>
      <c r="BW51" s="818"/>
      <c r="BX51" s="818"/>
      <c r="BY51" s="818"/>
      <c r="BZ51" s="818"/>
      <c r="CA51" s="818"/>
      <c r="CB51" s="818"/>
      <c r="CC51" s="818"/>
      <c r="CD51" s="818"/>
      <c r="CE51" s="818"/>
      <c r="CF51" s="818"/>
      <c r="CG51" s="835"/>
      <c r="CH51" s="832"/>
      <c r="CI51" s="833"/>
      <c r="CJ51" s="833"/>
      <c r="CK51" s="833"/>
      <c r="CL51" s="834"/>
      <c r="CM51" s="832"/>
      <c r="CN51" s="833"/>
      <c r="CO51" s="833"/>
      <c r="CP51" s="833"/>
      <c r="CQ51" s="834"/>
      <c r="CR51" s="832"/>
      <c r="CS51" s="833"/>
      <c r="CT51" s="833"/>
      <c r="CU51" s="833"/>
      <c r="CV51" s="834"/>
      <c r="CW51" s="832"/>
      <c r="CX51" s="833"/>
      <c r="CY51" s="833"/>
      <c r="CZ51" s="833"/>
      <c r="DA51" s="834"/>
      <c r="DB51" s="832"/>
      <c r="DC51" s="833"/>
      <c r="DD51" s="833"/>
      <c r="DE51" s="833"/>
      <c r="DF51" s="834"/>
      <c r="DG51" s="832"/>
      <c r="DH51" s="833"/>
      <c r="DI51" s="833"/>
      <c r="DJ51" s="833"/>
      <c r="DK51" s="834"/>
      <c r="DL51" s="832"/>
      <c r="DM51" s="833"/>
      <c r="DN51" s="833"/>
      <c r="DO51" s="833"/>
      <c r="DP51" s="834"/>
      <c r="DQ51" s="832"/>
      <c r="DR51" s="833"/>
      <c r="DS51" s="833"/>
      <c r="DT51" s="833"/>
      <c r="DU51" s="834"/>
      <c r="DV51" s="817"/>
      <c r="DW51" s="818"/>
      <c r="DX51" s="818"/>
      <c r="DY51" s="818"/>
      <c r="DZ51" s="819"/>
      <c r="EA51" s="226"/>
    </row>
    <row r="52" spans="1:131" ht="26.25" customHeight="1" x14ac:dyDescent="0.15">
      <c r="A52" s="234">
        <v>25</v>
      </c>
      <c r="B52" s="820"/>
      <c r="C52" s="821"/>
      <c r="D52" s="821"/>
      <c r="E52" s="821"/>
      <c r="F52" s="821"/>
      <c r="G52" s="821"/>
      <c r="H52" s="821"/>
      <c r="I52" s="821"/>
      <c r="J52" s="821"/>
      <c r="K52" s="821"/>
      <c r="L52" s="821"/>
      <c r="M52" s="821"/>
      <c r="N52" s="821"/>
      <c r="O52" s="821"/>
      <c r="P52" s="822"/>
      <c r="Q52" s="882"/>
      <c r="R52" s="883"/>
      <c r="S52" s="883"/>
      <c r="T52" s="883"/>
      <c r="U52" s="883"/>
      <c r="V52" s="883"/>
      <c r="W52" s="883"/>
      <c r="X52" s="883"/>
      <c r="Y52" s="883"/>
      <c r="Z52" s="883"/>
      <c r="AA52" s="883"/>
      <c r="AB52" s="883"/>
      <c r="AC52" s="883"/>
      <c r="AD52" s="883"/>
      <c r="AE52" s="884"/>
      <c r="AF52" s="826"/>
      <c r="AG52" s="827"/>
      <c r="AH52" s="827"/>
      <c r="AI52" s="827"/>
      <c r="AJ52" s="828"/>
      <c r="AK52" s="886"/>
      <c r="AL52" s="883"/>
      <c r="AM52" s="883"/>
      <c r="AN52" s="883"/>
      <c r="AO52" s="883"/>
      <c r="AP52" s="883"/>
      <c r="AQ52" s="883"/>
      <c r="AR52" s="883"/>
      <c r="AS52" s="883"/>
      <c r="AT52" s="883"/>
      <c r="AU52" s="883"/>
      <c r="AV52" s="883"/>
      <c r="AW52" s="883"/>
      <c r="AX52" s="883"/>
      <c r="AY52" s="883"/>
      <c r="AZ52" s="885"/>
      <c r="BA52" s="885"/>
      <c r="BB52" s="885"/>
      <c r="BC52" s="885"/>
      <c r="BD52" s="885"/>
      <c r="BE52" s="879"/>
      <c r="BF52" s="879"/>
      <c r="BG52" s="879"/>
      <c r="BH52" s="879"/>
      <c r="BI52" s="880"/>
      <c r="BJ52" s="228"/>
      <c r="BK52" s="228"/>
      <c r="BL52" s="228"/>
      <c r="BM52" s="228"/>
      <c r="BN52" s="228"/>
      <c r="BO52" s="237"/>
      <c r="BP52" s="237"/>
      <c r="BQ52" s="234">
        <v>46</v>
      </c>
      <c r="BR52" s="235"/>
      <c r="BS52" s="817"/>
      <c r="BT52" s="818"/>
      <c r="BU52" s="818"/>
      <c r="BV52" s="818"/>
      <c r="BW52" s="818"/>
      <c r="BX52" s="818"/>
      <c r="BY52" s="818"/>
      <c r="BZ52" s="818"/>
      <c r="CA52" s="818"/>
      <c r="CB52" s="818"/>
      <c r="CC52" s="818"/>
      <c r="CD52" s="818"/>
      <c r="CE52" s="818"/>
      <c r="CF52" s="818"/>
      <c r="CG52" s="835"/>
      <c r="CH52" s="832"/>
      <c r="CI52" s="833"/>
      <c r="CJ52" s="833"/>
      <c r="CK52" s="833"/>
      <c r="CL52" s="834"/>
      <c r="CM52" s="832"/>
      <c r="CN52" s="833"/>
      <c r="CO52" s="833"/>
      <c r="CP52" s="833"/>
      <c r="CQ52" s="834"/>
      <c r="CR52" s="832"/>
      <c r="CS52" s="833"/>
      <c r="CT52" s="833"/>
      <c r="CU52" s="833"/>
      <c r="CV52" s="834"/>
      <c r="CW52" s="832"/>
      <c r="CX52" s="833"/>
      <c r="CY52" s="833"/>
      <c r="CZ52" s="833"/>
      <c r="DA52" s="834"/>
      <c r="DB52" s="832"/>
      <c r="DC52" s="833"/>
      <c r="DD52" s="833"/>
      <c r="DE52" s="833"/>
      <c r="DF52" s="834"/>
      <c r="DG52" s="832"/>
      <c r="DH52" s="833"/>
      <c r="DI52" s="833"/>
      <c r="DJ52" s="833"/>
      <c r="DK52" s="834"/>
      <c r="DL52" s="832"/>
      <c r="DM52" s="833"/>
      <c r="DN52" s="833"/>
      <c r="DO52" s="833"/>
      <c r="DP52" s="834"/>
      <c r="DQ52" s="832"/>
      <c r="DR52" s="833"/>
      <c r="DS52" s="833"/>
      <c r="DT52" s="833"/>
      <c r="DU52" s="834"/>
      <c r="DV52" s="817"/>
      <c r="DW52" s="818"/>
      <c r="DX52" s="818"/>
      <c r="DY52" s="818"/>
      <c r="DZ52" s="819"/>
      <c r="EA52" s="226"/>
    </row>
    <row r="53" spans="1:131" ht="26.25" customHeight="1" x14ac:dyDescent="0.15">
      <c r="A53" s="234">
        <v>26</v>
      </c>
      <c r="B53" s="820"/>
      <c r="C53" s="821"/>
      <c r="D53" s="821"/>
      <c r="E53" s="821"/>
      <c r="F53" s="821"/>
      <c r="G53" s="821"/>
      <c r="H53" s="821"/>
      <c r="I53" s="821"/>
      <c r="J53" s="821"/>
      <c r="K53" s="821"/>
      <c r="L53" s="821"/>
      <c r="M53" s="821"/>
      <c r="N53" s="821"/>
      <c r="O53" s="821"/>
      <c r="P53" s="822"/>
      <c r="Q53" s="882"/>
      <c r="R53" s="883"/>
      <c r="S53" s="883"/>
      <c r="T53" s="883"/>
      <c r="U53" s="883"/>
      <c r="V53" s="883"/>
      <c r="W53" s="883"/>
      <c r="X53" s="883"/>
      <c r="Y53" s="883"/>
      <c r="Z53" s="883"/>
      <c r="AA53" s="883"/>
      <c r="AB53" s="883"/>
      <c r="AC53" s="883"/>
      <c r="AD53" s="883"/>
      <c r="AE53" s="884"/>
      <c r="AF53" s="826"/>
      <c r="AG53" s="827"/>
      <c r="AH53" s="827"/>
      <c r="AI53" s="827"/>
      <c r="AJ53" s="828"/>
      <c r="AK53" s="886"/>
      <c r="AL53" s="883"/>
      <c r="AM53" s="883"/>
      <c r="AN53" s="883"/>
      <c r="AO53" s="883"/>
      <c r="AP53" s="883"/>
      <c r="AQ53" s="883"/>
      <c r="AR53" s="883"/>
      <c r="AS53" s="883"/>
      <c r="AT53" s="883"/>
      <c r="AU53" s="883"/>
      <c r="AV53" s="883"/>
      <c r="AW53" s="883"/>
      <c r="AX53" s="883"/>
      <c r="AY53" s="883"/>
      <c r="AZ53" s="885"/>
      <c r="BA53" s="885"/>
      <c r="BB53" s="885"/>
      <c r="BC53" s="885"/>
      <c r="BD53" s="885"/>
      <c r="BE53" s="879"/>
      <c r="BF53" s="879"/>
      <c r="BG53" s="879"/>
      <c r="BH53" s="879"/>
      <c r="BI53" s="880"/>
      <c r="BJ53" s="228"/>
      <c r="BK53" s="228"/>
      <c r="BL53" s="228"/>
      <c r="BM53" s="228"/>
      <c r="BN53" s="228"/>
      <c r="BO53" s="237"/>
      <c r="BP53" s="237"/>
      <c r="BQ53" s="234">
        <v>47</v>
      </c>
      <c r="BR53" s="235"/>
      <c r="BS53" s="817"/>
      <c r="BT53" s="818"/>
      <c r="BU53" s="818"/>
      <c r="BV53" s="818"/>
      <c r="BW53" s="818"/>
      <c r="BX53" s="818"/>
      <c r="BY53" s="818"/>
      <c r="BZ53" s="818"/>
      <c r="CA53" s="818"/>
      <c r="CB53" s="818"/>
      <c r="CC53" s="818"/>
      <c r="CD53" s="818"/>
      <c r="CE53" s="818"/>
      <c r="CF53" s="818"/>
      <c r="CG53" s="835"/>
      <c r="CH53" s="832"/>
      <c r="CI53" s="833"/>
      <c r="CJ53" s="833"/>
      <c r="CK53" s="833"/>
      <c r="CL53" s="834"/>
      <c r="CM53" s="832"/>
      <c r="CN53" s="833"/>
      <c r="CO53" s="833"/>
      <c r="CP53" s="833"/>
      <c r="CQ53" s="834"/>
      <c r="CR53" s="832"/>
      <c r="CS53" s="833"/>
      <c r="CT53" s="833"/>
      <c r="CU53" s="833"/>
      <c r="CV53" s="834"/>
      <c r="CW53" s="832"/>
      <c r="CX53" s="833"/>
      <c r="CY53" s="833"/>
      <c r="CZ53" s="833"/>
      <c r="DA53" s="834"/>
      <c r="DB53" s="832"/>
      <c r="DC53" s="833"/>
      <c r="DD53" s="833"/>
      <c r="DE53" s="833"/>
      <c r="DF53" s="834"/>
      <c r="DG53" s="832"/>
      <c r="DH53" s="833"/>
      <c r="DI53" s="833"/>
      <c r="DJ53" s="833"/>
      <c r="DK53" s="834"/>
      <c r="DL53" s="832"/>
      <c r="DM53" s="833"/>
      <c r="DN53" s="833"/>
      <c r="DO53" s="833"/>
      <c r="DP53" s="834"/>
      <c r="DQ53" s="832"/>
      <c r="DR53" s="833"/>
      <c r="DS53" s="833"/>
      <c r="DT53" s="833"/>
      <c r="DU53" s="834"/>
      <c r="DV53" s="817"/>
      <c r="DW53" s="818"/>
      <c r="DX53" s="818"/>
      <c r="DY53" s="818"/>
      <c r="DZ53" s="819"/>
      <c r="EA53" s="226"/>
    </row>
    <row r="54" spans="1:131" ht="26.25" customHeight="1" x14ac:dyDescent="0.15">
      <c r="A54" s="234">
        <v>27</v>
      </c>
      <c r="B54" s="820"/>
      <c r="C54" s="821"/>
      <c r="D54" s="821"/>
      <c r="E54" s="821"/>
      <c r="F54" s="821"/>
      <c r="G54" s="821"/>
      <c r="H54" s="821"/>
      <c r="I54" s="821"/>
      <c r="J54" s="821"/>
      <c r="K54" s="821"/>
      <c r="L54" s="821"/>
      <c r="M54" s="821"/>
      <c r="N54" s="821"/>
      <c r="O54" s="821"/>
      <c r="P54" s="822"/>
      <c r="Q54" s="882"/>
      <c r="R54" s="883"/>
      <c r="S54" s="883"/>
      <c r="T54" s="883"/>
      <c r="U54" s="883"/>
      <c r="V54" s="883"/>
      <c r="W54" s="883"/>
      <c r="X54" s="883"/>
      <c r="Y54" s="883"/>
      <c r="Z54" s="883"/>
      <c r="AA54" s="883"/>
      <c r="AB54" s="883"/>
      <c r="AC54" s="883"/>
      <c r="AD54" s="883"/>
      <c r="AE54" s="884"/>
      <c r="AF54" s="826"/>
      <c r="AG54" s="827"/>
      <c r="AH54" s="827"/>
      <c r="AI54" s="827"/>
      <c r="AJ54" s="828"/>
      <c r="AK54" s="886"/>
      <c r="AL54" s="883"/>
      <c r="AM54" s="883"/>
      <c r="AN54" s="883"/>
      <c r="AO54" s="883"/>
      <c r="AP54" s="883"/>
      <c r="AQ54" s="883"/>
      <c r="AR54" s="883"/>
      <c r="AS54" s="883"/>
      <c r="AT54" s="883"/>
      <c r="AU54" s="883"/>
      <c r="AV54" s="883"/>
      <c r="AW54" s="883"/>
      <c r="AX54" s="883"/>
      <c r="AY54" s="883"/>
      <c r="AZ54" s="885"/>
      <c r="BA54" s="885"/>
      <c r="BB54" s="885"/>
      <c r="BC54" s="885"/>
      <c r="BD54" s="885"/>
      <c r="BE54" s="879"/>
      <c r="BF54" s="879"/>
      <c r="BG54" s="879"/>
      <c r="BH54" s="879"/>
      <c r="BI54" s="880"/>
      <c r="BJ54" s="228"/>
      <c r="BK54" s="228"/>
      <c r="BL54" s="228"/>
      <c r="BM54" s="228"/>
      <c r="BN54" s="228"/>
      <c r="BO54" s="237"/>
      <c r="BP54" s="237"/>
      <c r="BQ54" s="234">
        <v>48</v>
      </c>
      <c r="BR54" s="235"/>
      <c r="BS54" s="817"/>
      <c r="BT54" s="818"/>
      <c r="BU54" s="818"/>
      <c r="BV54" s="818"/>
      <c r="BW54" s="818"/>
      <c r="BX54" s="818"/>
      <c r="BY54" s="818"/>
      <c r="BZ54" s="818"/>
      <c r="CA54" s="818"/>
      <c r="CB54" s="818"/>
      <c r="CC54" s="818"/>
      <c r="CD54" s="818"/>
      <c r="CE54" s="818"/>
      <c r="CF54" s="818"/>
      <c r="CG54" s="835"/>
      <c r="CH54" s="832"/>
      <c r="CI54" s="833"/>
      <c r="CJ54" s="833"/>
      <c r="CK54" s="833"/>
      <c r="CL54" s="834"/>
      <c r="CM54" s="832"/>
      <c r="CN54" s="833"/>
      <c r="CO54" s="833"/>
      <c r="CP54" s="833"/>
      <c r="CQ54" s="834"/>
      <c r="CR54" s="832"/>
      <c r="CS54" s="833"/>
      <c r="CT54" s="833"/>
      <c r="CU54" s="833"/>
      <c r="CV54" s="834"/>
      <c r="CW54" s="832"/>
      <c r="CX54" s="833"/>
      <c r="CY54" s="833"/>
      <c r="CZ54" s="833"/>
      <c r="DA54" s="834"/>
      <c r="DB54" s="832"/>
      <c r="DC54" s="833"/>
      <c r="DD54" s="833"/>
      <c r="DE54" s="833"/>
      <c r="DF54" s="834"/>
      <c r="DG54" s="832"/>
      <c r="DH54" s="833"/>
      <c r="DI54" s="833"/>
      <c r="DJ54" s="833"/>
      <c r="DK54" s="834"/>
      <c r="DL54" s="832"/>
      <c r="DM54" s="833"/>
      <c r="DN54" s="833"/>
      <c r="DO54" s="833"/>
      <c r="DP54" s="834"/>
      <c r="DQ54" s="832"/>
      <c r="DR54" s="833"/>
      <c r="DS54" s="833"/>
      <c r="DT54" s="833"/>
      <c r="DU54" s="834"/>
      <c r="DV54" s="817"/>
      <c r="DW54" s="818"/>
      <c r="DX54" s="818"/>
      <c r="DY54" s="818"/>
      <c r="DZ54" s="819"/>
      <c r="EA54" s="226"/>
    </row>
    <row r="55" spans="1:131" ht="26.25" customHeight="1" x14ac:dyDescent="0.15">
      <c r="A55" s="234">
        <v>28</v>
      </c>
      <c r="B55" s="820"/>
      <c r="C55" s="821"/>
      <c r="D55" s="821"/>
      <c r="E55" s="821"/>
      <c r="F55" s="821"/>
      <c r="G55" s="821"/>
      <c r="H55" s="821"/>
      <c r="I55" s="821"/>
      <c r="J55" s="821"/>
      <c r="K55" s="821"/>
      <c r="L55" s="821"/>
      <c r="M55" s="821"/>
      <c r="N55" s="821"/>
      <c r="O55" s="821"/>
      <c r="P55" s="822"/>
      <c r="Q55" s="882"/>
      <c r="R55" s="883"/>
      <c r="S55" s="883"/>
      <c r="T55" s="883"/>
      <c r="U55" s="883"/>
      <c r="V55" s="883"/>
      <c r="W55" s="883"/>
      <c r="X55" s="883"/>
      <c r="Y55" s="883"/>
      <c r="Z55" s="883"/>
      <c r="AA55" s="883"/>
      <c r="AB55" s="883"/>
      <c r="AC55" s="883"/>
      <c r="AD55" s="883"/>
      <c r="AE55" s="884"/>
      <c r="AF55" s="826"/>
      <c r="AG55" s="827"/>
      <c r="AH55" s="827"/>
      <c r="AI55" s="827"/>
      <c r="AJ55" s="828"/>
      <c r="AK55" s="886"/>
      <c r="AL55" s="883"/>
      <c r="AM55" s="883"/>
      <c r="AN55" s="883"/>
      <c r="AO55" s="883"/>
      <c r="AP55" s="883"/>
      <c r="AQ55" s="883"/>
      <c r="AR55" s="883"/>
      <c r="AS55" s="883"/>
      <c r="AT55" s="883"/>
      <c r="AU55" s="883"/>
      <c r="AV55" s="883"/>
      <c r="AW55" s="883"/>
      <c r="AX55" s="883"/>
      <c r="AY55" s="883"/>
      <c r="AZ55" s="885"/>
      <c r="BA55" s="885"/>
      <c r="BB55" s="885"/>
      <c r="BC55" s="885"/>
      <c r="BD55" s="885"/>
      <c r="BE55" s="879"/>
      <c r="BF55" s="879"/>
      <c r="BG55" s="879"/>
      <c r="BH55" s="879"/>
      <c r="BI55" s="880"/>
      <c r="BJ55" s="228"/>
      <c r="BK55" s="228"/>
      <c r="BL55" s="228"/>
      <c r="BM55" s="228"/>
      <c r="BN55" s="228"/>
      <c r="BO55" s="237"/>
      <c r="BP55" s="237"/>
      <c r="BQ55" s="234">
        <v>49</v>
      </c>
      <c r="BR55" s="235"/>
      <c r="BS55" s="817"/>
      <c r="BT55" s="818"/>
      <c r="BU55" s="818"/>
      <c r="BV55" s="818"/>
      <c r="BW55" s="818"/>
      <c r="BX55" s="818"/>
      <c r="BY55" s="818"/>
      <c r="BZ55" s="818"/>
      <c r="CA55" s="818"/>
      <c r="CB55" s="818"/>
      <c r="CC55" s="818"/>
      <c r="CD55" s="818"/>
      <c r="CE55" s="818"/>
      <c r="CF55" s="818"/>
      <c r="CG55" s="835"/>
      <c r="CH55" s="832"/>
      <c r="CI55" s="833"/>
      <c r="CJ55" s="833"/>
      <c r="CK55" s="833"/>
      <c r="CL55" s="834"/>
      <c r="CM55" s="832"/>
      <c r="CN55" s="833"/>
      <c r="CO55" s="833"/>
      <c r="CP55" s="833"/>
      <c r="CQ55" s="834"/>
      <c r="CR55" s="832"/>
      <c r="CS55" s="833"/>
      <c r="CT55" s="833"/>
      <c r="CU55" s="833"/>
      <c r="CV55" s="834"/>
      <c r="CW55" s="832"/>
      <c r="CX55" s="833"/>
      <c r="CY55" s="833"/>
      <c r="CZ55" s="833"/>
      <c r="DA55" s="834"/>
      <c r="DB55" s="832"/>
      <c r="DC55" s="833"/>
      <c r="DD55" s="833"/>
      <c r="DE55" s="833"/>
      <c r="DF55" s="834"/>
      <c r="DG55" s="832"/>
      <c r="DH55" s="833"/>
      <c r="DI55" s="833"/>
      <c r="DJ55" s="833"/>
      <c r="DK55" s="834"/>
      <c r="DL55" s="832"/>
      <c r="DM55" s="833"/>
      <c r="DN55" s="833"/>
      <c r="DO55" s="833"/>
      <c r="DP55" s="834"/>
      <c r="DQ55" s="832"/>
      <c r="DR55" s="833"/>
      <c r="DS55" s="833"/>
      <c r="DT55" s="833"/>
      <c r="DU55" s="834"/>
      <c r="DV55" s="817"/>
      <c r="DW55" s="818"/>
      <c r="DX55" s="818"/>
      <c r="DY55" s="818"/>
      <c r="DZ55" s="819"/>
      <c r="EA55" s="226"/>
    </row>
    <row r="56" spans="1:131" ht="26.25" customHeight="1" x14ac:dyDescent="0.15">
      <c r="A56" s="234">
        <v>29</v>
      </c>
      <c r="B56" s="820"/>
      <c r="C56" s="821"/>
      <c r="D56" s="821"/>
      <c r="E56" s="821"/>
      <c r="F56" s="821"/>
      <c r="G56" s="821"/>
      <c r="H56" s="821"/>
      <c r="I56" s="821"/>
      <c r="J56" s="821"/>
      <c r="K56" s="821"/>
      <c r="L56" s="821"/>
      <c r="M56" s="821"/>
      <c r="N56" s="821"/>
      <c r="O56" s="821"/>
      <c r="P56" s="822"/>
      <c r="Q56" s="882"/>
      <c r="R56" s="883"/>
      <c r="S56" s="883"/>
      <c r="T56" s="883"/>
      <c r="U56" s="883"/>
      <c r="V56" s="883"/>
      <c r="W56" s="883"/>
      <c r="X56" s="883"/>
      <c r="Y56" s="883"/>
      <c r="Z56" s="883"/>
      <c r="AA56" s="883"/>
      <c r="AB56" s="883"/>
      <c r="AC56" s="883"/>
      <c r="AD56" s="883"/>
      <c r="AE56" s="884"/>
      <c r="AF56" s="826"/>
      <c r="AG56" s="827"/>
      <c r="AH56" s="827"/>
      <c r="AI56" s="827"/>
      <c r="AJ56" s="828"/>
      <c r="AK56" s="886"/>
      <c r="AL56" s="883"/>
      <c r="AM56" s="883"/>
      <c r="AN56" s="883"/>
      <c r="AO56" s="883"/>
      <c r="AP56" s="883"/>
      <c r="AQ56" s="883"/>
      <c r="AR56" s="883"/>
      <c r="AS56" s="883"/>
      <c r="AT56" s="883"/>
      <c r="AU56" s="883"/>
      <c r="AV56" s="883"/>
      <c r="AW56" s="883"/>
      <c r="AX56" s="883"/>
      <c r="AY56" s="883"/>
      <c r="AZ56" s="885"/>
      <c r="BA56" s="885"/>
      <c r="BB56" s="885"/>
      <c r="BC56" s="885"/>
      <c r="BD56" s="885"/>
      <c r="BE56" s="879"/>
      <c r="BF56" s="879"/>
      <c r="BG56" s="879"/>
      <c r="BH56" s="879"/>
      <c r="BI56" s="880"/>
      <c r="BJ56" s="228"/>
      <c r="BK56" s="228"/>
      <c r="BL56" s="228"/>
      <c r="BM56" s="228"/>
      <c r="BN56" s="228"/>
      <c r="BO56" s="237"/>
      <c r="BP56" s="237"/>
      <c r="BQ56" s="234">
        <v>50</v>
      </c>
      <c r="BR56" s="235"/>
      <c r="BS56" s="817"/>
      <c r="BT56" s="818"/>
      <c r="BU56" s="818"/>
      <c r="BV56" s="818"/>
      <c r="BW56" s="818"/>
      <c r="BX56" s="818"/>
      <c r="BY56" s="818"/>
      <c r="BZ56" s="818"/>
      <c r="CA56" s="818"/>
      <c r="CB56" s="818"/>
      <c r="CC56" s="818"/>
      <c r="CD56" s="818"/>
      <c r="CE56" s="818"/>
      <c r="CF56" s="818"/>
      <c r="CG56" s="835"/>
      <c r="CH56" s="832"/>
      <c r="CI56" s="833"/>
      <c r="CJ56" s="833"/>
      <c r="CK56" s="833"/>
      <c r="CL56" s="834"/>
      <c r="CM56" s="832"/>
      <c r="CN56" s="833"/>
      <c r="CO56" s="833"/>
      <c r="CP56" s="833"/>
      <c r="CQ56" s="834"/>
      <c r="CR56" s="832"/>
      <c r="CS56" s="833"/>
      <c r="CT56" s="833"/>
      <c r="CU56" s="833"/>
      <c r="CV56" s="834"/>
      <c r="CW56" s="832"/>
      <c r="CX56" s="833"/>
      <c r="CY56" s="833"/>
      <c r="CZ56" s="833"/>
      <c r="DA56" s="834"/>
      <c r="DB56" s="832"/>
      <c r="DC56" s="833"/>
      <c r="DD56" s="833"/>
      <c r="DE56" s="833"/>
      <c r="DF56" s="834"/>
      <c r="DG56" s="832"/>
      <c r="DH56" s="833"/>
      <c r="DI56" s="833"/>
      <c r="DJ56" s="833"/>
      <c r="DK56" s="834"/>
      <c r="DL56" s="832"/>
      <c r="DM56" s="833"/>
      <c r="DN56" s="833"/>
      <c r="DO56" s="833"/>
      <c r="DP56" s="834"/>
      <c r="DQ56" s="832"/>
      <c r="DR56" s="833"/>
      <c r="DS56" s="833"/>
      <c r="DT56" s="833"/>
      <c r="DU56" s="834"/>
      <c r="DV56" s="817"/>
      <c r="DW56" s="818"/>
      <c r="DX56" s="818"/>
      <c r="DY56" s="818"/>
      <c r="DZ56" s="819"/>
      <c r="EA56" s="226"/>
    </row>
    <row r="57" spans="1:131" ht="26.25" customHeight="1" x14ac:dyDescent="0.15">
      <c r="A57" s="234">
        <v>30</v>
      </c>
      <c r="B57" s="820"/>
      <c r="C57" s="821"/>
      <c r="D57" s="821"/>
      <c r="E57" s="821"/>
      <c r="F57" s="821"/>
      <c r="G57" s="821"/>
      <c r="H57" s="821"/>
      <c r="I57" s="821"/>
      <c r="J57" s="821"/>
      <c r="K57" s="821"/>
      <c r="L57" s="821"/>
      <c r="M57" s="821"/>
      <c r="N57" s="821"/>
      <c r="O57" s="821"/>
      <c r="P57" s="822"/>
      <c r="Q57" s="882"/>
      <c r="R57" s="883"/>
      <c r="S57" s="883"/>
      <c r="T57" s="883"/>
      <c r="U57" s="883"/>
      <c r="V57" s="883"/>
      <c r="W57" s="883"/>
      <c r="X57" s="883"/>
      <c r="Y57" s="883"/>
      <c r="Z57" s="883"/>
      <c r="AA57" s="883"/>
      <c r="AB57" s="883"/>
      <c r="AC57" s="883"/>
      <c r="AD57" s="883"/>
      <c r="AE57" s="884"/>
      <c r="AF57" s="826"/>
      <c r="AG57" s="827"/>
      <c r="AH57" s="827"/>
      <c r="AI57" s="827"/>
      <c r="AJ57" s="828"/>
      <c r="AK57" s="886"/>
      <c r="AL57" s="883"/>
      <c r="AM57" s="883"/>
      <c r="AN57" s="883"/>
      <c r="AO57" s="883"/>
      <c r="AP57" s="883"/>
      <c r="AQ57" s="883"/>
      <c r="AR57" s="883"/>
      <c r="AS57" s="883"/>
      <c r="AT57" s="883"/>
      <c r="AU57" s="883"/>
      <c r="AV57" s="883"/>
      <c r="AW57" s="883"/>
      <c r="AX57" s="883"/>
      <c r="AY57" s="883"/>
      <c r="AZ57" s="885"/>
      <c r="BA57" s="885"/>
      <c r="BB57" s="885"/>
      <c r="BC57" s="885"/>
      <c r="BD57" s="885"/>
      <c r="BE57" s="879"/>
      <c r="BF57" s="879"/>
      <c r="BG57" s="879"/>
      <c r="BH57" s="879"/>
      <c r="BI57" s="880"/>
      <c r="BJ57" s="228"/>
      <c r="BK57" s="228"/>
      <c r="BL57" s="228"/>
      <c r="BM57" s="228"/>
      <c r="BN57" s="228"/>
      <c r="BO57" s="237"/>
      <c r="BP57" s="237"/>
      <c r="BQ57" s="234">
        <v>51</v>
      </c>
      <c r="BR57" s="235"/>
      <c r="BS57" s="817"/>
      <c r="BT57" s="818"/>
      <c r="BU57" s="818"/>
      <c r="BV57" s="818"/>
      <c r="BW57" s="818"/>
      <c r="BX57" s="818"/>
      <c r="BY57" s="818"/>
      <c r="BZ57" s="818"/>
      <c r="CA57" s="818"/>
      <c r="CB57" s="818"/>
      <c r="CC57" s="818"/>
      <c r="CD57" s="818"/>
      <c r="CE57" s="818"/>
      <c r="CF57" s="818"/>
      <c r="CG57" s="835"/>
      <c r="CH57" s="832"/>
      <c r="CI57" s="833"/>
      <c r="CJ57" s="833"/>
      <c r="CK57" s="833"/>
      <c r="CL57" s="834"/>
      <c r="CM57" s="832"/>
      <c r="CN57" s="833"/>
      <c r="CO57" s="833"/>
      <c r="CP57" s="833"/>
      <c r="CQ57" s="834"/>
      <c r="CR57" s="832"/>
      <c r="CS57" s="833"/>
      <c r="CT57" s="833"/>
      <c r="CU57" s="833"/>
      <c r="CV57" s="834"/>
      <c r="CW57" s="832"/>
      <c r="CX57" s="833"/>
      <c r="CY57" s="833"/>
      <c r="CZ57" s="833"/>
      <c r="DA57" s="834"/>
      <c r="DB57" s="832"/>
      <c r="DC57" s="833"/>
      <c r="DD57" s="833"/>
      <c r="DE57" s="833"/>
      <c r="DF57" s="834"/>
      <c r="DG57" s="832"/>
      <c r="DH57" s="833"/>
      <c r="DI57" s="833"/>
      <c r="DJ57" s="833"/>
      <c r="DK57" s="834"/>
      <c r="DL57" s="832"/>
      <c r="DM57" s="833"/>
      <c r="DN57" s="833"/>
      <c r="DO57" s="833"/>
      <c r="DP57" s="834"/>
      <c r="DQ57" s="832"/>
      <c r="DR57" s="833"/>
      <c r="DS57" s="833"/>
      <c r="DT57" s="833"/>
      <c r="DU57" s="834"/>
      <c r="DV57" s="817"/>
      <c r="DW57" s="818"/>
      <c r="DX57" s="818"/>
      <c r="DY57" s="818"/>
      <c r="DZ57" s="819"/>
      <c r="EA57" s="226"/>
    </row>
    <row r="58" spans="1:131" ht="26.25" customHeight="1" x14ac:dyDescent="0.15">
      <c r="A58" s="234">
        <v>31</v>
      </c>
      <c r="B58" s="820"/>
      <c r="C58" s="821"/>
      <c r="D58" s="821"/>
      <c r="E58" s="821"/>
      <c r="F58" s="821"/>
      <c r="G58" s="821"/>
      <c r="H58" s="821"/>
      <c r="I58" s="821"/>
      <c r="J58" s="821"/>
      <c r="K58" s="821"/>
      <c r="L58" s="821"/>
      <c r="M58" s="821"/>
      <c r="N58" s="821"/>
      <c r="O58" s="821"/>
      <c r="P58" s="822"/>
      <c r="Q58" s="882"/>
      <c r="R58" s="883"/>
      <c r="S58" s="883"/>
      <c r="T58" s="883"/>
      <c r="U58" s="883"/>
      <c r="V58" s="883"/>
      <c r="W58" s="883"/>
      <c r="X58" s="883"/>
      <c r="Y58" s="883"/>
      <c r="Z58" s="883"/>
      <c r="AA58" s="883"/>
      <c r="AB58" s="883"/>
      <c r="AC58" s="883"/>
      <c r="AD58" s="883"/>
      <c r="AE58" s="884"/>
      <c r="AF58" s="826"/>
      <c r="AG58" s="827"/>
      <c r="AH58" s="827"/>
      <c r="AI58" s="827"/>
      <c r="AJ58" s="828"/>
      <c r="AK58" s="886"/>
      <c r="AL58" s="883"/>
      <c r="AM58" s="883"/>
      <c r="AN58" s="883"/>
      <c r="AO58" s="883"/>
      <c r="AP58" s="883"/>
      <c r="AQ58" s="883"/>
      <c r="AR58" s="883"/>
      <c r="AS58" s="883"/>
      <c r="AT58" s="883"/>
      <c r="AU58" s="883"/>
      <c r="AV58" s="883"/>
      <c r="AW58" s="883"/>
      <c r="AX58" s="883"/>
      <c r="AY58" s="883"/>
      <c r="AZ58" s="885"/>
      <c r="BA58" s="885"/>
      <c r="BB58" s="885"/>
      <c r="BC58" s="885"/>
      <c r="BD58" s="885"/>
      <c r="BE58" s="879"/>
      <c r="BF58" s="879"/>
      <c r="BG58" s="879"/>
      <c r="BH58" s="879"/>
      <c r="BI58" s="880"/>
      <c r="BJ58" s="228"/>
      <c r="BK58" s="228"/>
      <c r="BL58" s="228"/>
      <c r="BM58" s="228"/>
      <c r="BN58" s="228"/>
      <c r="BO58" s="237"/>
      <c r="BP58" s="237"/>
      <c r="BQ58" s="234">
        <v>52</v>
      </c>
      <c r="BR58" s="235"/>
      <c r="BS58" s="817"/>
      <c r="BT58" s="818"/>
      <c r="BU58" s="818"/>
      <c r="BV58" s="818"/>
      <c r="BW58" s="818"/>
      <c r="BX58" s="818"/>
      <c r="BY58" s="818"/>
      <c r="BZ58" s="818"/>
      <c r="CA58" s="818"/>
      <c r="CB58" s="818"/>
      <c r="CC58" s="818"/>
      <c r="CD58" s="818"/>
      <c r="CE58" s="818"/>
      <c r="CF58" s="818"/>
      <c r="CG58" s="835"/>
      <c r="CH58" s="832"/>
      <c r="CI58" s="833"/>
      <c r="CJ58" s="833"/>
      <c r="CK58" s="833"/>
      <c r="CL58" s="834"/>
      <c r="CM58" s="832"/>
      <c r="CN58" s="833"/>
      <c r="CO58" s="833"/>
      <c r="CP58" s="833"/>
      <c r="CQ58" s="834"/>
      <c r="CR58" s="832"/>
      <c r="CS58" s="833"/>
      <c r="CT58" s="833"/>
      <c r="CU58" s="833"/>
      <c r="CV58" s="834"/>
      <c r="CW58" s="832"/>
      <c r="CX58" s="833"/>
      <c r="CY58" s="833"/>
      <c r="CZ58" s="833"/>
      <c r="DA58" s="834"/>
      <c r="DB58" s="832"/>
      <c r="DC58" s="833"/>
      <c r="DD58" s="833"/>
      <c r="DE58" s="833"/>
      <c r="DF58" s="834"/>
      <c r="DG58" s="832"/>
      <c r="DH58" s="833"/>
      <c r="DI58" s="833"/>
      <c r="DJ58" s="833"/>
      <c r="DK58" s="834"/>
      <c r="DL58" s="832"/>
      <c r="DM58" s="833"/>
      <c r="DN58" s="833"/>
      <c r="DO58" s="833"/>
      <c r="DP58" s="834"/>
      <c r="DQ58" s="832"/>
      <c r="DR58" s="833"/>
      <c r="DS58" s="833"/>
      <c r="DT58" s="833"/>
      <c r="DU58" s="834"/>
      <c r="DV58" s="817"/>
      <c r="DW58" s="818"/>
      <c r="DX58" s="818"/>
      <c r="DY58" s="818"/>
      <c r="DZ58" s="819"/>
      <c r="EA58" s="226"/>
    </row>
    <row r="59" spans="1:131" ht="26.25" customHeight="1" x14ac:dyDescent="0.15">
      <c r="A59" s="234">
        <v>32</v>
      </c>
      <c r="B59" s="820"/>
      <c r="C59" s="821"/>
      <c r="D59" s="821"/>
      <c r="E59" s="821"/>
      <c r="F59" s="821"/>
      <c r="G59" s="821"/>
      <c r="H59" s="821"/>
      <c r="I59" s="821"/>
      <c r="J59" s="821"/>
      <c r="K59" s="821"/>
      <c r="L59" s="821"/>
      <c r="M59" s="821"/>
      <c r="N59" s="821"/>
      <c r="O59" s="821"/>
      <c r="P59" s="822"/>
      <c r="Q59" s="882"/>
      <c r="R59" s="883"/>
      <c r="S59" s="883"/>
      <c r="T59" s="883"/>
      <c r="U59" s="883"/>
      <c r="V59" s="883"/>
      <c r="W59" s="883"/>
      <c r="X59" s="883"/>
      <c r="Y59" s="883"/>
      <c r="Z59" s="883"/>
      <c r="AA59" s="883"/>
      <c r="AB59" s="883"/>
      <c r="AC59" s="883"/>
      <c r="AD59" s="883"/>
      <c r="AE59" s="884"/>
      <c r="AF59" s="826"/>
      <c r="AG59" s="827"/>
      <c r="AH59" s="827"/>
      <c r="AI59" s="827"/>
      <c r="AJ59" s="828"/>
      <c r="AK59" s="886"/>
      <c r="AL59" s="883"/>
      <c r="AM59" s="883"/>
      <c r="AN59" s="883"/>
      <c r="AO59" s="883"/>
      <c r="AP59" s="883"/>
      <c r="AQ59" s="883"/>
      <c r="AR59" s="883"/>
      <c r="AS59" s="883"/>
      <c r="AT59" s="883"/>
      <c r="AU59" s="883"/>
      <c r="AV59" s="883"/>
      <c r="AW59" s="883"/>
      <c r="AX59" s="883"/>
      <c r="AY59" s="883"/>
      <c r="AZ59" s="885"/>
      <c r="BA59" s="885"/>
      <c r="BB59" s="885"/>
      <c r="BC59" s="885"/>
      <c r="BD59" s="885"/>
      <c r="BE59" s="879"/>
      <c r="BF59" s="879"/>
      <c r="BG59" s="879"/>
      <c r="BH59" s="879"/>
      <c r="BI59" s="880"/>
      <c r="BJ59" s="228"/>
      <c r="BK59" s="228"/>
      <c r="BL59" s="228"/>
      <c r="BM59" s="228"/>
      <c r="BN59" s="228"/>
      <c r="BO59" s="237"/>
      <c r="BP59" s="237"/>
      <c r="BQ59" s="234">
        <v>53</v>
      </c>
      <c r="BR59" s="235"/>
      <c r="BS59" s="817"/>
      <c r="BT59" s="818"/>
      <c r="BU59" s="818"/>
      <c r="BV59" s="818"/>
      <c r="BW59" s="818"/>
      <c r="BX59" s="818"/>
      <c r="BY59" s="818"/>
      <c r="BZ59" s="818"/>
      <c r="CA59" s="818"/>
      <c r="CB59" s="818"/>
      <c r="CC59" s="818"/>
      <c r="CD59" s="818"/>
      <c r="CE59" s="818"/>
      <c r="CF59" s="818"/>
      <c r="CG59" s="835"/>
      <c r="CH59" s="832"/>
      <c r="CI59" s="833"/>
      <c r="CJ59" s="833"/>
      <c r="CK59" s="833"/>
      <c r="CL59" s="834"/>
      <c r="CM59" s="832"/>
      <c r="CN59" s="833"/>
      <c r="CO59" s="833"/>
      <c r="CP59" s="833"/>
      <c r="CQ59" s="834"/>
      <c r="CR59" s="832"/>
      <c r="CS59" s="833"/>
      <c r="CT59" s="833"/>
      <c r="CU59" s="833"/>
      <c r="CV59" s="834"/>
      <c r="CW59" s="832"/>
      <c r="CX59" s="833"/>
      <c r="CY59" s="833"/>
      <c r="CZ59" s="833"/>
      <c r="DA59" s="834"/>
      <c r="DB59" s="832"/>
      <c r="DC59" s="833"/>
      <c r="DD59" s="833"/>
      <c r="DE59" s="833"/>
      <c r="DF59" s="834"/>
      <c r="DG59" s="832"/>
      <c r="DH59" s="833"/>
      <c r="DI59" s="833"/>
      <c r="DJ59" s="833"/>
      <c r="DK59" s="834"/>
      <c r="DL59" s="832"/>
      <c r="DM59" s="833"/>
      <c r="DN59" s="833"/>
      <c r="DO59" s="833"/>
      <c r="DP59" s="834"/>
      <c r="DQ59" s="832"/>
      <c r="DR59" s="833"/>
      <c r="DS59" s="833"/>
      <c r="DT59" s="833"/>
      <c r="DU59" s="834"/>
      <c r="DV59" s="817"/>
      <c r="DW59" s="818"/>
      <c r="DX59" s="818"/>
      <c r="DY59" s="818"/>
      <c r="DZ59" s="819"/>
      <c r="EA59" s="226"/>
    </row>
    <row r="60" spans="1:131" ht="26.25" customHeight="1" x14ac:dyDescent="0.15">
      <c r="A60" s="234">
        <v>33</v>
      </c>
      <c r="B60" s="820"/>
      <c r="C60" s="821"/>
      <c r="D60" s="821"/>
      <c r="E60" s="821"/>
      <c r="F60" s="821"/>
      <c r="G60" s="821"/>
      <c r="H60" s="821"/>
      <c r="I60" s="821"/>
      <c r="J60" s="821"/>
      <c r="K60" s="821"/>
      <c r="L60" s="821"/>
      <c r="M60" s="821"/>
      <c r="N60" s="821"/>
      <c r="O60" s="821"/>
      <c r="P60" s="822"/>
      <c r="Q60" s="882"/>
      <c r="R60" s="883"/>
      <c r="S60" s="883"/>
      <c r="T60" s="883"/>
      <c r="U60" s="883"/>
      <c r="V60" s="883"/>
      <c r="W60" s="883"/>
      <c r="X60" s="883"/>
      <c r="Y60" s="883"/>
      <c r="Z60" s="883"/>
      <c r="AA60" s="883"/>
      <c r="AB60" s="883"/>
      <c r="AC60" s="883"/>
      <c r="AD60" s="883"/>
      <c r="AE60" s="884"/>
      <c r="AF60" s="826"/>
      <c r="AG60" s="827"/>
      <c r="AH60" s="827"/>
      <c r="AI60" s="827"/>
      <c r="AJ60" s="828"/>
      <c r="AK60" s="886"/>
      <c r="AL60" s="883"/>
      <c r="AM60" s="883"/>
      <c r="AN60" s="883"/>
      <c r="AO60" s="883"/>
      <c r="AP60" s="883"/>
      <c r="AQ60" s="883"/>
      <c r="AR60" s="883"/>
      <c r="AS60" s="883"/>
      <c r="AT60" s="883"/>
      <c r="AU60" s="883"/>
      <c r="AV60" s="883"/>
      <c r="AW60" s="883"/>
      <c r="AX60" s="883"/>
      <c r="AY60" s="883"/>
      <c r="AZ60" s="885"/>
      <c r="BA60" s="885"/>
      <c r="BB60" s="885"/>
      <c r="BC60" s="885"/>
      <c r="BD60" s="885"/>
      <c r="BE60" s="879"/>
      <c r="BF60" s="879"/>
      <c r="BG60" s="879"/>
      <c r="BH60" s="879"/>
      <c r="BI60" s="880"/>
      <c r="BJ60" s="228"/>
      <c r="BK60" s="228"/>
      <c r="BL60" s="228"/>
      <c r="BM60" s="228"/>
      <c r="BN60" s="228"/>
      <c r="BO60" s="237"/>
      <c r="BP60" s="237"/>
      <c r="BQ60" s="234">
        <v>54</v>
      </c>
      <c r="BR60" s="235"/>
      <c r="BS60" s="817"/>
      <c r="BT60" s="818"/>
      <c r="BU60" s="818"/>
      <c r="BV60" s="818"/>
      <c r="BW60" s="818"/>
      <c r="BX60" s="818"/>
      <c r="BY60" s="818"/>
      <c r="BZ60" s="818"/>
      <c r="CA60" s="818"/>
      <c r="CB60" s="818"/>
      <c r="CC60" s="818"/>
      <c r="CD60" s="818"/>
      <c r="CE60" s="818"/>
      <c r="CF60" s="818"/>
      <c r="CG60" s="835"/>
      <c r="CH60" s="832"/>
      <c r="CI60" s="833"/>
      <c r="CJ60" s="833"/>
      <c r="CK60" s="833"/>
      <c r="CL60" s="834"/>
      <c r="CM60" s="832"/>
      <c r="CN60" s="833"/>
      <c r="CO60" s="833"/>
      <c r="CP60" s="833"/>
      <c r="CQ60" s="834"/>
      <c r="CR60" s="832"/>
      <c r="CS60" s="833"/>
      <c r="CT60" s="833"/>
      <c r="CU60" s="833"/>
      <c r="CV60" s="834"/>
      <c r="CW60" s="832"/>
      <c r="CX60" s="833"/>
      <c r="CY60" s="833"/>
      <c r="CZ60" s="833"/>
      <c r="DA60" s="834"/>
      <c r="DB60" s="832"/>
      <c r="DC60" s="833"/>
      <c r="DD60" s="833"/>
      <c r="DE60" s="833"/>
      <c r="DF60" s="834"/>
      <c r="DG60" s="832"/>
      <c r="DH60" s="833"/>
      <c r="DI60" s="833"/>
      <c r="DJ60" s="833"/>
      <c r="DK60" s="834"/>
      <c r="DL60" s="832"/>
      <c r="DM60" s="833"/>
      <c r="DN60" s="833"/>
      <c r="DO60" s="833"/>
      <c r="DP60" s="834"/>
      <c r="DQ60" s="832"/>
      <c r="DR60" s="833"/>
      <c r="DS60" s="833"/>
      <c r="DT60" s="833"/>
      <c r="DU60" s="834"/>
      <c r="DV60" s="817"/>
      <c r="DW60" s="818"/>
      <c r="DX60" s="818"/>
      <c r="DY60" s="818"/>
      <c r="DZ60" s="819"/>
      <c r="EA60" s="226"/>
    </row>
    <row r="61" spans="1:131" ht="26.25" customHeight="1" thickBot="1" x14ac:dyDescent="0.2">
      <c r="A61" s="234">
        <v>34</v>
      </c>
      <c r="B61" s="820"/>
      <c r="C61" s="821"/>
      <c r="D61" s="821"/>
      <c r="E61" s="821"/>
      <c r="F61" s="821"/>
      <c r="G61" s="821"/>
      <c r="H61" s="821"/>
      <c r="I61" s="821"/>
      <c r="J61" s="821"/>
      <c r="K61" s="821"/>
      <c r="L61" s="821"/>
      <c r="M61" s="821"/>
      <c r="N61" s="821"/>
      <c r="O61" s="821"/>
      <c r="P61" s="822"/>
      <c r="Q61" s="882"/>
      <c r="R61" s="883"/>
      <c r="S61" s="883"/>
      <c r="T61" s="883"/>
      <c r="U61" s="883"/>
      <c r="V61" s="883"/>
      <c r="W61" s="883"/>
      <c r="X61" s="883"/>
      <c r="Y61" s="883"/>
      <c r="Z61" s="883"/>
      <c r="AA61" s="883"/>
      <c r="AB61" s="883"/>
      <c r="AC61" s="883"/>
      <c r="AD61" s="883"/>
      <c r="AE61" s="884"/>
      <c r="AF61" s="826"/>
      <c r="AG61" s="827"/>
      <c r="AH61" s="827"/>
      <c r="AI61" s="827"/>
      <c r="AJ61" s="828"/>
      <c r="AK61" s="886"/>
      <c r="AL61" s="883"/>
      <c r="AM61" s="883"/>
      <c r="AN61" s="883"/>
      <c r="AO61" s="883"/>
      <c r="AP61" s="883"/>
      <c r="AQ61" s="883"/>
      <c r="AR61" s="883"/>
      <c r="AS61" s="883"/>
      <c r="AT61" s="883"/>
      <c r="AU61" s="883"/>
      <c r="AV61" s="883"/>
      <c r="AW61" s="883"/>
      <c r="AX61" s="883"/>
      <c r="AY61" s="883"/>
      <c r="AZ61" s="885"/>
      <c r="BA61" s="885"/>
      <c r="BB61" s="885"/>
      <c r="BC61" s="885"/>
      <c r="BD61" s="885"/>
      <c r="BE61" s="879"/>
      <c r="BF61" s="879"/>
      <c r="BG61" s="879"/>
      <c r="BH61" s="879"/>
      <c r="BI61" s="880"/>
      <c r="BJ61" s="228"/>
      <c r="BK61" s="228"/>
      <c r="BL61" s="228"/>
      <c r="BM61" s="228"/>
      <c r="BN61" s="228"/>
      <c r="BO61" s="237"/>
      <c r="BP61" s="237"/>
      <c r="BQ61" s="234">
        <v>55</v>
      </c>
      <c r="BR61" s="235"/>
      <c r="BS61" s="817"/>
      <c r="BT61" s="818"/>
      <c r="BU61" s="818"/>
      <c r="BV61" s="818"/>
      <c r="BW61" s="818"/>
      <c r="BX61" s="818"/>
      <c r="BY61" s="818"/>
      <c r="BZ61" s="818"/>
      <c r="CA61" s="818"/>
      <c r="CB61" s="818"/>
      <c r="CC61" s="818"/>
      <c r="CD61" s="818"/>
      <c r="CE61" s="818"/>
      <c r="CF61" s="818"/>
      <c r="CG61" s="835"/>
      <c r="CH61" s="832"/>
      <c r="CI61" s="833"/>
      <c r="CJ61" s="833"/>
      <c r="CK61" s="833"/>
      <c r="CL61" s="834"/>
      <c r="CM61" s="832"/>
      <c r="CN61" s="833"/>
      <c r="CO61" s="833"/>
      <c r="CP61" s="833"/>
      <c r="CQ61" s="834"/>
      <c r="CR61" s="832"/>
      <c r="CS61" s="833"/>
      <c r="CT61" s="833"/>
      <c r="CU61" s="833"/>
      <c r="CV61" s="834"/>
      <c r="CW61" s="832"/>
      <c r="CX61" s="833"/>
      <c r="CY61" s="833"/>
      <c r="CZ61" s="833"/>
      <c r="DA61" s="834"/>
      <c r="DB61" s="832"/>
      <c r="DC61" s="833"/>
      <c r="DD61" s="833"/>
      <c r="DE61" s="833"/>
      <c r="DF61" s="834"/>
      <c r="DG61" s="832"/>
      <c r="DH61" s="833"/>
      <c r="DI61" s="833"/>
      <c r="DJ61" s="833"/>
      <c r="DK61" s="834"/>
      <c r="DL61" s="832"/>
      <c r="DM61" s="833"/>
      <c r="DN61" s="833"/>
      <c r="DO61" s="833"/>
      <c r="DP61" s="834"/>
      <c r="DQ61" s="832"/>
      <c r="DR61" s="833"/>
      <c r="DS61" s="833"/>
      <c r="DT61" s="833"/>
      <c r="DU61" s="834"/>
      <c r="DV61" s="817"/>
      <c r="DW61" s="818"/>
      <c r="DX61" s="818"/>
      <c r="DY61" s="818"/>
      <c r="DZ61" s="819"/>
      <c r="EA61" s="226"/>
    </row>
    <row r="62" spans="1:131" ht="26.25" customHeight="1" x14ac:dyDescent="0.15">
      <c r="A62" s="234">
        <v>35</v>
      </c>
      <c r="B62" s="820"/>
      <c r="C62" s="821"/>
      <c r="D62" s="821"/>
      <c r="E62" s="821"/>
      <c r="F62" s="821"/>
      <c r="G62" s="821"/>
      <c r="H62" s="821"/>
      <c r="I62" s="821"/>
      <c r="J62" s="821"/>
      <c r="K62" s="821"/>
      <c r="L62" s="821"/>
      <c r="M62" s="821"/>
      <c r="N62" s="821"/>
      <c r="O62" s="821"/>
      <c r="P62" s="822"/>
      <c r="Q62" s="882"/>
      <c r="R62" s="883"/>
      <c r="S62" s="883"/>
      <c r="T62" s="883"/>
      <c r="U62" s="883"/>
      <c r="V62" s="883"/>
      <c r="W62" s="883"/>
      <c r="X62" s="883"/>
      <c r="Y62" s="883"/>
      <c r="Z62" s="883"/>
      <c r="AA62" s="883"/>
      <c r="AB62" s="883"/>
      <c r="AC62" s="883"/>
      <c r="AD62" s="883"/>
      <c r="AE62" s="884"/>
      <c r="AF62" s="826"/>
      <c r="AG62" s="827"/>
      <c r="AH62" s="827"/>
      <c r="AI62" s="827"/>
      <c r="AJ62" s="828"/>
      <c r="AK62" s="886"/>
      <c r="AL62" s="883"/>
      <c r="AM62" s="883"/>
      <c r="AN62" s="883"/>
      <c r="AO62" s="883"/>
      <c r="AP62" s="883"/>
      <c r="AQ62" s="883"/>
      <c r="AR62" s="883"/>
      <c r="AS62" s="883"/>
      <c r="AT62" s="883"/>
      <c r="AU62" s="883"/>
      <c r="AV62" s="883"/>
      <c r="AW62" s="883"/>
      <c r="AX62" s="883"/>
      <c r="AY62" s="883"/>
      <c r="AZ62" s="885"/>
      <c r="BA62" s="885"/>
      <c r="BB62" s="885"/>
      <c r="BC62" s="885"/>
      <c r="BD62" s="885"/>
      <c r="BE62" s="879"/>
      <c r="BF62" s="879"/>
      <c r="BG62" s="879"/>
      <c r="BH62" s="879"/>
      <c r="BI62" s="880"/>
      <c r="BJ62" s="894" t="s">
        <v>423</v>
      </c>
      <c r="BK62" s="853"/>
      <c r="BL62" s="853"/>
      <c r="BM62" s="853"/>
      <c r="BN62" s="854"/>
      <c r="BO62" s="237"/>
      <c r="BP62" s="237"/>
      <c r="BQ62" s="234">
        <v>56</v>
      </c>
      <c r="BR62" s="235"/>
      <c r="BS62" s="817"/>
      <c r="BT62" s="818"/>
      <c r="BU62" s="818"/>
      <c r="BV62" s="818"/>
      <c r="BW62" s="818"/>
      <c r="BX62" s="818"/>
      <c r="BY62" s="818"/>
      <c r="BZ62" s="818"/>
      <c r="CA62" s="818"/>
      <c r="CB62" s="818"/>
      <c r="CC62" s="818"/>
      <c r="CD62" s="818"/>
      <c r="CE62" s="818"/>
      <c r="CF62" s="818"/>
      <c r="CG62" s="835"/>
      <c r="CH62" s="832"/>
      <c r="CI62" s="833"/>
      <c r="CJ62" s="833"/>
      <c r="CK62" s="833"/>
      <c r="CL62" s="834"/>
      <c r="CM62" s="832"/>
      <c r="CN62" s="833"/>
      <c r="CO62" s="833"/>
      <c r="CP62" s="833"/>
      <c r="CQ62" s="834"/>
      <c r="CR62" s="832"/>
      <c r="CS62" s="833"/>
      <c r="CT62" s="833"/>
      <c r="CU62" s="833"/>
      <c r="CV62" s="834"/>
      <c r="CW62" s="832"/>
      <c r="CX62" s="833"/>
      <c r="CY62" s="833"/>
      <c r="CZ62" s="833"/>
      <c r="DA62" s="834"/>
      <c r="DB62" s="832"/>
      <c r="DC62" s="833"/>
      <c r="DD62" s="833"/>
      <c r="DE62" s="833"/>
      <c r="DF62" s="834"/>
      <c r="DG62" s="832"/>
      <c r="DH62" s="833"/>
      <c r="DI62" s="833"/>
      <c r="DJ62" s="833"/>
      <c r="DK62" s="834"/>
      <c r="DL62" s="832"/>
      <c r="DM62" s="833"/>
      <c r="DN62" s="833"/>
      <c r="DO62" s="833"/>
      <c r="DP62" s="834"/>
      <c r="DQ62" s="832"/>
      <c r="DR62" s="833"/>
      <c r="DS62" s="833"/>
      <c r="DT62" s="833"/>
      <c r="DU62" s="834"/>
      <c r="DV62" s="817"/>
      <c r="DW62" s="818"/>
      <c r="DX62" s="818"/>
      <c r="DY62" s="818"/>
      <c r="DZ62" s="819"/>
      <c r="EA62" s="226"/>
    </row>
    <row r="63" spans="1:131" ht="26.25" customHeight="1" thickBot="1" x14ac:dyDescent="0.2">
      <c r="A63" s="236" t="s">
        <v>398</v>
      </c>
      <c r="B63" s="836" t="s">
        <v>424</v>
      </c>
      <c r="C63" s="837"/>
      <c r="D63" s="837"/>
      <c r="E63" s="837"/>
      <c r="F63" s="837"/>
      <c r="G63" s="837"/>
      <c r="H63" s="837"/>
      <c r="I63" s="837"/>
      <c r="J63" s="837"/>
      <c r="K63" s="837"/>
      <c r="L63" s="837"/>
      <c r="M63" s="837"/>
      <c r="N63" s="837"/>
      <c r="O63" s="837"/>
      <c r="P63" s="838"/>
      <c r="Q63" s="887"/>
      <c r="R63" s="888"/>
      <c r="S63" s="888"/>
      <c r="T63" s="888"/>
      <c r="U63" s="888"/>
      <c r="V63" s="888"/>
      <c r="W63" s="888"/>
      <c r="X63" s="888"/>
      <c r="Y63" s="888"/>
      <c r="Z63" s="888"/>
      <c r="AA63" s="888"/>
      <c r="AB63" s="888"/>
      <c r="AC63" s="888"/>
      <c r="AD63" s="888"/>
      <c r="AE63" s="889"/>
      <c r="AF63" s="890">
        <v>2660</v>
      </c>
      <c r="AG63" s="891"/>
      <c r="AH63" s="891"/>
      <c r="AI63" s="891"/>
      <c r="AJ63" s="892"/>
      <c r="AK63" s="893"/>
      <c r="AL63" s="888"/>
      <c r="AM63" s="888"/>
      <c r="AN63" s="888"/>
      <c r="AO63" s="888"/>
      <c r="AP63" s="891">
        <v>30950</v>
      </c>
      <c r="AQ63" s="891"/>
      <c r="AR63" s="891"/>
      <c r="AS63" s="891"/>
      <c r="AT63" s="891"/>
      <c r="AU63" s="891">
        <v>23305</v>
      </c>
      <c r="AV63" s="891"/>
      <c r="AW63" s="891"/>
      <c r="AX63" s="891"/>
      <c r="AY63" s="891"/>
      <c r="AZ63" s="895"/>
      <c r="BA63" s="895"/>
      <c r="BB63" s="895"/>
      <c r="BC63" s="895"/>
      <c r="BD63" s="895"/>
      <c r="BE63" s="896"/>
      <c r="BF63" s="896"/>
      <c r="BG63" s="896"/>
      <c r="BH63" s="896"/>
      <c r="BI63" s="897"/>
      <c r="BJ63" s="898" t="s">
        <v>251</v>
      </c>
      <c r="BK63" s="899"/>
      <c r="BL63" s="899"/>
      <c r="BM63" s="899"/>
      <c r="BN63" s="900"/>
      <c r="BO63" s="237"/>
      <c r="BP63" s="237"/>
      <c r="BQ63" s="234">
        <v>57</v>
      </c>
      <c r="BR63" s="235"/>
      <c r="BS63" s="817"/>
      <c r="BT63" s="818"/>
      <c r="BU63" s="818"/>
      <c r="BV63" s="818"/>
      <c r="BW63" s="818"/>
      <c r="BX63" s="818"/>
      <c r="BY63" s="818"/>
      <c r="BZ63" s="818"/>
      <c r="CA63" s="818"/>
      <c r="CB63" s="818"/>
      <c r="CC63" s="818"/>
      <c r="CD63" s="818"/>
      <c r="CE63" s="818"/>
      <c r="CF63" s="818"/>
      <c r="CG63" s="835"/>
      <c r="CH63" s="832"/>
      <c r="CI63" s="833"/>
      <c r="CJ63" s="833"/>
      <c r="CK63" s="833"/>
      <c r="CL63" s="834"/>
      <c r="CM63" s="832"/>
      <c r="CN63" s="833"/>
      <c r="CO63" s="833"/>
      <c r="CP63" s="833"/>
      <c r="CQ63" s="834"/>
      <c r="CR63" s="832"/>
      <c r="CS63" s="833"/>
      <c r="CT63" s="833"/>
      <c r="CU63" s="833"/>
      <c r="CV63" s="834"/>
      <c r="CW63" s="832"/>
      <c r="CX63" s="833"/>
      <c r="CY63" s="833"/>
      <c r="CZ63" s="833"/>
      <c r="DA63" s="834"/>
      <c r="DB63" s="832"/>
      <c r="DC63" s="833"/>
      <c r="DD63" s="833"/>
      <c r="DE63" s="833"/>
      <c r="DF63" s="834"/>
      <c r="DG63" s="832"/>
      <c r="DH63" s="833"/>
      <c r="DI63" s="833"/>
      <c r="DJ63" s="833"/>
      <c r="DK63" s="834"/>
      <c r="DL63" s="832"/>
      <c r="DM63" s="833"/>
      <c r="DN63" s="833"/>
      <c r="DO63" s="833"/>
      <c r="DP63" s="834"/>
      <c r="DQ63" s="832"/>
      <c r="DR63" s="833"/>
      <c r="DS63" s="833"/>
      <c r="DT63" s="833"/>
      <c r="DU63" s="834"/>
      <c r="DV63" s="817"/>
      <c r="DW63" s="818"/>
      <c r="DX63" s="818"/>
      <c r="DY63" s="818"/>
      <c r="DZ63" s="819"/>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17"/>
      <c r="BT64" s="818"/>
      <c r="BU64" s="818"/>
      <c r="BV64" s="818"/>
      <c r="BW64" s="818"/>
      <c r="BX64" s="818"/>
      <c r="BY64" s="818"/>
      <c r="BZ64" s="818"/>
      <c r="CA64" s="818"/>
      <c r="CB64" s="818"/>
      <c r="CC64" s="818"/>
      <c r="CD64" s="818"/>
      <c r="CE64" s="818"/>
      <c r="CF64" s="818"/>
      <c r="CG64" s="835"/>
      <c r="CH64" s="832"/>
      <c r="CI64" s="833"/>
      <c r="CJ64" s="833"/>
      <c r="CK64" s="833"/>
      <c r="CL64" s="834"/>
      <c r="CM64" s="832"/>
      <c r="CN64" s="833"/>
      <c r="CO64" s="833"/>
      <c r="CP64" s="833"/>
      <c r="CQ64" s="834"/>
      <c r="CR64" s="832"/>
      <c r="CS64" s="833"/>
      <c r="CT64" s="833"/>
      <c r="CU64" s="833"/>
      <c r="CV64" s="834"/>
      <c r="CW64" s="832"/>
      <c r="CX64" s="833"/>
      <c r="CY64" s="833"/>
      <c r="CZ64" s="833"/>
      <c r="DA64" s="834"/>
      <c r="DB64" s="832"/>
      <c r="DC64" s="833"/>
      <c r="DD64" s="833"/>
      <c r="DE64" s="833"/>
      <c r="DF64" s="834"/>
      <c r="DG64" s="832"/>
      <c r="DH64" s="833"/>
      <c r="DI64" s="833"/>
      <c r="DJ64" s="833"/>
      <c r="DK64" s="834"/>
      <c r="DL64" s="832"/>
      <c r="DM64" s="833"/>
      <c r="DN64" s="833"/>
      <c r="DO64" s="833"/>
      <c r="DP64" s="834"/>
      <c r="DQ64" s="832"/>
      <c r="DR64" s="833"/>
      <c r="DS64" s="833"/>
      <c r="DT64" s="833"/>
      <c r="DU64" s="834"/>
      <c r="DV64" s="817"/>
      <c r="DW64" s="818"/>
      <c r="DX64" s="818"/>
      <c r="DY64" s="818"/>
      <c r="DZ64" s="819"/>
      <c r="EA64" s="226"/>
    </row>
    <row r="65" spans="1:131" ht="26.25" customHeight="1" thickBot="1" x14ac:dyDescent="0.2">
      <c r="A65" s="228" t="s">
        <v>425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17"/>
      <c r="BT65" s="818"/>
      <c r="BU65" s="818"/>
      <c r="BV65" s="818"/>
      <c r="BW65" s="818"/>
      <c r="BX65" s="818"/>
      <c r="BY65" s="818"/>
      <c r="BZ65" s="818"/>
      <c r="CA65" s="818"/>
      <c r="CB65" s="818"/>
      <c r="CC65" s="818"/>
      <c r="CD65" s="818"/>
      <c r="CE65" s="818"/>
      <c r="CF65" s="818"/>
      <c r="CG65" s="835"/>
      <c r="CH65" s="832"/>
      <c r="CI65" s="833"/>
      <c r="CJ65" s="833"/>
      <c r="CK65" s="833"/>
      <c r="CL65" s="834"/>
      <c r="CM65" s="832"/>
      <c r="CN65" s="833"/>
      <c r="CO65" s="833"/>
      <c r="CP65" s="833"/>
      <c r="CQ65" s="834"/>
      <c r="CR65" s="832"/>
      <c r="CS65" s="833"/>
      <c r="CT65" s="833"/>
      <c r="CU65" s="833"/>
      <c r="CV65" s="834"/>
      <c r="CW65" s="832"/>
      <c r="CX65" s="833"/>
      <c r="CY65" s="833"/>
      <c r="CZ65" s="833"/>
      <c r="DA65" s="834"/>
      <c r="DB65" s="832"/>
      <c r="DC65" s="833"/>
      <c r="DD65" s="833"/>
      <c r="DE65" s="833"/>
      <c r="DF65" s="834"/>
      <c r="DG65" s="832"/>
      <c r="DH65" s="833"/>
      <c r="DI65" s="833"/>
      <c r="DJ65" s="833"/>
      <c r="DK65" s="834"/>
      <c r="DL65" s="832"/>
      <c r="DM65" s="833"/>
      <c r="DN65" s="833"/>
      <c r="DO65" s="833"/>
      <c r="DP65" s="834"/>
      <c r="DQ65" s="832"/>
      <c r="DR65" s="833"/>
      <c r="DS65" s="833"/>
      <c r="DT65" s="833"/>
      <c r="DU65" s="834"/>
      <c r="DV65" s="817"/>
      <c r="DW65" s="818"/>
      <c r="DX65" s="818"/>
      <c r="DY65" s="818"/>
      <c r="DZ65" s="819"/>
      <c r="EA65" s="226"/>
    </row>
    <row r="66" spans="1:131" ht="26.25" customHeight="1" x14ac:dyDescent="0.15">
      <c r="A66" s="763" t="s">
        <v>426</v>
      </c>
      <c r="B66" s="764"/>
      <c r="C66" s="764"/>
      <c r="D66" s="764"/>
      <c r="E66" s="764"/>
      <c r="F66" s="764"/>
      <c r="G66" s="764"/>
      <c r="H66" s="764"/>
      <c r="I66" s="764"/>
      <c r="J66" s="764"/>
      <c r="K66" s="764"/>
      <c r="L66" s="764"/>
      <c r="M66" s="764"/>
      <c r="N66" s="764"/>
      <c r="O66" s="764"/>
      <c r="P66" s="765"/>
      <c r="Q66" s="769" t="s">
        <v>427</v>
      </c>
      <c r="R66" s="770"/>
      <c r="S66" s="770"/>
      <c r="T66" s="770"/>
      <c r="U66" s="771"/>
      <c r="V66" s="769" t="s">
        <v>428</v>
      </c>
      <c r="W66" s="770"/>
      <c r="X66" s="770"/>
      <c r="Y66" s="770"/>
      <c r="Z66" s="771"/>
      <c r="AA66" s="769" t="s">
        <v>429</v>
      </c>
      <c r="AB66" s="770"/>
      <c r="AC66" s="770"/>
      <c r="AD66" s="770"/>
      <c r="AE66" s="771"/>
      <c r="AF66" s="901" t="s">
        <v>430</v>
      </c>
      <c r="AG66" s="862"/>
      <c r="AH66" s="862"/>
      <c r="AI66" s="862"/>
      <c r="AJ66" s="902"/>
      <c r="AK66" s="769" t="s">
        <v>407</v>
      </c>
      <c r="AL66" s="764"/>
      <c r="AM66" s="764"/>
      <c r="AN66" s="764"/>
      <c r="AO66" s="765"/>
      <c r="AP66" s="769" t="s">
        <v>431</v>
      </c>
      <c r="AQ66" s="770"/>
      <c r="AR66" s="770"/>
      <c r="AS66" s="770"/>
      <c r="AT66" s="771"/>
      <c r="AU66" s="769" t="s">
        <v>432</v>
      </c>
      <c r="AV66" s="770"/>
      <c r="AW66" s="770"/>
      <c r="AX66" s="770"/>
      <c r="AY66" s="771"/>
      <c r="AZ66" s="769" t="s">
        <v>384</v>
      </c>
      <c r="BA66" s="770"/>
      <c r="BB66" s="770"/>
      <c r="BC66" s="770"/>
      <c r="BD66" s="776"/>
      <c r="BE66" s="237"/>
      <c r="BF66" s="237"/>
      <c r="BG66" s="237"/>
      <c r="BH66" s="237"/>
      <c r="BI66" s="237"/>
      <c r="BJ66" s="237"/>
      <c r="BK66" s="237"/>
      <c r="BL66" s="237"/>
      <c r="BM66" s="237"/>
      <c r="BN66" s="237"/>
      <c r="BO66" s="237"/>
      <c r="BP66" s="237"/>
      <c r="BQ66" s="234">
        <v>60</v>
      </c>
      <c r="BR66" s="239"/>
      <c r="BS66" s="906"/>
      <c r="BT66" s="907"/>
      <c r="BU66" s="907"/>
      <c r="BV66" s="907"/>
      <c r="BW66" s="907"/>
      <c r="BX66" s="907"/>
      <c r="BY66" s="907"/>
      <c r="BZ66" s="907"/>
      <c r="CA66" s="907"/>
      <c r="CB66" s="907"/>
      <c r="CC66" s="907"/>
      <c r="CD66" s="907"/>
      <c r="CE66" s="907"/>
      <c r="CF66" s="907"/>
      <c r="CG66" s="912"/>
      <c r="CH66" s="909"/>
      <c r="CI66" s="910"/>
      <c r="CJ66" s="910"/>
      <c r="CK66" s="910"/>
      <c r="CL66" s="911"/>
      <c r="CM66" s="909"/>
      <c r="CN66" s="910"/>
      <c r="CO66" s="910"/>
      <c r="CP66" s="910"/>
      <c r="CQ66" s="911"/>
      <c r="CR66" s="909"/>
      <c r="CS66" s="910"/>
      <c r="CT66" s="910"/>
      <c r="CU66" s="910"/>
      <c r="CV66" s="911"/>
      <c r="CW66" s="909"/>
      <c r="CX66" s="910"/>
      <c r="CY66" s="910"/>
      <c r="CZ66" s="910"/>
      <c r="DA66" s="911"/>
      <c r="DB66" s="909"/>
      <c r="DC66" s="910"/>
      <c r="DD66" s="910"/>
      <c r="DE66" s="910"/>
      <c r="DF66" s="911"/>
      <c r="DG66" s="909"/>
      <c r="DH66" s="910"/>
      <c r="DI66" s="910"/>
      <c r="DJ66" s="910"/>
      <c r="DK66" s="911"/>
      <c r="DL66" s="909"/>
      <c r="DM66" s="910"/>
      <c r="DN66" s="910"/>
      <c r="DO66" s="910"/>
      <c r="DP66" s="911"/>
      <c r="DQ66" s="909"/>
      <c r="DR66" s="910"/>
      <c r="DS66" s="910"/>
      <c r="DT66" s="910"/>
      <c r="DU66" s="911"/>
      <c r="DV66" s="906"/>
      <c r="DW66" s="907"/>
      <c r="DX66" s="907"/>
      <c r="DY66" s="907"/>
      <c r="DZ66" s="908"/>
      <c r="EA66" s="226"/>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903"/>
      <c r="AG67" s="865"/>
      <c r="AH67" s="865"/>
      <c r="AI67" s="865"/>
      <c r="AJ67" s="904"/>
      <c r="AK67" s="905"/>
      <c r="AL67" s="767"/>
      <c r="AM67" s="767"/>
      <c r="AN67" s="767"/>
      <c r="AO67" s="768"/>
      <c r="AP67" s="772"/>
      <c r="AQ67" s="773"/>
      <c r="AR67" s="773"/>
      <c r="AS67" s="773"/>
      <c r="AT67" s="774"/>
      <c r="AU67" s="772"/>
      <c r="AV67" s="773"/>
      <c r="AW67" s="773"/>
      <c r="AX67" s="773"/>
      <c r="AY67" s="774"/>
      <c r="AZ67" s="772"/>
      <c r="BA67" s="773"/>
      <c r="BB67" s="773"/>
      <c r="BC67" s="773"/>
      <c r="BD67" s="778"/>
      <c r="BE67" s="237"/>
      <c r="BF67" s="237"/>
      <c r="BG67" s="237"/>
      <c r="BH67" s="237"/>
      <c r="BI67" s="237"/>
      <c r="BJ67" s="237"/>
      <c r="BK67" s="237"/>
      <c r="BL67" s="237"/>
      <c r="BM67" s="237"/>
      <c r="BN67" s="237"/>
      <c r="BO67" s="237"/>
      <c r="BP67" s="237"/>
      <c r="BQ67" s="234">
        <v>61</v>
      </c>
      <c r="BR67" s="239"/>
      <c r="BS67" s="906"/>
      <c r="BT67" s="907"/>
      <c r="BU67" s="907"/>
      <c r="BV67" s="907"/>
      <c r="BW67" s="907"/>
      <c r="BX67" s="907"/>
      <c r="BY67" s="907"/>
      <c r="BZ67" s="907"/>
      <c r="CA67" s="907"/>
      <c r="CB67" s="907"/>
      <c r="CC67" s="907"/>
      <c r="CD67" s="907"/>
      <c r="CE67" s="907"/>
      <c r="CF67" s="907"/>
      <c r="CG67" s="912"/>
      <c r="CH67" s="909"/>
      <c r="CI67" s="910"/>
      <c r="CJ67" s="910"/>
      <c r="CK67" s="910"/>
      <c r="CL67" s="911"/>
      <c r="CM67" s="909"/>
      <c r="CN67" s="910"/>
      <c r="CO67" s="910"/>
      <c r="CP67" s="910"/>
      <c r="CQ67" s="911"/>
      <c r="CR67" s="909"/>
      <c r="CS67" s="910"/>
      <c r="CT67" s="910"/>
      <c r="CU67" s="910"/>
      <c r="CV67" s="911"/>
      <c r="CW67" s="909"/>
      <c r="CX67" s="910"/>
      <c r="CY67" s="910"/>
      <c r="CZ67" s="910"/>
      <c r="DA67" s="911"/>
      <c r="DB67" s="909"/>
      <c r="DC67" s="910"/>
      <c r="DD67" s="910"/>
      <c r="DE67" s="910"/>
      <c r="DF67" s="911"/>
      <c r="DG67" s="909"/>
      <c r="DH67" s="910"/>
      <c r="DI67" s="910"/>
      <c r="DJ67" s="910"/>
      <c r="DK67" s="911"/>
      <c r="DL67" s="909"/>
      <c r="DM67" s="910"/>
      <c r="DN67" s="910"/>
      <c r="DO67" s="910"/>
      <c r="DP67" s="911"/>
      <c r="DQ67" s="909"/>
      <c r="DR67" s="910"/>
      <c r="DS67" s="910"/>
      <c r="DT67" s="910"/>
      <c r="DU67" s="911"/>
      <c r="DV67" s="906"/>
      <c r="DW67" s="907"/>
      <c r="DX67" s="907"/>
      <c r="DY67" s="907"/>
      <c r="DZ67" s="908"/>
      <c r="EA67" s="226"/>
    </row>
    <row r="68" spans="1:131" ht="26.25" customHeight="1" thickTop="1" x14ac:dyDescent="0.15">
      <c r="A68" s="232">
        <v>1</v>
      </c>
      <c r="B68" s="916" t="s">
        <v>595</v>
      </c>
      <c r="C68" s="917"/>
      <c r="D68" s="917"/>
      <c r="E68" s="917"/>
      <c r="F68" s="917"/>
      <c r="G68" s="917"/>
      <c r="H68" s="917"/>
      <c r="I68" s="917"/>
      <c r="J68" s="917"/>
      <c r="K68" s="917"/>
      <c r="L68" s="917"/>
      <c r="M68" s="917"/>
      <c r="N68" s="917"/>
      <c r="O68" s="917"/>
      <c r="P68" s="918"/>
      <c r="Q68" s="919">
        <v>5190</v>
      </c>
      <c r="R68" s="920"/>
      <c r="S68" s="920"/>
      <c r="T68" s="920"/>
      <c r="U68" s="920"/>
      <c r="V68" s="920">
        <v>5135</v>
      </c>
      <c r="W68" s="920"/>
      <c r="X68" s="920"/>
      <c r="Y68" s="920"/>
      <c r="Z68" s="920"/>
      <c r="AA68" s="920">
        <v>55</v>
      </c>
      <c r="AB68" s="920"/>
      <c r="AC68" s="920"/>
      <c r="AD68" s="920"/>
      <c r="AE68" s="920"/>
      <c r="AF68" s="920">
        <v>55</v>
      </c>
      <c r="AG68" s="920"/>
      <c r="AH68" s="920"/>
      <c r="AI68" s="920"/>
      <c r="AJ68" s="920"/>
      <c r="AK68" s="920">
        <v>77</v>
      </c>
      <c r="AL68" s="920"/>
      <c r="AM68" s="920"/>
      <c r="AN68" s="920"/>
      <c r="AO68" s="920"/>
      <c r="AP68" s="913">
        <v>33</v>
      </c>
      <c r="AQ68" s="913"/>
      <c r="AR68" s="913"/>
      <c r="AS68" s="913"/>
      <c r="AT68" s="913"/>
      <c r="AU68" s="913">
        <v>27</v>
      </c>
      <c r="AV68" s="913"/>
      <c r="AW68" s="913"/>
      <c r="AX68" s="913"/>
      <c r="AY68" s="913"/>
      <c r="AZ68" s="914"/>
      <c r="BA68" s="914"/>
      <c r="BB68" s="914"/>
      <c r="BC68" s="914"/>
      <c r="BD68" s="915"/>
      <c r="BE68" s="237"/>
      <c r="BF68" s="237"/>
      <c r="BG68" s="237"/>
      <c r="BH68" s="237"/>
      <c r="BI68" s="237"/>
      <c r="BJ68" s="237"/>
      <c r="BK68" s="237"/>
      <c r="BL68" s="237"/>
      <c r="BM68" s="237"/>
      <c r="BN68" s="237"/>
      <c r="BO68" s="237"/>
      <c r="BP68" s="237"/>
      <c r="BQ68" s="234">
        <v>62</v>
      </c>
      <c r="BR68" s="239"/>
      <c r="BS68" s="906"/>
      <c r="BT68" s="907"/>
      <c r="BU68" s="907"/>
      <c r="BV68" s="907"/>
      <c r="BW68" s="907"/>
      <c r="BX68" s="907"/>
      <c r="BY68" s="907"/>
      <c r="BZ68" s="907"/>
      <c r="CA68" s="907"/>
      <c r="CB68" s="907"/>
      <c r="CC68" s="907"/>
      <c r="CD68" s="907"/>
      <c r="CE68" s="907"/>
      <c r="CF68" s="907"/>
      <c r="CG68" s="912"/>
      <c r="CH68" s="909"/>
      <c r="CI68" s="910"/>
      <c r="CJ68" s="910"/>
      <c r="CK68" s="910"/>
      <c r="CL68" s="911"/>
      <c r="CM68" s="909"/>
      <c r="CN68" s="910"/>
      <c r="CO68" s="910"/>
      <c r="CP68" s="910"/>
      <c r="CQ68" s="911"/>
      <c r="CR68" s="909"/>
      <c r="CS68" s="910"/>
      <c r="CT68" s="910"/>
      <c r="CU68" s="910"/>
      <c r="CV68" s="911"/>
      <c r="CW68" s="909"/>
      <c r="CX68" s="910"/>
      <c r="CY68" s="910"/>
      <c r="CZ68" s="910"/>
      <c r="DA68" s="911"/>
      <c r="DB68" s="909"/>
      <c r="DC68" s="910"/>
      <c r="DD68" s="910"/>
      <c r="DE68" s="910"/>
      <c r="DF68" s="911"/>
      <c r="DG68" s="909"/>
      <c r="DH68" s="910"/>
      <c r="DI68" s="910"/>
      <c r="DJ68" s="910"/>
      <c r="DK68" s="911"/>
      <c r="DL68" s="909"/>
      <c r="DM68" s="910"/>
      <c r="DN68" s="910"/>
      <c r="DO68" s="910"/>
      <c r="DP68" s="911"/>
      <c r="DQ68" s="909"/>
      <c r="DR68" s="910"/>
      <c r="DS68" s="910"/>
      <c r="DT68" s="910"/>
      <c r="DU68" s="911"/>
      <c r="DV68" s="906"/>
      <c r="DW68" s="907"/>
      <c r="DX68" s="907"/>
      <c r="DY68" s="907"/>
      <c r="DZ68" s="908"/>
      <c r="EA68" s="226"/>
    </row>
    <row r="69" spans="1:131" ht="26.25" customHeight="1" x14ac:dyDescent="0.15">
      <c r="A69" s="234">
        <v>2</v>
      </c>
      <c r="B69" s="921" t="s">
        <v>596</v>
      </c>
      <c r="C69" s="922"/>
      <c r="D69" s="922"/>
      <c r="E69" s="922"/>
      <c r="F69" s="922"/>
      <c r="G69" s="922"/>
      <c r="H69" s="922"/>
      <c r="I69" s="922"/>
      <c r="J69" s="922"/>
      <c r="K69" s="922"/>
      <c r="L69" s="922"/>
      <c r="M69" s="922"/>
      <c r="N69" s="922"/>
      <c r="O69" s="922"/>
      <c r="P69" s="923"/>
      <c r="Q69" s="924">
        <v>19315</v>
      </c>
      <c r="R69" s="925"/>
      <c r="S69" s="925"/>
      <c r="T69" s="925"/>
      <c r="U69" s="925"/>
      <c r="V69" s="925">
        <v>18820</v>
      </c>
      <c r="W69" s="925"/>
      <c r="X69" s="925"/>
      <c r="Y69" s="925"/>
      <c r="Z69" s="925"/>
      <c r="AA69" s="925">
        <v>495</v>
      </c>
      <c r="AB69" s="925"/>
      <c r="AC69" s="925"/>
      <c r="AD69" s="925"/>
      <c r="AE69" s="925"/>
      <c r="AF69" s="925">
        <v>495</v>
      </c>
      <c r="AG69" s="925"/>
      <c r="AH69" s="925"/>
      <c r="AI69" s="925"/>
      <c r="AJ69" s="925"/>
      <c r="AK69" s="925">
        <v>284</v>
      </c>
      <c r="AL69" s="925"/>
      <c r="AM69" s="925"/>
      <c r="AN69" s="925"/>
      <c r="AO69" s="925"/>
      <c r="AP69" s="877" t="s">
        <v>533</v>
      </c>
      <c r="AQ69" s="877"/>
      <c r="AR69" s="877"/>
      <c r="AS69" s="877"/>
      <c r="AT69" s="877"/>
      <c r="AU69" s="877" t="s">
        <v>533</v>
      </c>
      <c r="AV69" s="877"/>
      <c r="AW69" s="877"/>
      <c r="AX69" s="877"/>
      <c r="AY69" s="877"/>
      <c r="AZ69" s="879"/>
      <c r="BA69" s="879"/>
      <c r="BB69" s="879"/>
      <c r="BC69" s="879"/>
      <c r="BD69" s="880"/>
      <c r="BE69" s="237"/>
      <c r="BF69" s="237"/>
      <c r="BG69" s="237"/>
      <c r="BH69" s="237"/>
      <c r="BI69" s="237"/>
      <c r="BJ69" s="237"/>
      <c r="BK69" s="237"/>
      <c r="BL69" s="237"/>
      <c r="BM69" s="237"/>
      <c r="BN69" s="237"/>
      <c r="BO69" s="237"/>
      <c r="BP69" s="237"/>
      <c r="BQ69" s="234">
        <v>63</v>
      </c>
      <c r="BR69" s="239"/>
      <c r="BS69" s="906"/>
      <c r="BT69" s="907"/>
      <c r="BU69" s="907"/>
      <c r="BV69" s="907"/>
      <c r="BW69" s="907"/>
      <c r="BX69" s="907"/>
      <c r="BY69" s="907"/>
      <c r="BZ69" s="907"/>
      <c r="CA69" s="907"/>
      <c r="CB69" s="907"/>
      <c r="CC69" s="907"/>
      <c r="CD69" s="907"/>
      <c r="CE69" s="907"/>
      <c r="CF69" s="907"/>
      <c r="CG69" s="912"/>
      <c r="CH69" s="909"/>
      <c r="CI69" s="910"/>
      <c r="CJ69" s="910"/>
      <c r="CK69" s="910"/>
      <c r="CL69" s="911"/>
      <c r="CM69" s="909"/>
      <c r="CN69" s="910"/>
      <c r="CO69" s="910"/>
      <c r="CP69" s="910"/>
      <c r="CQ69" s="911"/>
      <c r="CR69" s="909"/>
      <c r="CS69" s="910"/>
      <c r="CT69" s="910"/>
      <c r="CU69" s="910"/>
      <c r="CV69" s="911"/>
      <c r="CW69" s="909"/>
      <c r="CX69" s="910"/>
      <c r="CY69" s="910"/>
      <c r="CZ69" s="910"/>
      <c r="DA69" s="911"/>
      <c r="DB69" s="909"/>
      <c r="DC69" s="910"/>
      <c r="DD69" s="910"/>
      <c r="DE69" s="910"/>
      <c r="DF69" s="911"/>
      <c r="DG69" s="909"/>
      <c r="DH69" s="910"/>
      <c r="DI69" s="910"/>
      <c r="DJ69" s="910"/>
      <c r="DK69" s="911"/>
      <c r="DL69" s="909"/>
      <c r="DM69" s="910"/>
      <c r="DN69" s="910"/>
      <c r="DO69" s="910"/>
      <c r="DP69" s="911"/>
      <c r="DQ69" s="909"/>
      <c r="DR69" s="910"/>
      <c r="DS69" s="910"/>
      <c r="DT69" s="910"/>
      <c r="DU69" s="911"/>
      <c r="DV69" s="906"/>
      <c r="DW69" s="907"/>
      <c r="DX69" s="907"/>
      <c r="DY69" s="907"/>
      <c r="DZ69" s="908"/>
      <c r="EA69" s="226"/>
    </row>
    <row r="70" spans="1:131" ht="26.25" customHeight="1" x14ac:dyDescent="0.15">
      <c r="A70" s="234">
        <v>3</v>
      </c>
      <c r="B70" s="921" t="s">
        <v>597</v>
      </c>
      <c r="C70" s="922"/>
      <c r="D70" s="922"/>
      <c r="E70" s="922"/>
      <c r="F70" s="922"/>
      <c r="G70" s="922"/>
      <c r="H70" s="922"/>
      <c r="I70" s="922"/>
      <c r="J70" s="922"/>
      <c r="K70" s="922"/>
      <c r="L70" s="922"/>
      <c r="M70" s="922"/>
      <c r="N70" s="922"/>
      <c r="O70" s="922"/>
      <c r="P70" s="923"/>
      <c r="Q70" s="924">
        <v>120</v>
      </c>
      <c r="R70" s="925"/>
      <c r="S70" s="925"/>
      <c r="T70" s="925"/>
      <c r="U70" s="925"/>
      <c r="V70" s="925">
        <v>120</v>
      </c>
      <c r="W70" s="925"/>
      <c r="X70" s="925"/>
      <c r="Y70" s="925"/>
      <c r="Z70" s="925"/>
      <c r="AA70" s="925" t="s">
        <v>533</v>
      </c>
      <c r="AB70" s="925"/>
      <c r="AC70" s="925"/>
      <c r="AD70" s="925"/>
      <c r="AE70" s="925"/>
      <c r="AF70" s="925" t="s">
        <v>533</v>
      </c>
      <c r="AG70" s="925"/>
      <c r="AH70" s="925"/>
      <c r="AI70" s="925"/>
      <c r="AJ70" s="925"/>
      <c r="AK70" s="925" t="s">
        <v>533</v>
      </c>
      <c r="AL70" s="925"/>
      <c r="AM70" s="925"/>
      <c r="AN70" s="925"/>
      <c r="AO70" s="925"/>
      <c r="AP70" s="877" t="s">
        <v>533</v>
      </c>
      <c r="AQ70" s="877"/>
      <c r="AR70" s="877"/>
      <c r="AS70" s="877"/>
      <c r="AT70" s="877"/>
      <c r="AU70" s="877" t="s">
        <v>533</v>
      </c>
      <c r="AV70" s="877"/>
      <c r="AW70" s="877"/>
      <c r="AX70" s="877"/>
      <c r="AY70" s="877"/>
      <c r="AZ70" s="879"/>
      <c r="BA70" s="879"/>
      <c r="BB70" s="879"/>
      <c r="BC70" s="879"/>
      <c r="BD70" s="880"/>
      <c r="BE70" s="237"/>
      <c r="BF70" s="237"/>
      <c r="BG70" s="237"/>
      <c r="BH70" s="237"/>
      <c r="BI70" s="237"/>
      <c r="BJ70" s="237"/>
      <c r="BK70" s="237"/>
      <c r="BL70" s="237"/>
      <c r="BM70" s="237"/>
      <c r="BN70" s="237"/>
      <c r="BO70" s="237"/>
      <c r="BP70" s="237"/>
      <c r="BQ70" s="234">
        <v>64</v>
      </c>
      <c r="BR70" s="239"/>
      <c r="BS70" s="906"/>
      <c r="BT70" s="907"/>
      <c r="BU70" s="907"/>
      <c r="BV70" s="907"/>
      <c r="BW70" s="907"/>
      <c r="BX70" s="907"/>
      <c r="BY70" s="907"/>
      <c r="BZ70" s="907"/>
      <c r="CA70" s="907"/>
      <c r="CB70" s="907"/>
      <c r="CC70" s="907"/>
      <c r="CD70" s="907"/>
      <c r="CE70" s="907"/>
      <c r="CF70" s="907"/>
      <c r="CG70" s="912"/>
      <c r="CH70" s="909"/>
      <c r="CI70" s="910"/>
      <c r="CJ70" s="910"/>
      <c r="CK70" s="910"/>
      <c r="CL70" s="911"/>
      <c r="CM70" s="909"/>
      <c r="CN70" s="910"/>
      <c r="CO70" s="910"/>
      <c r="CP70" s="910"/>
      <c r="CQ70" s="911"/>
      <c r="CR70" s="909"/>
      <c r="CS70" s="910"/>
      <c r="CT70" s="910"/>
      <c r="CU70" s="910"/>
      <c r="CV70" s="911"/>
      <c r="CW70" s="909"/>
      <c r="CX70" s="910"/>
      <c r="CY70" s="910"/>
      <c r="CZ70" s="910"/>
      <c r="DA70" s="911"/>
      <c r="DB70" s="909"/>
      <c r="DC70" s="910"/>
      <c r="DD70" s="910"/>
      <c r="DE70" s="910"/>
      <c r="DF70" s="911"/>
      <c r="DG70" s="909"/>
      <c r="DH70" s="910"/>
      <c r="DI70" s="910"/>
      <c r="DJ70" s="910"/>
      <c r="DK70" s="911"/>
      <c r="DL70" s="909"/>
      <c r="DM70" s="910"/>
      <c r="DN70" s="910"/>
      <c r="DO70" s="910"/>
      <c r="DP70" s="911"/>
      <c r="DQ70" s="909"/>
      <c r="DR70" s="910"/>
      <c r="DS70" s="910"/>
      <c r="DT70" s="910"/>
      <c r="DU70" s="911"/>
      <c r="DV70" s="906"/>
      <c r="DW70" s="907"/>
      <c r="DX70" s="907"/>
      <c r="DY70" s="907"/>
      <c r="DZ70" s="908"/>
      <c r="EA70" s="226"/>
    </row>
    <row r="71" spans="1:131" ht="26.25" customHeight="1" x14ac:dyDescent="0.15">
      <c r="A71" s="234">
        <v>4</v>
      </c>
      <c r="B71" s="921" t="s">
        <v>598</v>
      </c>
      <c r="C71" s="922"/>
      <c r="D71" s="922"/>
      <c r="E71" s="922"/>
      <c r="F71" s="922"/>
      <c r="G71" s="922"/>
      <c r="H71" s="922"/>
      <c r="I71" s="922"/>
      <c r="J71" s="922"/>
      <c r="K71" s="922"/>
      <c r="L71" s="922"/>
      <c r="M71" s="922"/>
      <c r="N71" s="922"/>
      <c r="O71" s="922"/>
      <c r="P71" s="923"/>
      <c r="Q71" s="924">
        <v>998</v>
      </c>
      <c r="R71" s="925"/>
      <c r="S71" s="925"/>
      <c r="T71" s="925"/>
      <c r="U71" s="925"/>
      <c r="V71" s="925">
        <v>998</v>
      </c>
      <c r="W71" s="925"/>
      <c r="X71" s="925"/>
      <c r="Y71" s="925"/>
      <c r="Z71" s="925"/>
      <c r="AA71" s="925">
        <v>0</v>
      </c>
      <c r="AB71" s="925"/>
      <c r="AC71" s="925"/>
      <c r="AD71" s="925"/>
      <c r="AE71" s="925"/>
      <c r="AF71" s="925">
        <v>0</v>
      </c>
      <c r="AG71" s="925"/>
      <c r="AH71" s="925"/>
      <c r="AI71" s="925"/>
      <c r="AJ71" s="925"/>
      <c r="AK71" s="925" t="s">
        <v>533</v>
      </c>
      <c r="AL71" s="925"/>
      <c r="AM71" s="925"/>
      <c r="AN71" s="925"/>
      <c r="AO71" s="925"/>
      <c r="AP71" s="877">
        <v>145</v>
      </c>
      <c r="AQ71" s="877"/>
      <c r="AR71" s="877"/>
      <c r="AS71" s="877"/>
      <c r="AT71" s="877"/>
      <c r="AU71" s="877" t="s">
        <v>533</v>
      </c>
      <c r="AV71" s="877"/>
      <c r="AW71" s="877"/>
      <c r="AX71" s="877"/>
      <c r="AY71" s="877"/>
      <c r="AZ71" s="879"/>
      <c r="BA71" s="879"/>
      <c r="BB71" s="879"/>
      <c r="BC71" s="879"/>
      <c r="BD71" s="880"/>
      <c r="BE71" s="237"/>
      <c r="BF71" s="237"/>
      <c r="BG71" s="237"/>
      <c r="BH71" s="237"/>
      <c r="BI71" s="237"/>
      <c r="BJ71" s="237"/>
      <c r="BK71" s="237"/>
      <c r="BL71" s="237"/>
      <c r="BM71" s="237"/>
      <c r="BN71" s="237"/>
      <c r="BO71" s="237"/>
      <c r="BP71" s="237"/>
      <c r="BQ71" s="234">
        <v>65</v>
      </c>
      <c r="BR71" s="239"/>
      <c r="BS71" s="906"/>
      <c r="BT71" s="907"/>
      <c r="BU71" s="907"/>
      <c r="BV71" s="907"/>
      <c r="BW71" s="907"/>
      <c r="BX71" s="907"/>
      <c r="BY71" s="907"/>
      <c r="BZ71" s="907"/>
      <c r="CA71" s="907"/>
      <c r="CB71" s="907"/>
      <c r="CC71" s="907"/>
      <c r="CD71" s="907"/>
      <c r="CE71" s="907"/>
      <c r="CF71" s="907"/>
      <c r="CG71" s="912"/>
      <c r="CH71" s="909"/>
      <c r="CI71" s="910"/>
      <c r="CJ71" s="910"/>
      <c r="CK71" s="910"/>
      <c r="CL71" s="911"/>
      <c r="CM71" s="909"/>
      <c r="CN71" s="910"/>
      <c r="CO71" s="910"/>
      <c r="CP71" s="910"/>
      <c r="CQ71" s="911"/>
      <c r="CR71" s="909"/>
      <c r="CS71" s="910"/>
      <c r="CT71" s="910"/>
      <c r="CU71" s="910"/>
      <c r="CV71" s="911"/>
      <c r="CW71" s="909"/>
      <c r="CX71" s="910"/>
      <c r="CY71" s="910"/>
      <c r="CZ71" s="910"/>
      <c r="DA71" s="911"/>
      <c r="DB71" s="909"/>
      <c r="DC71" s="910"/>
      <c r="DD71" s="910"/>
      <c r="DE71" s="910"/>
      <c r="DF71" s="911"/>
      <c r="DG71" s="909"/>
      <c r="DH71" s="910"/>
      <c r="DI71" s="910"/>
      <c r="DJ71" s="910"/>
      <c r="DK71" s="911"/>
      <c r="DL71" s="909"/>
      <c r="DM71" s="910"/>
      <c r="DN71" s="910"/>
      <c r="DO71" s="910"/>
      <c r="DP71" s="911"/>
      <c r="DQ71" s="909"/>
      <c r="DR71" s="910"/>
      <c r="DS71" s="910"/>
      <c r="DT71" s="910"/>
      <c r="DU71" s="911"/>
      <c r="DV71" s="906"/>
      <c r="DW71" s="907"/>
      <c r="DX71" s="907"/>
      <c r="DY71" s="907"/>
      <c r="DZ71" s="908"/>
      <c r="EA71" s="226"/>
    </row>
    <row r="72" spans="1:131" ht="26.25" customHeight="1" x14ac:dyDescent="0.15">
      <c r="A72" s="234">
        <v>5</v>
      </c>
      <c r="B72" s="921" t="s">
        <v>599</v>
      </c>
      <c r="C72" s="922"/>
      <c r="D72" s="922"/>
      <c r="E72" s="922"/>
      <c r="F72" s="922"/>
      <c r="G72" s="922"/>
      <c r="H72" s="922"/>
      <c r="I72" s="922"/>
      <c r="J72" s="922"/>
      <c r="K72" s="922"/>
      <c r="L72" s="922"/>
      <c r="M72" s="922"/>
      <c r="N72" s="922"/>
      <c r="O72" s="922"/>
      <c r="P72" s="923"/>
      <c r="Q72" s="924">
        <v>7170</v>
      </c>
      <c r="R72" s="925"/>
      <c r="S72" s="925"/>
      <c r="T72" s="925"/>
      <c r="U72" s="925"/>
      <c r="V72" s="925">
        <v>7083</v>
      </c>
      <c r="W72" s="925"/>
      <c r="X72" s="925"/>
      <c r="Y72" s="925"/>
      <c r="Z72" s="925"/>
      <c r="AA72" s="925">
        <v>87</v>
      </c>
      <c r="AB72" s="925"/>
      <c r="AC72" s="925"/>
      <c r="AD72" s="925"/>
      <c r="AE72" s="925"/>
      <c r="AF72" s="925">
        <v>87</v>
      </c>
      <c r="AG72" s="925"/>
      <c r="AH72" s="925"/>
      <c r="AI72" s="925"/>
      <c r="AJ72" s="925"/>
      <c r="AK72" s="925">
        <v>2533</v>
      </c>
      <c r="AL72" s="925"/>
      <c r="AM72" s="925"/>
      <c r="AN72" s="925"/>
      <c r="AO72" s="925"/>
      <c r="AP72" s="877" t="s">
        <v>533</v>
      </c>
      <c r="AQ72" s="877"/>
      <c r="AR72" s="877"/>
      <c r="AS72" s="877"/>
      <c r="AT72" s="877"/>
      <c r="AU72" s="877" t="s">
        <v>533</v>
      </c>
      <c r="AV72" s="877"/>
      <c r="AW72" s="877"/>
      <c r="AX72" s="877"/>
      <c r="AY72" s="877"/>
      <c r="AZ72" s="879"/>
      <c r="BA72" s="879"/>
      <c r="BB72" s="879"/>
      <c r="BC72" s="879"/>
      <c r="BD72" s="880"/>
      <c r="BE72" s="237"/>
      <c r="BF72" s="237"/>
      <c r="BG72" s="237"/>
      <c r="BH72" s="237"/>
      <c r="BI72" s="237"/>
      <c r="BJ72" s="237"/>
      <c r="BK72" s="237"/>
      <c r="BL72" s="237"/>
      <c r="BM72" s="237"/>
      <c r="BN72" s="237"/>
      <c r="BO72" s="237"/>
      <c r="BP72" s="237"/>
      <c r="BQ72" s="234">
        <v>66</v>
      </c>
      <c r="BR72" s="239"/>
      <c r="BS72" s="906"/>
      <c r="BT72" s="907"/>
      <c r="BU72" s="907"/>
      <c r="BV72" s="907"/>
      <c r="BW72" s="907"/>
      <c r="BX72" s="907"/>
      <c r="BY72" s="907"/>
      <c r="BZ72" s="907"/>
      <c r="CA72" s="907"/>
      <c r="CB72" s="907"/>
      <c r="CC72" s="907"/>
      <c r="CD72" s="907"/>
      <c r="CE72" s="907"/>
      <c r="CF72" s="907"/>
      <c r="CG72" s="912"/>
      <c r="CH72" s="909"/>
      <c r="CI72" s="910"/>
      <c r="CJ72" s="910"/>
      <c r="CK72" s="910"/>
      <c r="CL72" s="911"/>
      <c r="CM72" s="909"/>
      <c r="CN72" s="910"/>
      <c r="CO72" s="910"/>
      <c r="CP72" s="910"/>
      <c r="CQ72" s="911"/>
      <c r="CR72" s="909"/>
      <c r="CS72" s="910"/>
      <c r="CT72" s="910"/>
      <c r="CU72" s="910"/>
      <c r="CV72" s="911"/>
      <c r="CW72" s="909"/>
      <c r="CX72" s="910"/>
      <c r="CY72" s="910"/>
      <c r="CZ72" s="910"/>
      <c r="DA72" s="911"/>
      <c r="DB72" s="909"/>
      <c r="DC72" s="910"/>
      <c r="DD72" s="910"/>
      <c r="DE72" s="910"/>
      <c r="DF72" s="911"/>
      <c r="DG72" s="909"/>
      <c r="DH72" s="910"/>
      <c r="DI72" s="910"/>
      <c r="DJ72" s="910"/>
      <c r="DK72" s="911"/>
      <c r="DL72" s="909"/>
      <c r="DM72" s="910"/>
      <c r="DN72" s="910"/>
      <c r="DO72" s="910"/>
      <c r="DP72" s="911"/>
      <c r="DQ72" s="909"/>
      <c r="DR72" s="910"/>
      <c r="DS72" s="910"/>
      <c r="DT72" s="910"/>
      <c r="DU72" s="911"/>
      <c r="DV72" s="906"/>
      <c r="DW72" s="907"/>
      <c r="DX72" s="907"/>
      <c r="DY72" s="907"/>
      <c r="DZ72" s="908"/>
      <c r="EA72" s="226"/>
    </row>
    <row r="73" spans="1:131" ht="26.25" customHeight="1" x14ac:dyDescent="0.15">
      <c r="A73" s="234">
        <v>6</v>
      </c>
      <c r="B73" s="921" t="s">
        <v>600</v>
      </c>
      <c r="C73" s="922"/>
      <c r="D73" s="922"/>
      <c r="E73" s="922"/>
      <c r="F73" s="922"/>
      <c r="G73" s="922"/>
      <c r="H73" s="922"/>
      <c r="I73" s="922"/>
      <c r="J73" s="922"/>
      <c r="K73" s="922"/>
      <c r="L73" s="922"/>
      <c r="M73" s="922"/>
      <c r="N73" s="922"/>
      <c r="O73" s="922"/>
      <c r="P73" s="923"/>
      <c r="Q73" s="924">
        <v>82</v>
      </c>
      <c r="R73" s="925"/>
      <c r="S73" s="925"/>
      <c r="T73" s="925"/>
      <c r="U73" s="925"/>
      <c r="V73" s="925">
        <v>64</v>
      </c>
      <c r="W73" s="925"/>
      <c r="X73" s="925"/>
      <c r="Y73" s="925"/>
      <c r="Z73" s="925"/>
      <c r="AA73" s="925">
        <v>19</v>
      </c>
      <c r="AB73" s="925"/>
      <c r="AC73" s="925"/>
      <c r="AD73" s="925"/>
      <c r="AE73" s="925"/>
      <c r="AF73" s="925">
        <v>19</v>
      </c>
      <c r="AG73" s="925"/>
      <c r="AH73" s="925"/>
      <c r="AI73" s="925"/>
      <c r="AJ73" s="925"/>
      <c r="AK73" s="925" t="s">
        <v>533</v>
      </c>
      <c r="AL73" s="925"/>
      <c r="AM73" s="925"/>
      <c r="AN73" s="925"/>
      <c r="AO73" s="925"/>
      <c r="AP73" s="877" t="s">
        <v>533</v>
      </c>
      <c r="AQ73" s="877"/>
      <c r="AR73" s="877"/>
      <c r="AS73" s="877"/>
      <c r="AT73" s="877"/>
      <c r="AU73" s="877" t="s">
        <v>533</v>
      </c>
      <c r="AV73" s="877"/>
      <c r="AW73" s="877"/>
      <c r="AX73" s="877"/>
      <c r="AY73" s="877"/>
      <c r="AZ73" s="879"/>
      <c r="BA73" s="879"/>
      <c r="BB73" s="879"/>
      <c r="BC73" s="879"/>
      <c r="BD73" s="880"/>
      <c r="BE73" s="237"/>
      <c r="BF73" s="237"/>
      <c r="BG73" s="237"/>
      <c r="BH73" s="237"/>
      <c r="BI73" s="237"/>
      <c r="BJ73" s="237"/>
      <c r="BK73" s="237"/>
      <c r="BL73" s="237"/>
      <c r="BM73" s="237"/>
      <c r="BN73" s="237"/>
      <c r="BO73" s="237"/>
      <c r="BP73" s="237"/>
      <c r="BQ73" s="234">
        <v>67</v>
      </c>
      <c r="BR73" s="239"/>
      <c r="BS73" s="906"/>
      <c r="BT73" s="907"/>
      <c r="BU73" s="907"/>
      <c r="BV73" s="907"/>
      <c r="BW73" s="907"/>
      <c r="BX73" s="907"/>
      <c r="BY73" s="907"/>
      <c r="BZ73" s="907"/>
      <c r="CA73" s="907"/>
      <c r="CB73" s="907"/>
      <c r="CC73" s="907"/>
      <c r="CD73" s="907"/>
      <c r="CE73" s="907"/>
      <c r="CF73" s="907"/>
      <c r="CG73" s="912"/>
      <c r="CH73" s="909"/>
      <c r="CI73" s="910"/>
      <c r="CJ73" s="910"/>
      <c r="CK73" s="910"/>
      <c r="CL73" s="911"/>
      <c r="CM73" s="909"/>
      <c r="CN73" s="910"/>
      <c r="CO73" s="910"/>
      <c r="CP73" s="910"/>
      <c r="CQ73" s="911"/>
      <c r="CR73" s="909"/>
      <c r="CS73" s="910"/>
      <c r="CT73" s="910"/>
      <c r="CU73" s="910"/>
      <c r="CV73" s="911"/>
      <c r="CW73" s="909"/>
      <c r="CX73" s="910"/>
      <c r="CY73" s="910"/>
      <c r="CZ73" s="910"/>
      <c r="DA73" s="911"/>
      <c r="DB73" s="909"/>
      <c r="DC73" s="910"/>
      <c r="DD73" s="910"/>
      <c r="DE73" s="910"/>
      <c r="DF73" s="911"/>
      <c r="DG73" s="909"/>
      <c r="DH73" s="910"/>
      <c r="DI73" s="910"/>
      <c r="DJ73" s="910"/>
      <c r="DK73" s="911"/>
      <c r="DL73" s="909"/>
      <c r="DM73" s="910"/>
      <c r="DN73" s="910"/>
      <c r="DO73" s="910"/>
      <c r="DP73" s="911"/>
      <c r="DQ73" s="909"/>
      <c r="DR73" s="910"/>
      <c r="DS73" s="910"/>
      <c r="DT73" s="910"/>
      <c r="DU73" s="911"/>
      <c r="DV73" s="906"/>
      <c r="DW73" s="907"/>
      <c r="DX73" s="907"/>
      <c r="DY73" s="907"/>
      <c r="DZ73" s="908"/>
      <c r="EA73" s="226"/>
    </row>
    <row r="74" spans="1:131" ht="26.25" customHeight="1" x14ac:dyDescent="0.15">
      <c r="A74" s="234">
        <v>7</v>
      </c>
      <c r="B74" s="921" t="s">
        <v>601</v>
      </c>
      <c r="C74" s="922"/>
      <c r="D74" s="922"/>
      <c r="E74" s="922"/>
      <c r="F74" s="922"/>
      <c r="G74" s="922"/>
      <c r="H74" s="922"/>
      <c r="I74" s="922"/>
      <c r="J74" s="922"/>
      <c r="K74" s="922"/>
      <c r="L74" s="922"/>
      <c r="M74" s="922"/>
      <c r="N74" s="922"/>
      <c r="O74" s="922"/>
      <c r="P74" s="923"/>
      <c r="Q74" s="924">
        <v>146</v>
      </c>
      <c r="R74" s="925"/>
      <c r="S74" s="925"/>
      <c r="T74" s="925"/>
      <c r="U74" s="925"/>
      <c r="V74" s="925">
        <v>135</v>
      </c>
      <c r="W74" s="925"/>
      <c r="X74" s="925"/>
      <c r="Y74" s="925"/>
      <c r="Z74" s="925"/>
      <c r="AA74" s="925">
        <v>11</v>
      </c>
      <c r="AB74" s="925"/>
      <c r="AC74" s="925"/>
      <c r="AD74" s="925"/>
      <c r="AE74" s="925"/>
      <c r="AF74" s="925">
        <v>11</v>
      </c>
      <c r="AG74" s="925"/>
      <c r="AH74" s="925"/>
      <c r="AI74" s="925"/>
      <c r="AJ74" s="925"/>
      <c r="AK74" s="925">
        <v>32</v>
      </c>
      <c r="AL74" s="925"/>
      <c r="AM74" s="925"/>
      <c r="AN74" s="925"/>
      <c r="AO74" s="925"/>
      <c r="AP74" s="877" t="s">
        <v>533</v>
      </c>
      <c r="AQ74" s="877"/>
      <c r="AR74" s="877"/>
      <c r="AS74" s="877"/>
      <c r="AT74" s="877"/>
      <c r="AU74" s="877" t="s">
        <v>533</v>
      </c>
      <c r="AV74" s="877"/>
      <c r="AW74" s="877"/>
      <c r="AX74" s="877"/>
      <c r="AY74" s="877"/>
      <c r="AZ74" s="879"/>
      <c r="BA74" s="879"/>
      <c r="BB74" s="879"/>
      <c r="BC74" s="879"/>
      <c r="BD74" s="880"/>
      <c r="BE74" s="237"/>
      <c r="BF74" s="237"/>
      <c r="BG74" s="237"/>
      <c r="BH74" s="237"/>
      <c r="BI74" s="237"/>
      <c r="BJ74" s="237"/>
      <c r="BK74" s="237"/>
      <c r="BL74" s="237"/>
      <c r="BM74" s="237"/>
      <c r="BN74" s="237"/>
      <c r="BO74" s="237"/>
      <c r="BP74" s="237"/>
      <c r="BQ74" s="234">
        <v>68</v>
      </c>
      <c r="BR74" s="239"/>
      <c r="BS74" s="906"/>
      <c r="BT74" s="907"/>
      <c r="BU74" s="907"/>
      <c r="BV74" s="907"/>
      <c r="BW74" s="907"/>
      <c r="BX74" s="907"/>
      <c r="BY74" s="907"/>
      <c r="BZ74" s="907"/>
      <c r="CA74" s="907"/>
      <c r="CB74" s="907"/>
      <c r="CC74" s="907"/>
      <c r="CD74" s="907"/>
      <c r="CE74" s="907"/>
      <c r="CF74" s="907"/>
      <c r="CG74" s="912"/>
      <c r="CH74" s="909"/>
      <c r="CI74" s="910"/>
      <c r="CJ74" s="910"/>
      <c r="CK74" s="910"/>
      <c r="CL74" s="911"/>
      <c r="CM74" s="909"/>
      <c r="CN74" s="910"/>
      <c r="CO74" s="910"/>
      <c r="CP74" s="910"/>
      <c r="CQ74" s="911"/>
      <c r="CR74" s="909"/>
      <c r="CS74" s="910"/>
      <c r="CT74" s="910"/>
      <c r="CU74" s="910"/>
      <c r="CV74" s="911"/>
      <c r="CW74" s="909"/>
      <c r="CX74" s="910"/>
      <c r="CY74" s="910"/>
      <c r="CZ74" s="910"/>
      <c r="DA74" s="911"/>
      <c r="DB74" s="909"/>
      <c r="DC74" s="910"/>
      <c r="DD74" s="910"/>
      <c r="DE74" s="910"/>
      <c r="DF74" s="911"/>
      <c r="DG74" s="909"/>
      <c r="DH74" s="910"/>
      <c r="DI74" s="910"/>
      <c r="DJ74" s="910"/>
      <c r="DK74" s="911"/>
      <c r="DL74" s="909"/>
      <c r="DM74" s="910"/>
      <c r="DN74" s="910"/>
      <c r="DO74" s="910"/>
      <c r="DP74" s="911"/>
      <c r="DQ74" s="909"/>
      <c r="DR74" s="910"/>
      <c r="DS74" s="910"/>
      <c r="DT74" s="910"/>
      <c r="DU74" s="911"/>
      <c r="DV74" s="906"/>
      <c r="DW74" s="907"/>
      <c r="DX74" s="907"/>
      <c r="DY74" s="907"/>
      <c r="DZ74" s="908"/>
      <c r="EA74" s="226"/>
    </row>
    <row r="75" spans="1:131" ht="26.25" customHeight="1" x14ac:dyDescent="0.15">
      <c r="A75" s="234">
        <v>8</v>
      </c>
      <c r="B75" s="921" t="s">
        <v>602</v>
      </c>
      <c r="C75" s="922"/>
      <c r="D75" s="922"/>
      <c r="E75" s="922"/>
      <c r="F75" s="922"/>
      <c r="G75" s="922"/>
      <c r="H75" s="922"/>
      <c r="I75" s="922"/>
      <c r="J75" s="922"/>
      <c r="K75" s="922"/>
      <c r="L75" s="922"/>
      <c r="M75" s="922"/>
      <c r="N75" s="922"/>
      <c r="O75" s="922"/>
      <c r="P75" s="923"/>
      <c r="Q75" s="926">
        <v>542</v>
      </c>
      <c r="R75" s="927"/>
      <c r="S75" s="927"/>
      <c r="T75" s="927"/>
      <c r="U75" s="928"/>
      <c r="V75" s="929">
        <v>507</v>
      </c>
      <c r="W75" s="927"/>
      <c r="X75" s="927"/>
      <c r="Y75" s="927"/>
      <c r="Z75" s="928"/>
      <c r="AA75" s="929">
        <v>35</v>
      </c>
      <c r="AB75" s="927"/>
      <c r="AC75" s="927"/>
      <c r="AD75" s="927"/>
      <c r="AE75" s="928"/>
      <c r="AF75" s="929">
        <v>35</v>
      </c>
      <c r="AG75" s="927"/>
      <c r="AH75" s="927"/>
      <c r="AI75" s="927"/>
      <c r="AJ75" s="928"/>
      <c r="AK75" s="929" t="s">
        <v>533</v>
      </c>
      <c r="AL75" s="927"/>
      <c r="AM75" s="927"/>
      <c r="AN75" s="927"/>
      <c r="AO75" s="928"/>
      <c r="AP75" s="930" t="s">
        <v>533</v>
      </c>
      <c r="AQ75" s="931"/>
      <c r="AR75" s="931"/>
      <c r="AS75" s="931"/>
      <c r="AT75" s="881"/>
      <c r="AU75" s="930" t="s">
        <v>533</v>
      </c>
      <c r="AV75" s="931"/>
      <c r="AW75" s="931"/>
      <c r="AX75" s="931"/>
      <c r="AY75" s="881"/>
      <c r="AZ75" s="879"/>
      <c r="BA75" s="879"/>
      <c r="BB75" s="879"/>
      <c r="BC75" s="879"/>
      <c r="BD75" s="880"/>
      <c r="BE75" s="237"/>
      <c r="BF75" s="237"/>
      <c r="BG75" s="237"/>
      <c r="BH75" s="237"/>
      <c r="BI75" s="237"/>
      <c r="BJ75" s="237"/>
      <c r="BK75" s="237"/>
      <c r="BL75" s="237"/>
      <c r="BM75" s="237"/>
      <c r="BN75" s="237"/>
      <c r="BO75" s="237"/>
      <c r="BP75" s="237"/>
      <c r="BQ75" s="234">
        <v>69</v>
      </c>
      <c r="BR75" s="239"/>
      <c r="BS75" s="906"/>
      <c r="BT75" s="907"/>
      <c r="BU75" s="907"/>
      <c r="BV75" s="907"/>
      <c r="BW75" s="907"/>
      <c r="BX75" s="907"/>
      <c r="BY75" s="907"/>
      <c r="BZ75" s="907"/>
      <c r="CA75" s="907"/>
      <c r="CB75" s="907"/>
      <c r="CC75" s="907"/>
      <c r="CD75" s="907"/>
      <c r="CE75" s="907"/>
      <c r="CF75" s="907"/>
      <c r="CG75" s="912"/>
      <c r="CH75" s="909"/>
      <c r="CI75" s="910"/>
      <c r="CJ75" s="910"/>
      <c r="CK75" s="910"/>
      <c r="CL75" s="911"/>
      <c r="CM75" s="909"/>
      <c r="CN75" s="910"/>
      <c r="CO75" s="910"/>
      <c r="CP75" s="910"/>
      <c r="CQ75" s="911"/>
      <c r="CR75" s="909"/>
      <c r="CS75" s="910"/>
      <c r="CT75" s="910"/>
      <c r="CU75" s="910"/>
      <c r="CV75" s="911"/>
      <c r="CW75" s="909"/>
      <c r="CX75" s="910"/>
      <c r="CY75" s="910"/>
      <c r="CZ75" s="910"/>
      <c r="DA75" s="911"/>
      <c r="DB75" s="909"/>
      <c r="DC75" s="910"/>
      <c r="DD75" s="910"/>
      <c r="DE75" s="910"/>
      <c r="DF75" s="911"/>
      <c r="DG75" s="909"/>
      <c r="DH75" s="910"/>
      <c r="DI75" s="910"/>
      <c r="DJ75" s="910"/>
      <c r="DK75" s="911"/>
      <c r="DL75" s="909"/>
      <c r="DM75" s="910"/>
      <c r="DN75" s="910"/>
      <c r="DO75" s="910"/>
      <c r="DP75" s="911"/>
      <c r="DQ75" s="909"/>
      <c r="DR75" s="910"/>
      <c r="DS75" s="910"/>
      <c r="DT75" s="910"/>
      <c r="DU75" s="911"/>
      <c r="DV75" s="906"/>
      <c r="DW75" s="907"/>
      <c r="DX75" s="907"/>
      <c r="DY75" s="907"/>
      <c r="DZ75" s="908"/>
      <c r="EA75" s="226"/>
    </row>
    <row r="76" spans="1:131" ht="26.25" customHeight="1" x14ac:dyDescent="0.15">
      <c r="A76" s="234">
        <v>9</v>
      </c>
      <c r="B76" s="921" t="s">
        <v>603</v>
      </c>
      <c r="C76" s="922"/>
      <c r="D76" s="922"/>
      <c r="E76" s="922"/>
      <c r="F76" s="922"/>
      <c r="G76" s="922"/>
      <c r="H76" s="922"/>
      <c r="I76" s="922"/>
      <c r="J76" s="922"/>
      <c r="K76" s="922"/>
      <c r="L76" s="922"/>
      <c r="M76" s="922"/>
      <c r="N76" s="922"/>
      <c r="O76" s="922"/>
      <c r="P76" s="923"/>
      <c r="Q76" s="932">
        <v>154466</v>
      </c>
      <c r="R76" s="933"/>
      <c r="S76" s="933"/>
      <c r="T76" s="933"/>
      <c r="U76" s="933"/>
      <c r="V76" s="929">
        <v>151330</v>
      </c>
      <c r="W76" s="927"/>
      <c r="X76" s="927"/>
      <c r="Y76" s="927"/>
      <c r="Z76" s="928"/>
      <c r="AA76" s="933">
        <v>3136</v>
      </c>
      <c r="AB76" s="933"/>
      <c r="AC76" s="933"/>
      <c r="AD76" s="933"/>
      <c r="AE76" s="933"/>
      <c r="AF76" s="933">
        <v>3136</v>
      </c>
      <c r="AG76" s="933"/>
      <c r="AH76" s="933"/>
      <c r="AI76" s="933"/>
      <c r="AJ76" s="933"/>
      <c r="AK76" s="933">
        <v>668</v>
      </c>
      <c r="AL76" s="933"/>
      <c r="AM76" s="933"/>
      <c r="AN76" s="933"/>
      <c r="AO76" s="933"/>
      <c r="AP76" s="930" t="s">
        <v>533</v>
      </c>
      <c r="AQ76" s="931"/>
      <c r="AR76" s="931"/>
      <c r="AS76" s="931"/>
      <c r="AT76" s="881"/>
      <c r="AU76" s="930" t="s">
        <v>533</v>
      </c>
      <c r="AV76" s="931"/>
      <c r="AW76" s="931"/>
      <c r="AX76" s="931"/>
      <c r="AY76" s="881"/>
      <c r="AZ76" s="879"/>
      <c r="BA76" s="879"/>
      <c r="BB76" s="879"/>
      <c r="BC76" s="879"/>
      <c r="BD76" s="880"/>
      <c r="BE76" s="237"/>
      <c r="BF76" s="237"/>
      <c r="BG76" s="237"/>
      <c r="BH76" s="237"/>
      <c r="BI76" s="237"/>
      <c r="BJ76" s="237"/>
      <c r="BK76" s="237"/>
      <c r="BL76" s="237"/>
      <c r="BM76" s="237"/>
      <c r="BN76" s="237"/>
      <c r="BO76" s="237"/>
      <c r="BP76" s="237"/>
      <c r="BQ76" s="234">
        <v>70</v>
      </c>
      <c r="BR76" s="239"/>
      <c r="BS76" s="906"/>
      <c r="BT76" s="907"/>
      <c r="BU76" s="907"/>
      <c r="BV76" s="907"/>
      <c r="BW76" s="907"/>
      <c r="BX76" s="907"/>
      <c r="BY76" s="907"/>
      <c r="BZ76" s="907"/>
      <c r="CA76" s="907"/>
      <c r="CB76" s="907"/>
      <c r="CC76" s="907"/>
      <c r="CD76" s="907"/>
      <c r="CE76" s="907"/>
      <c r="CF76" s="907"/>
      <c r="CG76" s="912"/>
      <c r="CH76" s="909"/>
      <c r="CI76" s="910"/>
      <c r="CJ76" s="910"/>
      <c r="CK76" s="910"/>
      <c r="CL76" s="911"/>
      <c r="CM76" s="909"/>
      <c r="CN76" s="910"/>
      <c r="CO76" s="910"/>
      <c r="CP76" s="910"/>
      <c r="CQ76" s="911"/>
      <c r="CR76" s="909"/>
      <c r="CS76" s="910"/>
      <c r="CT76" s="910"/>
      <c r="CU76" s="910"/>
      <c r="CV76" s="911"/>
      <c r="CW76" s="909"/>
      <c r="CX76" s="910"/>
      <c r="CY76" s="910"/>
      <c r="CZ76" s="910"/>
      <c r="DA76" s="911"/>
      <c r="DB76" s="909"/>
      <c r="DC76" s="910"/>
      <c r="DD76" s="910"/>
      <c r="DE76" s="910"/>
      <c r="DF76" s="911"/>
      <c r="DG76" s="909"/>
      <c r="DH76" s="910"/>
      <c r="DI76" s="910"/>
      <c r="DJ76" s="910"/>
      <c r="DK76" s="911"/>
      <c r="DL76" s="909"/>
      <c r="DM76" s="910"/>
      <c r="DN76" s="910"/>
      <c r="DO76" s="910"/>
      <c r="DP76" s="911"/>
      <c r="DQ76" s="909"/>
      <c r="DR76" s="910"/>
      <c r="DS76" s="910"/>
      <c r="DT76" s="910"/>
      <c r="DU76" s="911"/>
      <c r="DV76" s="906"/>
      <c r="DW76" s="907"/>
      <c r="DX76" s="907"/>
      <c r="DY76" s="907"/>
      <c r="DZ76" s="908"/>
      <c r="EA76" s="226"/>
    </row>
    <row r="77" spans="1:131" ht="26.25" customHeight="1" x14ac:dyDescent="0.15">
      <c r="A77" s="234">
        <v>10</v>
      </c>
      <c r="B77" s="934"/>
      <c r="C77" s="935"/>
      <c r="D77" s="935"/>
      <c r="E77" s="935"/>
      <c r="F77" s="935"/>
      <c r="G77" s="935"/>
      <c r="H77" s="935"/>
      <c r="I77" s="935"/>
      <c r="J77" s="935"/>
      <c r="K77" s="935"/>
      <c r="L77" s="935"/>
      <c r="M77" s="935"/>
      <c r="N77" s="935"/>
      <c r="O77" s="935"/>
      <c r="P77" s="936"/>
      <c r="Q77" s="938"/>
      <c r="R77" s="931"/>
      <c r="S77" s="931"/>
      <c r="T77" s="931"/>
      <c r="U77" s="881"/>
      <c r="V77" s="930"/>
      <c r="W77" s="931"/>
      <c r="X77" s="931"/>
      <c r="Y77" s="931"/>
      <c r="Z77" s="881"/>
      <c r="AA77" s="930"/>
      <c r="AB77" s="931"/>
      <c r="AC77" s="931"/>
      <c r="AD77" s="931"/>
      <c r="AE77" s="881"/>
      <c r="AF77" s="930"/>
      <c r="AG77" s="931"/>
      <c r="AH77" s="931"/>
      <c r="AI77" s="931"/>
      <c r="AJ77" s="881"/>
      <c r="AK77" s="930"/>
      <c r="AL77" s="931"/>
      <c r="AM77" s="931"/>
      <c r="AN77" s="931"/>
      <c r="AO77" s="881"/>
      <c r="AP77" s="930"/>
      <c r="AQ77" s="931"/>
      <c r="AR77" s="931"/>
      <c r="AS77" s="931"/>
      <c r="AT77" s="881"/>
      <c r="AU77" s="930"/>
      <c r="AV77" s="931"/>
      <c r="AW77" s="931"/>
      <c r="AX77" s="931"/>
      <c r="AY77" s="881"/>
      <c r="AZ77" s="879"/>
      <c r="BA77" s="879"/>
      <c r="BB77" s="879"/>
      <c r="BC77" s="879"/>
      <c r="BD77" s="880"/>
      <c r="BE77" s="237"/>
      <c r="BF77" s="237"/>
      <c r="BG77" s="237"/>
      <c r="BH77" s="237"/>
      <c r="BI77" s="237"/>
      <c r="BJ77" s="237"/>
      <c r="BK77" s="237"/>
      <c r="BL77" s="237"/>
      <c r="BM77" s="237"/>
      <c r="BN77" s="237"/>
      <c r="BO77" s="237"/>
      <c r="BP77" s="237"/>
      <c r="BQ77" s="234">
        <v>71</v>
      </c>
      <c r="BR77" s="239"/>
      <c r="BS77" s="906"/>
      <c r="BT77" s="907"/>
      <c r="BU77" s="907"/>
      <c r="BV77" s="907"/>
      <c r="BW77" s="907"/>
      <c r="BX77" s="907"/>
      <c r="BY77" s="907"/>
      <c r="BZ77" s="907"/>
      <c r="CA77" s="907"/>
      <c r="CB77" s="907"/>
      <c r="CC77" s="907"/>
      <c r="CD77" s="907"/>
      <c r="CE77" s="907"/>
      <c r="CF77" s="907"/>
      <c r="CG77" s="912"/>
      <c r="CH77" s="909"/>
      <c r="CI77" s="910"/>
      <c r="CJ77" s="910"/>
      <c r="CK77" s="910"/>
      <c r="CL77" s="911"/>
      <c r="CM77" s="909"/>
      <c r="CN77" s="910"/>
      <c r="CO77" s="910"/>
      <c r="CP77" s="910"/>
      <c r="CQ77" s="911"/>
      <c r="CR77" s="909"/>
      <c r="CS77" s="910"/>
      <c r="CT77" s="910"/>
      <c r="CU77" s="910"/>
      <c r="CV77" s="911"/>
      <c r="CW77" s="909"/>
      <c r="CX77" s="910"/>
      <c r="CY77" s="910"/>
      <c r="CZ77" s="910"/>
      <c r="DA77" s="911"/>
      <c r="DB77" s="909"/>
      <c r="DC77" s="910"/>
      <c r="DD77" s="910"/>
      <c r="DE77" s="910"/>
      <c r="DF77" s="911"/>
      <c r="DG77" s="909"/>
      <c r="DH77" s="910"/>
      <c r="DI77" s="910"/>
      <c r="DJ77" s="910"/>
      <c r="DK77" s="911"/>
      <c r="DL77" s="909"/>
      <c r="DM77" s="910"/>
      <c r="DN77" s="910"/>
      <c r="DO77" s="910"/>
      <c r="DP77" s="911"/>
      <c r="DQ77" s="909"/>
      <c r="DR77" s="910"/>
      <c r="DS77" s="910"/>
      <c r="DT77" s="910"/>
      <c r="DU77" s="911"/>
      <c r="DV77" s="906"/>
      <c r="DW77" s="907"/>
      <c r="DX77" s="907"/>
      <c r="DY77" s="907"/>
      <c r="DZ77" s="908"/>
      <c r="EA77" s="226"/>
    </row>
    <row r="78" spans="1:131" ht="26.25" customHeight="1" x14ac:dyDescent="0.15">
      <c r="A78" s="234">
        <v>11</v>
      </c>
      <c r="B78" s="934"/>
      <c r="C78" s="935"/>
      <c r="D78" s="935"/>
      <c r="E78" s="935"/>
      <c r="F78" s="935"/>
      <c r="G78" s="935"/>
      <c r="H78" s="935"/>
      <c r="I78" s="935"/>
      <c r="J78" s="935"/>
      <c r="K78" s="935"/>
      <c r="L78" s="935"/>
      <c r="M78" s="935"/>
      <c r="N78" s="935"/>
      <c r="O78" s="935"/>
      <c r="P78" s="936"/>
      <c r="Q78" s="937"/>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879"/>
      <c r="BA78" s="879"/>
      <c r="BB78" s="879"/>
      <c r="BC78" s="879"/>
      <c r="BD78" s="880"/>
      <c r="BE78" s="237"/>
      <c r="BF78" s="237"/>
      <c r="BG78" s="237"/>
      <c r="BH78" s="237"/>
      <c r="BI78" s="237"/>
      <c r="BJ78" s="226"/>
      <c r="BK78" s="226"/>
      <c r="BL78" s="226"/>
      <c r="BM78" s="226"/>
      <c r="BN78" s="226"/>
      <c r="BO78" s="237"/>
      <c r="BP78" s="237"/>
      <c r="BQ78" s="234">
        <v>72</v>
      </c>
      <c r="BR78" s="239"/>
      <c r="BS78" s="906"/>
      <c r="BT78" s="907"/>
      <c r="BU78" s="907"/>
      <c r="BV78" s="907"/>
      <c r="BW78" s="907"/>
      <c r="BX78" s="907"/>
      <c r="BY78" s="907"/>
      <c r="BZ78" s="907"/>
      <c r="CA78" s="907"/>
      <c r="CB78" s="907"/>
      <c r="CC78" s="907"/>
      <c r="CD78" s="907"/>
      <c r="CE78" s="907"/>
      <c r="CF78" s="907"/>
      <c r="CG78" s="912"/>
      <c r="CH78" s="909"/>
      <c r="CI78" s="910"/>
      <c r="CJ78" s="910"/>
      <c r="CK78" s="910"/>
      <c r="CL78" s="911"/>
      <c r="CM78" s="909"/>
      <c r="CN78" s="910"/>
      <c r="CO78" s="910"/>
      <c r="CP78" s="910"/>
      <c r="CQ78" s="911"/>
      <c r="CR78" s="909"/>
      <c r="CS78" s="910"/>
      <c r="CT78" s="910"/>
      <c r="CU78" s="910"/>
      <c r="CV78" s="911"/>
      <c r="CW78" s="909"/>
      <c r="CX78" s="910"/>
      <c r="CY78" s="910"/>
      <c r="CZ78" s="910"/>
      <c r="DA78" s="911"/>
      <c r="DB78" s="909"/>
      <c r="DC78" s="910"/>
      <c r="DD78" s="910"/>
      <c r="DE78" s="910"/>
      <c r="DF78" s="911"/>
      <c r="DG78" s="909"/>
      <c r="DH78" s="910"/>
      <c r="DI78" s="910"/>
      <c r="DJ78" s="910"/>
      <c r="DK78" s="911"/>
      <c r="DL78" s="909"/>
      <c r="DM78" s="910"/>
      <c r="DN78" s="910"/>
      <c r="DO78" s="910"/>
      <c r="DP78" s="911"/>
      <c r="DQ78" s="909"/>
      <c r="DR78" s="910"/>
      <c r="DS78" s="910"/>
      <c r="DT78" s="910"/>
      <c r="DU78" s="911"/>
      <c r="DV78" s="906"/>
      <c r="DW78" s="907"/>
      <c r="DX78" s="907"/>
      <c r="DY78" s="907"/>
      <c r="DZ78" s="908"/>
      <c r="EA78" s="226"/>
    </row>
    <row r="79" spans="1:131" ht="26.25" customHeight="1" x14ac:dyDescent="0.15">
      <c r="A79" s="234">
        <v>12</v>
      </c>
      <c r="B79" s="934"/>
      <c r="C79" s="935"/>
      <c r="D79" s="935"/>
      <c r="E79" s="935"/>
      <c r="F79" s="935"/>
      <c r="G79" s="935"/>
      <c r="H79" s="935"/>
      <c r="I79" s="935"/>
      <c r="J79" s="935"/>
      <c r="K79" s="935"/>
      <c r="L79" s="935"/>
      <c r="M79" s="935"/>
      <c r="N79" s="935"/>
      <c r="O79" s="935"/>
      <c r="P79" s="936"/>
      <c r="Q79" s="937"/>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879"/>
      <c r="BA79" s="879"/>
      <c r="BB79" s="879"/>
      <c r="BC79" s="879"/>
      <c r="BD79" s="880"/>
      <c r="BE79" s="237"/>
      <c r="BF79" s="237"/>
      <c r="BG79" s="237"/>
      <c r="BH79" s="237"/>
      <c r="BI79" s="237"/>
      <c r="BJ79" s="226"/>
      <c r="BK79" s="226"/>
      <c r="BL79" s="226"/>
      <c r="BM79" s="226"/>
      <c r="BN79" s="226"/>
      <c r="BO79" s="237"/>
      <c r="BP79" s="237"/>
      <c r="BQ79" s="234">
        <v>73</v>
      </c>
      <c r="BR79" s="239"/>
      <c r="BS79" s="906"/>
      <c r="BT79" s="907"/>
      <c r="BU79" s="907"/>
      <c r="BV79" s="907"/>
      <c r="BW79" s="907"/>
      <c r="BX79" s="907"/>
      <c r="BY79" s="907"/>
      <c r="BZ79" s="907"/>
      <c r="CA79" s="907"/>
      <c r="CB79" s="907"/>
      <c r="CC79" s="907"/>
      <c r="CD79" s="907"/>
      <c r="CE79" s="907"/>
      <c r="CF79" s="907"/>
      <c r="CG79" s="912"/>
      <c r="CH79" s="909"/>
      <c r="CI79" s="910"/>
      <c r="CJ79" s="910"/>
      <c r="CK79" s="910"/>
      <c r="CL79" s="911"/>
      <c r="CM79" s="909"/>
      <c r="CN79" s="910"/>
      <c r="CO79" s="910"/>
      <c r="CP79" s="910"/>
      <c r="CQ79" s="911"/>
      <c r="CR79" s="909"/>
      <c r="CS79" s="910"/>
      <c r="CT79" s="910"/>
      <c r="CU79" s="910"/>
      <c r="CV79" s="911"/>
      <c r="CW79" s="909"/>
      <c r="CX79" s="910"/>
      <c r="CY79" s="910"/>
      <c r="CZ79" s="910"/>
      <c r="DA79" s="911"/>
      <c r="DB79" s="909"/>
      <c r="DC79" s="910"/>
      <c r="DD79" s="910"/>
      <c r="DE79" s="910"/>
      <c r="DF79" s="911"/>
      <c r="DG79" s="909"/>
      <c r="DH79" s="910"/>
      <c r="DI79" s="910"/>
      <c r="DJ79" s="910"/>
      <c r="DK79" s="911"/>
      <c r="DL79" s="909"/>
      <c r="DM79" s="910"/>
      <c r="DN79" s="910"/>
      <c r="DO79" s="910"/>
      <c r="DP79" s="911"/>
      <c r="DQ79" s="909"/>
      <c r="DR79" s="910"/>
      <c r="DS79" s="910"/>
      <c r="DT79" s="910"/>
      <c r="DU79" s="911"/>
      <c r="DV79" s="906"/>
      <c r="DW79" s="907"/>
      <c r="DX79" s="907"/>
      <c r="DY79" s="907"/>
      <c r="DZ79" s="908"/>
      <c r="EA79" s="226"/>
    </row>
    <row r="80" spans="1:131" ht="26.25" customHeight="1" x14ac:dyDescent="0.15">
      <c r="A80" s="234">
        <v>13</v>
      </c>
      <c r="B80" s="934"/>
      <c r="C80" s="935"/>
      <c r="D80" s="935"/>
      <c r="E80" s="935"/>
      <c r="F80" s="935"/>
      <c r="G80" s="935"/>
      <c r="H80" s="935"/>
      <c r="I80" s="935"/>
      <c r="J80" s="935"/>
      <c r="K80" s="935"/>
      <c r="L80" s="935"/>
      <c r="M80" s="935"/>
      <c r="N80" s="935"/>
      <c r="O80" s="935"/>
      <c r="P80" s="936"/>
      <c r="Q80" s="937"/>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879"/>
      <c r="BA80" s="879"/>
      <c r="BB80" s="879"/>
      <c r="BC80" s="879"/>
      <c r="BD80" s="880"/>
      <c r="BE80" s="237"/>
      <c r="BF80" s="237"/>
      <c r="BG80" s="237"/>
      <c r="BH80" s="237"/>
      <c r="BI80" s="237"/>
      <c r="BJ80" s="237"/>
      <c r="BK80" s="237"/>
      <c r="BL80" s="237"/>
      <c r="BM80" s="237"/>
      <c r="BN80" s="237"/>
      <c r="BO80" s="237"/>
      <c r="BP80" s="237"/>
      <c r="BQ80" s="234">
        <v>74</v>
      </c>
      <c r="BR80" s="239"/>
      <c r="BS80" s="906"/>
      <c r="BT80" s="907"/>
      <c r="BU80" s="907"/>
      <c r="BV80" s="907"/>
      <c r="BW80" s="907"/>
      <c r="BX80" s="907"/>
      <c r="BY80" s="907"/>
      <c r="BZ80" s="907"/>
      <c r="CA80" s="907"/>
      <c r="CB80" s="907"/>
      <c r="CC80" s="907"/>
      <c r="CD80" s="907"/>
      <c r="CE80" s="907"/>
      <c r="CF80" s="907"/>
      <c r="CG80" s="912"/>
      <c r="CH80" s="909"/>
      <c r="CI80" s="910"/>
      <c r="CJ80" s="910"/>
      <c r="CK80" s="910"/>
      <c r="CL80" s="911"/>
      <c r="CM80" s="909"/>
      <c r="CN80" s="910"/>
      <c r="CO80" s="910"/>
      <c r="CP80" s="910"/>
      <c r="CQ80" s="911"/>
      <c r="CR80" s="909"/>
      <c r="CS80" s="910"/>
      <c r="CT80" s="910"/>
      <c r="CU80" s="910"/>
      <c r="CV80" s="911"/>
      <c r="CW80" s="909"/>
      <c r="CX80" s="910"/>
      <c r="CY80" s="910"/>
      <c r="CZ80" s="910"/>
      <c r="DA80" s="911"/>
      <c r="DB80" s="909"/>
      <c r="DC80" s="910"/>
      <c r="DD80" s="910"/>
      <c r="DE80" s="910"/>
      <c r="DF80" s="911"/>
      <c r="DG80" s="909"/>
      <c r="DH80" s="910"/>
      <c r="DI80" s="910"/>
      <c r="DJ80" s="910"/>
      <c r="DK80" s="911"/>
      <c r="DL80" s="909"/>
      <c r="DM80" s="910"/>
      <c r="DN80" s="910"/>
      <c r="DO80" s="910"/>
      <c r="DP80" s="911"/>
      <c r="DQ80" s="909"/>
      <c r="DR80" s="910"/>
      <c r="DS80" s="910"/>
      <c r="DT80" s="910"/>
      <c r="DU80" s="911"/>
      <c r="DV80" s="906"/>
      <c r="DW80" s="907"/>
      <c r="DX80" s="907"/>
      <c r="DY80" s="907"/>
      <c r="DZ80" s="908"/>
      <c r="EA80" s="226"/>
    </row>
    <row r="81" spans="1:131" ht="26.25" customHeight="1" x14ac:dyDescent="0.15">
      <c r="A81" s="234">
        <v>14</v>
      </c>
      <c r="B81" s="934"/>
      <c r="C81" s="935"/>
      <c r="D81" s="935"/>
      <c r="E81" s="935"/>
      <c r="F81" s="935"/>
      <c r="G81" s="935"/>
      <c r="H81" s="935"/>
      <c r="I81" s="935"/>
      <c r="J81" s="935"/>
      <c r="K81" s="935"/>
      <c r="L81" s="935"/>
      <c r="M81" s="935"/>
      <c r="N81" s="935"/>
      <c r="O81" s="935"/>
      <c r="P81" s="936"/>
      <c r="Q81" s="937"/>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879"/>
      <c r="BA81" s="879"/>
      <c r="BB81" s="879"/>
      <c r="BC81" s="879"/>
      <c r="BD81" s="880"/>
      <c r="BE81" s="237"/>
      <c r="BF81" s="237"/>
      <c r="BG81" s="237"/>
      <c r="BH81" s="237"/>
      <c r="BI81" s="237"/>
      <c r="BJ81" s="237"/>
      <c r="BK81" s="237"/>
      <c r="BL81" s="237"/>
      <c r="BM81" s="237"/>
      <c r="BN81" s="237"/>
      <c r="BO81" s="237"/>
      <c r="BP81" s="237"/>
      <c r="BQ81" s="234">
        <v>75</v>
      </c>
      <c r="BR81" s="239"/>
      <c r="BS81" s="906"/>
      <c r="BT81" s="907"/>
      <c r="BU81" s="907"/>
      <c r="BV81" s="907"/>
      <c r="BW81" s="907"/>
      <c r="BX81" s="907"/>
      <c r="BY81" s="907"/>
      <c r="BZ81" s="907"/>
      <c r="CA81" s="907"/>
      <c r="CB81" s="907"/>
      <c r="CC81" s="907"/>
      <c r="CD81" s="907"/>
      <c r="CE81" s="907"/>
      <c r="CF81" s="907"/>
      <c r="CG81" s="912"/>
      <c r="CH81" s="909"/>
      <c r="CI81" s="910"/>
      <c r="CJ81" s="910"/>
      <c r="CK81" s="910"/>
      <c r="CL81" s="911"/>
      <c r="CM81" s="909"/>
      <c r="CN81" s="910"/>
      <c r="CO81" s="910"/>
      <c r="CP81" s="910"/>
      <c r="CQ81" s="911"/>
      <c r="CR81" s="909"/>
      <c r="CS81" s="910"/>
      <c r="CT81" s="910"/>
      <c r="CU81" s="910"/>
      <c r="CV81" s="911"/>
      <c r="CW81" s="909"/>
      <c r="CX81" s="910"/>
      <c r="CY81" s="910"/>
      <c r="CZ81" s="910"/>
      <c r="DA81" s="911"/>
      <c r="DB81" s="909"/>
      <c r="DC81" s="910"/>
      <c r="DD81" s="910"/>
      <c r="DE81" s="910"/>
      <c r="DF81" s="911"/>
      <c r="DG81" s="909"/>
      <c r="DH81" s="910"/>
      <c r="DI81" s="910"/>
      <c r="DJ81" s="910"/>
      <c r="DK81" s="911"/>
      <c r="DL81" s="909"/>
      <c r="DM81" s="910"/>
      <c r="DN81" s="910"/>
      <c r="DO81" s="910"/>
      <c r="DP81" s="911"/>
      <c r="DQ81" s="909"/>
      <c r="DR81" s="910"/>
      <c r="DS81" s="910"/>
      <c r="DT81" s="910"/>
      <c r="DU81" s="911"/>
      <c r="DV81" s="906"/>
      <c r="DW81" s="907"/>
      <c r="DX81" s="907"/>
      <c r="DY81" s="907"/>
      <c r="DZ81" s="908"/>
      <c r="EA81" s="226"/>
    </row>
    <row r="82" spans="1:131" ht="26.25" customHeight="1" x14ac:dyDescent="0.15">
      <c r="A82" s="234">
        <v>15</v>
      </c>
      <c r="B82" s="934"/>
      <c r="C82" s="935"/>
      <c r="D82" s="935"/>
      <c r="E82" s="935"/>
      <c r="F82" s="935"/>
      <c r="G82" s="935"/>
      <c r="H82" s="935"/>
      <c r="I82" s="935"/>
      <c r="J82" s="935"/>
      <c r="K82" s="935"/>
      <c r="L82" s="935"/>
      <c r="M82" s="935"/>
      <c r="N82" s="935"/>
      <c r="O82" s="935"/>
      <c r="P82" s="936"/>
      <c r="Q82" s="937"/>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879"/>
      <c r="BA82" s="879"/>
      <c r="BB82" s="879"/>
      <c r="BC82" s="879"/>
      <c r="BD82" s="880"/>
      <c r="BE82" s="237"/>
      <c r="BF82" s="237"/>
      <c r="BG82" s="237"/>
      <c r="BH82" s="237"/>
      <c r="BI82" s="237"/>
      <c r="BJ82" s="237"/>
      <c r="BK82" s="237"/>
      <c r="BL82" s="237"/>
      <c r="BM82" s="237"/>
      <c r="BN82" s="237"/>
      <c r="BO82" s="237"/>
      <c r="BP82" s="237"/>
      <c r="BQ82" s="234">
        <v>76</v>
      </c>
      <c r="BR82" s="239"/>
      <c r="BS82" s="906"/>
      <c r="BT82" s="907"/>
      <c r="BU82" s="907"/>
      <c r="BV82" s="907"/>
      <c r="BW82" s="907"/>
      <c r="BX82" s="907"/>
      <c r="BY82" s="907"/>
      <c r="BZ82" s="907"/>
      <c r="CA82" s="907"/>
      <c r="CB82" s="907"/>
      <c r="CC82" s="907"/>
      <c r="CD82" s="907"/>
      <c r="CE82" s="907"/>
      <c r="CF82" s="907"/>
      <c r="CG82" s="912"/>
      <c r="CH82" s="909"/>
      <c r="CI82" s="910"/>
      <c r="CJ82" s="910"/>
      <c r="CK82" s="910"/>
      <c r="CL82" s="911"/>
      <c r="CM82" s="909"/>
      <c r="CN82" s="910"/>
      <c r="CO82" s="910"/>
      <c r="CP82" s="910"/>
      <c r="CQ82" s="911"/>
      <c r="CR82" s="909"/>
      <c r="CS82" s="910"/>
      <c r="CT82" s="910"/>
      <c r="CU82" s="910"/>
      <c r="CV82" s="911"/>
      <c r="CW82" s="909"/>
      <c r="CX82" s="910"/>
      <c r="CY82" s="910"/>
      <c r="CZ82" s="910"/>
      <c r="DA82" s="911"/>
      <c r="DB82" s="909"/>
      <c r="DC82" s="910"/>
      <c r="DD82" s="910"/>
      <c r="DE82" s="910"/>
      <c r="DF82" s="911"/>
      <c r="DG82" s="909"/>
      <c r="DH82" s="910"/>
      <c r="DI82" s="910"/>
      <c r="DJ82" s="910"/>
      <c r="DK82" s="911"/>
      <c r="DL82" s="909"/>
      <c r="DM82" s="910"/>
      <c r="DN82" s="910"/>
      <c r="DO82" s="910"/>
      <c r="DP82" s="911"/>
      <c r="DQ82" s="909"/>
      <c r="DR82" s="910"/>
      <c r="DS82" s="910"/>
      <c r="DT82" s="910"/>
      <c r="DU82" s="911"/>
      <c r="DV82" s="906"/>
      <c r="DW82" s="907"/>
      <c r="DX82" s="907"/>
      <c r="DY82" s="907"/>
      <c r="DZ82" s="908"/>
      <c r="EA82" s="226"/>
    </row>
    <row r="83" spans="1:131" ht="26.25" customHeight="1" x14ac:dyDescent="0.15">
      <c r="A83" s="234">
        <v>16</v>
      </c>
      <c r="B83" s="934"/>
      <c r="C83" s="935"/>
      <c r="D83" s="935"/>
      <c r="E83" s="935"/>
      <c r="F83" s="935"/>
      <c r="G83" s="935"/>
      <c r="H83" s="935"/>
      <c r="I83" s="935"/>
      <c r="J83" s="935"/>
      <c r="K83" s="935"/>
      <c r="L83" s="935"/>
      <c r="M83" s="935"/>
      <c r="N83" s="935"/>
      <c r="O83" s="935"/>
      <c r="P83" s="936"/>
      <c r="Q83" s="937"/>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879"/>
      <c r="BA83" s="879"/>
      <c r="BB83" s="879"/>
      <c r="BC83" s="879"/>
      <c r="BD83" s="880"/>
      <c r="BE83" s="237"/>
      <c r="BF83" s="237"/>
      <c r="BG83" s="237"/>
      <c r="BH83" s="237"/>
      <c r="BI83" s="237"/>
      <c r="BJ83" s="237"/>
      <c r="BK83" s="237"/>
      <c r="BL83" s="237"/>
      <c r="BM83" s="237"/>
      <c r="BN83" s="237"/>
      <c r="BO83" s="237"/>
      <c r="BP83" s="237"/>
      <c r="BQ83" s="234">
        <v>77</v>
      </c>
      <c r="BR83" s="239"/>
      <c r="BS83" s="906"/>
      <c r="BT83" s="907"/>
      <c r="BU83" s="907"/>
      <c r="BV83" s="907"/>
      <c r="BW83" s="907"/>
      <c r="BX83" s="907"/>
      <c r="BY83" s="907"/>
      <c r="BZ83" s="907"/>
      <c r="CA83" s="907"/>
      <c r="CB83" s="907"/>
      <c r="CC83" s="907"/>
      <c r="CD83" s="907"/>
      <c r="CE83" s="907"/>
      <c r="CF83" s="907"/>
      <c r="CG83" s="912"/>
      <c r="CH83" s="909"/>
      <c r="CI83" s="910"/>
      <c r="CJ83" s="910"/>
      <c r="CK83" s="910"/>
      <c r="CL83" s="911"/>
      <c r="CM83" s="909"/>
      <c r="CN83" s="910"/>
      <c r="CO83" s="910"/>
      <c r="CP83" s="910"/>
      <c r="CQ83" s="911"/>
      <c r="CR83" s="909"/>
      <c r="CS83" s="910"/>
      <c r="CT83" s="910"/>
      <c r="CU83" s="910"/>
      <c r="CV83" s="911"/>
      <c r="CW83" s="909"/>
      <c r="CX83" s="910"/>
      <c r="CY83" s="910"/>
      <c r="CZ83" s="910"/>
      <c r="DA83" s="911"/>
      <c r="DB83" s="909"/>
      <c r="DC83" s="910"/>
      <c r="DD83" s="910"/>
      <c r="DE83" s="910"/>
      <c r="DF83" s="911"/>
      <c r="DG83" s="909"/>
      <c r="DH83" s="910"/>
      <c r="DI83" s="910"/>
      <c r="DJ83" s="910"/>
      <c r="DK83" s="911"/>
      <c r="DL83" s="909"/>
      <c r="DM83" s="910"/>
      <c r="DN83" s="910"/>
      <c r="DO83" s="910"/>
      <c r="DP83" s="911"/>
      <c r="DQ83" s="909"/>
      <c r="DR83" s="910"/>
      <c r="DS83" s="910"/>
      <c r="DT83" s="910"/>
      <c r="DU83" s="911"/>
      <c r="DV83" s="906"/>
      <c r="DW83" s="907"/>
      <c r="DX83" s="907"/>
      <c r="DY83" s="907"/>
      <c r="DZ83" s="908"/>
      <c r="EA83" s="226"/>
    </row>
    <row r="84" spans="1:131" ht="26.25" customHeight="1" x14ac:dyDescent="0.15">
      <c r="A84" s="234">
        <v>17</v>
      </c>
      <c r="B84" s="934"/>
      <c r="C84" s="935"/>
      <c r="D84" s="935"/>
      <c r="E84" s="935"/>
      <c r="F84" s="935"/>
      <c r="G84" s="935"/>
      <c r="H84" s="935"/>
      <c r="I84" s="935"/>
      <c r="J84" s="935"/>
      <c r="K84" s="935"/>
      <c r="L84" s="935"/>
      <c r="M84" s="935"/>
      <c r="N84" s="935"/>
      <c r="O84" s="935"/>
      <c r="P84" s="936"/>
      <c r="Q84" s="937"/>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879"/>
      <c r="BA84" s="879"/>
      <c r="BB84" s="879"/>
      <c r="BC84" s="879"/>
      <c r="BD84" s="880"/>
      <c r="BE84" s="237"/>
      <c r="BF84" s="237"/>
      <c r="BG84" s="237"/>
      <c r="BH84" s="237"/>
      <c r="BI84" s="237"/>
      <c r="BJ84" s="237"/>
      <c r="BK84" s="237"/>
      <c r="BL84" s="237"/>
      <c r="BM84" s="237"/>
      <c r="BN84" s="237"/>
      <c r="BO84" s="237"/>
      <c r="BP84" s="237"/>
      <c r="BQ84" s="234">
        <v>78</v>
      </c>
      <c r="BR84" s="239"/>
      <c r="BS84" s="906"/>
      <c r="BT84" s="907"/>
      <c r="BU84" s="907"/>
      <c r="BV84" s="907"/>
      <c r="BW84" s="907"/>
      <c r="BX84" s="907"/>
      <c r="BY84" s="907"/>
      <c r="BZ84" s="907"/>
      <c r="CA84" s="907"/>
      <c r="CB84" s="907"/>
      <c r="CC84" s="907"/>
      <c r="CD84" s="907"/>
      <c r="CE84" s="907"/>
      <c r="CF84" s="907"/>
      <c r="CG84" s="912"/>
      <c r="CH84" s="909"/>
      <c r="CI84" s="910"/>
      <c r="CJ84" s="910"/>
      <c r="CK84" s="910"/>
      <c r="CL84" s="911"/>
      <c r="CM84" s="909"/>
      <c r="CN84" s="910"/>
      <c r="CO84" s="910"/>
      <c r="CP84" s="910"/>
      <c r="CQ84" s="911"/>
      <c r="CR84" s="909"/>
      <c r="CS84" s="910"/>
      <c r="CT84" s="910"/>
      <c r="CU84" s="910"/>
      <c r="CV84" s="911"/>
      <c r="CW84" s="909"/>
      <c r="CX84" s="910"/>
      <c r="CY84" s="910"/>
      <c r="CZ84" s="910"/>
      <c r="DA84" s="911"/>
      <c r="DB84" s="909"/>
      <c r="DC84" s="910"/>
      <c r="DD84" s="910"/>
      <c r="DE84" s="910"/>
      <c r="DF84" s="911"/>
      <c r="DG84" s="909"/>
      <c r="DH84" s="910"/>
      <c r="DI84" s="910"/>
      <c r="DJ84" s="910"/>
      <c r="DK84" s="911"/>
      <c r="DL84" s="909"/>
      <c r="DM84" s="910"/>
      <c r="DN84" s="910"/>
      <c r="DO84" s="910"/>
      <c r="DP84" s="911"/>
      <c r="DQ84" s="909"/>
      <c r="DR84" s="910"/>
      <c r="DS84" s="910"/>
      <c r="DT84" s="910"/>
      <c r="DU84" s="911"/>
      <c r="DV84" s="906"/>
      <c r="DW84" s="907"/>
      <c r="DX84" s="907"/>
      <c r="DY84" s="907"/>
      <c r="DZ84" s="908"/>
      <c r="EA84" s="226"/>
    </row>
    <row r="85" spans="1:131" ht="26.25" customHeight="1" x14ac:dyDescent="0.15">
      <c r="A85" s="234">
        <v>18</v>
      </c>
      <c r="B85" s="934"/>
      <c r="C85" s="935"/>
      <c r="D85" s="935"/>
      <c r="E85" s="935"/>
      <c r="F85" s="935"/>
      <c r="G85" s="935"/>
      <c r="H85" s="935"/>
      <c r="I85" s="935"/>
      <c r="J85" s="935"/>
      <c r="K85" s="935"/>
      <c r="L85" s="935"/>
      <c r="M85" s="935"/>
      <c r="N85" s="935"/>
      <c r="O85" s="935"/>
      <c r="P85" s="936"/>
      <c r="Q85" s="937"/>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879"/>
      <c r="BA85" s="879"/>
      <c r="BB85" s="879"/>
      <c r="BC85" s="879"/>
      <c r="BD85" s="880"/>
      <c r="BE85" s="237"/>
      <c r="BF85" s="237"/>
      <c r="BG85" s="237"/>
      <c r="BH85" s="237"/>
      <c r="BI85" s="237"/>
      <c r="BJ85" s="237"/>
      <c r="BK85" s="237"/>
      <c r="BL85" s="237"/>
      <c r="BM85" s="237"/>
      <c r="BN85" s="237"/>
      <c r="BO85" s="237"/>
      <c r="BP85" s="237"/>
      <c r="BQ85" s="234">
        <v>79</v>
      </c>
      <c r="BR85" s="239"/>
      <c r="BS85" s="906"/>
      <c r="BT85" s="907"/>
      <c r="BU85" s="907"/>
      <c r="BV85" s="907"/>
      <c r="BW85" s="907"/>
      <c r="BX85" s="907"/>
      <c r="BY85" s="907"/>
      <c r="BZ85" s="907"/>
      <c r="CA85" s="907"/>
      <c r="CB85" s="907"/>
      <c r="CC85" s="907"/>
      <c r="CD85" s="907"/>
      <c r="CE85" s="907"/>
      <c r="CF85" s="907"/>
      <c r="CG85" s="912"/>
      <c r="CH85" s="909"/>
      <c r="CI85" s="910"/>
      <c r="CJ85" s="910"/>
      <c r="CK85" s="910"/>
      <c r="CL85" s="911"/>
      <c r="CM85" s="909"/>
      <c r="CN85" s="910"/>
      <c r="CO85" s="910"/>
      <c r="CP85" s="910"/>
      <c r="CQ85" s="911"/>
      <c r="CR85" s="909"/>
      <c r="CS85" s="910"/>
      <c r="CT85" s="910"/>
      <c r="CU85" s="910"/>
      <c r="CV85" s="911"/>
      <c r="CW85" s="909"/>
      <c r="CX85" s="910"/>
      <c r="CY85" s="910"/>
      <c r="CZ85" s="910"/>
      <c r="DA85" s="911"/>
      <c r="DB85" s="909"/>
      <c r="DC85" s="910"/>
      <c r="DD85" s="910"/>
      <c r="DE85" s="910"/>
      <c r="DF85" s="911"/>
      <c r="DG85" s="909"/>
      <c r="DH85" s="910"/>
      <c r="DI85" s="910"/>
      <c r="DJ85" s="910"/>
      <c r="DK85" s="911"/>
      <c r="DL85" s="909"/>
      <c r="DM85" s="910"/>
      <c r="DN85" s="910"/>
      <c r="DO85" s="910"/>
      <c r="DP85" s="911"/>
      <c r="DQ85" s="909"/>
      <c r="DR85" s="910"/>
      <c r="DS85" s="910"/>
      <c r="DT85" s="910"/>
      <c r="DU85" s="911"/>
      <c r="DV85" s="906"/>
      <c r="DW85" s="907"/>
      <c r="DX85" s="907"/>
      <c r="DY85" s="907"/>
      <c r="DZ85" s="908"/>
      <c r="EA85" s="226"/>
    </row>
    <row r="86" spans="1:131" ht="26.25" customHeight="1" x14ac:dyDescent="0.15">
      <c r="A86" s="234">
        <v>19</v>
      </c>
      <c r="B86" s="934"/>
      <c r="C86" s="935"/>
      <c r="D86" s="935"/>
      <c r="E86" s="935"/>
      <c r="F86" s="935"/>
      <c r="G86" s="935"/>
      <c r="H86" s="935"/>
      <c r="I86" s="935"/>
      <c r="J86" s="935"/>
      <c r="K86" s="935"/>
      <c r="L86" s="935"/>
      <c r="M86" s="935"/>
      <c r="N86" s="935"/>
      <c r="O86" s="935"/>
      <c r="P86" s="936"/>
      <c r="Q86" s="937"/>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879"/>
      <c r="BA86" s="879"/>
      <c r="BB86" s="879"/>
      <c r="BC86" s="879"/>
      <c r="BD86" s="880"/>
      <c r="BE86" s="237"/>
      <c r="BF86" s="237"/>
      <c r="BG86" s="237"/>
      <c r="BH86" s="237"/>
      <c r="BI86" s="237"/>
      <c r="BJ86" s="237"/>
      <c r="BK86" s="237"/>
      <c r="BL86" s="237"/>
      <c r="BM86" s="237"/>
      <c r="BN86" s="237"/>
      <c r="BO86" s="237"/>
      <c r="BP86" s="237"/>
      <c r="BQ86" s="234">
        <v>80</v>
      </c>
      <c r="BR86" s="239"/>
      <c r="BS86" s="906"/>
      <c r="BT86" s="907"/>
      <c r="BU86" s="907"/>
      <c r="BV86" s="907"/>
      <c r="BW86" s="907"/>
      <c r="BX86" s="907"/>
      <c r="BY86" s="907"/>
      <c r="BZ86" s="907"/>
      <c r="CA86" s="907"/>
      <c r="CB86" s="907"/>
      <c r="CC86" s="907"/>
      <c r="CD86" s="907"/>
      <c r="CE86" s="907"/>
      <c r="CF86" s="907"/>
      <c r="CG86" s="912"/>
      <c r="CH86" s="909"/>
      <c r="CI86" s="910"/>
      <c r="CJ86" s="910"/>
      <c r="CK86" s="910"/>
      <c r="CL86" s="911"/>
      <c r="CM86" s="909"/>
      <c r="CN86" s="910"/>
      <c r="CO86" s="910"/>
      <c r="CP86" s="910"/>
      <c r="CQ86" s="911"/>
      <c r="CR86" s="909"/>
      <c r="CS86" s="910"/>
      <c r="CT86" s="910"/>
      <c r="CU86" s="910"/>
      <c r="CV86" s="911"/>
      <c r="CW86" s="909"/>
      <c r="CX86" s="910"/>
      <c r="CY86" s="910"/>
      <c r="CZ86" s="910"/>
      <c r="DA86" s="911"/>
      <c r="DB86" s="909"/>
      <c r="DC86" s="910"/>
      <c r="DD86" s="910"/>
      <c r="DE86" s="910"/>
      <c r="DF86" s="911"/>
      <c r="DG86" s="909"/>
      <c r="DH86" s="910"/>
      <c r="DI86" s="910"/>
      <c r="DJ86" s="910"/>
      <c r="DK86" s="911"/>
      <c r="DL86" s="909"/>
      <c r="DM86" s="910"/>
      <c r="DN86" s="910"/>
      <c r="DO86" s="910"/>
      <c r="DP86" s="911"/>
      <c r="DQ86" s="909"/>
      <c r="DR86" s="910"/>
      <c r="DS86" s="910"/>
      <c r="DT86" s="910"/>
      <c r="DU86" s="911"/>
      <c r="DV86" s="906"/>
      <c r="DW86" s="907"/>
      <c r="DX86" s="907"/>
      <c r="DY86" s="907"/>
      <c r="DZ86" s="908"/>
      <c r="EA86" s="226"/>
    </row>
    <row r="87" spans="1:131" ht="26.25" customHeight="1" x14ac:dyDescent="0.15">
      <c r="A87" s="240">
        <v>20</v>
      </c>
      <c r="B87" s="939"/>
      <c r="C87" s="940"/>
      <c r="D87" s="940"/>
      <c r="E87" s="940"/>
      <c r="F87" s="940"/>
      <c r="G87" s="940"/>
      <c r="H87" s="940"/>
      <c r="I87" s="940"/>
      <c r="J87" s="940"/>
      <c r="K87" s="940"/>
      <c r="L87" s="940"/>
      <c r="M87" s="940"/>
      <c r="N87" s="940"/>
      <c r="O87" s="940"/>
      <c r="P87" s="941"/>
      <c r="Q87" s="942"/>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944"/>
      <c r="BA87" s="944"/>
      <c r="BB87" s="944"/>
      <c r="BC87" s="944"/>
      <c r="BD87" s="945"/>
      <c r="BE87" s="237"/>
      <c r="BF87" s="237"/>
      <c r="BG87" s="237"/>
      <c r="BH87" s="237"/>
      <c r="BI87" s="237"/>
      <c r="BJ87" s="237"/>
      <c r="BK87" s="237"/>
      <c r="BL87" s="237"/>
      <c r="BM87" s="237"/>
      <c r="BN87" s="237"/>
      <c r="BO87" s="237"/>
      <c r="BP87" s="237"/>
      <c r="BQ87" s="234">
        <v>81</v>
      </c>
      <c r="BR87" s="239"/>
      <c r="BS87" s="906"/>
      <c r="BT87" s="907"/>
      <c r="BU87" s="907"/>
      <c r="BV87" s="907"/>
      <c r="BW87" s="907"/>
      <c r="BX87" s="907"/>
      <c r="BY87" s="907"/>
      <c r="BZ87" s="907"/>
      <c r="CA87" s="907"/>
      <c r="CB87" s="907"/>
      <c r="CC87" s="907"/>
      <c r="CD87" s="907"/>
      <c r="CE87" s="907"/>
      <c r="CF87" s="907"/>
      <c r="CG87" s="912"/>
      <c r="CH87" s="909"/>
      <c r="CI87" s="910"/>
      <c r="CJ87" s="910"/>
      <c r="CK87" s="910"/>
      <c r="CL87" s="911"/>
      <c r="CM87" s="909"/>
      <c r="CN87" s="910"/>
      <c r="CO87" s="910"/>
      <c r="CP87" s="910"/>
      <c r="CQ87" s="911"/>
      <c r="CR87" s="909"/>
      <c r="CS87" s="910"/>
      <c r="CT87" s="910"/>
      <c r="CU87" s="910"/>
      <c r="CV87" s="911"/>
      <c r="CW87" s="909"/>
      <c r="CX87" s="910"/>
      <c r="CY87" s="910"/>
      <c r="CZ87" s="910"/>
      <c r="DA87" s="911"/>
      <c r="DB87" s="909"/>
      <c r="DC87" s="910"/>
      <c r="DD87" s="910"/>
      <c r="DE87" s="910"/>
      <c r="DF87" s="911"/>
      <c r="DG87" s="909"/>
      <c r="DH87" s="910"/>
      <c r="DI87" s="910"/>
      <c r="DJ87" s="910"/>
      <c r="DK87" s="911"/>
      <c r="DL87" s="909"/>
      <c r="DM87" s="910"/>
      <c r="DN87" s="910"/>
      <c r="DO87" s="910"/>
      <c r="DP87" s="911"/>
      <c r="DQ87" s="909"/>
      <c r="DR87" s="910"/>
      <c r="DS87" s="910"/>
      <c r="DT87" s="910"/>
      <c r="DU87" s="911"/>
      <c r="DV87" s="906"/>
      <c r="DW87" s="907"/>
      <c r="DX87" s="907"/>
      <c r="DY87" s="907"/>
      <c r="DZ87" s="908"/>
      <c r="EA87" s="226"/>
    </row>
    <row r="88" spans="1:131" ht="26.25" customHeight="1" thickBot="1" x14ac:dyDescent="0.2">
      <c r="A88" s="236" t="s">
        <v>398</v>
      </c>
      <c r="B88" s="836" t="s">
        <v>433</v>
      </c>
      <c r="C88" s="837"/>
      <c r="D88" s="837"/>
      <c r="E88" s="837"/>
      <c r="F88" s="837"/>
      <c r="G88" s="837"/>
      <c r="H88" s="837"/>
      <c r="I88" s="837"/>
      <c r="J88" s="837"/>
      <c r="K88" s="837"/>
      <c r="L88" s="837"/>
      <c r="M88" s="837"/>
      <c r="N88" s="837"/>
      <c r="O88" s="837"/>
      <c r="P88" s="838"/>
      <c r="Q88" s="887"/>
      <c r="R88" s="888"/>
      <c r="S88" s="888"/>
      <c r="T88" s="888"/>
      <c r="U88" s="888"/>
      <c r="V88" s="888"/>
      <c r="W88" s="888"/>
      <c r="X88" s="888"/>
      <c r="Y88" s="888"/>
      <c r="Z88" s="888"/>
      <c r="AA88" s="888"/>
      <c r="AB88" s="888"/>
      <c r="AC88" s="888"/>
      <c r="AD88" s="888"/>
      <c r="AE88" s="888"/>
      <c r="AF88" s="891">
        <v>3838</v>
      </c>
      <c r="AG88" s="891"/>
      <c r="AH88" s="891"/>
      <c r="AI88" s="891"/>
      <c r="AJ88" s="891"/>
      <c r="AK88" s="888"/>
      <c r="AL88" s="888"/>
      <c r="AM88" s="888"/>
      <c r="AN88" s="888"/>
      <c r="AO88" s="888"/>
      <c r="AP88" s="891">
        <v>178</v>
      </c>
      <c r="AQ88" s="891"/>
      <c r="AR88" s="891"/>
      <c r="AS88" s="891"/>
      <c r="AT88" s="891"/>
      <c r="AU88" s="891">
        <v>27</v>
      </c>
      <c r="AV88" s="891"/>
      <c r="AW88" s="891"/>
      <c r="AX88" s="891"/>
      <c r="AY88" s="891"/>
      <c r="AZ88" s="896"/>
      <c r="BA88" s="896"/>
      <c r="BB88" s="896"/>
      <c r="BC88" s="896"/>
      <c r="BD88" s="897"/>
      <c r="BE88" s="237"/>
      <c r="BF88" s="237"/>
      <c r="BG88" s="237"/>
      <c r="BH88" s="237"/>
      <c r="BI88" s="237"/>
      <c r="BJ88" s="237"/>
      <c r="BK88" s="237"/>
      <c r="BL88" s="237"/>
      <c r="BM88" s="237"/>
      <c r="BN88" s="237"/>
      <c r="BO88" s="237"/>
      <c r="BP88" s="237"/>
      <c r="BQ88" s="234">
        <v>82</v>
      </c>
      <c r="BR88" s="239"/>
      <c r="BS88" s="906"/>
      <c r="BT88" s="907"/>
      <c r="BU88" s="907"/>
      <c r="BV88" s="907"/>
      <c r="BW88" s="907"/>
      <c r="BX88" s="907"/>
      <c r="BY88" s="907"/>
      <c r="BZ88" s="907"/>
      <c r="CA88" s="907"/>
      <c r="CB88" s="907"/>
      <c r="CC88" s="907"/>
      <c r="CD88" s="907"/>
      <c r="CE88" s="907"/>
      <c r="CF88" s="907"/>
      <c r="CG88" s="912"/>
      <c r="CH88" s="909"/>
      <c r="CI88" s="910"/>
      <c r="CJ88" s="910"/>
      <c r="CK88" s="910"/>
      <c r="CL88" s="911"/>
      <c r="CM88" s="909"/>
      <c r="CN88" s="910"/>
      <c r="CO88" s="910"/>
      <c r="CP88" s="910"/>
      <c r="CQ88" s="911"/>
      <c r="CR88" s="909"/>
      <c r="CS88" s="910"/>
      <c r="CT88" s="910"/>
      <c r="CU88" s="910"/>
      <c r="CV88" s="911"/>
      <c r="CW88" s="909"/>
      <c r="CX88" s="910"/>
      <c r="CY88" s="910"/>
      <c r="CZ88" s="910"/>
      <c r="DA88" s="911"/>
      <c r="DB88" s="909"/>
      <c r="DC88" s="910"/>
      <c r="DD88" s="910"/>
      <c r="DE88" s="910"/>
      <c r="DF88" s="911"/>
      <c r="DG88" s="909"/>
      <c r="DH88" s="910"/>
      <c r="DI88" s="910"/>
      <c r="DJ88" s="910"/>
      <c r="DK88" s="911"/>
      <c r="DL88" s="909"/>
      <c r="DM88" s="910"/>
      <c r="DN88" s="910"/>
      <c r="DO88" s="910"/>
      <c r="DP88" s="911"/>
      <c r="DQ88" s="909"/>
      <c r="DR88" s="910"/>
      <c r="DS88" s="910"/>
      <c r="DT88" s="910"/>
      <c r="DU88" s="911"/>
      <c r="DV88" s="906"/>
      <c r="DW88" s="907"/>
      <c r="DX88" s="907"/>
      <c r="DY88" s="907"/>
      <c r="DZ88" s="908"/>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06"/>
      <c r="BT89" s="907"/>
      <c r="BU89" s="907"/>
      <c r="BV89" s="907"/>
      <c r="BW89" s="907"/>
      <c r="BX89" s="907"/>
      <c r="BY89" s="907"/>
      <c r="BZ89" s="907"/>
      <c r="CA89" s="907"/>
      <c r="CB89" s="907"/>
      <c r="CC89" s="907"/>
      <c r="CD89" s="907"/>
      <c r="CE89" s="907"/>
      <c r="CF89" s="907"/>
      <c r="CG89" s="912"/>
      <c r="CH89" s="909"/>
      <c r="CI89" s="910"/>
      <c r="CJ89" s="910"/>
      <c r="CK89" s="910"/>
      <c r="CL89" s="911"/>
      <c r="CM89" s="909"/>
      <c r="CN89" s="910"/>
      <c r="CO89" s="910"/>
      <c r="CP89" s="910"/>
      <c r="CQ89" s="911"/>
      <c r="CR89" s="909"/>
      <c r="CS89" s="910"/>
      <c r="CT89" s="910"/>
      <c r="CU89" s="910"/>
      <c r="CV89" s="911"/>
      <c r="CW89" s="909"/>
      <c r="CX89" s="910"/>
      <c r="CY89" s="910"/>
      <c r="CZ89" s="910"/>
      <c r="DA89" s="911"/>
      <c r="DB89" s="909"/>
      <c r="DC89" s="910"/>
      <c r="DD89" s="910"/>
      <c r="DE89" s="910"/>
      <c r="DF89" s="911"/>
      <c r="DG89" s="909"/>
      <c r="DH89" s="910"/>
      <c r="DI89" s="910"/>
      <c r="DJ89" s="910"/>
      <c r="DK89" s="911"/>
      <c r="DL89" s="909"/>
      <c r="DM89" s="910"/>
      <c r="DN89" s="910"/>
      <c r="DO89" s="910"/>
      <c r="DP89" s="911"/>
      <c r="DQ89" s="909"/>
      <c r="DR89" s="910"/>
      <c r="DS89" s="910"/>
      <c r="DT89" s="910"/>
      <c r="DU89" s="911"/>
      <c r="DV89" s="906"/>
      <c r="DW89" s="907"/>
      <c r="DX89" s="907"/>
      <c r="DY89" s="907"/>
      <c r="DZ89" s="908"/>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06"/>
      <c r="BT90" s="907"/>
      <c r="BU90" s="907"/>
      <c r="BV90" s="907"/>
      <c r="BW90" s="907"/>
      <c r="BX90" s="907"/>
      <c r="BY90" s="907"/>
      <c r="BZ90" s="907"/>
      <c r="CA90" s="907"/>
      <c r="CB90" s="907"/>
      <c r="CC90" s="907"/>
      <c r="CD90" s="907"/>
      <c r="CE90" s="907"/>
      <c r="CF90" s="907"/>
      <c r="CG90" s="912"/>
      <c r="CH90" s="909"/>
      <c r="CI90" s="910"/>
      <c r="CJ90" s="910"/>
      <c r="CK90" s="910"/>
      <c r="CL90" s="911"/>
      <c r="CM90" s="909"/>
      <c r="CN90" s="910"/>
      <c r="CO90" s="910"/>
      <c r="CP90" s="910"/>
      <c r="CQ90" s="911"/>
      <c r="CR90" s="909"/>
      <c r="CS90" s="910"/>
      <c r="CT90" s="910"/>
      <c r="CU90" s="910"/>
      <c r="CV90" s="911"/>
      <c r="CW90" s="909"/>
      <c r="CX90" s="910"/>
      <c r="CY90" s="910"/>
      <c r="CZ90" s="910"/>
      <c r="DA90" s="911"/>
      <c r="DB90" s="909"/>
      <c r="DC90" s="910"/>
      <c r="DD90" s="910"/>
      <c r="DE90" s="910"/>
      <c r="DF90" s="911"/>
      <c r="DG90" s="909"/>
      <c r="DH90" s="910"/>
      <c r="DI90" s="910"/>
      <c r="DJ90" s="910"/>
      <c r="DK90" s="911"/>
      <c r="DL90" s="909"/>
      <c r="DM90" s="910"/>
      <c r="DN90" s="910"/>
      <c r="DO90" s="910"/>
      <c r="DP90" s="911"/>
      <c r="DQ90" s="909"/>
      <c r="DR90" s="910"/>
      <c r="DS90" s="910"/>
      <c r="DT90" s="910"/>
      <c r="DU90" s="911"/>
      <c r="DV90" s="906"/>
      <c r="DW90" s="907"/>
      <c r="DX90" s="907"/>
      <c r="DY90" s="907"/>
      <c r="DZ90" s="908"/>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06"/>
      <c r="BT91" s="907"/>
      <c r="BU91" s="907"/>
      <c r="BV91" s="907"/>
      <c r="BW91" s="907"/>
      <c r="BX91" s="907"/>
      <c r="BY91" s="907"/>
      <c r="BZ91" s="907"/>
      <c r="CA91" s="907"/>
      <c r="CB91" s="907"/>
      <c r="CC91" s="907"/>
      <c r="CD91" s="907"/>
      <c r="CE91" s="907"/>
      <c r="CF91" s="907"/>
      <c r="CG91" s="912"/>
      <c r="CH91" s="909"/>
      <c r="CI91" s="910"/>
      <c r="CJ91" s="910"/>
      <c r="CK91" s="910"/>
      <c r="CL91" s="911"/>
      <c r="CM91" s="909"/>
      <c r="CN91" s="910"/>
      <c r="CO91" s="910"/>
      <c r="CP91" s="910"/>
      <c r="CQ91" s="911"/>
      <c r="CR91" s="909"/>
      <c r="CS91" s="910"/>
      <c r="CT91" s="910"/>
      <c r="CU91" s="910"/>
      <c r="CV91" s="911"/>
      <c r="CW91" s="909"/>
      <c r="CX91" s="910"/>
      <c r="CY91" s="910"/>
      <c r="CZ91" s="910"/>
      <c r="DA91" s="911"/>
      <c r="DB91" s="909"/>
      <c r="DC91" s="910"/>
      <c r="DD91" s="910"/>
      <c r="DE91" s="910"/>
      <c r="DF91" s="911"/>
      <c r="DG91" s="909"/>
      <c r="DH91" s="910"/>
      <c r="DI91" s="910"/>
      <c r="DJ91" s="910"/>
      <c r="DK91" s="911"/>
      <c r="DL91" s="909"/>
      <c r="DM91" s="910"/>
      <c r="DN91" s="910"/>
      <c r="DO91" s="910"/>
      <c r="DP91" s="911"/>
      <c r="DQ91" s="909"/>
      <c r="DR91" s="910"/>
      <c r="DS91" s="910"/>
      <c r="DT91" s="910"/>
      <c r="DU91" s="911"/>
      <c r="DV91" s="906"/>
      <c r="DW91" s="907"/>
      <c r="DX91" s="907"/>
      <c r="DY91" s="907"/>
      <c r="DZ91" s="908"/>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06"/>
      <c r="BT92" s="907"/>
      <c r="BU92" s="907"/>
      <c r="BV92" s="907"/>
      <c r="BW92" s="907"/>
      <c r="BX92" s="907"/>
      <c r="BY92" s="907"/>
      <c r="BZ92" s="907"/>
      <c r="CA92" s="907"/>
      <c r="CB92" s="907"/>
      <c r="CC92" s="907"/>
      <c r="CD92" s="907"/>
      <c r="CE92" s="907"/>
      <c r="CF92" s="907"/>
      <c r="CG92" s="912"/>
      <c r="CH92" s="909"/>
      <c r="CI92" s="910"/>
      <c r="CJ92" s="910"/>
      <c r="CK92" s="910"/>
      <c r="CL92" s="911"/>
      <c r="CM92" s="909"/>
      <c r="CN92" s="910"/>
      <c r="CO92" s="910"/>
      <c r="CP92" s="910"/>
      <c r="CQ92" s="911"/>
      <c r="CR92" s="909"/>
      <c r="CS92" s="910"/>
      <c r="CT92" s="910"/>
      <c r="CU92" s="910"/>
      <c r="CV92" s="911"/>
      <c r="CW92" s="909"/>
      <c r="CX92" s="910"/>
      <c r="CY92" s="910"/>
      <c r="CZ92" s="910"/>
      <c r="DA92" s="911"/>
      <c r="DB92" s="909"/>
      <c r="DC92" s="910"/>
      <c r="DD92" s="910"/>
      <c r="DE92" s="910"/>
      <c r="DF92" s="911"/>
      <c r="DG92" s="909"/>
      <c r="DH92" s="910"/>
      <c r="DI92" s="910"/>
      <c r="DJ92" s="910"/>
      <c r="DK92" s="911"/>
      <c r="DL92" s="909"/>
      <c r="DM92" s="910"/>
      <c r="DN92" s="910"/>
      <c r="DO92" s="910"/>
      <c r="DP92" s="911"/>
      <c r="DQ92" s="909"/>
      <c r="DR92" s="910"/>
      <c r="DS92" s="910"/>
      <c r="DT92" s="910"/>
      <c r="DU92" s="911"/>
      <c r="DV92" s="906"/>
      <c r="DW92" s="907"/>
      <c r="DX92" s="907"/>
      <c r="DY92" s="907"/>
      <c r="DZ92" s="908"/>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06"/>
      <c r="BT93" s="907"/>
      <c r="BU93" s="907"/>
      <c r="BV93" s="907"/>
      <c r="BW93" s="907"/>
      <c r="BX93" s="907"/>
      <c r="BY93" s="907"/>
      <c r="BZ93" s="907"/>
      <c r="CA93" s="907"/>
      <c r="CB93" s="907"/>
      <c r="CC93" s="907"/>
      <c r="CD93" s="907"/>
      <c r="CE93" s="907"/>
      <c r="CF93" s="907"/>
      <c r="CG93" s="912"/>
      <c r="CH93" s="909"/>
      <c r="CI93" s="910"/>
      <c r="CJ93" s="910"/>
      <c r="CK93" s="910"/>
      <c r="CL93" s="911"/>
      <c r="CM93" s="909"/>
      <c r="CN93" s="910"/>
      <c r="CO93" s="910"/>
      <c r="CP93" s="910"/>
      <c r="CQ93" s="911"/>
      <c r="CR93" s="909"/>
      <c r="CS93" s="910"/>
      <c r="CT93" s="910"/>
      <c r="CU93" s="910"/>
      <c r="CV93" s="911"/>
      <c r="CW93" s="909"/>
      <c r="CX93" s="910"/>
      <c r="CY93" s="910"/>
      <c r="CZ93" s="910"/>
      <c r="DA93" s="911"/>
      <c r="DB93" s="909"/>
      <c r="DC93" s="910"/>
      <c r="DD93" s="910"/>
      <c r="DE93" s="910"/>
      <c r="DF93" s="911"/>
      <c r="DG93" s="909"/>
      <c r="DH93" s="910"/>
      <c r="DI93" s="910"/>
      <c r="DJ93" s="910"/>
      <c r="DK93" s="911"/>
      <c r="DL93" s="909"/>
      <c r="DM93" s="910"/>
      <c r="DN93" s="910"/>
      <c r="DO93" s="910"/>
      <c r="DP93" s="911"/>
      <c r="DQ93" s="909"/>
      <c r="DR93" s="910"/>
      <c r="DS93" s="910"/>
      <c r="DT93" s="910"/>
      <c r="DU93" s="911"/>
      <c r="DV93" s="906"/>
      <c r="DW93" s="907"/>
      <c r="DX93" s="907"/>
      <c r="DY93" s="907"/>
      <c r="DZ93" s="908"/>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06"/>
      <c r="BT94" s="907"/>
      <c r="BU94" s="907"/>
      <c r="BV94" s="907"/>
      <c r="BW94" s="907"/>
      <c r="BX94" s="907"/>
      <c r="BY94" s="907"/>
      <c r="BZ94" s="907"/>
      <c r="CA94" s="907"/>
      <c r="CB94" s="907"/>
      <c r="CC94" s="907"/>
      <c r="CD94" s="907"/>
      <c r="CE94" s="907"/>
      <c r="CF94" s="907"/>
      <c r="CG94" s="912"/>
      <c r="CH94" s="909"/>
      <c r="CI94" s="910"/>
      <c r="CJ94" s="910"/>
      <c r="CK94" s="910"/>
      <c r="CL94" s="911"/>
      <c r="CM94" s="909"/>
      <c r="CN94" s="910"/>
      <c r="CO94" s="910"/>
      <c r="CP94" s="910"/>
      <c r="CQ94" s="911"/>
      <c r="CR94" s="909"/>
      <c r="CS94" s="910"/>
      <c r="CT94" s="910"/>
      <c r="CU94" s="910"/>
      <c r="CV94" s="911"/>
      <c r="CW94" s="909"/>
      <c r="CX94" s="910"/>
      <c r="CY94" s="910"/>
      <c r="CZ94" s="910"/>
      <c r="DA94" s="911"/>
      <c r="DB94" s="909"/>
      <c r="DC94" s="910"/>
      <c r="DD94" s="910"/>
      <c r="DE94" s="910"/>
      <c r="DF94" s="911"/>
      <c r="DG94" s="909"/>
      <c r="DH94" s="910"/>
      <c r="DI94" s="910"/>
      <c r="DJ94" s="910"/>
      <c r="DK94" s="911"/>
      <c r="DL94" s="909"/>
      <c r="DM94" s="910"/>
      <c r="DN94" s="910"/>
      <c r="DO94" s="910"/>
      <c r="DP94" s="911"/>
      <c r="DQ94" s="909"/>
      <c r="DR94" s="910"/>
      <c r="DS94" s="910"/>
      <c r="DT94" s="910"/>
      <c r="DU94" s="911"/>
      <c r="DV94" s="906"/>
      <c r="DW94" s="907"/>
      <c r="DX94" s="907"/>
      <c r="DY94" s="907"/>
      <c r="DZ94" s="908"/>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06"/>
      <c r="BT95" s="907"/>
      <c r="BU95" s="907"/>
      <c r="BV95" s="907"/>
      <c r="BW95" s="907"/>
      <c r="BX95" s="907"/>
      <c r="BY95" s="907"/>
      <c r="BZ95" s="907"/>
      <c r="CA95" s="907"/>
      <c r="CB95" s="907"/>
      <c r="CC95" s="907"/>
      <c r="CD95" s="907"/>
      <c r="CE95" s="907"/>
      <c r="CF95" s="907"/>
      <c r="CG95" s="912"/>
      <c r="CH95" s="909"/>
      <c r="CI95" s="910"/>
      <c r="CJ95" s="910"/>
      <c r="CK95" s="910"/>
      <c r="CL95" s="911"/>
      <c r="CM95" s="909"/>
      <c r="CN95" s="910"/>
      <c r="CO95" s="910"/>
      <c r="CP95" s="910"/>
      <c r="CQ95" s="911"/>
      <c r="CR95" s="909"/>
      <c r="CS95" s="910"/>
      <c r="CT95" s="910"/>
      <c r="CU95" s="910"/>
      <c r="CV95" s="911"/>
      <c r="CW95" s="909"/>
      <c r="CX95" s="910"/>
      <c r="CY95" s="910"/>
      <c r="CZ95" s="910"/>
      <c r="DA95" s="911"/>
      <c r="DB95" s="909"/>
      <c r="DC95" s="910"/>
      <c r="DD95" s="910"/>
      <c r="DE95" s="910"/>
      <c r="DF95" s="911"/>
      <c r="DG95" s="909"/>
      <c r="DH95" s="910"/>
      <c r="DI95" s="910"/>
      <c r="DJ95" s="910"/>
      <c r="DK95" s="911"/>
      <c r="DL95" s="909"/>
      <c r="DM95" s="910"/>
      <c r="DN95" s="910"/>
      <c r="DO95" s="910"/>
      <c r="DP95" s="911"/>
      <c r="DQ95" s="909"/>
      <c r="DR95" s="910"/>
      <c r="DS95" s="910"/>
      <c r="DT95" s="910"/>
      <c r="DU95" s="911"/>
      <c r="DV95" s="906"/>
      <c r="DW95" s="907"/>
      <c r="DX95" s="907"/>
      <c r="DY95" s="907"/>
      <c r="DZ95" s="908"/>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06"/>
      <c r="BT96" s="907"/>
      <c r="BU96" s="907"/>
      <c r="BV96" s="907"/>
      <c r="BW96" s="907"/>
      <c r="BX96" s="907"/>
      <c r="BY96" s="907"/>
      <c r="BZ96" s="907"/>
      <c r="CA96" s="907"/>
      <c r="CB96" s="907"/>
      <c r="CC96" s="907"/>
      <c r="CD96" s="907"/>
      <c r="CE96" s="907"/>
      <c r="CF96" s="907"/>
      <c r="CG96" s="912"/>
      <c r="CH96" s="909"/>
      <c r="CI96" s="910"/>
      <c r="CJ96" s="910"/>
      <c r="CK96" s="910"/>
      <c r="CL96" s="911"/>
      <c r="CM96" s="909"/>
      <c r="CN96" s="910"/>
      <c r="CO96" s="910"/>
      <c r="CP96" s="910"/>
      <c r="CQ96" s="911"/>
      <c r="CR96" s="909"/>
      <c r="CS96" s="910"/>
      <c r="CT96" s="910"/>
      <c r="CU96" s="910"/>
      <c r="CV96" s="911"/>
      <c r="CW96" s="909"/>
      <c r="CX96" s="910"/>
      <c r="CY96" s="910"/>
      <c r="CZ96" s="910"/>
      <c r="DA96" s="911"/>
      <c r="DB96" s="909"/>
      <c r="DC96" s="910"/>
      <c r="DD96" s="910"/>
      <c r="DE96" s="910"/>
      <c r="DF96" s="911"/>
      <c r="DG96" s="909"/>
      <c r="DH96" s="910"/>
      <c r="DI96" s="910"/>
      <c r="DJ96" s="910"/>
      <c r="DK96" s="911"/>
      <c r="DL96" s="909"/>
      <c r="DM96" s="910"/>
      <c r="DN96" s="910"/>
      <c r="DO96" s="910"/>
      <c r="DP96" s="911"/>
      <c r="DQ96" s="909"/>
      <c r="DR96" s="910"/>
      <c r="DS96" s="910"/>
      <c r="DT96" s="910"/>
      <c r="DU96" s="911"/>
      <c r="DV96" s="906"/>
      <c r="DW96" s="907"/>
      <c r="DX96" s="907"/>
      <c r="DY96" s="907"/>
      <c r="DZ96" s="908"/>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06"/>
      <c r="BT97" s="907"/>
      <c r="BU97" s="907"/>
      <c r="BV97" s="907"/>
      <c r="BW97" s="907"/>
      <c r="BX97" s="907"/>
      <c r="BY97" s="907"/>
      <c r="BZ97" s="907"/>
      <c r="CA97" s="907"/>
      <c r="CB97" s="907"/>
      <c r="CC97" s="907"/>
      <c r="CD97" s="907"/>
      <c r="CE97" s="907"/>
      <c r="CF97" s="907"/>
      <c r="CG97" s="912"/>
      <c r="CH97" s="909"/>
      <c r="CI97" s="910"/>
      <c r="CJ97" s="910"/>
      <c r="CK97" s="910"/>
      <c r="CL97" s="911"/>
      <c r="CM97" s="909"/>
      <c r="CN97" s="910"/>
      <c r="CO97" s="910"/>
      <c r="CP97" s="910"/>
      <c r="CQ97" s="911"/>
      <c r="CR97" s="909"/>
      <c r="CS97" s="910"/>
      <c r="CT97" s="910"/>
      <c r="CU97" s="910"/>
      <c r="CV97" s="911"/>
      <c r="CW97" s="909"/>
      <c r="CX97" s="910"/>
      <c r="CY97" s="910"/>
      <c r="CZ97" s="910"/>
      <c r="DA97" s="911"/>
      <c r="DB97" s="909"/>
      <c r="DC97" s="910"/>
      <c r="DD97" s="910"/>
      <c r="DE97" s="910"/>
      <c r="DF97" s="911"/>
      <c r="DG97" s="909"/>
      <c r="DH97" s="910"/>
      <c r="DI97" s="910"/>
      <c r="DJ97" s="910"/>
      <c r="DK97" s="911"/>
      <c r="DL97" s="909"/>
      <c r="DM97" s="910"/>
      <c r="DN97" s="910"/>
      <c r="DO97" s="910"/>
      <c r="DP97" s="911"/>
      <c r="DQ97" s="909"/>
      <c r="DR97" s="910"/>
      <c r="DS97" s="910"/>
      <c r="DT97" s="910"/>
      <c r="DU97" s="911"/>
      <c r="DV97" s="906"/>
      <c r="DW97" s="907"/>
      <c r="DX97" s="907"/>
      <c r="DY97" s="907"/>
      <c r="DZ97" s="908"/>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06"/>
      <c r="BT98" s="907"/>
      <c r="BU98" s="907"/>
      <c r="BV98" s="907"/>
      <c r="BW98" s="907"/>
      <c r="BX98" s="907"/>
      <c r="BY98" s="907"/>
      <c r="BZ98" s="907"/>
      <c r="CA98" s="907"/>
      <c r="CB98" s="907"/>
      <c r="CC98" s="907"/>
      <c r="CD98" s="907"/>
      <c r="CE98" s="907"/>
      <c r="CF98" s="907"/>
      <c r="CG98" s="912"/>
      <c r="CH98" s="909"/>
      <c r="CI98" s="910"/>
      <c r="CJ98" s="910"/>
      <c r="CK98" s="910"/>
      <c r="CL98" s="911"/>
      <c r="CM98" s="909"/>
      <c r="CN98" s="910"/>
      <c r="CO98" s="910"/>
      <c r="CP98" s="910"/>
      <c r="CQ98" s="911"/>
      <c r="CR98" s="909"/>
      <c r="CS98" s="910"/>
      <c r="CT98" s="910"/>
      <c r="CU98" s="910"/>
      <c r="CV98" s="911"/>
      <c r="CW98" s="909"/>
      <c r="CX98" s="910"/>
      <c r="CY98" s="910"/>
      <c r="CZ98" s="910"/>
      <c r="DA98" s="911"/>
      <c r="DB98" s="909"/>
      <c r="DC98" s="910"/>
      <c r="DD98" s="910"/>
      <c r="DE98" s="910"/>
      <c r="DF98" s="911"/>
      <c r="DG98" s="909"/>
      <c r="DH98" s="910"/>
      <c r="DI98" s="910"/>
      <c r="DJ98" s="910"/>
      <c r="DK98" s="911"/>
      <c r="DL98" s="909"/>
      <c r="DM98" s="910"/>
      <c r="DN98" s="910"/>
      <c r="DO98" s="910"/>
      <c r="DP98" s="911"/>
      <c r="DQ98" s="909"/>
      <c r="DR98" s="910"/>
      <c r="DS98" s="910"/>
      <c r="DT98" s="910"/>
      <c r="DU98" s="911"/>
      <c r="DV98" s="906"/>
      <c r="DW98" s="907"/>
      <c r="DX98" s="907"/>
      <c r="DY98" s="907"/>
      <c r="DZ98" s="908"/>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06"/>
      <c r="BT99" s="907"/>
      <c r="BU99" s="907"/>
      <c r="BV99" s="907"/>
      <c r="BW99" s="907"/>
      <c r="BX99" s="907"/>
      <c r="BY99" s="907"/>
      <c r="BZ99" s="907"/>
      <c r="CA99" s="907"/>
      <c r="CB99" s="907"/>
      <c r="CC99" s="907"/>
      <c r="CD99" s="907"/>
      <c r="CE99" s="907"/>
      <c r="CF99" s="907"/>
      <c r="CG99" s="912"/>
      <c r="CH99" s="909"/>
      <c r="CI99" s="910"/>
      <c r="CJ99" s="910"/>
      <c r="CK99" s="910"/>
      <c r="CL99" s="911"/>
      <c r="CM99" s="909"/>
      <c r="CN99" s="910"/>
      <c r="CO99" s="910"/>
      <c r="CP99" s="910"/>
      <c r="CQ99" s="911"/>
      <c r="CR99" s="909"/>
      <c r="CS99" s="910"/>
      <c r="CT99" s="910"/>
      <c r="CU99" s="910"/>
      <c r="CV99" s="911"/>
      <c r="CW99" s="909"/>
      <c r="CX99" s="910"/>
      <c r="CY99" s="910"/>
      <c r="CZ99" s="910"/>
      <c r="DA99" s="911"/>
      <c r="DB99" s="909"/>
      <c r="DC99" s="910"/>
      <c r="DD99" s="910"/>
      <c r="DE99" s="910"/>
      <c r="DF99" s="911"/>
      <c r="DG99" s="909"/>
      <c r="DH99" s="910"/>
      <c r="DI99" s="910"/>
      <c r="DJ99" s="910"/>
      <c r="DK99" s="911"/>
      <c r="DL99" s="909"/>
      <c r="DM99" s="910"/>
      <c r="DN99" s="910"/>
      <c r="DO99" s="910"/>
      <c r="DP99" s="911"/>
      <c r="DQ99" s="909"/>
      <c r="DR99" s="910"/>
      <c r="DS99" s="910"/>
      <c r="DT99" s="910"/>
      <c r="DU99" s="911"/>
      <c r="DV99" s="906"/>
      <c r="DW99" s="907"/>
      <c r="DX99" s="907"/>
      <c r="DY99" s="907"/>
      <c r="DZ99" s="908"/>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06"/>
      <c r="BT100" s="907"/>
      <c r="BU100" s="907"/>
      <c r="BV100" s="907"/>
      <c r="BW100" s="907"/>
      <c r="BX100" s="907"/>
      <c r="BY100" s="907"/>
      <c r="BZ100" s="907"/>
      <c r="CA100" s="907"/>
      <c r="CB100" s="907"/>
      <c r="CC100" s="907"/>
      <c r="CD100" s="907"/>
      <c r="CE100" s="907"/>
      <c r="CF100" s="907"/>
      <c r="CG100" s="912"/>
      <c r="CH100" s="909"/>
      <c r="CI100" s="910"/>
      <c r="CJ100" s="910"/>
      <c r="CK100" s="910"/>
      <c r="CL100" s="911"/>
      <c r="CM100" s="909"/>
      <c r="CN100" s="910"/>
      <c r="CO100" s="910"/>
      <c r="CP100" s="910"/>
      <c r="CQ100" s="911"/>
      <c r="CR100" s="909"/>
      <c r="CS100" s="910"/>
      <c r="CT100" s="910"/>
      <c r="CU100" s="910"/>
      <c r="CV100" s="911"/>
      <c r="CW100" s="909"/>
      <c r="CX100" s="910"/>
      <c r="CY100" s="910"/>
      <c r="CZ100" s="910"/>
      <c r="DA100" s="911"/>
      <c r="DB100" s="909"/>
      <c r="DC100" s="910"/>
      <c r="DD100" s="910"/>
      <c r="DE100" s="910"/>
      <c r="DF100" s="911"/>
      <c r="DG100" s="909"/>
      <c r="DH100" s="910"/>
      <c r="DI100" s="910"/>
      <c r="DJ100" s="910"/>
      <c r="DK100" s="911"/>
      <c r="DL100" s="909"/>
      <c r="DM100" s="910"/>
      <c r="DN100" s="910"/>
      <c r="DO100" s="910"/>
      <c r="DP100" s="911"/>
      <c r="DQ100" s="909"/>
      <c r="DR100" s="910"/>
      <c r="DS100" s="910"/>
      <c r="DT100" s="910"/>
      <c r="DU100" s="911"/>
      <c r="DV100" s="906"/>
      <c r="DW100" s="907"/>
      <c r="DX100" s="907"/>
      <c r="DY100" s="907"/>
      <c r="DZ100" s="908"/>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06"/>
      <c r="BT101" s="907"/>
      <c r="BU101" s="907"/>
      <c r="BV101" s="907"/>
      <c r="BW101" s="907"/>
      <c r="BX101" s="907"/>
      <c r="BY101" s="907"/>
      <c r="BZ101" s="907"/>
      <c r="CA101" s="907"/>
      <c r="CB101" s="907"/>
      <c r="CC101" s="907"/>
      <c r="CD101" s="907"/>
      <c r="CE101" s="907"/>
      <c r="CF101" s="907"/>
      <c r="CG101" s="912"/>
      <c r="CH101" s="909"/>
      <c r="CI101" s="910"/>
      <c r="CJ101" s="910"/>
      <c r="CK101" s="910"/>
      <c r="CL101" s="911"/>
      <c r="CM101" s="909"/>
      <c r="CN101" s="910"/>
      <c r="CO101" s="910"/>
      <c r="CP101" s="910"/>
      <c r="CQ101" s="911"/>
      <c r="CR101" s="909"/>
      <c r="CS101" s="910"/>
      <c r="CT101" s="910"/>
      <c r="CU101" s="910"/>
      <c r="CV101" s="911"/>
      <c r="CW101" s="909"/>
      <c r="CX101" s="910"/>
      <c r="CY101" s="910"/>
      <c r="CZ101" s="910"/>
      <c r="DA101" s="911"/>
      <c r="DB101" s="909"/>
      <c r="DC101" s="910"/>
      <c r="DD101" s="910"/>
      <c r="DE101" s="910"/>
      <c r="DF101" s="911"/>
      <c r="DG101" s="909"/>
      <c r="DH101" s="910"/>
      <c r="DI101" s="910"/>
      <c r="DJ101" s="910"/>
      <c r="DK101" s="911"/>
      <c r="DL101" s="909"/>
      <c r="DM101" s="910"/>
      <c r="DN101" s="910"/>
      <c r="DO101" s="910"/>
      <c r="DP101" s="911"/>
      <c r="DQ101" s="909"/>
      <c r="DR101" s="910"/>
      <c r="DS101" s="910"/>
      <c r="DT101" s="910"/>
      <c r="DU101" s="911"/>
      <c r="DV101" s="906"/>
      <c r="DW101" s="907"/>
      <c r="DX101" s="907"/>
      <c r="DY101" s="907"/>
      <c r="DZ101" s="908"/>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398</v>
      </c>
      <c r="BR102" s="836" t="s">
        <v>434</v>
      </c>
      <c r="BS102" s="837"/>
      <c r="BT102" s="837"/>
      <c r="BU102" s="837"/>
      <c r="BV102" s="837"/>
      <c r="BW102" s="837"/>
      <c r="BX102" s="837"/>
      <c r="BY102" s="837"/>
      <c r="BZ102" s="837"/>
      <c r="CA102" s="837"/>
      <c r="CB102" s="837"/>
      <c r="CC102" s="837"/>
      <c r="CD102" s="837"/>
      <c r="CE102" s="837"/>
      <c r="CF102" s="837"/>
      <c r="CG102" s="838"/>
      <c r="CH102" s="946"/>
      <c r="CI102" s="947"/>
      <c r="CJ102" s="947"/>
      <c r="CK102" s="947"/>
      <c r="CL102" s="948"/>
      <c r="CM102" s="946"/>
      <c r="CN102" s="947"/>
      <c r="CO102" s="947"/>
      <c r="CP102" s="947"/>
      <c r="CQ102" s="948"/>
      <c r="CR102" s="949">
        <v>161</v>
      </c>
      <c r="CS102" s="899"/>
      <c r="CT102" s="899"/>
      <c r="CU102" s="899"/>
      <c r="CV102" s="950"/>
      <c r="CW102" s="949">
        <v>6</v>
      </c>
      <c r="CX102" s="899"/>
      <c r="CY102" s="899"/>
      <c r="CZ102" s="899"/>
      <c r="DA102" s="950"/>
      <c r="DB102" s="949"/>
      <c r="DC102" s="899"/>
      <c r="DD102" s="899"/>
      <c r="DE102" s="899"/>
      <c r="DF102" s="950"/>
      <c r="DG102" s="949"/>
      <c r="DH102" s="899"/>
      <c r="DI102" s="899"/>
      <c r="DJ102" s="899"/>
      <c r="DK102" s="950"/>
      <c r="DL102" s="949"/>
      <c r="DM102" s="899"/>
      <c r="DN102" s="899"/>
      <c r="DO102" s="899"/>
      <c r="DP102" s="950"/>
      <c r="DQ102" s="949"/>
      <c r="DR102" s="899"/>
      <c r="DS102" s="899"/>
      <c r="DT102" s="899"/>
      <c r="DU102" s="950"/>
      <c r="DV102" s="836"/>
      <c r="DW102" s="837"/>
      <c r="DX102" s="837"/>
      <c r="DY102" s="837"/>
      <c r="DZ102" s="97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4" t="s">
        <v>435</v>
      </c>
      <c r="BR103" s="974"/>
      <c r="BS103" s="974"/>
      <c r="BT103" s="974"/>
      <c r="BU103" s="974"/>
      <c r="BV103" s="974"/>
      <c r="BW103" s="974"/>
      <c r="BX103" s="974"/>
      <c r="BY103" s="974"/>
      <c r="BZ103" s="974"/>
      <c r="CA103" s="974"/>
      <c r="CB103" s="974"/>
      <c r="CC103" s="974"/>
      <c r="CD103" s="974"/>
      <c r="CE103" s="974"/>
      <c r="CF103" s="974"/>
      <c r="CG103" s="974"/>
      <c r="CH103" s="974"/>
      <c r="CI103" s="974"/>
      <c r="CJ103" s="974"/>
      <c r="CK103" s="974"/>
      <c r="CL103" s="974"/>
      <c r="CM103" s="974"/>
      <c r="CN103" s="974"/>
      <c r="CO103" s="974"/>
      <c r="CP103" s="974"/>
      <c r="CQ103" s="974"/>
      <c r="CR103" s="974"/>
      <c r="CS103" s="974"/>
      <c r="CT103" s="974"/>
      <c r="CU103" s="974"/>
      <c r="CV103" s="974"/>
      <c r="CW103" s="974"/>
      <c r="CX103" s="974"/>
      <c r="CY103" s="974"/>
      <c r="CZ103" s="974"/>
      <c r="DA103" s="974"/>
      <c r="DB103" s="974"/>
      <c r="DC103" s="974"/>
      <c r="DD103" s="974"/>
      <c r="DE103" s="974"/>
      <c r="DF103" s="974"/>
      <c r="DG103" s="974"/>
      <c r="DH103" s="974"/>
      <c r="DI103" s="974"/>
      <c r="DJ103" s="974"/>
      <c r="DK103" s="974"/>
      <c r="DL103" s="974"/>
      <c r="DM103" s="974"/>
      <c r="DN103" s="974"/>
      <c r="DO103" s="974"/>
      <c r="DP103" s="974"/>
      <c r="DQ103" s="974"/>
      <c r="DR103" s="974"/>
      <c r="DS103" s="974"/>
      <c r="DT103" s="974"/>
      <c r="DU103" s="974"/>
      <c r="DV103" s="974"/>
      <c r="DW103" s="974"/>
      <c r="DX103" s="974"/>
      <c r="DY103" s="974"/>
      <c r="DZ103" s="97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75" t="s">
        <v>436</v>
      </c>
      <c r="BR104" s="975"/>
      <c r="BS104" s="975"/>
      <c r="BT104" s="975"/>
      <c r="BU104" s="975"/>
      <c r="BV104" s="975"/>
      <c r="BW104" s="975"/>
      <c r="BX104" s="975"/>
      <c r="BY104" s="975"/>
      <c r="BZ104" s="975"/>
      <c r="CA104" s="975"/>
      <c r="CB104" s="975"/>
      <c r="CC104" s="975"/>
      <c r="CD104" s="975"/>
      <c r="CE104" s="975"/>
      <c r="CF104" s="975"/>
      <c r="CG104" s="975"/>
      <c r="CH104" s="975"/>
      <c r="CI104" s="975"/>
      <c r="CJ104" s="975"/>
      <c r="CK104" s="975"/>
      <c r="CL104" s="975"/>
      <c r="CM104" s="975"/>
      <c r="CN104" s="975"/>
      <c r="CO104" s="975"/>
      <c r="CP104" s="975"/>
      <c r="CQ104" s="975"/>
      <c r="CR104" s="975"/>
      <c r="CS104" s="975"/>
      <c r="CT104" s="975"/>
      <c r="CU104" s="975"/>
      <c r="CV104" s="975"/>
      <c r="CW104" s="975"/>
      <c r="CX104" s="975"/>
      <c r="CY104" s="975"/>
      <c r="CZ104" s="975"/>
      <c r="DA104" s="975"/>
      <c r="DB104" s="975"/>
      <c r="DC104" s="975"/>
      <c r="DD104" s="975"/>
      <c r="DE104" s="975"/>
      <c r="DF104" s="975"/>
      <c r="DG104" s="975"/>
      <c r="DH104" s="975"/>
      <c r="DI104" s="975"/>
      <c r="DJ104" s="975"/>
      <c r="DK104" s="975"/>
      <c r="DL104" s="975"/>
      <c r="DM104" s="975"/>
      <c r="DN104" s="975"/>
      <c r="DO104" s="975"/>
      <c r="DP104" s="975"/>
      <c r="DQ104" s="975"/>
      <c r="DR104" s="975"/>
      <c r="DS104" s="975"/>
      <c r="DT104" s="975"/>
      <c r="DU104" s="975"/>
      <c r="DV104" s="975"/>
      <c r="DW104" s="975"/>
      <c r="DX104" s="975"/>
      <c r="DY104" s="975"/>
      <c r="DZ104" s="97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437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438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76" t="s">
        <v>439</v>
      </c>
      <c r="B108" s="977"/>
      <c r="C108" s="977"/>
      <c r="D108" s="977"/>
      <c r="E108" s="977"/>
      <c r="F108" s="977"/>
      <c r="G108" s="977"/>
      <c r="H108" s="977"/>
      <c r="I108" s="977"/>
      <c r="J108" s="977"/>
      <c r="K108" s="977"/>
      <c r="L108" s="977"/>
      <c r="M108" s="977"/>
      <c r="N108" s="977"/>
      <c r="O108" s="977"/>
      <c r="P108" s="977"/>
      <c r="Q108" s="977"/>
      <c r="R108" s="977"/>
      <c r="S108" s="977"/>
      <c r="T108" s="977"/>
      <c r="U108" s="977"/>
      <c r="V108" s="977"/>
      <c r="W108" s="977"/>
      <c r="X108" s="977"/>
      <c r="Y108" s="977"/>
      <c r="Z108" s="977"/>
      <c r="AA108" s="977"/>
      <c r="AB108" s="977"/>
      <c r="AC108" s="977"/>
      <c r="AD108" s="977"/>
      <c r="AE108" s="977"/>
      <c r="AF108" s="977"/>
      <c r="AG108" s="977"/>
      <c r="AH108" s="977"/>
      <c r="AI108" s="977"/>
      <c r="AJ108" s="977"/>
      <c r="AK108" s="977"/>
      <c r="AL108" s="977"/>
      <c r="AM108" s="977"/>
      <c r="AN108" s="977"/>
      <c r="AO108" s="977"/>
      <c r="AP108" s="977"/>
      <c r="AQ108" s="977"/>
      <c r="AR108" s="977"/>
      <c r="AS108" s="977"/>
      <c r="AT108" s="978"/>
      <c r="AU108" s="976" t="s">
        <v>440</v>
      </c>
      <c r="AV108" s="977"/>
      <c r="AW108" s="977"/>
      <c r="AX108" s="977"/>
      <c r="AY108" s="977"/>
      <c r="AZ108" s="977"/>
      <c r="BA108" s="977"/>
      <c r="BB108" s="977"/>
      <c r="BC108" s="977"/>
      <c r="BD108" s="977"/>
      <c r="BE108" s="977"/>
      <c r="BF108" s="977"/>
      <c r="BG108" s="977"/>
      <c r="BH108" s="977"/>
      <c r="BI108" s="977"/>
      <c r="BJ108" s="977"/>
      <c r="BK108" s="977"/>
      <c r="BL108" s="977"/>
      <c r="BM108" s="977"/>
      <c r="BN108" s="977"/>
      <c r="BO108" s="977"/>
      <c r="BP108" s="977"/>
      <c r="BQ108" s="977"/>
      <c r="BR108" s="977"/>
      <c r="BS108" s="977"/>
      <c r="BT108" s="977"/>
      <c r="BU108" s="977"/>
      <c r="BV108" s="977"/>
      <c r="BW108" s="977"/>
      <c r="BX108" s="977"/>
      <c r="BY108" s="977"/>
      <c r="BZ108" s="977"/>
      <c r="CA108" s="977"/>
      <c r="CB108" s="977"/>
      <c r="CC108" s="977"/>
      <c r="CD108" s="977"/>
      <c r="CE108" s="977"/>
      <c r="CF108" s="977"/>
      <c r="CG108" s="977"/>
      <c r="CH108" s="977"/>
      <c r="CI108" s="977"/>
      <c r="CJ108" s="977"/>
      <c r="CK108" s="977"/>
      <c r="CL108" s="977"/>
      <c r="CM108" s="977"/>
      <c r="CN108" s="977"/>
      <c r="CO108" s="977"/>
      <c r="CP108" s="977"/>
      <c r="CQ108" s="977"/>
      <c r="CR108" s="977"/>
      <c r="CS108" s="977"/>
      <c r="CT108" s="977"/>
      <c r="CU108" s="977"/>
      <c r="CV108" s="977"/>
      <c r="CW108" s="977"/>
      <c r="CX108" s="977"/>
      <c r="CY108" s="977"/>
      <c r="CZ108" s="977"/>
      <c r="DA108" s="977"/>
      <c r="DB108" s="977"/>
      <c r="DC108" s="977"/>
      <c r="DD108" s="977"/>
      <c r="DE108" s="977"/>
      <c r="DF108" s="977"/>
      <c r="DG108" s="977"/>
      <c r="DH108" s="977"/>
      <c r="DI108" s="977"/>
      <c r="DJ108" s="977"/>
      <c r="DK108" s="977"/>
      <c r="DL108" s="977"/>
      <c r="DM108" s="977"/>
      <c r="DN108" s="977"/>
      <c r="DO108" s="977"/>
      <c r="DP108" s="977"/>
      <c r="DQ108" s="977"/>
      <c r="DR108" s="977"/>
      <c r="DS108" s="977"/>
      <c r="DT108" s="977"/>
      <c r="DU108" s="977"/>
      <c r="DV108" s="977"/>
      <c r="DW108" s="977"/>
      <c r="DX108" s="977"/>
      <c r="DY108" s="977"/>
      <c r="DZ108" s="978"/>
    </row>
    <row r="109" spans="1:131" s="226" customFormat="1" ht="26.25" customHeight="1" x14ac:dyDescent="0.15">
      <c r="A109" s="971" t="s">
        <v>441</v>
      </c>
      <c r="B109" s="952"/>
      <c r="C109" s="952"/>
      <c r="D109" s="952"/>
      <c r="E109" s="952"/>
      <c r="F109" s="952"/>
      <c r="G109" s="952"/>
      <c r="H109" s="952"/>
      <c r="I109" s="952"/>
      <c r="J109" s="952"/>
      <c r="K109" s="952"/>
      <c r="L109" s="952"/>
      <c r="M109" s="952"/>
      <c r="N109" s="952"/>
      <c r="O109" s="952"/>
      <c r="P109" s="952"/>
      <c r="Q109" s="952"/>
      <c r="R109" s="952"/>
      <c r="S109" s="952"/>
      <c r="T109" s="952"/>
      <c r="U109" s="952"/>
      <c r="V109" s="952"/>
      <c r="W109" s="952"/>
      <c r="X109" s="952"/>
      <c r="Y109" s="952"/>
      <c r="Z109" s="953"/>
      <c r="AA109" s="951" t="s">
        <v>442</v>
      </c>
      <c r="AB109" s="952"/>
      <c r="AC109" s="952"/>
      <c r="AD109" s="952"/>
      <c r="AE109" s="953"/>
      <c r="AF109" s="951" t="s">
        <v>443</v>
      </c>
      <c r="AG109" s="952"/>
      <c r="AH109" s="952"/>
      <c r="AI109" s="952"/>
      <c r="AJ109" s="953"/>
      <c r="AK109" s="951" t="s">
        <v>314</v>
      </c>
      <c r="AL109" s="952"/>
      <c r="AM109" s="952"/>
      <c r="AN109" s="952"/>
      <c r="AO109" s="953"/>
      <c r="AP109" s="951" t="s">
        <v>444</v>
      </c>
      <c r="AQ109" s="952"/>
      <c r="AR109" s="952"/>
      <c r="AS109" s="952"/>
      <c r="AT109" s="954"/>
      <c r="AU109" s="971" t="s">
        <v>441</v>
      </c>
      <c r="AV109" s="952"/>
      <c r="AW109" s="952"/>
      <c r="AX109" s="952"/>
      <c r="AY109" s="952"/>
      <c r="AZ109" s="952"/>
      <c r="BA109" s="952"/>
      <c r="BB109" s="952"/>
      <c r="BC109" s="952"/>
      <c r="BD109" s="952"/>
      <c r="BE109" s="952"/>
      <c r="BF109" s="952"/>
      <c r="BG109" s="952"/>
      <c r="BH109" s="952"/>
      <c r="BI109" s="952"/>
      <c r="BJ109" s="952"/>
      <c r="BK109" s="952"/>
      <c r="BL109" s="952"/>
      <c r="BM109" s="952"/>
      <c r="BN109" s="952"/>
      <c r="BO109" s="952"/>
      <c r="BP109" s="953"/>
      <c r="BQ109" s="951" t="s">
        <v>442</v>
      </c>
      <c r="BR109" s="952"/>
      <c r="BS109" s="952"/>
      <c r="BT109" s="952"/>
      <c r="BU109" s="953"/>
      <c r="BV109" s="951" t="s">
        <v>443</v>
      </c>
      <c r="BW109" s="952"/>
      <c r="BX109" s="952"/>
      <c r="BY109" s="952"/>
      <c r="BZ109" s="953"/>
      <c r="CA109" s="951" t="s">
        <v>314</v>
      </c>
      <c r="CB109" s="952"/>
      <c r="CC109" s="952"/>
      <c r="CD109" s="952"/>
      <c r="CE109" s="953"/>
      <c r="CF109" s="972" t="s">
        <v>444</v>
      </c>
      <c r="CG109" s="972"/>
      <c r="CH109" s="972"/>
      <c r="CI109" s="972"/>
      <c r="CJ109" s="972"/>
      <c r="CK109" s="951" t="s">
        <v>445</v>
      </c>
      <c r="CL109" s="952"/>
      <c r="CM109" s="952"/>
      <c r="CN109" s="952"/>
      <c r="CO109" s="952"/>
      <c r="CP109" s="952"/>
      <c r="CQ109" s="952"/>
      <c r="CR109" s="952"/>
      <c r="CS109" s="952"/>
      <c r="CT109" s="952"/>
      <c r="CU109" s="952"/>
      <c r="CV109" s="952"/>
      <c r="CW109" s="952"/>
      <c r="CX109" s="952"/>
      <c r="CY109" s="952"/>
      <c r="CZ109" s="952"/>
      <c r="DA109" s="952"/>
      <c r="DB109" s="952"/>
      <c r="DC109" s="952"/>
      <c r="DD109" s="952"/>
      <c r="DE109" s="952"/>
      <c r="DF109" s="953"/>
      <c r="DG109" s="951" t="s">
        <v>442</v>
      </c>
      <c r="DH109" s="952"/>
      <c r="DI109" s="952"/>
      <c r="DJ109" s="952"/>
      <c r="DK109" s="953"/>
      <c r="DL109" s="951" t="s">
        <v>443</v>
      </c>
      <c r="DM109" s="952"/>
      <c r="DN109" s="952"/>
      <c r="DO109" s="952"/>
      <c r="DP109" s="953"/>
      <c r="DQ109" s="951" t="s">
        <v>314</v>
      </c>
      <c r="DR109" s="952"/>
      <c r="DS109" s="952"/>
      <c r="DT109" s="952"/>
      <c r="DU109" s="953"/>
      <c r="DV109" s="951" t="s">
        <v>444</v>
      </c>
      <c r="DW109" s="952"/>
      <c r="DX109" s="952"/>
      <c r="DY109" s="952"/>
      <c r="DZ109" s="954"/>
    </row>
    <row r="110" spans="1:131" s="226" customFormat="1" ht="26.25" customHeight="1" x14ac:dyDescent="0.15">
      <c r="A110" s="955" t="s">
        <v>446</v>
      </c>
      <c r="B110" s="956"/>
      <c r="C110" s="956"/>
      <c r="D110" s="956"/>
      <c r="E110" s="956"/>
      <c r="F110" s="956"/>
      <c r="G110" s="956"/>
      <c r="H110" s="956"/>
      <c r="I110" s="956"/>
      <c r="J110" s="956"/>
      <c r="K110" s="956"/>
      <c r="L110" s="956"/>
      <c r="M110" s="956"/>
      <c r="N110" s="956"/>
      <c r="O110" s="956"/>
      <c r="P110" s="956"/>
      <c r="Q110" s="956"/>
      <c r="R110" s="956"/>
      <c r="S110" s="956"/>
      <c r="T110" s="956"/>
      <c r="U110" s="956"/>
      <c r="V110" s="956"/>
      <c r="W110" s="956"/>
      <c r="X110" s="956"/>
      <c r="Y110" s="956"/>
      <c r="Z110" s="957"/>
      <c r="AA110" s="958">
        <v>5337136</v>
      </c>
      <c r="AB110" s="959"/>
      <c r="AC110" s="959"/>
      <c r="AD110" s="959"/>
      <c r="AE110" s="960"/>
      <c r="AF110" s="961">
        <v>5400136</v>
      </c>
      <c r="AG110" s="959"/>
      <c r="AH110" s="959"/>
      <c r="AI110" s="959"/>
      <c r="AJ110" s="960"/>
      <c r="AK110" s="961">
        <v>5588742</v>
      </c>
      <c r="AL110" s="959"/>
      <c r="AM110" s="959"/>
      <c r="AN110" s="959"/>
      <c r="AO110" s="960"/>
      <c r="AP110" s="962">
        <v>24.3</v>
      </c>
      <c r="AQ110" s="963"/>
      <c r="AR110" s="963"/>
      <c r="AS110" s="963"/>
      <c r="AT110" s="964"/>
      <c r="AU110" s="965" t="s">
        <v>75</v>
      </c>
      <c r="AV110" s="966"/>
      <c r="AW110" s="966"/>
      <c r="AX110" s="966"/>
      <c r="AY110" s="966"/>
      <c r="AZ110" s="988" t="s">
        <v>447</v>
      </c>
      <c r="BA110" s="956"/>
      <c r="BB110" s="956"/>
      <c r="BC110" s="956"/>
      <c r="BD110" s="956"/>
      <c r="BE110" s="956"/>
      <c r="BF110" s="956"/>
      <c r="BG110" s="956"/>
      <c r="BH110" s="956"/>
      <c r="BI110" s="956"/>
      <c r="BJ110" s="956"/>
      <c r="BK110" s="956"/>
      <c r="BL110" s="956"/>
      <c r="BM110" s="956"/>
      <c r="BN110" s="956"/>
      <c r="BO110" s="956"/>
      <c r="BP110" s="957"/>
      <c r="BQ110" s="989">
        <v>52140549</v>
      </c>
      <c r="BR110" s="990"/>
      <c r="BS110" s="990"/>
      <c r="BT110" s="990"/>
      <c r="BU110" s="990"/>
      <c r="BV110" s="990">
        <v>51064362</v>
      </c>
      <c r="BW110" s="990"/>
      <c r="BX110" s="990"/>
      <c r="BY110" s="990"/>
      <c r="BZ110" s="990"/>
      <c r="CA110" s="990">
        <v>48949312</v>
      </c>
      <c r="CB110" s="990"/>
      <c r="CC110" s="990"/>
      <c r="CD110" s="990"/>
      <c r="CE110" s="990"/>
      <c r="CF110" s="1003">
        <v>213.2</v>
      </c>
      <c r="CG110" s="1004"/>
      <c r="CH110" s="1004"/>
      <c r="CI110" s="1004"/>
      <c r="CJ110" s="1004"/>
      <c r="CK110" s="1005" t="s">
        <v>448</v>
      </c>
      <c r="CL110" s="1006"/>
      <c r="CM110" s="988" t="s">
        <v>449</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89" t="s">
        <v>251</v>
      </c>
      <c r="DH110" s="990"/>
      <c r="DI110" s="990"/>
      <c r="DJ110" s="990"/>
      <c r="DK110" s="990"/>
      <c r="DL110" s="990" t="s">
        <v>450</v>
      </c>
      <c r="DM110" s="990"/>
      <c r="DN110" s="990"/>
      <c r="DO110" s="990"/>
      <c r="DP110" s="990"/>
      <c r="DQ110" s="990" t="s">
        <v>451</v>
      </c>
      <c r="DR110" s="990"/>
      <c r="DS110" s="990"/>
      <c r="DT110" s="990"/>
      <c r="DU110" s="990"/>
      <c r="DV110" s="991" t="s">
        <v>450</v>
      </c>
      <c r="DW110" s="991"/>
      <c r="DX110" s="991"/>
      <c r="DY110" s="991"/>
      <c r="DZ110" s="992"/>
    </row>
    <row r="111" spans="1:131" s="226" customFormat="1" ht="26.25" customHeight="1" x14ac:dyDescent="0.15">
      <c r="A111" s="993" t="s">
        <v>452</v>
      </c>
      <c r="B111" s="994"/>
      <c r="C111" s="994"/>
      <c r="D111" s="994"/>
      <c r="E111" s="994"/>
      <c r="F111" s="994"/>
      <c r="G111" s="994"/>
      <c r="H111" s="994"/>
      <c r="I111" s="994"/>
      <c r="J111" s="994"/>
      <c r="K111" s="994"/>
      <c r="L111" s="994"/>
      <c r="M111" s="994"/>
      <c r="N111" s="994"/>
      <c r="O111" s="994"/>
      <c r="P111" s="994"/>
      <c r="Q111" s="994"/>
      <c r="R111" s="994"/>
      <c r="S111" s="994"/>
      <c r="T111" s="994"/>
      <c r="U111" s="994"/>
      <c r="V111" s="994"/>
      <c r="W111" s="994"/>
      <c r="X111" s="994"/>
      <c r="Y111" s="994"/>
      <c r="Z111" s="995"/>
      <c r="AA111" s="996" t="s">
        <v>400</v>
      </c>
      <c r="AB111" s="997"/>
      <c r="AC111" s="997"/>
      <c r="AD111" s="997"/>
      <c r="AE111" s="998"/>
      <c r="AF111" s="999" t="s">
        <v>451</v>
      </c>
      <c r="AG111" s="997"/>
      <c r="AH111" s="997"/>
      <c r="AI111" s="997"/>
      <c r="AJ111" s="998"/>
      <c r="AK111" s="999" t="s">
        <v>400</v>
      </c>
      <c r="AL111" s="997"/>
      <c r="AM111" s="997"/>
      <c r="AN111" s="997"/>
      <c r="AO111" s="998"/>
      <c r="AP111" s="1000" t="s">
        <v>450</v>
      </c>
      <c r="AQ111" s="1001"/>
      <c r="AR111" s="1001"/>
      <c r="AS111" s="1001"/>
      <c r="AT111" s="1002"/>
      <c r="AU111" s="967"/>
      <c r="AV111" s="968"/>
      <c r="AW111" s="968"/>
      <c r="AX111" s="968"/>
      <c r="AY111" s="968"/>
      <c r="AZ111" s="981" t="s">
        <v>453</v>
      </c>
      <c r="BA111" s="982"/>
      <c r="BB111" s="982"/>
      <c r="BC111" s="982"/>
      <c r="BD111" s="982"/>
      <c r="BE111" s="982"/>
      <c r="BF111" s="982"/>
      <c r="BG111" s="982"/>
      <c r="BH111" s="982"/>
      <c r="BI111" s="982"/>
      <c r="BJ111" s="982"/>
      <c r="BK111" s="982"/>
      <c r="BL111" s="982"/>
      <c r="BM111" s="982"/>
      <c r="BN111" s="982"/>
      <c r="BO111" s="982"/>
      <c r="BP111" s="983"/>
      <c r="BQ111" s="984">
        <v>1417</v>
      </c>
      <c r="BR111" s="985"/>
      <c r="BS111" s="985"/>
      <c r="BT111" s="985"/>
      <c r="BU111" s="985"/>
      <c r="BV111" s="985" t="s">
        <v>450</v>
      </c>
      <c r="BW111" s="985"/>
      <c r="BX111" s="985"/>
      <c r="BY111" s="985"/>
      <c r="BZ111" s="985"/>
      <c r="CA111" s="985" t="s">
        <v>400</v>
      </c>
      <c r="CB111" s="985"/>
      <c r="CC111" s="985"/>
      <c r="CD111" s="985"/>
      <c r="CE111" s="985"/>
      <c r="CF111" s="979" t="s">
        <v>400</v>
      </c>
      <c r="CG111" s="980"/>
      <c r="CH111" s="980"/>
      <c r="CI111" s="980"/>
      <c r="CJ111" s="980"/>
      <c r="CK111" s="1007"/>
      <c r="CL111" s="1008"/>
      <c r="CM111" s="981" t="s">
        <v>454</v>
      </c>
      <c r="CN111" s="982"/>
      <c r="CO111" s="982"/>
      <c r="CP111" s="982"/>
      <c r="CQ111" s="982"/>
      <c r="CR111" s="982"/>
      <c r="CS111" s="982"/>
      <c r="CT111" s="982"/>
      <c r="CU111" s="982"/>
      <c r="CV111" s="982"/>
      <c r="CW111" s="982"/>
      <c r="CX111" s="982"/>
      <c r="CY111" s="982"/>
      <c r="CZ111" s="982"/>
      <c r="DA111" s="982"/>
      <c r="DB111" s="982"/>
      <c r="DC111" s="982"/>
      <c r="DD111" s="982"/>
      <c r="DE111" s="982"/>
      <c r="DF111" s="983"/>
      <c r="DG111" s="984" t="s">
        <v>400</v>
      </c>
      <c r="DH111" s="985"/>
      <c r="DI111" s="985"/>
      <c r="DJ111" s="985"/>
      <c r="DK111" s="985"/>
      <c r="DL111" s="985" t="s">
        <v>400</v>
      </c>
      <c r="DM111" s="985"/>
      <c r="DN111" s="985"/>
      <c r="DO111" s="985"/>
      <c r="DP111" s="985"/>
      <c r="DQ111" s="985" t="s">
        <v>455</v>
      </c>
      <c r="DR111" s="985"/>
      <c r="DS111" s="985"/>
      <c r="DT111" s="985"/>
      <c r="DU111" s="985"/>
      <c r="DV111" s="986" t="s">
        <v>455</v>
      </c>
      <c r="DW111" s="986"/>
      <c r="DX111" s="986"/>
      <c r="DY111" s="986"/>
      <c r="DZ111" s="987"/>
    </row>
    <row r="112" spans="1:131" s="226" customFormat="1" ht="26.25" customHeight="1" x14ac:dyDescent="0.15">
      <c r="A112" s="1011" t="s">
        <v>456</v>
      </c>
      <c r="B112" s="1012"/>
      <c r="C112" s="982" t="s">
        <v>457</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1017" t="s">
        <v>455</v>
      </c>
      <c r="AB112" s="1018"/>
      <c r="AC112" s="1018"/>
      <c r="AD112" s="1018"/>
      <c r="AE112" s="1019"/>
      <c r="AF112" s="1020" t="s">
        <v>455</v>
      </c>
      <c r="AG112" s="1018"/>
      <c r="AH112" s="1018"/>
      <c r="AI112" s="1018"/>
      <c r="AJ112" s="1019"/>
      <c r="AK112" s="1020" t="s">
        <v>400</v>
      </c>
      <c r="AL112" s="1018"/>
      <c r="AM112" s="1018"/>
      <c r="AN112" s="1018"/>
      <c r="AO112" s="1019"/>
      <c r="AP112" s="1021" t="s">
        <v>400</v>
      </c>
      <c r="AQ112" s="1022"/>
      <c r="AR112" s="1022"/>
      <c r="AS112" s="1022"/>
      <c r="AT112" s="1023"/>
      <c r="AU112" s="967"/>
      <c r="AV112" s="968"/>
      <c r="AW112" s="968"/>
      <c r="AX112" s="968"/>
      <c r="AY112" s="968"/>
      <c r="AZ112" s="981" t="s">
        <v>458</v>
      </c>
      <c r="BA112" s="982"/>
      <c r="BB112" s="982"/>
      <c r="BC112" s="982"/>
      <c r="BD112" s="982"/>
      <c r="BE112" s="982"/>
      <c r="BF112" s="982"/>
      <c r="BG112" s="982"/>
      <c r="BH112" s="982"/>
      <c r="BI112" s="982"/>
      <c r="BJ112" s="982"/>
      <c r="BK112" s="982"/>
      <c r="BL112" s="982"/>
      <c r="BM112" s="982"/>
      <c r="BN112" s="982"/>
      <c r="BO112" s="982"/>
      <c r="BP112" s="983"/>
      <c r="BQ112" s="984">
        <v>25997000</v>
      </c>
      <c r="BR112" s="985"/>
      <c r="BS112" s="985"/>
      <c r="BT112" s="985"/>
      <c r="BU112" s="985"/>
      <c r="BV112" s="985">
        <v>24633413</v>
      </c>
      <c r="BW112" s="985"/>
      <c r="BX112" s="985"/>
      <c r="BY112" s="985"/>
      <c r="BZ112" s="985"/>
      <c r="CA112" s="985">
        <v>23302895</v>
      </c>
      <c r="CB112" s="985"/>
      <c r="CC112" s="985"/>
      <c r="CD112" s="985"/>
      <c r="CE112" s="985"/>
      <c r="CF112" s="979">
        <v>101.5</v>
      </c>
      <c r="CG112" s="980"/>
      <c r="CH112" s="980"/>
      <c r="CI112" s="980"/>
      <c r="CJ112" s="980"/>
      <c r="CK112" s="1007"/>
      <c r="CL112" s="1008"/>
      <c r="CM112" s="981" t="s">
        <v>459</v>
      </c>
      <c r="CN112" s="982"/>
      <c r="CO112" s="982"/>
      <c r="CP112" s="982"/>
      <c r="CQ112" s="982"/>
      <c r="CR112" s="982"/>
      <c r="CS112" s="982"/>
      <c r="CT112" s="982"/>
      <c r="CU112" s="982"/>
      <c r="CV112" s="982"/>
      <c r="CW112" s="982"/>
      <c r="CX112" s="982"/>
      <c r="CY112" s="982"/>
      <c r="CZ112" s="982"/>
      <c r="DA112" s="982"/>
      <c r="DB112" s="982"/>
      <c r="DC112" s="982"/>
      <c r="DD112" s="982"/>
      <c r="DE112" s="982"/>
      <c r="DF112" s="983"/>
      <c r="DG112" s="984" t="s">
        <v>455</v>
      </c>
      <c r="DH112" s="985"/>
      <c r="DI112" s="985"/>
      <c r="DJ112" s="985"/>
      <c r="DK112" s="985"/>
      <c r="DL112" s="985" t="s">
        <v>450</v>
      </c>
      <c r="DM112" s="985"/>
      <c r="DN112" s="985"/>
      <c r="DO112" s="985"/>
      <c r="DP112" s="985"/>
      <c r="DQ112" s="985" t="s">
        <v>455</v>
      </c>
      <c r="DR112" s="985"/>
      <c r="DS112" s="985"/>
      <c r="DT112" s="985"/>
      <c r="DU112" s="985"/>
      <c r="DV112" s="986" t="s">
        <v>400</v>
      </c>
      <c r="DW112" s="986"/>
      <c r="DX112" s="986"/>
      <c r="DY112" s="986"/>
      <c r="DZ112" s="987"/>
    </row>
    <row r="113" spans="1:130" s="226" customFormat="1" ht="26.25" customHeight="1" x14ac:dyDescent="0.15">
      <c r="A113" s="1013"/>
      <c r="B113" s="1014"/>
      <c r="C113" s="982" t="s">
        <v>460</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96">
        <v>2178576</v>
      </c>
      <c r="AB113" s="997"/>
      <c r="AC113" s="997"/>
      <c r="AD113" s="997"/>
      <c r="AE113" s="998"/>
      <c r="AF113" s="999">
        <v>2164644</v>
      </c>
      <c r="AG113" s="997"/>
      <c r="AH113" s="997"/>
      <c r="AI113" s="997"/>
      <c r="AJ113" s="998"/>
      <c r="AK113" s="999">
        <v>2157208</v>
      </c>
      <c r="AL113" s="997"/>
      <c r="AM113" s="997"/>
      <c r="AN113" s="997"/>
      <c r="AO113" s="998"/>
      <c r="AP113" s="1000">
        <v>9.4</v>
      </c>
      <c r="AQ113" s="1001"/>
      <c r="AR113" s="1001"/>
      <c r="AS113" s="1001"/>
      <c r="AT113" s="1002"/>
      <c r="AU113" s="967"/>
      <c r="AV113" s="968"/>
      <c r="AW113" s="968"/>
      <c r="AX113" s="968"/>
      <c r="AY113" s="968"/>
      <c r="AZ113" s="981" t="s">
        <v>461</v>
      </c>
      <c r="BA113" s="982"/>
      <c r="BB113" s="982"/>
      <c r="BC113" s="982"/>
      <c r="BD113" s="982"/>
      <c r="BE113" s="982"/>
      <c r="BF113" s="982"/>
      <c r="BG113" s="982"/>
      <c r="BH113" s="982"/>
      <c r="BI113" s="982"/>
      <c r="BJ113" s="982"/>
      <c r="BK113" s="982"/>
      <c r="BL113" s="982"/>
      <c r="BM113" s="982"/>
      <c r="BN113" s="982"/>
      <c r="BO113" s="982"/>
      <c r="BP113" s="983"/>
      <c r="BQ113" s="984">
        <v>294923</v>
      </c>
      <c r="BR113" s="985"/>
      <c r="BS113" s="985"/>
      <c r="BT113" s="985"/>
      <c r="BU113" s="985"/>
      <c r="BV113" s="985">
        <v>140478</v>
      </c>
      <c r="BW113" s="985"/>
      <c r="BX113" s="985"/>
      <c r="BY113" s="985"/>
      <c r="BZ113" s="985"/>
      <c r="CA113" s="985">
        <v>26767</v>
      </c>
      <c r="CB113" s="985"/>
      <c r="CC113" s="985"/>
      <c r="CD113" s="985"/>
      <c r="CE113" s="985"/>
      <c r="CF113" s="979">
        <v>0.1</v>
      </c>
      <c r="CG113" s="980"/>
      <c r="CH113" s="980"/>
      <c r="CI113" s="980"/>
      <c r="CJ113" s="980"/>
      <c r="CK113" s="1007"/>
      <c r="CL113" s="1008"/>
      <c r="CM113" s="981" t="s">
        <v>462</v>
      </c>
      <c r="CN113" s="982"/>
      <c r="CO113" s="982"/>
      <c r="CP113" s="982"/>
      <c r="CQ113" s="982"/>
      <c r="CR113" s="982"/>
      <c r="CS113" s="982"/>
      <c r="CT113" s="982"/>
      <c r="CU113" s="982"/>
      <c r="CV113" s="982"/>
      <c r="CW113" s="982"/>
      <c r="CX113" s="982"/>
      <c r="CY113" s="982"/>
      <c r="CZ113" s="982"/>
      <c r="DA113" s="982"/>
      <c r="DB113" s="982"/>
      <c r="DC113" s="982"/>
      <c r="DD113" s="982"/>
      <c r="DE113" s="982"/>
      <c r="DF113" s="983"/>
      <c r="DG113" s="1017" t="s">
        <v>455</v>
      </c>
      <c r="DH113" s="1018"/>
      <c r="DI113" s="1018"/>
      <c r="DJ113" s="1018"/>
      <c r="DK113" s="1019"/>
      <c r="DL113" s="1020" t="s">
        <v>455</v>
      </c>
      <c r="DM113" s="1018"/>
      <c r="DN113" s="1018"/>
      <c r="DO113" s="1018"/>
      <c r="DP113" s="1019"/>
      <c r="DQ113" s="1020" t="s">
        <v>400</v>
      </c>
      <c r="DR113" s="1018"/>
      <c r="DS113" s="1018"/>
      <c r="DT113" s="1018"/>
      <c r="DU113" s="1019"/>
      <c r="DV113" s="1021" t="s">
        <v>400</v>
      </c>
      <c r="DW113" s="1022"/>
      <c r="DX113" s="1022"/>
      <c r="DY113" s="1022"/>
      <c r="DZ113" s="1023"/>
    </row>
    <row r="114" spans="1:130" s="226" customFormat="1" ht="26.25" customHeight="1" x14ac:dyDescent="0.15">
      <c r="A114" s="1013"/>
      <c r="B114" s="1014"/>
      <c r="C114" s="982" t="s">
        <v>463</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1017">
        <v>166930</v>
      </c>
      <c r="AB114" s="1018"/>
      <c r="AC114" s="1018"/>
      <c r="AD114" s="1018"/>
      <c r="AE114" s="1019"/>
      <c r="AF114" s="1020">
        <v>141282</v>
      </c>
      <c r="AG114" s="1018"/>
      <c r="AH114" s="1018"/>
      <c r="AI114" s="1018"/>
      <c r="AJ114" s="1019"/>
      <c r="AK114" s="1020">
        <v>128414</v>
      </c>
      <c r="AL114" s="1018"/>
      <c r="AM114" s="1018"/>
      <c r="AN114" s="1018"/>
      <c r="AO114" s="1019"/>
      <c r="AP114" s="1021">
        <v>0.6</v>
      </c>
      <c r="AQ114" s="1022"/>
      <c r="AR114" s="1022"/>
      <c r="AS114" s="1022"/>
      <c r="AT114" s="1023"/>
      <c r="AU114" s="967"/>
      <c r="AV114" s="968"/>
      <c r="AW114" s="968"/>
      <c r="AX114" s="968"/>
      <c r="AY114" s="968"/>
      <c r="AZ114" s="981" t="s">
        <v>464</v>
      </c>
      <c r="BA114" s="982"/>
      <c r="BB114" s="982"/>
      <c r="BC114" s="982"/>
      <c r="BD114" s="982"/>
      <c r="BE114" s="982"/>
      <c r="BF114" s="982"/>
      <c r="BG114" s="982"/>
      <c r="BH114" s="982"/>
      <c r="BI114" s="982"/>
      <c r="BJ114" s="982"/>
      <c r="BK114" s="982"/>
      <c r="BL114" s="982"/>
      <c r="BM114" s="982"/>
      <c r="BN114" s="982"/>
      <c r="BO114" s="982"/>
      <c r="BP114" s="983"/>
      <c r="BQ114" s="984">
        <v>4718445</v>
      </c>
      <c r="BR114" s="985"/>
      <c r="BS114" s="985"/>
      <c r="BT114" s="985"/>
      <c r="BU114" s="985"/>
      <c r="BV114" s="985">
        <v>4459355</v>
      </c>
      <c r="BW114" s="985"/>
      <c r="BX114" s="985"/>
      <c r="BY114" s="985"/>
      <c r="BZ114" s="985"/>
      <c r="CA114" s="985">
        <v>4723804</v>
      </c>
      <c r="CB114" s="985"/>
      <c r="CC114" s="985"/>
      <c r="CD114" s="985"/>
      <c r="CE114" s="985"/>
      <c r="CF114" s="979">
        <v>20.6</v>
      </c>
      <c r="CG114" s="980"/>
      <c r="CH114" s="980"/>
      <c r="CI114" s="980"/>
      <c r="CJ114" s="980"/>
      <c r="CK114" s="1007"/>
      <c r="CL114" s="1008"/>
      <c r="CM114" s="981" t="s">
        <v>465</v>
      </c>
      <c r="CN114" s="982"/>
      <c r="CO114" s="982"/>
      <c r="CP114" s="982"/>
      <c r="CQ114" s="982"/>
      <c r="CR114" s="982"/>
      <c r="CS114" s="982"/>
      <c r="CT114" s="982"/>
      <c r="CU114" s="982"/>
      <c r="CV114" s="982"/>
      <c r="CW114" s="982"/>
      <c r="CX114" s="982"/>
      <c r="CY114" s="982"/>
      <c r="CZ114" s="982"/>
      <c r="DA114" s="982"/>
      <c r="DB114" s="982"/>
      <c r="DC114" s="982"/>
      <c r="DD114" s="982"/>
      <c r="DE114" s="982"/>
      <c r="DF114" s="983"/>
      <c r="DG114" s="1017" t="s">
        <v>400</v>
      </c>
      <c r="DH114" s="1018"/>
      <c r="DI114" s="1018"/>
      <c r="DJ114" s="1018"/>
      <c r="DK114" s="1019"/>
      <c r="DL114" s="1020" t="s">
        <v>400</v>
      </c>
      <c r="DM114" s="1018"/>
      <c r="DN114" s="1018"/>
      <c r="DO114" s="1018"/>
      <c r="DP114" s="1019"/>
      <c r="DQ114" s="1020" t="s">
        <v>400</v>
      </c>
      <c r="DR114" s="1018"/>
      <c r="DS114" s="1018"/>
      <c r="DT114" s="1018"/>
      <c r="DU114" s="1019"/>
      <c r="DV114" s="1021" t="s">
        <v>400</v>
      </c>
      <c r="DW114" s="1022"/>
      <c r="DX114" s="1022"/>
      <c r="DY114" s="1022"/>
      <c r="DZ114" s="1023"/>
    </row>
    <row r="115" spans="1:130" s="226" customFormat="1" ht="26.25" customHeight="1" x14ac:dyDescent="0.15">
      <c r="A115" s="1013"/>
      <c r="B115" s="1014"/>
      <c r="C115" s="982" t="s">
        <v>466</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96">
        <v>6280</v>
      </c>
      <c r="AB115" s="997"/>
      <c r="AC115" s="997"/>
      <c r="AD115" s="997"/>
      <c r="AE115" s="998"/>
      <c r="AF115" s="999">
        <v>18558</v>
      </c>
      <c r="AG115" s="997"/>
      <c r="AH115" s="997"/>
      <c r="AI115" s="997"/>
      <c r="AJ115" s="998"/>
      <c r="AK115" s="999">
        <v>17309</v>
      </c>
      <c r="AL115" s="997"/>
      <c r="AM115" s="997"/>
      <c r="AN115" s="997"/>
      <c r="AO115" s="998"/>
      <c r="AP115" s="1000">
        <v>0.1</v>
      </c>
      <c r="AQ115" s="1001"/>
      <c r="AR115" s="1001"/>
      <c r="AS115" s="1001"/>
      <c r="AT115" s="1002"/>
      <c r="AU115" s="967"/>
      <c r="AV115" s="968"/>
      <c r="AW115" s="968"/>
      <c r="AX115" s="968"/>
      <c r="AY115" s="968"/>
      <c r="AZ115" s="981" t="s">
        <v>467</v>
      </c>
      <c r="BA115" s="982"/>
      <c r="BB115" s="982"/>
      <c r="BC115" s="982"/>
      <c r="BD115" s="982"/>
      <c r="BE115" s="982"/>
      <c r="BF115" s="982"/>
      <c r="BG115" s="982"/>
      <c r="BH115" s="982"/>
      <c r="BI115" s="982"/>
      <c r="BJ115" s="982"/>
      <c r="BK115" s="982"/>
      <c r="BL115" s="982"/>
      <c r="BM115" s="982"/>
      <c r="BN115" s="982"/>
      <c r="BO115" s="982"/>
      <c r="BP115" s="983"/>
      <c r="BQ115" s="984">
        <v>89</v>
      </c>
      <c r="BR115" s="985"/>
      <c r="BS115" s="985"/>
      <c r="BT115" s="985"/>
      <c r="BU115" s="985"/>
      <c r="BV115" s="985">
        <v>18</v>
      </c>
      <c r="BW115" s="985"/>
      <c r="BX115" s="985"/>
      <c r="BY115" s="985"/>
      <c r="BZ115" s="985"/>
      <c r="CA115" s="985" t="s">
        <v>451</v>
      </c>
      <c r="CB115" s="985"/>
      <c r="CC115" s="985"/>
      <c r="CD115" s="985"/>
      <c r="CE115" s="985"/>
      <c r="CF115" s="979" t="s">
        <v>450</v>
      </c>
      <c r="CG115" s="980"/>
      <c r="CH115" s="980"/>
      <c r="CI115" s="980"/>
      <c r="CJ115" s="980"/>
      <c r="CK115" s="1007"/>
      <c r="CL115" s="1008"/>
      <c r="CM115" s="981" t="s">
        <v>468</v>
      </c>
      <c r="CN115" s="982"/>
      <c r="CO115" s="982"/>
      <c r="CP115" s="982"/>
      <c r="CQ115" s="982"/>
      <c r="CR115" s="982"/>
      <c r="CS115" s="982"/>
      <c r="CT115" s="982"/>
      <c r="CU115" s="982"/>
      <c r="CV115" s="982"/>
      <c r="CW115" s="982"/>
      <c r="CX115" s="982"/>
      <c r="CY115" s="982"/>
      <c r="CZ115" s="982"/>
      <c r="DA115" s="982"/>
      <c r="DB115" s="982"/>
      <c r="DC115" s="982"/>
      <c r="DD115" s="982"/>
      <c r="DE115" s="982"/>
      <c r="DF115" s="983"/>
      <c r="DG115" s="1017" t="s">
        <v>455</v>
      </c>
      <c r="DH115" s="1018"/>
      <c r="DI115" s="1018"/>
      <c r="DJ115" s="1018"/>
      <c r="DK115" s="1019"/>
      <c r="DL115" s="1020" t="s">
        <v>400</v>
      </c>
      <c r="DM115" s="1018"/>
      <c r="DN115" s="1018"/>
      <c r="DO115" s="1018"/>
      <c r="DP115" s="1019"/>
      <c r="DQ115" s="1020" t="s">
        <v>450</v>
      </c>
      <c r="DR115" s="1018"/>
      <c r="DS115" s="1018"/>
      <c r="DT115" s="1018"/>
      <c r="DU115" s="1019"/>
      <c r="DV115" s="1021" t="s">
        <v>455</v>
      </c>
      <c r="DW115" s="1022"/>
      <c r="DX115" s="1022"/>
      <c r="DY115" s="1022"/>
      <c r="DZ115" s="1023"/>
    </row>
    <row r="116" spans="1:130" s="226" customFormat="1" ht="26.25" customHeight="1" x14ac:dyDescent="0.15">
      <c r="A116" s="1015"/>
      <c r="B116" s="1016"/>
      <c r="C116" s="1024" t="s">
        <v>469</v>
      </c>
      <c r="D116" s="1024"/>
      <c r="E116" s="1024"/>
      <c r="F116" s="1024"/>
      <c r="G116" s="1024"/>
      <c r="H116" s="1024"/>
      <c r="I116" s="1024"/>
      <c r="J116" s="1024"/>
      <c r="K116" s="1024"/>
      <c r="L116" s="1024"/>
      <c r="M116" s="1024"/>
      <c r="N116" s="1024"/>
      <c r="O116" s="1024"/>
      <c r="P116" s="1024"/>
      <c r="Q116" s="1024"/>
      <c r="R116" s="1024"/>
      <c r="S116" s="1024"/>
      <c r="T116" s="1024"/>
      <c r="U116" s="1024"/>
      <c r="V116" s="1024"/>
      <c r="W116" s="1024"/>
      <c r="X116" s="1024"/>
      <c r="Y116" s="1024"/>
      <c r="Z116" s="1025"/>
      <c r="AA116" s="1017" t="s">
        <v>451</v>
      </c>
      <c r="AB116" s="1018"/>
      <c r="AC116" s="1018"/>
      <c r="AD116" s="1018"/>
      <c r="AE116" s="1019"/>
      <c r="AF116" s="1020" t="s">
        <v>450</v>
      </c>
      <c r="AG116" s="1018"/>
      <c r="AH116" s="1018"/>
      <c r="AI116" s="1018"/>
      <c r="AJ116" s="1019"/>
      <c r="AK116" s="1020" t="s">
        <v>400</v>
      </c>
      <c r="AL116" s="1018"/>
      <c r="AM116" s="1018"/>
      <c r="AN116" s="1018"/>
      <c r="AO116" s="1019"/>
      <c r="AP116" s="1021" t="s">
        <v>400</v>
      </c>
      <c r="AQ116" s="1022"/>
      <c r="AR116" s="1022"/>
      <c r="AS116" s="1022"/>
      <c r="AT116" s="1023"/>
      <c r="AU116" s="967"/>
      <c r="AV116" s="968"/>
      <c r="AW116" s="968"/>
      <c r="AX116" s="968"/>
      <c r="AY116" s="968"/>
      <c r="AZ116" s="1026" t="s">
        <v>470</v>
      </c>
      <c r="BA116" s="1027"/>
      <c r="BB116" s="1027"/>
      <c r="BC116" s="1027"/>
      <c r="BD116" s="1027"/>
      <c r="BE116" s="1027"/>
      <c r="BF116" s="1027"/>
      <c r="BG116" s="1027"/>
      <c r="BH116" s="1027"/>
      <c r="BI116" s="1027"/>
      <c r="BJ116" s="1027"/>
      <c r="BK116" s="1027"/>
      <c r="BL116" s="1027"/>
      <c r="BM116" s="1027"/>
      <c r="BN116" s="1027"/>
      <c r="BO116" s="1027"/>
      <c r="BP116" s="1028"/>
      <c r="BQ116" s="984" t="s">
        <v>451</v>
      </c>
      <c r="BR116" s="985"/>
      <c r="BS116" s="985"/>
      <c r="BT116" s="985"/>
      <c r="BU116" s="985"/>
      <c r="BV116" s="985" t="s">
        <v>400</v>
      </c>
      <c r="BW116" s="985"/>
      <c r="BX116" s="985"/>
      <c r="BY116" s="985"/>
      <c r="BZ116" s="985"/>
      <c r="CA116" s="985" t="s">
        <v>450</v>
      </c>
      <c r="CB116" s="985"/>
      <c r="CC116" s="985"/>
      <c r="CD116" s="985"/>
      <c r="CE116" s="985"/>
      <c r="CF116" s="979" t="s">
        <v>455</v>
      </c>
      <c r="CG116" s="980"/>
      <c r="CH116" s="980"/>
      <c r="CI116" s="980"/>
      <c r="CJ116" s="980"/>
      <c r="CK116" s="1007"/>
      <c r="CL116" s="1008"/>
      <c r="CM116" s="981" t="s">
        <v>471</v>
      </c>
      <c r="CN116" s="982"/>
      <c r="CO116" s="982"/>
      <c r="CP116" s="982"/>
      <c r="CQ116" s="982"/>
      <c r="CR116" s="982"/>
      <c r="CS116" s="982"/>
      <c r="CT116" s="982"/>
      <c r="CU116" s="982"/>
      <c r="CV116" s="982"/>
      <c r="CW116" s="982"/>
      <c r="CX116" s="982"/>
      <c r="CY116" s="982"/>
      <c r="CZ116" s="982"/>
      <c r="DA116" s="982"/>
      <c r="DB116" s="982"/>
      <c r="DC116" s="982"/>
      <c r="DD116" s="982"/>
      <c r="DE116" s="982"/>
      <c r="DF116" s="983"/>
      <c r="DG116" s="1017">
        <v>1417</v>
      </c>
      <c r="DH116" s="1018"/>
      <c r="DI116" s="1018"/>
      <c r="DJ116" s="1018"/>
      <c r="DK116" s="1019"/>
      <c r="DL116" s="1020" t="s">
        <v>400</v>
      </c>
      <c r="DM116" s="1018"/>
      <c r="DN116" s="1018"/>
      <c r="DO116" s="1018"/>
      <c r="DP116" s="1019"/>
      <c r="DQ116" s="1020" t="s">
        <v>400</v>
      </c>
      <c r="DR116" s="1018"/>
      <c r="DS116" s="1018"/>
      <c r="DT116" s="1018"/>
      <c r="DU116" s="1019"/>
      <c r="DV116" s="1021" t="s">
        <v>455</v>
      </c>
      <c r="DW116" s="1022"/>
      <c r="DX116" s="1022"/>
      <c r="DY116" s="1022"/>
      <c r="DZ116" s="1023"/>
    </row>
    <row r="117" spans="1:130" s="226" customFormat="1" ht="26.25" customHeight="1" x14ac:dyDescent="0.15">
      <c r="A117" s="971" t="s">
        <v>192</v>
      </c>
      <c r="B117" s="952"/>
      <c r="C117" s="952"/>
      <c r="D117" s="952"/>
      <c r="E117" s="952"/>
      <c r="F117" s="952"/>
      <c r="G117" s="952"/>
      <c r="H117" s="952"/>
      <c r="I117" s="952"/>
      <c r="J117" s="952"/>
      <c r="K117" s="952"/>
      <c r="L117" s="952"/>
      <c r="M117" s="952"/>
      <c r="N117" s="952"/>
      <c r="O117" s="952"/>
      <c r="P117" s="952"/>
      <c r="Q117" s="952"/>
      <c r="R117" s="952"/>
      <c r="S117" s="952"/>
      <c r="T117" s="952"/>
      <c r="U117" s="952"/>
      <c r="V117" s="952"/>
      <c r="W117" s="952"/>
      <c r="X117" s="952"/>
      <c r="Y117" s="1036" t="s">
        <v>472</v>
      </c>
      <c r="Z117" s="953"/>
      <c r="AA117" s="1037">
        <v>7688922</v>
      </c>
      <c r="AB117" s="1038"/>
      <c r="AC117" s="1038"/>
      <c r="AD117" s="1038"/>
      <c r="AE117" s="1039"/>
      <c r="AF117" s="1040">
        <v>7724620</v>
      </c>
      <c r="AG117" s="1038"/>
      <c r="AH117" s="1038"/>
      <c r="AI117" s="1038"/>
      <c r="AJ117" s="1039"/>
      <c r="AK117" s="1040">
        <v>7891673</v>
      </c>
      <c r="AL117" s="1038"/>
      <c r="AM117" s="1038"/>
      <c r="AN117" s="1038"/>
      <c r="AO117" s="1039"/>
      <c r="AP117" s="1041"/>
      <c r="AQ117" s="1042"/>
      <c r="AR117" s="1042"/>
      <c r="AS117" s="1042"/>
      <c r="AT117" s="1043"/>
      <c r="AU117" s="967"/>
      <c r="AV117" s="968"/>
      <c r="AW117" s="968"/>
      <c r="AX117" s="968"/>
      <c r="AY117" s="968"/>
      <c r="AZ117" s="1033" t="s">
        <v>473</v>
      </c>
      <c r="BA117" s="1034"/>
      <c r="BB117" s="1034"/>
      <c r="BC117" s="1034"/>
      <c r="BD117" s="1034"/>
      <c r="BE117" s="1034"/>
      <c r="BF117" s="1034"/>
      <c r="BG117" s="1034"/>
      <c r="BH117" s="1034"/>
      <c r="BI117" s="1034"/>
      <c r="BJ117" s="1034"/>
      <c r="BK117" s="1034"/>
      <c r="BL117" s="1034"/>
      <c r="BM117" s="1034"/>
      <c r="BN117" s="1034"/>
      <c r="BO117" s="1034"/>
      <c r="BP117" s="1035"/>
      <c r="BQ117" s="984" t="s">
        <v>450</v>
      </c>
      <c r="BR117" s="985"/>
      <c r="BS117" s="985"/>
      <c r="BT117" s="985"/>
      <c r="BU117" s="985"/>
      <c r="BV117" s="985" t="s">
        <v>450</v>
      </c>
      <c r="BW117" s="985"/>
      <c r="BX117" s="985"/>
      <c r="BY117" s="985"/>
      <c r="BZ117" s="985"/>
      <c r="CA117" s="985" t="s">
        <v>450</v>
      </c>
      <c r="CB117" s="985"/>
      <c r="CC117" s="985"/>
      <c r="CD117" s="985"/>
      <c r="CE117" s="985"/>
      <c r="CF117" s="979" t="s">
        <v>450</v>
      </c>
      <c r="CG117" s="980"/>
      <c r="CH117" s="980"/>
      <c r="CI117" s="980"/>
      <c r="CJ117" s="980"/>
      <c r="CK117" s="1007"/>
      <c r="CL117" s="1008"/>
      <c r="CM117" s="981" t="s">
        <v>474</v>
      </c>
      <c r="CN117" s="982"/>
      <c r="CO117" s="982"/>
      <c r="CP117" s="982"/>
      <c r="CQ117" s="982"/>
      <c r="CR117" s="982"/>
      <c r="CS117" s="982"/>
      <c r="CT117" s="982"/>
      <c r="CU117" s="982"/>
      <c r="CV117" s="982"/>
      <c r="CW117" s="982"/>
      <c r="CX117" s="982"/>
      <c r="CY117" s="982"/>
      <c r="CZ117" s="982"/>
      <c r="DA117" s="982"/>
      <c r="DB117" s="982"/>
      <c r="DC117" s="982"/>
      <c r="DD117" s="982"/>
      <c r="DE117" s="982"/>
      <c r="DF117" s="983"/>
      <c r="DG117" s="1017" t="s">
        <v>450</v>
      </c>
      <c r="DH117" s="1018"/>
      <c r="DI117" s="1018"/>
      <c r="DJ117" s="1018"/>
      <c r="DK117" s="1019"/>
      <c r="DL117" s="1020" t="s">
        <v>450</v>
      </c>
      <c r="DM117" s="1018"/>
      <c r="DN117" s="1018"/>
      <c r="DO117" s="1018"/>
      <c r="DP117" s="1019"/>
      <c r="DQ117" s="1020" t="s">
        <v>450</v>
      </c>
      <c r="DR117" s="1018"/>
      <c r="DS117" s="1018"/>
      <c r="DT117" s="1018"/>
      <c r="DU117" s="1019"/>
      <c r="DV117" s="1021" t="s">
        <v>450</v>
      </c>
      <c r="DW117" s="1022"/>
      <c r="DX117" s="1022"/>
      <c r="DY117" s="1022"/>
      <c r="DZ117" s="1023"/>
    </row>
    <row r="118" spans="1:130" s="226" customFormat="1" ht="26.25" customHeight="1" x14ac:dyDescent="0.15">
      <c r="A118" s="971" t="s">
        <v>445</v>
      </c>
      <c r="B118" s="952"/>
      <c r="C118" s="952"/>
      <c r="D118" s="952"/>
      <c r="E118" s="952"/>
      <c r="F118" s="952"/>
      <c r="G118" s="952"/>
      <c r="H118" s="952"/>
      <c r="I118" s="952"/>
      <c r="J118" s="952"/>
      <c r="K118" s="952"/>
      <c r="L118" s="952"/>
      <c r="M118" s="952"/>
      <c r="N118" s="952"/>
      <c r="O118" s="952"/>
      <c r="P118" s="952"/>
      <c r="Q118" s="952"/>
      <c r="R118" s="952"/>
      <c r="S118" s="952"/>
      <c r="T118" s="952"/>
      <c r="U118" s="952"/>
      <c r="V118" s="952"/>
      <c r="W118" s="952"/>
      <c r="X118" s="952"/>
      <c r="Y118" s="952"/>
      <c r="Z118" s="953"/>
      <c r="AA118" s="951" t="s">
        <v>442</v>
      </c>
      <c r="AB118" s="952"/>
      <c r="AC118" s="952"/>
      <c r="AD118" s="952"/>
      <c r="AE118" s="953"/>
      <c r="AF118" s="951" t="s">
        <v>443</v>
      </c>
      <c r="AG118" s="952"/>
      <c r="AH118" s="952"/>
      <c r="AI118" s="952"/>
      <c r="AJ118" s="953"/>
      <c r="AK118" s="951" t="s">
        <v>314</v>
      </c>
      <c r="AL118" s="952"/>
      <c r="AM118" s="952"/>
      <c r="AN118" s="952"/>
      <c r="AO118" s="953"/>
      <c r="AP118" s="1029" t="s">
        <v>444</v>
      </c>
      <c r="AQ118" s="1030"/>
      <c r="AR118" s="1030"/>
      <c r="AS118" s="1030"/>
      <c r="AT118" s="1031"/>
      <c r="AU118" s="967"/>
      <c r="AV118" s="968"/>
      <c r="AW118" s="968"/>
      <c r="AX118" s="968"/>
      <c r="AY118" s="968"/>
      <c r="AZ118" s="1032" t="s">
        <v>475</v>
      </c>
      <c r="BA118" s="1024"/>
      <c r="BB118" s="1024"/>
      <c r="BC118" s="1024"/>
      <c r="BD118" s="1024"/>
      <c r="BE118" s="1024"/>
      <c r="BF118" s="1024"/>
      <c r="BG118" s="1024"/>
      <c r="BH118" s="1024"/>
      <c r="BI118" s="1024"/>
      <c r="BJ118" s="1024"/>
      <c r="BK118" s="1024"/>
      <c r="BL118" s="1024"/>
      <c r="BM118" s="1024"/>
      <c r="BN118" s="1024"/>
      <c r="BO118" s="1024"/>
      <c r="BP118" s="1025"/>
      <c r="BQ118" s="1058" t="s">
        <v>400</v>
      </c>
      <c r="BR118" s="1059"/>
      <c r="BS118" s="1059"/>
      <c r="BT118" s="1059"/>
      <c r="BU118" s="1059"/>
      <c r="BV118" s="1059" t="s">
        <v>400</v>
      </c>
      <c r="BW118" s="1059"/>
      <c r="BX118" s="1059"/>
      <c r="BY118" s="1059"/>
      <c r="BZ118" s="1059"/>
      <c r="CA118" s="1059" t="s">
        <v>400</v>
      </c>
      <c r="CB118" s="1059"/>
      <c r="CC118" s="1059"/>
      <c r="CD118" s="1059"/>
      <c r="CE118" s="1059"/>
      <c r="CF118" s="979" t="s">
        <v>450</v>
      </c>
      <c r="CG118" s="980"/>
      <c r="CH118" s="980"/>
      <c r="CI118" s="980"/>
      <c r="CJ118" s="980"/>
      <c r="CK118" s="1007"/>
      <c r="CL118" s="1008"/>
      <c r="CM118" s="981" t="s">
        <v>476</v>
      </c>
      <c r="CN118" s="982"/>
      <c r="CO118" s="982"/>
      <c r="CP118" s="982"/>
      <c r="CQ118" s="982"/>
      <c r="CR118" s="982"/>
      <c r="CS118" s="982"/>
      <c r="CT118" s="982"/>
      <c r="CU118" s="982"/>
      <c r="CV118" s="982"/>
      <c r="CW118" s="982"/>
      <c r="CX118" s="982"/>
      <c r="CY118" s="982"/>
      <c r="CZ118" s="982"/>
      <c r="DA118" s="982"/>
      <c r="DB118" s="982"/>
      <c r="DC118" s="982"/>
      <c r="DD118" s="982"/>
      <c r="DE118" s="982"/>
      <c r="DF118" s="983"/>
      <c r="DG118" s="1017" t="s">
        <v>450</v>
      </c>
      <c r="DH118" s="1018"/>
      <c r="DI118" s="1018"/>
      <c r="DJ118" s="1018"/>
      <c r="DK118" s="1019"/>
      <c r="DL118" s="1020" t="s">
        <v>400</v>
      </c>
      <c r="DM118" s="1018"/>
      <c r="DN118" s="1018"/>
      <c r="DO118" s="1018"/>
      <c r="DP118" s="1019"/>
      <c r="DQ118" s="1020" t="s">
        <v>400</v>
      </c>
      <c r="DR118" s="1018"/>
      <c r="DS118" s="1018"/>
      <c r="DT118" s="1018"/>
      <c r="DU118" s="1019"/>
      <c r="DV118" s="1021" t="s">
        <v>400</v>
      </c>
      <c r="DW118" s="1022"/>
      <c r="DX118" s="1022"/>
      <c r="DY118" s="1022"/>
      <c r="DZ118" s="1023"/>
    </row>
    <row r="119" spans="1:130" s="226" customFormat="1" ht="26.25" customHeight="1" x14ac:dyDescent="0.15">
      <c r="A119" s="1115" t="s">
        <v>448</v>
      </c>
      <c r="B119" s="1006"/>
      <c r="C119" s="988" t="s">
        <v>449</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58" t="s">
        <v>450</v>
      </c>
      <c r="AB119" s="959"/>
      <c r="AC119" s="959"/>
      <c r="AD119" s="959"/>
      <c r="AE119" s="960"/>
      <c r="AF119" s="961" t="s">
        <v>400</v>
      </c>
      <c r="AG119" s="959"/>
      <c r="AH119" s="959"/>
      <c r="AI119" s="959"/>
      <c r="AJ119" s="960"/>
      <c r="AK119" s="961" t="s">
        <v>450</v>
      </c>
      <c r="AL119" s="959"/>
      <c r="AM119" s="959"/>
      <c r="AN119" s="959"/>
      <c r="AO119" s="960"/>
      <c r="AP119" s="962" t="s">
        <v>450</v>
      </c>
      <c r="AQ119" s="963"/>
      <c r="AR119" s="963"/>
      <c r="AS119" s="963"/>
      <c r="AT119" s="964"/>
      <c r="AU119" s="969"/>
      <c r="AV119" s="970"/>
      <c r="AW119" s="970"/>
      <c r="AX119" s="970"/>
      <c r="AY119" s="970"/>
      <c r="AZ119" s="247" t="s">
        <v>192</v>
      </c>
      <c r="BA119" s="247"/>
      <c r="BB119" s="247"/>
      <c r="BC119" s="247"/>
      <c r="BD119" s="247"/>
      <c r="BE119" s="247"/>
      <c r="BF119" s="247"/>
      <c r="BG119" s="247"/>
      <c r="BH119" s="247"/>
      <c r="BI119" s="247"/>
      <c r="BJ119" s="247"/>
      <c r="BK119" s="247"/>
      <c r="BL119" s="247"/>
      <c r="BM119" s="247"/>
      <c r="BN119" s="247"/>
      <c r="BO119" s="1036" t="s">
        <v>477</v>
      </c>
      <c r="BP119" s="1064"/>
      <c r="BQ119" s="1058">
        <v>83152423</v>
      </c>
      <c r="BR119" s="1059"/>
      <c r="BS119" s="1059"/>
      <c r="BT119" s="1059"/>
      <c r="BU119" s="1059"/>
      <c r="BV119" s="1059">
        <v>80297626</v>
      </c>
      <c r="BW119" s="1059"/>
      <c r="BX119" s="1059"/>
      <c r="BY119" s="1059"/>
      <c r="BZ119" s="1059"/>
      <c r="CA119" s="1059">
        <v>77002778</v>
      </c>
      <c r="CB119" s="1059"/>
      <c r="CC119" s="1059"/>
      <c r="CD119" s="1059"/>
      <c r="CE119" s="1059"/>
      <c r="CF119" s="1060"/>
      <c r="CG119" s="1061"/>
      <c r="CH119" s="1061"/>
      <c r="CI119" s="1061"/>
      <c r="CJ119" s="1062"/>
      <c r="CK119" s="1009"/>
      <c r="CL119" s="1010"/>
      <c r="CM119" s="1032" t="s">
        <v>478</v>
      </c>
      <c r="CN119" s="1024"/>
      <c r="CO119" s="1024"/>
      <c r="CP119" s="1024"/>
      <c r="CQ119" s="1024"/>
      <c r="CR119" s="1024"/>
      <c r="CS119" s="1024"/>
      <c r="CT119" s="1024"/>
      <c r="CU119" s="1024"/>
      <c r="CV119" s="1024"/>
      <c r="CW119" s="1024"/>
      <c r="CX119" s="1024"/>
      <c r="CY119" s="1024"/>
      <c r="CZ119" s="1024"/>
      <c r="DA119" s="1024"/>
      <c r="DB119" s="1024"/>
      <c r="DC119" s="1024"/>
      <c r="DD119" s="1024"/>
      <c r="DE119" s="1024"/>
      <c r="DF119" s="1025"/>
      <c r="DG119" s="1063" t="s">
        <v>251</v>
      </c>
      <c r="DH119" s="1045"/>
      <c r="DI119" s="1045"/>
      <c r="DJ119" s="1045"/>
      <c r="DK119" s="1046"/>
      <c r="DL119" s="1044" t="s">
        <v>479</v>
      </c>
      <c r="DM119" s="1045"/>
      <c r="DN119" s="1045"/>
      <c r="DO119" s="1045"/>
      <c r="DP119" s="1046"/>
      <c r="DQ119" s="1044" t="s">
        <v>480</v>
      </c>
      <c r="DR119" s="1045"/>
      <c r="DS119" s="1045"/>
      <c r="DT119" s="1045"/>
      <c r="DU119" s="1046"/>
      <c r="DV119" s="1047" t="s">
        <v>251</v>
      </c>
      <c r="DW119" s="1048"/>
      <c r="DX119" s="1048"/>
      <c r="DY119" s="1048"/>
      <c r="DZ119" s="1049"/>
    </row>
    <row r="120" spans="1:130" s="226" customFormat="1" ht="26.25" customHeight="1" x14ac:dyDescent="0.15">
      <c r="A120" s="1116"/>
      <c r="B120" s="1008"/>
      <c r="C120" s="981" t="s">
        <v>454</v>
      </c>
      <c r="D120" s="982"/>
      <c r="E120" s="982"/>
      <c r="F120" s="982"/>
      <c r="G120" s="982"/>
      <c r="H120" s="982"/>
      <c r="I120" s="982"/>
      <c r="J120" s="982"/>
      <c r="K120" s="982"/>
      <c r="L120" s="982"/>
      <c r="M120" s="982"/>
      <c r="N120" s="982"/>
      <c r="O120" s="982"/>
      <c r="P120" s="982"/>
      <c r="Q120" s="982"/>
      <c r="R120" s="982"/>
      <c r="S120" s="982"/>
      <c r="T120" s="982"/>
      <c r="U120" s="982"/>
      <c r="V120" s="982"/>
      <c r="W120" s="982"/>
      <c r="X120" s="982"/>
      <c r="Y120" s="982"/>
      <c r="Z120" s="983"/>
      <c r="AA120" s="1017" t="s">
        <v>480</v>
      </c>
      <c r="AB120" s="1018"/>
      <c r="AC120" s="1018"/>
      <c r="AD120" s="1018"/>
      <c r="AE120" s="1019"/>
      <c r="AF120" s="1020" t="s">
        <v>251</v>
      </c>
      <c r="AG120" s="1018"/>
      <c r="AH120" s="1018"/>
      <c r="AI120" s="1018"/>
      <c r="AJ120" s="1019"/>
      <c r="AK120" s="1020" t="s">
        <v>479</v>
      </c>
      <c r="AL120" s="1018"/>
      <c r="AM120" s="1018"/>
      <c r="AN120" s="1018"/>
      <c r="AO120" s="1019"/>
      <c r="AP120" s="1021" t="s">
        <v>481</v>
      </c>
      <c r="AQ120" s="1022"/>
      <c r="AR120" s="1022"/>
      <c r="AS120" s="1022"/>
      <c r="AT120" s="1023"/>
      <c r="AU120" s="1050" t="s">
        <v>482</v>
      </c>
      <c r="AV120" s="1051"/>
      <c r="AW120" s="1051"/>
      <c r="AX120" s="1051"/>
      <c r="AY120" s="1052"/>
      <c r="AZ120" s="988" t="s">
        <v>483</v>
      </c>
      <c r="BA120" s="956"/>
      <c r="BB120" s="956"/>
      <c r="BC120" s="956"/>
      <c r="BD120" s="956"/>
      <c r="BE120" s="956"/>
      <c r="BF120" s="956"/>
      <c r="BG120" s="956"/>
      <c r="BH120" s="956"/>
      <c r="BI120" s="956"/>
      <c r="BJ120" s="956"/>
      <c r="BK120" s="956"/>
      <c r="BL120" s="956"/>
      <c r="BM120" s="956"/>
      <c r="BN120" s="956"/>
      <c r="BO120" s="956"/>
      <c r="BP120" s="957"/>
      <c r="BQ120" s="989">
        <v>5654919</v>
      </c>
      <c r="BR120" s="990"/>
      <c r="BS120" s="990"/>
      <c r="BT120" s="990"/>
      <c r="BU120" s="990"/>
      <c r="BV120" s="990">
        <v>7201233</v>
      </c>
      <c r="BW120" s="990"/>
      <c r="BX120" s="990"/>
      <c r="BY120" s="990"/>
      <c r="BZ120" s="990"/>
      <c r="CA120" s="990">
        <v>8807970</v>
      </c>
      <c r="CB120" s="990"/>
      <c r="CC120" s="990"/>
      <c r="CD120" s="990"/>
      <c r="CE120" s="990"/>
      <c r="CF120" s="1003">
        <v>38.4</v>
      </c>
      <c r="CG120" s="1004"/>
      <c r="CH120" s="1004"/>
      <c r="CI120" s="1004"/>
      <c r="CJ120" s="1004"/>
      <c r="CK120" s="1065" t="s">
        <v>484</v>
      </c>
      <c r="CL120" s="1066"/>
      <c r="CM120" s="1066"/>
      <c r="CN120" s="1066"/>
      <c r="CO120" s="1067"/>
      <c r="CP120" s="1073" t="s">
        <v>485</v>
      </c>
      <c r="CQ120" s="1074"/>
      <c r="CR120" s="1074"/>
      <c r="CS120" s="1074"/>
      <c r="CT120" s="1074"/>
      <c r="CU120" s="1074"/>
      <c r="CV120" s="1074"/>
      <c r="CW120" s="1074"/>
      <c r="CX120" s="1074"/>
      <c r="CY120" s="1074"/>
      <c r="CZ120" s="1074"/>
      <c r="DA120" s="1074"/>
      <c r="DB120" s="1074"/>
      <c r="DC120" s="1074"/>
      <c r="DD120" s="1074"/>
      <c r="DE120" s="1074"/>
      <c r="DF120" s="1075"/>
      <c r="DG120" s="989">
        <v>19960650</v>
      </c>
      <c r="DH120" s="990"/>
      <c r="DI120" s="990"/>
      <c r="DJ120" s="990"/>
      <c r="DK120" s="990"/>
      <c r="DL120" s="990">
        <v>18505698</v>
      </c>
      <c r="DM120" s="990"/>
      <c r="DN120" s="990"/>
      <c r="DO120" s="990"/>
      <c r="DP120" s="990"/>
      <c r="DQ120" s="990">
        <v>17319853</v>
      </c>
      <c r="DR120" s="990"/>
      <c r="DS120" s="990"/>
      <c r="DT120" s="990"/>
      <c r="DU120" s="990"/>
      <c r="DV120" s="991">
        <v>75.400000000000006</v>
      </c>
      <c r="DW120" s="991"/>
      <c r="DX120" s="991"/>
      <c r="DY120" s="991"/>
      <c r="DZ120" s="992"/>
    </row>
    <row r="121" spans="1:130" s="226" customFormat="1" ht="26.25" customHeight="1" x14ac:dyDescent="0.15">
      <c r="A121" s="1116"/>
      <c r="B121" s="1008"/>
      <c r="C121" s="1033" t="s">
        <v>486</v>
      </c>
      <c r="D121" s="1034"/>
      <c r="E121" s="1034"/>
      <c r="F121" s="1034"/>
      <c r="G121" s="1034"/>
      <c r="H121" s="1034"/>
      <c r="I121" s="1034"/>
      <c r="J121" s="1034"/>
      <c r="K121" s="1034"/>
      <c r="L121" s="1034"/>
      <c r="M121" s="1034"/>
      <c r="N121" s="1034"/>
      <c r="O121" s="1034"/>
      <c r="P121" s="1034"/>
      <c r="Q121" s="1034"/>
      <c r="R121" s="1034"/>
      <c r="S121" s="1034"/>
      <c r="T121" s="1034"/>
      <c r="U121" s="1034"/>
      <c r="V121" s="1034"/>
      <c r="W121" s="1034"/>
      <c r="X121" s="1034"/>
      <c r="Y121" s="1034"/>
      <c r="Z121" s="1035"/>
      <c r="AA121" s="1017" t="s">
        <v>251</v>
      </c>
      <c r="AB121" s="1018"/>
      <c r="AC121" s="1018"/>
      <c r="AD121" s="1018"/>
      <c r="AE121" s="1019"/>
      <c r="AF121" s="1020" t="s">
        <v>481</v>
      </c>
      <c r="AG121" s="1018"/>
      <c r="AH121" s="1018"/>
      <c r="AI121" s="1018"/>
      <c r="AJ121" s="1019"/>
      <c r="AK121" s="1020" t="s">
        <v>251</v>
      </c>
      <c r="AL121" s="1018"/>
      <c r="AM121" s="1018"/>
      <c r="AN121" s="1018"/>
      <c r="AO121" s="1019"/>
      <c r="AP121" s="1021" t="s">
        <v>251</v>
      </c>
      <c r="AQ121" s="1022"/>
      <c r="AR121" s="1022"/>
      <c r="AS121" s="1022"/>
      <c r="AT121" s="1023"/>
      <c r="AU121" s="1053"/>
      <c r="AV121" s="1054"/>
      <c r="AW121" s="1054"/>
      <c r="AX121" s="1054"/>
      <c r="AY121" s="1055"/>
      <c r="AZ121" s="981" t="s">
        <v>487</v>
      </c>
      <c r="BA121" s="982"/>
      <c r="BB121" s="982"/>
      <c r="BC121" s="982"/>
      <c r="BD121" s="982"/>
      <c r="BE121" s="982"/>
      <c r="BF121" s="982"/>
      <c r="BG121" s="982"/>
      <c r="BH121" s="982"/>
      <c r="BI121" s="982"/>
      <c r="BJ121" s="982"/>
      <c r="BK121" s="982"/>
      <c r="BL121" s="982"/>
      <c r="BM121" s="982"/>
      <c r="BN121" s="982"/>
      <c r="BO121" s="982"/>
      <c r="BP121" s="983"/>
      <c r="BQ121" s="984">
        <v>800215</v>
      </c>
      <c r="BR121" s="985"/>
      <c r="BS121" s="985"/>
      <c r="BT121" s="985"/>
      <c r="BU121" s="985"/>
      <c r="BV121" s="985">
        <v>726940</v>
      </c>
      <c r="BW121" s="985"/>
      <c r="BX121" s="985"/>
      <c r="BY121" s="985"/>
      <c r="BZ121" s="985"/>
      <c r="CA121" s="985">
        <v>665856</v>
      </c>
      <c r="CB121" s="985"/>
      <c r="CC121" s="985"/>
      <c r="CD121" s="985"/>
      <c r="CE121" s="985"/>
      <c r="CF121" s="979">
        <v>2.9</v>
      </c>
      <c r="CG121" s="980"/>
      <c r="CH121" s="980"/>
      <c r="CI121" s="980"/>
      <c r="CJ121" s="980"/>
      <c r="CK121" s="1068"/>
      <c r="CL121" s="1069"/>
      <c r="CM121" s="1069"/>
      <c r="CN121" s="1069"/>
      <c r="CO121" s="1070"/>
      <c r="CP121" s="1078" t="s">
        <v>488</v>
      </c>
      <c r="CQ121" s="1079"/>
      <c r="CR121" s="1079"/>
      <c r="CS121" s="1079"/>
      <c r="CT121" s="1079"/>
      <c r="CU121" s="1079"/>
      <c r="CV121" s="1079"/>
      <c r="CW121" s="1079"/>
      <c r="CX121" s="1079"/>
      <c r="CY121" s="1079"/>
      <c r="CZ121" s="1079"/>
      <c r="DA121" s="1079"/>
      <c r="DB121" s="1079"/>
      <c r="DC121" s="1079"/>
      <c r="DD121" s="1079"/>
      <c r="DE121" s="1079"/>
      <c r="DF121" s="1080"/>
      <c r="DG121" s="984">
        <v>5472413</v>
      </c>
      <c r="DH121" s="985"/>
      <c r="DI121" s="985"/>
      <c r="DJ121" s="985"/>
      <c r="DK121" s="985"/>
      <c r="DL121" s="985">
        <v>5322965</v>
      </c>
      <c r="DM121" s="985"/>
      <c r="DN121" s="985"/>
      <c r="DO121" s="985"/>
      <c r="DP121" s="985"/>
      <c r="DQ121" s="985">
        <v>5156575</v>
      </c>
      <c r="DR121" s="985"/>
      <c r="DS121" s="985"/>
      <c r="DT121" s="985"/>
      <c r="DU121" s="985"/>
      <c r="DV121" s="986">
        <v>22.5</v>
      </c>
      <c r="DW121" s="986"/>
      <c r="DX121" s="986"/>
      <c r="DY121" s="986"/>
      <c r="DZ121" s="987"/>
    </row>
    <row r="122" spans="1:130" s="226" customFormat="1" ht="26.25" customHeight="1" x14ac:dyDescent="0.15">
      <c r="A122" s="1116"/>
      <c r="B122" s="1008"/>
      <c r="C122" s="981" t="s">
        <v>465</v>
      </c>
      <c r="D122" s="982"/>
      <c r="E122" s="982"/>
      <c r="F122" s="982"/>
      <c r="G122" s="982"/>
      <c r="H122" s="982"/>
      <c r="I122" s="982"/>
      <c r="J122" s="982"/>
      <c r="K122" s="982"/>
      <c r="L122" s="982"/>
      <c r="M122" s="982"/>
      <c r="N122" s="982"/>
      <c r="O122" s="982"/>
      <c r="P122" s="982"/>
      <c r="Q122" s="982"/>
      <c r="R122" s="982"/>
      <c r="S122" s="982"/>
      <c r="T122" s="982"/>
      <c r="U122" s="982"/>
      <c r="V122" s="982"/>
      <c r="W122" s="982"/>
      <c r="X122" s="982"/>
      <c r="Y122" s="982"/>
      <c r="Z122" s="983"/>
      <c r="AA122" s="1017" t="s">
        <v>251</v>
      </c>
      <c r="AB122" s="1018"/>
      <c r="AC122" s="1018"/>
      <c r="AD122" s="1018"/>
      <c r="AE122" s="1019"/>
      <c r="AF122" s="1020" t="s">
        <v>251</v>
      </c>
      <c r="AG122" s="1018"/>
      <c r="AH122" s="1018"/>
      <c r="AI122" s="1018"/>
      <c r="AJ122" s="1019"/>
      <c r="AK122" s="1020" t="s">
        <v>251</v>
      </c>
      <c r="AL122" s="1018"/>
      <c r="AM122" s="1018"/>
      <c r="AN122" s="1018"/>
      <c r="AO122" s="1019"/>
      <c r="AP122" s="1021" t="s">
        <v>251</v>
      </c>
      <c r="AQ122" s="1022"/>
      <c r="AR122" s="1022"/>
      <c r="AS122" s="1022"/>
      <c r="AT122" s="1023"/>
      <c r="AU122" s="1053"/>
      <c r="AV122" s="1054"/>
      <c r="AW122" s="1054"/>
      <c r="AX122" s="1054"/>
      <c r="AY122" s="1055"/>
      <c r="AZ122" s="1032" t="s">
        <v>489</v>
      </c>
      <c r="BA122" s="1024"/>
      <c r="BB122" s="1024"/>
      <c r="BC122" s="1024"/>
      <c r="BD122" s="1024"/>
      <c r="BE122" s="1024"/>
      <c r="BF122" s="1024"/>
      <c r="BG122" s="1024"/>
      <c r="BH122" s="1024"/>
      <c r="BI122" s="1024"/>
      <c r="BJ122" s="1024"/>
      <c r="BK122" s="1024"/>
      <c r="BL122" s="1024"/>
      <c r="BM122" s="1024"/>
      <c r="BN122" s="1024"/>
      <c r="BO122" s="1024"/>
      <c r="BP122" s="1025"/>
      <c r="BQ122" s="1058">
        <v>51971357</v>
      </c>
      <c r="BR122" s="1059"/>
      <c r="BS122" s="1059"/>
      <c r="BT122" s="1059"/>
      <c r="BU122" s="1059"/>
      <c r="BV122" s="1059">
        <v>50021774</v>
      </c>
      <c r="BW122" s="1059"/>
      <c r="BX122" s="1059"/>
      <c r="BY122" s="1059"/>
      <c r="BZ122" s="1059"/>
      <c r="CA122" s="1059">
        <v>47830479</v>
      </c>
      <c r="CB122" s="1059"/>
      <c r="CC122" s="1059"/>
      <c r="CD122" s="1059"/>
      <c r="CE122" s="1059"/>
      <c r="CF122" s="1076">
        <v>208.3</v>
      </c>
      <c r="CG122" s="1077"/>
      <c r="CH122" s="1077"/>
      <c r="CI122" s="1077"/>
      <c r="CJ122" s="1077"/>
      <c r="CK122" s="1068"/>
      <c r="CL122" s="1069"/>
      <c r="CM122" s="1069"/>
      <c r="CN122" s="1069"/>
      <c r="CO122" s="1070"/>
      <c r="CP122" s="1078" t="s">
        <v>490</v>
      </c>
      <c r="CQ122" s="1079"/>
      <c r="CR122" s="1079"/>
      <c r="CS122" s="1079"/>
      <c r="CT122" s="1079"/>
      <c r="CU122" s="1079"/>
      <c r="CV122" s="1079"/>
      <c r="CW122" s="1079"/>
      <c r="CX122" s="1079"/>
      <c r="CY122" s="1079"/>
      <c r="CZ122" s="1079"/>
      <c r="DA122" s="1079"/>
      <c r="DB122" s="1079"/>
      <c r="DC122" s="1079"/>
      <c r="DD122" s="1079"/>
      <c r="DE122" s="1079"/>
      <c r="DF122" s="1080"/>
      <c r="DG122" s="984">
        <v>445591</v>
      </c>
      <c r="DH122" s="985"/>
      <c r="DI122" s="985"/>
      <c r="DJ122" s="985"/>
      <c r="DK122" s="985"/>
      <c r="DL122" s="985">
        <v>448544</v>
      </c>
      <c r="DM122" s="985"/>
      <c r="DN122" s="985"/>
      <c r="DO122" s="985"/>
      <c r="DP122" s="985"/>
      <c r="DQ122" s="985">
        <v>508505</v>
      </c>
      <c r="DR122" s="985"/>
      <c r="DS122" s="985"/>
      <c r="DT122" s="985"/>
      <c r="DU122" s="985"/>
      <c r="DV122" s="986">
        <v>2.2000000000000002</v>
      </c>
      <c r="DW122" s="986"/>
      <c r="DX122" s="986"/>
      <c r="DY122" s="986"/>
      <c r="DZ122" s="987"/>
    </row>
    <row r="123" spans="1:130" s="226" customFormat="1" ht="26.25" customHeight="1" x14ac:dyDescent="0.15">
      <c r="A123" s="1116"/>
      <c r="B123" s="1008"/>
      <c r="C123" s="981" t="s">
        <v>471</v>
      </c>
      <c r="D123" s="982"/>
      <c r="E123" s="982"/>
      <c r="F123" s="982"/>
      <c r="G123" s="982"/>
      <c r="H123" s="982"/>
      <c r="I123" s="982"/>
      <c r="J123" s="982"/>
      <c r="K123" s="982"/>
      <c r="L123" s="982"/>
      <c r="M123" s="982"/>
      <c r="N123" s="982"/>
      <c r="O123" s="982"/>
      <c r="P123" s="982"/>
      <c r="Q123" s="982"/>
      <c r="R123" s="982"/>
      <c r="S123" s="982"/>
      <c r="T123" s="982"/>
      <c r="U123" s="982"/>
      <c r="V123" s="982"/>
      <c r="W123" s="982"/>
      <c r="X123" s="982"/>
      <c r="Y123" s="982"/>
      <c r="Z123" s="983"/>
      <c r="AA123" s="1017">
        <v>1440</v>
      </c>
      <c r="AB123" s="1018"/>
      <c r="AC123" s="1018"/>
      <c r="AD123" s="1018"/>
      <c r="AE123" s="1019"/>
      <c r="AF123" s="1020">
        <v>1417</v>
      </c>
      <c r="AG123" s="1018"/>
      <c r="AH123" s="1018"/>
      <c r="AI123" s="1018"/>
      <c r="AJ123" s="1019"/>
      <c r="AK123" s="1020" t="s">
        <v>251</v>
      </c>
      <c r="AL123" s="1018"/>
      <c r="AM123" s="1018"/>
      <c r="AN123" s="1018"/>
      <c r="AO123" s="1019"/>
      <c r="AP123" s="1021" t="s">
        <v>491</v>
      </c>
      <c r="AQ123" s="1022"/>
      <c r="AR123" s="1022"/>
      <c r="AS123" s="1022"/>
      <c r="AT123" s="1023"/>
      <c r="AU123" s="1056"/>
      <c r="AV123" s="1057"/>
      <c r="AW123" s="1057"/>
      <c r="AX123" s="1057"/>
      <c r="AY123" s="1057"/>
      <c r="AZ123" s="247" t="s">
        <v>192</v>
      </c>
      <c r="BA123" s="247"/>
      <c r="BB123" s="247"/>
      <c r="BC123" s="247"/>
      <c r="BD123" s="247"/>
      <c r="BE123" s="247"/>
      <c r="BF123" s="247"/>
      <c r="BG123" s="247"/>
      <c r="BH123" s="247"/>
      <c r="BI123" s="247"/>
      <c r="BJ123" s="247"/>
      <c r="BK123" s="247"/>
      <c r="BL123" s="247"/>
      <c r="BM123" s="247"/>
      <c r="BN123" s="247"/>
      <c r="BO123" s="1036" t="s">
        <v>492</v>
      </c>
      <c r="BP123" s="1064"/>
      <c r="BQ123" s="1122">
        <v>58426491</v>
      </c>
      <c r="BR123" s="1123"/>
      <c r="BS123" s="1123"/>
      <c r="BT123" s="1123"/>
      <c r="BU123" s="1123"/>
      <c r="BV123" s="1123">
        <v>57949947</v>
      </c>
      <c r="BW123" s="1123"/>
      <c r="BX123" s="1123"/>
      <c r="BY123" s="1123"/>
      <c r="BZ123" s="1123"/>
      <c r="CA123" s="1123">
        <v>57304305</v>
      </c>
      <c r="CB123" s="1123"/>
      <c r="CC123" s="1123"/>
      <c r="CD123" s="1123"/>
      <c r="CE123" s="1123"/>
      <c r="CF123" s="1060"/>
      <c r="CG123" s="1061"/>
      <c r="CH123" s="1061"/>
      <c r="CI123" s="1061"/>
      <c r="CJ123" s="1062"/>
      <c r="CK123" s="1068"/>
      <c r="CL123" s="1069"/>
      <c r="CM123" s="1069"/>
      <c r="CN123" s="1069"/>
      <c r="CO123" s="1070"/>
      <c r="CP123" s="1078" t="s">
        <v>493</v>
      </c>
      <c r="CQ123" s="1079"/>
      <c r="CR123" s="1079"/>
      <c r="CS123" s="1079"/>
      <c r="CT123" s="1079"/>
      <c r="CU123" s="1079"/>
      <c r="CV123" s="1079"/>
      <c r="CW123" s="1079"/>
      <c r="CX123" s="1079"/>
      <c r="CY123" s="1079"/>
      <c r="CZ123" s="1079"/>
      <c r="DA123" s="1079"/>
      <c r="DB123" s="1079"/>
      <c r="DC123" s="1079"/>
      <c r="DD123" s="1079"/>
      <c r="DE123" s="1079"/>
      <c r="DF123" s="1080"/>
      <c r="DG123" s="1017">
        <v>19196</v>
      </c>
      <c r="DH123" s="1018"/>
      <c r="DI123" s="1018"/>
      <c r="DJ123" s="1018"/>
      <c r="DK123" s="1019"/>
      <c r="DL123" s="1020">
        <v>238370</v>
      </c>
      <c r="DM123" s="1018"/>
      <c r="DN123" s="1018"/>
      <c r="DO123" s="1018"/>
      <c r="DP123" s="1019"/>
      <c r="DQ123" s="1020">
        <v>216513</v>
      </c>
      <c r="DR123" s="1018"/>
      <c r="DS123" s="1018"/>
      <c r="DT123" s="1018"/>
      <c r="DU123" s="1019"/>
      <c r="DV123" s="1021">
        <v>0.9</v>
      </c>
      <c r="DW123" s="1022"/>
      <c r="DX123" s="1022"/>
      <c r="DY123" s="1022"/>
      <c r="DZ123" s="1023"/>
    </row>
    <row r="124" spans="1:130" s="226" customFormat="1" ht="26.25" customHeight="1" thickBot="1" x14ac:dyDescent="0.2">
      <c r="A124" s="1116"/>
      <c r="B124" s="1008"/>
      <c r="C124" s="981" t="s">
        <v>474</v>
      </c>
      <c r="D124" s="982"/>
      <c r="E124" s="982"/>
      <c r="F124" s="982"/>
      <c r="G124" s="982"/>
      <c r="H124" s="982"/>
      <c r="I124" s="982"/>
      <c r="J124" s="982"/>
      <c r="K124" s="982"/>
      <c r="L124" s="982"/>
      <c r="M124" s="982"/>
      <c r="N124" s="982"/>
      <c r="O124" s="982"/>
      <c r="P124" s="982"/>
      <c r="Q124" s="982"/>
      <c r="R124" s="982"/>
      <c r="S124" s="982"/>
      <c r="T124" s="982"/>
      <c r="U124" s="982"/>
      <c r="V124" s="982"/>
      <c r="W124" s="982"/>
      <c r="X124" s="982"/>
      <c r="Y124" s="982"/>
      <c r="Z124" s="983"/>
      <c r="AA124" s="1017" t="s">
        <v>251</v>
      </c>
      <c r="AB124" s="1018"/>
      <c r="AC124" s="1018"/>
      <c r="AD124" s="1018"/>
      <c r="AE124" s="1019"/>
      <c r="AF124" s="1020" t="s">
        <v>491</v>
      </c>
      <c r="AG124" s="1018"/>
      <c r="AH124" s="1018"/>
      <c r="AI124" s="1018"/>
      <c r="AJ124" s="1019"/>
      <c r="AK124" s="1020" t="s">
        <v>251</v>
      </c>
      <c r="AL124" s="1018"/>
      <c r="AM124" s="1018"/>
      <c r="AN124" s="1018"/>
      <c r="AO124" s="1019"/>
      <c r="AP124" s="1021" t="s">
        <v>491</v>
      </c>
      <c r="AQ124" s="1022"/>
      <c r="AR124" s="1022"/>
      <c r="AS124" s="1022"/>
      <c r="AT124" s="1023"/>
      <c r="AU124" s="1118" t="s">
        <v>494</v>
      </c>
      <c r="AV124" s="1119"/>
      <c r="AW124" s="1119"/>
      <c r="AX124" s="1119"/>
      <c r="AY124" s="1119"/>
      <c r="AZ124" s="1119"/>
      <c r="BA124" s="1119"/>
      <c r="BB124" s="1119"/>
      <c r="BC124" s="1119"/>
      <c r="BD124" s="1119"/>
      <c r="BE124" s="1119"/>
      <c r="BF124" s="1119"/>
      <c r="BG124" s="1119"/>
      <c r="BH124" s="1119"/>
      <c r="BI124" s="1119"/>
      <c r="BJ124" s="1119"/>
      <c r="BK124" s="1119"/>
      <c r="BL124" s="1119"/>
      <c r="BM124" s="1119"/>
      <c r="BN124" s="1119"/>
      <c r="BO124" s="1119"/>
      <c r="BP124" s="1120"/>
      <c r="BQ124" s="1121">
        <v>108.3</v>
      </c>
      <c r="BR124" s="1086"/>
      <c r="BS124" s="1086"/>
      <c r="BT124" s="1086"/>
      <c r="BU124" s="1086"/>
      <c r="BV124" s="1086">
        <v>93.8</v>
      </c>
      <c r="BW124" s="1086"/>
      <c r="BX124" s="1086"/>
      <c r="BY124" s="1086"/>
      <c r="BZ124" s="1086"/>
      <c r="CA124" s="1086">
        <v>85.7</v>
      </c>
      <c r="CB124" s="1086"/>
      <c r="CC124" s="1086"/>
      <c r="CD124" s="1086"/>
      <c r="CE124" s="1086"/>
      <c r="CF124" s="1087"/>
      <c r="CG124" s="1088"/>
      <c r="CH124" s="1088"/>
      <c r="CI124" s="1088"/>
      <c r="CJ124" s="1089"/>
      <c r="CK124" s="1071"/>
      <c r="CL124" s="1071"/>
      <c r="CM124" s="1071"/>
      <c r="CN124" s="1071"/>
      <c r="CO124" s="1072"/>
      <c r="CP124" s="1078" t="s">
        <v>495</v>
      </c>
      <c r="CQ124" s="1079"/>
      <c r="CR124" s="1079"/>
      <c r="CS124" s="1079"/>
      <c r="CT124" s="1079"/>
      <c r="CU124" s="1079"/>
      <c r="CV124" s="1079"/>
      <c r="CW124" s="1079"/>
      <c r="CX124" s="1079"/>
      <c r="CY124" s="1079"/>
      <c r="CZ124" s="1079"/>
      <c r="DA124" s="1079"/>
      <c r="DB124" s="1079"/>
      <c r="DC124" s="1079"/>
      <c r="DD124" s="1079"/>
      <c r="DE124" s="1079"/>
      <c r="DF124" s="1080"/>
      <c r="DG124" s="1063">
        <v>99150</v>
      </c>
      <c r="DH124" s="1045"/>
      <c r="DI124" s="1045"/>
      <c r="DJ124" s="1045"/>
      <c r="DK124" s="1046"/>
      <c r="DL124" s="1044">
        <v>117836</v>
      </c>
      <c r="DM124" s="1045"/>
      <c r="DN124" s="1045"/>
      <c r="DO124" s="1045"/>
      <c r="DP124" s="1046"/>
      <c r="DQ124" s="1044">
        <v>101449</v>
      </c>
      <c r="DR124" s="1045"/>
      <c r="DS124" s="1045"/>
      <c r="DT124" s="1045"/>
      <c r="DU124" s="1046"/>
      <c r="DV124" s="1047">
        <v>0.4</v>
      </c>
      <c r="DW124" s="1048"/>
      <c r="DX124" s="1048"/>
      <c r="DY124" s="1048"/>
      <c r="DZ124" s="1049"/>
    </row>
    <row r="125" spans="1:130" s="226" customFormat="1" ht="26.25" customHeight="1" x14ac:dyDescent="0.15">
      <c r="A125" s="1116"/>
      <c r="B125" s="1008"/>
      <c r="C125" s="981" t="s">
        <v>476</v>
      </c>
      <c r="D125" s="982"/>
      <c r="E125" s="982"/>
      <c r="F125" s="982"/>
      <c r="G125" s="982"/>
      <c r="H125" s="982"/>
      <c r="I125" s="982"/>
      <c r="J125" s="982"/>
      <c r="K125" s="982"/>
      <c r="L125" s="982"/>
      <c r="M125" s="982"/>
      <c r="N125" s="982"/>
      <c r="O125" s="982"/>
      <c r="P125" s="982"/>
      <c r="Q125" s="982"/>
      <c r="R125" s="982"/>
      <c r="S125" s="982"/>
      <c r="T125" s="982"/>
      <c r="U125" s="982"/>
      <c r="V125" s="982"/>
      <c r="W125" s="982"/>
      <c r="X125" s="982"/>
      <c r="Y125" s="982"/>
      <c r="Z125" s="983"/>
      <c r="AA125" s="1017" t="s">
        <v>480</v>
      </c>
      <c r="AB125" s="1018"/>
      <c r="AC125" s="1018"/>
      <c r="AD125" s="1018"/>
      <c r="AE125" s="1019"/>
      <c r="AF125" s="1020" t="s">
        <v>251</v>
      </c>
      <c r="AG125" s="1018"/>
      <c r="AH125" s="1018"/>
      <c r="AI125" s="1018"/>
      <c r="AJ125" s="1019"/>
      <c r="AK125" s="1020" t="s">
        <v>251</v>
      </c>
      <c r="AL125" s="1018"/>
      <c r="AM125" s="1018"/>
      <c r="AN125" s="1018"/>
      <c r="AO125" s="1019"/>
      <c r="AP125" s="1021" t="s">
        <v>480</v>
      </c>
      <c r="AQ125" s="1022"/>
      <c r="AR125" s="1022"/>
      <c r="AS125" s="1022"/>
      <c r="AT125" s="1023"/>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1" t="s">
        <v>496</v>
      </c>
      <c r="CL125" s="1066"/>
      <c r="CM125" s="1066"/>
      <c r="CN125" s="1066"/>
      <c r="CO125" s="1067"/>
      <c r="CP125" s="988" t="s">
        <v>497</v>
      </c>
      <c r="CQ125" s="956"/>
      <c r="CR125" s="956"/>
      <c r="CS125" s="956"/>
      <c r="CT125" s="956"/>
      <c r="CU125" s="956"/>
      <c r="CV125" s="956"/>
      <c r="CW125" s="956"/>
      <c r="CX125" s="956"/>
      <c r="CY125" s="956"/>
      <c r="CZ125" s="956"/>
      <c r="DA125" s="956"/>
      <c r="DB125" s="956"/>
      <c r="DC125" s="956"/>
      <c r="DD125" s="956"/>
      <c r="DE125" s="956"/>
      <c r="DF125" s="957"/>
      <c r="DG125" s="989" t="s">
        <v>251</v>
      </c>
      <c r="DH125" s="990"/>
      <c r="DI125" s="990"/>
      <c r="DJ125" s="990"/>
      <c r="DK125" s="990"/>
      <c r="DL125" s="990" t="s">
        <v>481</v>
      </c>
      <c r="DM125" s="990"/>
      <c r="DN125" s="990"/>
      <c r="DO125" s="990"/>
      <c r="DP125" s="990"/>
      <c r="DQ125" s="990" t="s">
        <v>491</v>
      </c>
      <c r="DR125" s="990"/>
      <c r="DS125" s="990"/>
      <c r="DT125" s="990"/>
      <c r="DU125" s="990"/>
      <c r="DV125" s="991" t="s">
        <v>479</v>
      </c>
      <c r="DW125" s="991"/>
      <c r="DX125" s="991"/>
      <c r="DY125" s="991"/>
      <c r="DZ125" s="992"/>
    </row>
    <row r="126" spans="1:130" s="226" customFormat="1" ht="26.25" customHeight="1" thickBot="1" x14ac:dyDescent="0.2">
      <c r="A126" s="1116"/>
      <c r="B126" s="1008"/>
      <c r="C126" s="981" t="s">
        <v>478</v>
      </c>
      <c r="D126" s="982"/>
      <c r="E126" s="982"/>
      <c r="F126" s="982"/>
      <c r="G126" s="982"/>
      <c r="H126" s="982"/>
      <c r="I126" s="982"/>
      <c r="J126" s="982"/>
      <c r="K126" s="982"/>
      <c r="L126" s="982"/>
      <c r="M126" s="982"/>
      <c r="N126" s="982"/>
      <c r="O126" s="982"/>
      <c r="P126" s="982"/>
      <c r="Q126" s="982"/>
      <c r="R126" s="982"/>
      <c r="S126" s="982"/>
      <c r="T126" s="982"/>
      <c r="U126" s="982"/>
      <c r="V126" s="982"/>
      <c r="W126" s="982"/>
      <c r="X126" s="982"/>
      <c r="Y126" s="982"/>
      <c r="Z126" s="983"/>
      <c r="AA126" s="1017" t="s">
        <v>251</v>
      </c>
      <c r="AB126" s="1018"/>
      <c r="AC126" s="1018"/>
      <c r="AD126" s="1018"/>
      <c r="AE126" s="1019"/>
      <c r="AF126" s="1020" t="s">
        <v>251</v>
      </c>
      <c r="AG126" s="1018"/>
      <c r="AH126" s="1018"/>
      <c r="AI126" s="1018"/>
      <c r="AJ126" s="1019"/>
      <c r="AK126" s="1020" t="s">
        <v>251</v>
      </c>
      <c r="AL126" s="1018"/>
      <c r="AM126" s="1018"/>
      <c r="AN126" s="1018"/>
      <c r="AO126" s="1019"/>
      <c r="AP126" s="1021" t="s">
        <v>498</v>
      </c>
      <c r="AQ126" s="1022"/>
      <c r="AR126" s="1022"/>
      <c r="AS126" s="1022"/>
      <c r="AT126" s="1023"/>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2"/>
      <c r="CL126" s="1069"/>
      <c r="CM126" s="1069"/>
      <c r="CN126" s="1069"/>
      <c r="CO126" s="1070"/>
      <c r="CP126" s="981" t="s">
        <v>499</v>
      </c>
      <c r="CQ126" s="982"/>
      <c r="CR126" s="982"/>
      <c r="CS126" s="982"/>
      <c r="CT126" s="982"/>
      <c r="CU126" s="982"/>
      <c r="CV126" s="982"/>
      <c r="CW126" s="982"/>
      <c r="CX126" s="982"/>
      <c r="CY126" s="982"/>
      <c r="CZ126" s="982"/>
      <c r="DA126" s="982"/>
      <c r="DB126" s="982"/>
      <c r="DC126" s="982"/>
      <c r="DD126" s="982"/>
      <c r="DE126" s="982"/>
      <c r="DF126" s="983"/>
      <c r="DG126" s="984" t="s">
        <v>479</v>
      </c>
      <c r="DH126" s="985"/>
      <c r="DI126" s="985"/>
      <c r="DJ126" s="985"/>
      <c r="DK126" s="985"/>
      <c r="DL126" s="985" t="s">
        <v>251</v>
      </c>
      <c r="DM126" s="985"/>
      <c r="DN126" s="985"/>
      <c r="DO126" s="985"/>
      <c r="DP126" s="985"/>
      <c r="DQ126" s="985" t="s">
        <v>251</v>
      </c>
      <c r="DR126" s="985"/>
      <c r="DS126" s="985"/>
      <c r="DT126" s="985"/>
      <c r="DU126" s="985"/>
      <c r="DV126" s="986" t="s">
        <v>498</v>
      </c>
      <c r="DW126" s="986"/>
      <c r="DX126" s="986"/>
      <c r="DY126" s="986"/>
      <c r="DZ126" s="987"/>
    </row>
    <row r="127" spans="1:130" s="226" customFormat="1" ht="26.25" customHeight="1" x14ac:dyDescent="0.15">
      <c r="A127" s="1117"/>
      <c r="B127" s="1010"/>
      <c r="C127" s="1032" t="s">
        <v>500</v>
      </c>
      <c r="D127" s="1024"/>
      <c r="E127" s="1024"/>
      <c r="F127" s="1024"/>
      <c r="G127" s="1024"/>
      <c r="H127" s="1024"/>
      <c r="I127" s="1024"/>
      <c r="J127" s="1024"/>
      <c r="K127" s="1024"/>
      <c r="L127" s="1024"/>
      <c r="M127" s="1024"/>
      <c r="N127" s="1024"/>
      <c r="O127" s="1024"/>
      <c r="P127" s="1024"/>
      <c r="Q127" s="1024"/>
      <c r="R127" s="1024"/>
      <c r="S127" s="1024"/>
      <c r="T127" s="1024"/>
      <c r="U127" s="1024"/>
      <c r="V127" s="1024"/>
      <c r="W127" s="1024"/>
      <c r="X127" s="1024"/>
      <c r="Y127" s="1024"/>
      <c r="Z127" s="1025"/>
      <c r="AA127" s="1017">
        <v>4840</v>
      </c>
      <c r="AB127" s="1018"/>
      <c r="AC127" s="1018"/>
      <c r="AD127" s="1018"/>
      <c r="AE127" s="1019"/>
      <c r="AF127" s="1020">
        <v>17141</v>
      </c>
      <c r="AG127" s="1018"/>
      <c r="AH127" s="1018"/>
      <c r="AI127" s="1018"/>
      <c r="AJ127" s="1019"/>
      <c r="AK127" s="1020">
        <v>17309</v>
      </c>
      <c r="AL127" s="1018"/>
      <c r="AM127" s="1018"/>
      <c r="AN127" s="1018"/>
      <c r="AO127" s="1019"/>
      <c r="AP127" s="1021">
        <v>0.1</v>
      </c>
      <c r="AQ127" s="1022"/>
      <c r="AR127" s="1022"/>
      <c r="AS127" s="1022"/>
      <c r="AT127" s="1023"/>
      <c r="AU127" s="228"/>
      <c r="AV127" s="228"/>
      <c r="AW127" s="228"/>
      <c r="AX127" s="1090" t="s">
        <v>501</v>
      </c>
      <c r="AY127" s="1091"/>
      <c r="AZ127" s="1091"/>
      <c r="BA127" s="1091"/>
      <c r="BB127" s="1091"/>
      <c r="BC127" s="1091"/>
      <c r="BD127" s="1091"/>
      <c r="BE127" s="1092"/>
      <c r="BF127" s="1093" t="s">
        <v>502</v>
      </c>
      <c r="BG127" s="1091"/>
      <c r="BH127" s="1091"/>
      <c r="BI127" s="1091"/>
      <c r="BJ127" s="1091"/>
      <c r="BK127" s="1091"/>
      <c r="BL127" s="1092"/>
      <c r="BM127" s="1093" t="s">
        <v>503</v>
      </c>
      <c r="BN127" s="1091"/>
      <c r="BO127" s="1091"/>
      <c r="BP127" s="1091"/>
      <c r="BQ127" s="1091"/>
      <c r="BR127" s="1091"/>
      <c r="BS127" s="1092"/>
      <c r="BT127" s="1093" t="s">
        <v>504</v>
      </c>
      <c r="BU127" s="1091"/>
      <c r="BV127" s="1091"/>
      <c r="BW127" s="1091"/>
      <c r="BX127" s="1091"/>
      <c r="BY127" s="1091"/>
      <c r="BZ127" s="1114"/>
      <c r="CA127" s="228"/>
      <c r="CB127" s="228"/>
      <c r="CC127" s="228"/>
      <c r="CD127" s="251"/>
      <c r="CE127" s="251"/>
      <c r="CF127" s="251"/>
      <c r="CG127" s="228"/>
      <c r="CH127" s="228"/>
      <c r="CI127" s="228"/>
      <c r="CJ127" s="250"/>
      <c r="CK127" s="1082"/>
      <c r="CL127" s="1069"/>
      <c r="CM127" s="1069"/>
      <c r="CN127" s="1069"/>
      <c r="CO127" s="1070"/>
      <c r="CP127" s="981" t="s">
        <v>505</v>
      </c>
      <c r="CQ127" s="982"/>
      <c r="CR127" s="982"/>
      <c r="CS127" s="982"/>
      <c r="CT127" s="982"/>
      <c r="CU127" s="982"/>
      <c r="CV127" s="982"/>
      <c r="CW127" s="982"/>
      <c r="CX127" s="982"/>
      <c r="CY127" s="982"/>
      <c r="CZ127" s="982"/>
      <c r="DA127" s="982"/>
      <c r="DB127" s="982"/>
      <c r="DC127" s="982"/>
      <c r="DD127" s="982"/>
      <c r="DE127" s="982"/>
      <c r="DF127" s="983"/>
      <c r="DG127" s="984" t="s">
        <v>251</v>
      </c>
      <c r="DH127" s="985"/>
      <c r="DI127" s="985"/>
      <c r="DJ127" s="985"/>
      <c r="DK127" s="985"/>
      <c r="DL127" s="985" t="s">
        <v>491</v>
      </c>
      <c r="DM127" s="985"/>
      <c r="DN127" s="985"/>
      <c r="DO127" s="985"/>
      <c r="DP127" s="985"/>
      <c r="DQ127" s="985" t="s">
        <v>251</v>
      </c>
      <c r="DR127" s="985"/>
      <c r="DS127" s="985"/>
      <c r="DT127" s="985"/>
      <c r="DU127" s="985"/>
      <c r="DV127" s="986" t="s">
        <v>506</v>
      </c>
      <c r="DW127" s="986"/>
      <c r="DX127" s="986"/>
      <c r="DY127" s="986"/>
      <c r="DZ127" s="987"/>
    </row>
    <row r="128" spans="1:130" s="226" customFormat="1" ht="26.25" customHeight="1" thickBot="1" x14ac:dyDescent="0.2">
      <c r="A128" s="1100" t="s">
        <v>507</v>
      </c>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2" t="s">
        <v>508</v>
      </c>
      <c r="X128" s="1102"/>
      <c r="Y128" s="1102"/>
      <c r="Z128" s="1103"/>
      <c r="AA128" s="1104">
        <v>141984</v>
      </c>
      <c r="AB128" s="1105"/>
      <c r="AC128" s="1105"/>
      <c r="AD128" s="1105"/>
      <c r="AE128" s="1106"/>
      <c r="AF128" s="1107">
        <v>148882</v>
      </c>
      <c r="AG128" s="1105"/>
      <c r="AH128" s="1105"/>
      <c r="AI128" s="1105"/>
      <c r="AJ128" s="1106"/>
      <c r="AK128" s="1107">
        <v>141139</v>
      </c>
      <c r="AL128" s="1105"/>
      <c r="AM128" s="1105"/>
      <c r="AN128" s="1105"/>
      <c r="AO128" s="1106"/>
      <c r="AP128" s="1108"/>
      <c r="AQ128" s="1109"/>
      <c r="AR128" s="1109"/>
      <c r="AS128" s="1109"/>
      <c r="AT128" s="1110"/>
      <c r="AU128" s="228"/>
      <c r="AV128" s="228"/>
      <c r="AW128" s="228"/>
      <c r="AX128" s="955" t="s">
        <v>509</v>
      </c>
      <c r="AY128" s="956"/>
      <c r="AZ128" s="956"/>
      <c r="BA128" s="956"/>
      <c r="BB128" s="956"/>
      <c r="BC128" s="956"/>
      <c r="BD128" s="956"/>
      <c r="BE128" s="957"/>
      <c r="BF128" s="1111" t="s">
        <v>251</v>
      </c>
      <c r="BG128" s="1112"/>
      <c r="BH128" s="1112"/>
      <c r="BI128" s="1112"/>
      <c r="BJ128" s="1112"/>
      <c r="BK128" s="1112"/>
      <c r="BL128" s="1113"/>
      <c r="BM128" s="1111">
        <v>11.91</v>
      </c>
      <c r="BN128" s="1112"/>
      <c r="BO128" s="1112"/>
      <c r="BP128" s="1112"/>
      <c r="BQ128" s="1112"/>
      <c r="BR128" s="1112"/>
      <c r="BS128" s="1113"/>
      <c r="BT128" s="1111">
        <v>20</v>
      </c>
      <c r="BU128" s="1112"/>
      <c r="BV128" s="1112"/>
      <c r="BW128" s="1112"/>
      <c r="BX128" s="1112"/>
      <c r="BY128" s="1112"/>
      <c r="BZ128" s="1135"/>
      <c r="CA128" s="251"/>
      <c r="CB128" s="251"/>
      <c r="CC128" s="251"/>
      <c r="CD128" s="251"/>
      <c r="CE128" s="251"/>
      <c r="CF128" s="251"/>
      <c r="CG128" s="228"/>
      <c r="CH128" s="228"/>
      <c r="CI128" s="228"/>
      <c r="CJ128" s="250"/>
      <c r="CK128" s="1083"/>
      <c r="CL128" s="1084"/>
      <c r="CM128" s="1084"/>
      <c r="CN128" s="1084"/>
      <c r="CO128" s="1085"/>
      <c r="CP128" s="1094" t="s">
        <v>510</v>
      </c>
      <c r="CQ128" s="762"/>
      <c r="CR128" s="762"/>
      <c r="CS128" s="762"/>
      <c r="CT128" s="762"/>
      <c r="CU128" s="762"/>
      <c r="CV128" s="762"/>
      <c r="CW128" s="762"/>
      <c r="CX128" s="762"/>
      <c r="CY128" s="762"/>
      <c r="CZ128" s="762"/>
      <c r="DA128" s="762"/>
      <c r="DB128" s="762"/>
      <c r="DC128" s="762"/>
      <c r="DD128" s="762"/>
      <c r="DE128" s="762"/>
      <c r="DF128" s="1095"/>
      <c r="DG128" s="1096">
        <v>89</v>
      </c>
      <c r="DH128" s="1097"/>
      <c r="DI128" s="1097"/>
      <c r="DJ128" s="1097"/>
      <c r="DK128" s="1097"/>
      <c r="DL128" s="1097">
        <v>18</v>
      </c>
      <c r="DM128" s="1097"/>
      <c r="DN128" s="1097"/>
      <c r="DO128" s="1097"/>
      <c r="DP128" s="1097"/>
      <c r="DQ128" s="1097" t="s">
        <v>251</v>
      </c>
      <c r="DR128" s="1097"/>
      <c r="DS128" s="1097"/>
      <c r="DT128" s="1097"/>
      <c r="DU128" s="1097"/>
      <c r="DV128" s="1098" t="s">
        <v>491</v>
      </c>
      <c r="DW128" s="1098"/>
      <c r="DX128" s="1098"/>
      <c r="DY128" s="1098"/>
      <c r="DZ128" s="1099"/>
    </row>
    <row r="129" spans="1:131" s="226" customFormat="1" ht="26.25" customHeight="1" x14ac:dyDescent="0.15">
      <c r="A129" s="993" t="s">
        <v>109</v>
      </c>
      <c r="B129" s="994"/>
      <c r="C129" s="994"/>
      <c r="D129" s="994"/>
      <c r="E129" s="994"/>
      <c r="F129" s="994"/>
      <c r="G129" s="994"/>
      <c r="H129" s="994"/>
      <c r="I129" s="994"/>
      <c r="J129" s="994"/>
      <c r="K129" s="994"/>
      <c r="L129" s="994"/>
      <c r="M129" s="994"/>
      <c r="N129" s="994"/>
      <c r="O129" s="994"/>
      <c r="P129" s="994"/>
      <c r="Q129" s="994"/>
      <c r="R129" s="994"/>
      <c r="S129" s="994"/>
      <c r="T129" s="994"/>
      <c r="U129" s="994"/>
      <c r="V129" s="994"/>
      <c r="W129" s="1129" t="s">
        <v>511</v>
      </c>
      <c r="X129" s="1130"/>
      <c r="Y129" s="1130"/>
      <c r="Z129" s="1131"/>
      <c r="AA129" s="1017">
        <v>27976606</v>
      </c>
      <c r="AB129" s="1018"/>
      <c r="AC129" s="1018"/>
      <c r="AD129" s="1018"/>
      <c r="AE129" s="1019"/>
      <c r="AF129" s="1020">
        <v>28840174</v>
      </c>
      <c r="AG129" s="1018"/>
      <c r="AH129" s="1018"/>
      <c r="AI129" s="1018"/>
      <c r="AJ129" s="1019"/>
      <c r="AK129" s="1020">
        <v>27964974</v>
      </c>
      <c r="AL129" s="1018"/>
      <c r="AM129" s="1018"/>
      <c r="AN129" s="1018"/>
      <c r="AO129" s="1019"/>
      <c r="AP129" s="1132"/>
      <c r="AQ129" s="1133"/>
      <c r="AR129" s="1133"/>
      <c r="AS129" s="1133"/>
      <c r="AT129" s="1134"/>
      <c r="AU129" s="229"/>
      <c r="AV129" s="229"/>
      <c r="AW129" s="229"/>
      <c r="AX129" s="1124" t="s">
        <v>512</v>
      </c>
      <c r="AY129" s="982"/>
      <c r="AZ129" s="982"/>
      <c r="BA129" s="982"/>
      <c r="BB129" s="982"/>
      <c r="BC129" s="982"/>
      <c r="BD129" s="982"/>
      <c r="BE129" s="983"/>
      <c r="BF129" s="1125" t="s">
        <v>251</v>
      </c>
      <c r="BG129" s="1126"/>
      <c r="BH129" s="1126"/>
      <c r="BI129" s="1126"/>
      <c r="BJ129" s="1126"/>
      <c r="BK129" s="1126"/>
      <c r="BL129" s="1127"/>
      <c r="BM129" s="1125">
        <v>16.91</v>
      </c>
      <c r="BN129" s="1126"/>
      <c r="BO129" s="1126"/>
      <c r="BP129" s="1126"/>
      <c r="BQ129" s="1126"/>
      <c r="BR129" s="1126"/>
      <c r="BS129" s="1127"/>
      <c r="BT129" s="1125">
        <v>30</v>
      </c>
      <c r="BU129" s="1126"/>
      <c r="BV129" s="1126"/>
      <c r="BW129" s="1126"/>
      <c r="BX129" s="1126"/>
      <c r="BY129" s="1126"/>
      <c r="BZ129" s="112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93" t="s">
        <v>513</v>
      </c>
      <c r="B130" s="994"/>
      <c r="C130" s="994"/>
      <c r="D130" s="994"/>
      <c r="E130" s="994"/>
      <c r="F130" s="994"/>
      <c r="G130" s="994"/>
      <c r="H130" s="994"/>
      <c r="I130" s="994"/>
      <c r="J130" s="994"/>
      <c r="K130" s="994"/>
      <c r="L130" s="994"/>
      <c r="M130" s="994"/>
      <c r="N130" s="994"/>
      <c r="O130" s="994"/>
      <c r="P130" s="994"/>
      <c r="Q130" s="994"/>
      <c r="R130" s="994"/>
      <c r="S130" s="994"/>
      <c r="T130" s="994"/>
      <c r="U130" s="994"/>
      <c r="V130" s="994"/>
      <c r="W130" s="1129" t="s">
        <v>514</v>
      </c>
      <c r="X130" s="1130"/>
      <c r="Y130" s="1130"/>
      <c r="Z130" s="1131"/>
      <c r="AA130" s="1017">
        <v>5163265</v>
      </c>
      <c r="AB130" s="1018"/>
      <c r="AC130" s="1018"/>
      <c r="AD130" s="1018"/>
      <c r="AE130" s="1019"/>
      <c r="AF130" s="1020">
        <v>5023942</v>
      </c>
      <c r="AG130" s="1018"/>
      <c r="AH130" s="1018"/>
      <c r="AI130" s="1018"/>
      <c r="AJ130" s="1019"/>
      <c r="AK130" s="1020">
        <v>5002137</v>
      </c>
      <c r="AL130" s="1018"/>
      <c r="AM130" s="1018"/>
      <c r="AN130" s="1018"/>
      <c r="AO130" s="1019"/>
      <c r="AP130" s="1132"/>
      <c r="AQ130" s="1133"/>
      <c r="AR130" s="1133"/>
      <c r="AS130" s="1133"/>
      <c r="AT130" s="1134"/>
      <c r="AU130" s="229"/>
      <c r="AV130" s="229"/>
      <c r="AW130" s="229"/>
      <c r="AX130" s="1124" t="s">
        <v>515</v>
      </c>
      <c r="AY130" s="982"/>
      <c r="AZ130" s="982"/>
      <c r="BA130" s="982"/>
      <c r="BB130" s="982"/>
      <c r="BC130" s="982"/>
      <c r="BD130" s="982"/>
      <c r="BE130" s="983"/>
      <c r="BF130" s="1160">
        <v>11</v>
      </c>
      <c r="BG130" s="1161"/>
      <c r="BH130" s="1161"/>
      <c r="BI130" s="1161"/>
      <c r="BJ130" s="1161"/>
      <c r="BK130" s="1161"/>
      <c r="BL130" s="1162"/>
      <c r="BM130" s="1160">
        <v>25</v>
      </c>
      <c r="BN130" s="1161"/>
      <c r="BO130" s="1161"/>
      <c r="BP130" s="1161"/>
      <c r="BQ130" s="1161"/>
      <c r="BR130" s="1161"/>
      <c r="BS130" s="1162"/>
      <c r="BT130" s="1160">
        <v>35</v>
      </c>
      <c r="BU130" s="1161"/>
      <c r="BV130" s="1161"/>
      <c r="BW130" s="1161"/>
      <c r="BX130" s="1161"/>
      <c r="BY130" s="1161"/>
      <c r="BZ130" s="116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64"/>
      <c r="B131" s="1165"/>
      <c r="C131" s="1165"/>
      <c r="D131" s="1165"/>
      <c r="E131" s="1165"/>
      <c r="F131" s="1165"/>
      <c r="G131" s="1165"/>
      <c r="H131" s="1165"/>
      <c r="I131" s="1165"/>
      <c r="J131" s="1165"/>
      <c r="K131" s="1165"/>
      <c r="L131" s="1165"/>
      <c r="M131" s="1165"/>
      <c r="N131" s="1165"/>
      <c r="O131" s="1165"/>
      <c r="P131" s="1165"/>
      <c r="Q131" s="1165"/>
      <c r="R131" s="1165"/>
      <c r="S131" s="1165"/>
      <c r="T131" s="1165"/>
      <c r="U131" s="1165"/>
      <c r="V131" s="1165"/>
      <c r="W131" s="1166" t="s">
        <v>516</v>
      </c>
      <c r="X131" s="1167"/>
      <c r="Y131" s="1167"/>
      <c r="Z131" s="1168"/>
      <c r="AA131" s="1063">
        <v>22813341</v>
      </c>
      <c r="AB131" s="1045"/>
      <c r="AC131" s="1045"/>
      <c r="AD131" s="1045"/>
      <c r="AE131" s="1046"/>
      <c r="AF131" s="1044">
        <v>23816232</v>
      </c>
      <c r="AG131" s="1045"/>
      <c r="AH131" s="1045"/>
      <c r="AI131" s="1045"/>
      <c r="AJ131" s="1046"/>
      <c r="AK131" s="1044">
        <v>22962837</v>
      </c>
      <c r="AL131" s="1045"/>
      <c r="AM131" s="1045"/>
      <c r="AN131" s="1045"/>
      <c r="AO131" s="1046"/>
      <c r="AP131" s="1169"/>
      <c r="AQ131" s="1170"/>
      <c r="AR131" s="1170"/>
      <c r="AS131" s="1170"/>
      <c r="AT131" s="1171"/>
      <c r="AU131" s="229"/>
      <c r="AV131" s="229"/>
      <c r="AW131" s="229"/>
      <c r="AX131" s="1142" t="s">
        <v>517</v>
      </c>
      <c r="AY131" s="762"/>
      <c r="AZ131" s="762"/>
      <c r="BA131" s="762"/>
      <c r="BB131" s="762"/>
      <c r="BC131" s="762"/>
      <c r="BD131" s="762"/>
      <c r="BE131" s="1095"/>
      <c r="BF131" s="1143">
        <v>85.7</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49" t="s">
        <v>518</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519</v>
      </c>
      <c r="W132" s="1153"/>
      <c r="X132" s="1153"/>
      <c r="Y132" s="1153"/>
      <c r="Z132" s="1154"/>
      <c r="AA132" s="1155">
        <v>10.448592339999999</v>
      </c>
      <c r="AB132" s="1156"/>
      <c r="AC132" s="1156"/>
      <c r="AD132" s="1156"/>
      <c r="AE132" s="1157"/>
      <c r="AF132" s="1158">
        <v>10.714524450000001</v>
      </c>
      <c r="AG132" s="1156"/>
      <c r="AH132" s="1156"/>
      <c r="AI132" s="1156"/>
      <c r="AJ132" s="1157"/>
      <c r="AK132" s="1158">
        <v>11.968891299999999</v>
      </c>
      <c r="AL132" s="1156"/>
      <c r="AM132" s="1156"/>
      <c r="AN132" s="1156"/>
      <c r="AO132" s="1157"/>
      <c r="AP132" s="1060"/>
      <c r="AQ132" s="1061"/>
      <c r="AR132" s="1061"/>
      <c r="AS132" s="1061"/>
      <c r="AT132" s="115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520</v>
      </c>
      <c r="W133" s="1136"/>
      <c r="X133" s="1136"/>
      <c r="Y133" s="1136"/>
      <c r="Z133" s="1137"/>
      <c r="AA133" s="1138">
        <v>10.6</v>
      </c>
      <c r="AB133" s="1139"/>
      <c r="AC133" s="1139"/>
      <c r="AD133" s="1139"/>
      <c r="AE133" s="1140"/>
      <c r="AF133" s="1138">
        <v>10.6</v>
      </c>
      <c r="AG133" s="1139"/>
      <c r="AH133" s="1139"/>
      <c r="AI133" s="1139"/>
      <c r="AJ133" s="1140"/>
      <c r="AK133" s="1138">
        <v>11</v>
      </c>
      <c r="AL133" s="1139"/>
      <c r="AM133" s="1139"/>
      <c r="AN133" s="1139"/>
      <c r="AO133" s="1140"/>
      <c r="AP133" s="1087"/>
      <c r="AQ133" s="1088"/>
      <c r="AR133" s="1088"/>
      <c r="AS133" s="1088"/>
      <c r="AT133" s="1141"/>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bRc0rpsRTk0e6S4KMgjpOwMwhd+8KM92Ei8s90uPsmZsCidjlz9KhLWXeL9KXvPGe1xlLQeOi3UA/dOL3hENOQ==" saltValue="4zWvVR7mHguYhHY+vqUWP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521</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algorithmName="SHA-512" hashValue="n/LjNvugtsMdEXLwbHYQbNHsjlmoROE3mcbbFzISwTLZ260/KTHVw5/Aw/ftlZ5bVY98/iNQJ+8Xqo1+oBmsZw==" saltValue="IIagUglOU6jOyGMILWMieA=="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jMRHDCoqxZ4R4rpECjNB392fFvPZaS3uxq8uqGVVSEObJKl4P0s7i4p8aC9/g+gcQbAPv4p8f4F3BvZYMnJ4A==" saltValue="Meh7rE+6MlKTZ2I74mjxdw=="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522</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523</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3" t="s">
        <v>524</v>
      </c>
      <c r="AP7" s="268"/>
      <c r="AQ7" s="269" t="s">
        <v>525</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74"/>
      <c r="AP8" s="274" t="s">
        <v>526</v>
      </c>
      <c r="AQ8" s="275" t="s">
        <v>527</v>
      </c>
      <c r="AR8" s="276" t="s">
        <v>528</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75" t="s">
        <v>529</v>
      </c>
      <c r="AL9" s="1176"/>
      <c r="AM9" s="1176"/>
      <c r="AN9" s="1177"/>
      <c r="AO9" s="277">
        <v>6416284</v>
      </c>
      <c r="AP9" s="277">
        <v>83832</v>
      </c>
      <c r="AQ9" s="278">
        <v>86855</v>
      </c>
      <c r="AR9" s="279">
        <v>-3.5</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75" t="s">
        <v>530</v>
      </c>
      <c r="AL10" s="1176"/>
      <c r="AM10" s="1176"/>
      <c r="AN10" s="1177"/>
      <c r="AO10" s="280">
        <v>1286088</v>
      </c>
      <c r="AP10" s="280">
        <v>16803</v>
      </c>
      <c r="AQ10" s="281">
        <v>6847</v>
      </c>
      <c r="AR10" s="282">
        <v>145.4</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75" t="s">
        <v>531</v>
      </c>
      <c r="AL11" s="1176"/>
      <c r="AM11" s="1176"/>
      <c r="AN11" s="1177"/>
      <c r="AO11" s="280">
        <v>63433</v>
      </c>
      <c r="AP11" s="280">
        <v>829</v>
      </c>
      <c r="AQ11" s="281">
        <v>1522</v>
      </c>
      <c r="AR11" s="282">
        <v>-45.5</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75" t="s">
        <v>532</v>
      </c>
      <c r="AL12" s="1176"/>
      <c r="AM12" s="1176"/>
      <c r="AN12" s="1177"/>
      <c r="AO12" s="280" t="s">
        <v>533</v>
      </c>
      <c r="AP12" s="280" t="s">
        <v>533</v>
      </c>
      <c r="AQ12" s="281">
        <v>12</v>
      </c>
      <c r="AR12" s="282" t="s">
        <v>533</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75" t="s">
        <v>534</v>
      </c>
      <c r="AL13" s="1176"/>
      <c r="AM13" s="1176"/>
      <c r="AN13" s="1177"/>
      <c r="AO13" s="280">
        <v>232657</v>
      </c>
      <c r="AP13" s="280">
        <v>3040</v>
      </c>
      <c r="AQ13" s="281">
        <v>3290</v>
      </c>
      <c r="AR13" s="282">
        <v>-7.6</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75" t="s">
        <v>535</v>
      </c>
      <c r="AL14" s="1176"/>
      <c r="AM14" s="1176"/>
      <c r="AN14" s="1177"/>
      <c r="AO14" s="280">
        <v>249416</v>
      </c>
      <c r="AP14" s="280">
        <v>3259</v>
      </c>
      <c r="AQ14" s="281">
        <v>1835</v>
      </c>
      <c r="AR14" s="282">
        <v>77.599999999999994</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78" t="s">
        <v>536</v>
      </c>
      <c r="AL15" s="1179"/>
      <c r="AM15" s="1179"/>
      <c r="AN15" s="1180"/>
      <c r="AO15" s="280">
        <v>-230422</v>
      </c>
      <c r="AP15" s="280">
        <v>-3011</v>
      </c>
      <c r="AQ15" s="281">
        <v>-6144</v>
      </c>
      <c r="AR15" s="282">
        <v>-51</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78" t="s">
        <v>192</v>
      </c>
      <c r="AL16" s="1179"/>
      <c r="AM16" s="1179"/>
      <c r="AN16" s="1180"/>
      <c r="AO16" s="280">
        <v>8017456</v>
      </c>
      <c r="AP16" s="280">
        <v>104753</v>
      </c>
      <c r="AQ16" s="281">
        <v>94217</v>
      </c>
      <c r="AR16" s="282">
        <v>11.2</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537</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538</v>
      </c>
      <c r="AP20" s="289" t="s">
        <v>539</v>
      </c>
      <c r="AQ20" s="290" t="s">
        <v>540</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1" t="s">
        <v>541</v>
      </c>
      <c r="AL21" s="1182"/>
      <c r="AM21" s="1182"/>
      <c r="AN21" s="1183"/>
      <c r="AO21" s="293">
        <v>9.32</v>
      </c>
      <c r="AP21" s="294">
        <v>8.67</v>
      </c>
      <c r="AQ21" s="295">
        <v>0.65</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1" t="s">
        <v>542</v>
      </c>
      <c r="AL22" s="1182"/>
      <c r="AM22" s="1182"/>
      <c r="AN22" s="1183"/>
      <c r="AO22" s="298">
        <v>98.1</v>
      </c>
      <c r="AP22" s="299">
        <v>97.8</v>
      </c>
      <c r="AQ22" s="300">
        <v>0.3</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72" t="s">
        <v>543</v>
      </c>
      <c r="B26" s="1172"/>
      <c r="C26" s="1172"/>
      <c r="D26" s="1172"/>
      <c r="E26" s="1172"/>
      <c r="F26" s="1172"/>
      <c r="G26" s="1172"/>
      <c r="H26" s="1172"/>
      <c r="I26" s="1172"/>
      <c r="J26" s="1172"/>
      <c r="K26" s="1172"/>
      <c r="L26" s="1172"/>
      <c r="M26" s="1172"/>
      <c r="N26" s="1172"/>
      <c r="O26" s="1172"/>
      <c r="P26" s="1172"/>
      <c r="Q26" s="1172"/>
      <c r="R26" s="1172"/>
      <c r="S26" s="1172"/>
      <c r="T26" s="1172"/>
      <c r="U26" s="1172"/>
      <c r="V26" s="1172"/>
      <c r="W26" s="1172"/>
      <c r="X26" s="1172"/>
      <c r="Y26" s="1172"/>
      <c r="Z26" s="1172"/>
      <c r="AA26" s="1172"/>
      <c r="AB26" s="1172"/>
      <c r="AC26" s="1172"/>
      <c r="AD26" s="1172"/>
      <c r="AE26" s="1172"/>
      <c r="AF26" s="1172"/>
      <c r="AG26" s="1172"/>
      <c r="AH26" s="1172"/>
      <c r="AI26" s="1172"/>
      <c r="AJ26" s="1172"/>
      <c r="AK26" s="1172"/>
      <c r="AL26" s="1172"/>
      <c r="AM26" s="1172"/>
      <c r="AN26" s="1172"/>
      <c r="AO26" s="1172"/>
      <c r="AP26" s="1172"/>
      <c r="AQ26" s="1172"/>
      <c r="AR26" s="1172"/>
      <c r="AS26" s="1172"/>
      <c r="AT26" s="263"/>
    </row>
    <row r="27" spans="1:46" x14ac:dyDescent="0.15">
      <c r="A27" s="305"/>
      <c r="AO27" s="258"/>
      <c r="AP27" s="258"/>
      <c r="AQ27" s="258"/>
      <c r="AR27" s="258"/>
      <c r="AS27" s="258"/>
      <c r="AT27" s="258"/>
    </row>
    <row r="28" spans="1:46" ht="17.25" x14ac:dyDescent="0.15">
      <c r="A28" s="259" t="s">
        <v>544</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545</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3" t="s">
        <v>524</v>
      </c>
      <c r="AP30" s="268"/>
      <c r="AQ30" s="269" t="s">
        <v>525</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74"/>
      <c r="AP31" s="274" t="s">
        <v>526</v>
      </c>
      <c r="AQ31" s="275" t="s">
        <v>527</v>
      </c>
      <c r="AR31" s="276" t="s">
        <v>528</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9" t="s">
        <v>546</v>
      </c>
      <c r="AL32" s="1190"/>
      <c r="AM32" s="1190"/>
      <c r="AN32" s="1191"/>
      <c r="AO32" s="308">
        <v>5588742</v>
      </c>
      <c r="AP32" s="308">
        <v>73020</v>
      </c>
      <c r="AQ32" s="309">
        <v>62389</v>
      </c>
      <c r="AR32" s="310">
        <v>17</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9" t="s">
        <v>547</v>
      </c>
      <c r="AL33" s="1190"/>
      <c r="AM33" s="1190"/>
      <c r="AN33" s="1191"/>
      <c r="AO33" s="308" t="s">
        <v>533</v>
      </c>
      <c r="AP33" s="308" t="s">
        <v>533</v>
      </c>
      <c r="AQ33" s="309" t="s">
        <v>533</v>
      </c>
      <c r="AR33" s="310" t="s">
        <v>533</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9" t="s">
        <v>548</v>
      </c>
      <c r="AL34" s="1190"/>
      <c r="AM34" s="1190"/>
      <c r="AN34" s="1191"/>
      <c r="AO34" s="308" t="s">
        <v>533</v>
      </c>
      <c r="AP34" s="308" t="s">
        <v>533</v>
      </c>
      <c r="AQ34" s="309">
        <v>3</v>
      </c>
      <c r="AR34" s="310" t="s">
        <v>533</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9" t="s">
        <v>549</v>
      </c>
      <c r="AL35" s="1190"/>
      <c r="AM35" s="1190"/>
      <c r="AN35" s="1191"/>
      <c r="AO35" s="308">
        <v>2157208</v>
      </c>
      <c r="AP35" s="308">
        <v>28185</v>
      </c>
      <c r="AQ35" s="309">
        <v>14672</v>
      </c>
      <c r="AR35" s="310">
        <v>92.1</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9" t="s">
        <v>550</v>
      </c>
      <c r="AL36" s="1190"/>
      <c r="AM36" s="1190"/>
      <c r="AN36" s="1191"/>
      <c r="AO36" s="308">
        <v>128414</v>
      </c>
      <c r="AP36" s="308">
        <v>1678</v>
      </c>
      <c r="AQ36" s="309">
        <v>1817</v>
      </c>
      <c r="AR36" s="310">
        <v>-7.6</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9" t="s">
        <v>551</v>
      </c>
      <c r="AL37" s="1190"/>
      <c r="AM37" s="1190"/>
      <c r="AN37" s="1191"/>
      <c r="AO37" s="308">
        <v>17309</v>
      </c>
      <c r="AP37" s="308">
        <v>226</v>
      </c>
      <c r="AQ37" s="309">
        <v>585</v>
      </c>
      <c r="AR37" s="310">
        <v>-61.4</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2" t="s">
        <v>552</v>
      </c>
      <c r="AL38" s="1193"/>
      <c r="AM38" s="1193"/>
      <c r="AN38" s="1194"/>
      <c r="AO38" s="311" t="s">
        <v>533</v>
      </c>
      <c r="AP38" s="311" t="s">
        <v>533</v>
      </c>
      <c r="AQ38" s="312">
        <v>1</v>
      </c>
      <c r="AR38" s="300" t="s">
        <v>533</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2" t="s">
        <v>553</v>
      </c>
      <c r="AL39" s="1193"/>
      <c r="AM39" s="1193"/>
      <c r="AN39" s="1194"/>
      <c r="AO39" s="308">
        <v>-141139</v>
      </c>
      <c r="AP39" s="308">
        <v>-1844</v>
      </c>
      <c r="AQ39" s="309">
        <v>-3091</v>
      </c>
      <c r="AR39" s="310">
        <v>-40.299999999999997</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9" t="s">
        <v>554</v>
      </c>
      <c r="AL40" s="1190"/>
      <c r="AM40" s="1190"/>
      <c r="AN40" s="1191"/>
      <c r="AO40" s="308">
        <v>-5002137</v>
      </c>
      <c r="AP40" s="308">
        <v>-65356</v>
      </c>
      <c r="AQ40" s="309">
        <v>-54269</v>
      </c>
      <c r="AR40" s="310">
        <v>20.399999999999999</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5" t="s">
        <v>306</v>
      </c>
      <c r="AL41" s="1196"/>
      <c r="AM41" s="1196"/>
      <c r="AN41" s="1197"/>
      <c r="AO41" s="308">
        <v>2748397</v>
      </c>
      <c r="AP41" s="308">
        <v>35909</v>
      </c>
      <c r="AQ41" s="309">
        <v>22106</v>
      </c>
      <c r="AR41" s="310">
        <v>62.4</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555</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556</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557</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4" t="s">
        <v>524</v>
      </c>
      <c r="AN49" s="1186" t="s">
        <v>558</v>
      </c>
      <c r="AO49" s="1187"/>
      <c r="AP49" s="1187"/>
      <c r="AQ49" s="1187"/>
      <c r="AR49" s="1188"/>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85"/>
      <c r="AN50" s="324" t="s">
        <v>559</v>
      </c>
      <c r="AO50" s="325" t="s">
        <v>560</v>
      </c>
      <c r="AP50" s="326" t="s">
        <v>561</v>
      </c>
      <c r="AQ50" s="327" t="s">
        <v>562</v>
      </c>
      <c r="AR50" s="328" t="s">
        <v>563</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564</v>
      </c>
      <c r="AL51" s="321"/>
      <c r="AM51" s="329">
        <v>4604849</v>
      </c>
      <c r="AN51" s="330">
        <v>56330</v>
      </c>
      <c r="AO51" s="331">
        <v>2</v>
      </c>
      <c r="AP51" s="332">
        <v>69185</v>
      </c>
      <c r="AQ51" s="333">
        <v>-2</v>
      </c>
      <c r="AR51" s="334">
        <v>4</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565</v>
      </c>
      <c r="AM52" s="337">
        <v>2824878</v>
      </c>
      <c r="AN52" s="338">
        <v>34556</v>
      </c>
      <c r="AO52" s="339">
        <v>54.9</v>
      </c>
      <c r="AP52" s="340">
        <v>38519</v>
      </c>
      <c r="AQ52" s="341">
        <v>3</v>
      </c>
      <c r="AR52" s="342">
        <v>51.9</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566</v>
      </c>
      <c r="AL53" s="321"/>
      <c r="AM53" s="329">
        <v>4264468</v>
      </c>
      <c r="AN53" s="330">
        <v>53002</v>
      </c>
      <c r="AO53" s="331">
        <v>-5.9</v>
      </c>
      <c r="AP53" s="332">
        <v>70166</v>
      </c>
      <c r="AQ53" s="333">
        <v>1.4</v>
      </c>
      <c r="AR53" s="334">
        <v>-7.3</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565</v>
      </c>
      <c r="AM54" s="337">
        <v>1781050</v>
      </c>
      <c r="AN54" s="338">
        <v>22136</v>
      </c>
      <c r="AO54" s="339">
        <v>-35.9</v>
      </c>
      <c r="AP54" s="340">
        <v>36115</v>
      </c>
      <c r="AQ54" s="341">
        <v>-6.2</v>
      </c>
      <c r="AR54" s="342">
        <v>-29.7</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567</v>
      </c>
      <c r="AL55" s="321"/>
      <c r="AM55" s="329">
        <v>4029000</v>
      </c>
      <c r="AN55" s="330">
        <v>50845</v>
      </c>
      <c r="AO55" s="331">
        <v>-4.0999999999999996</v>
      </c>
      <c r="AP55" s="332">
        <v>70329</v>
      </c>
      <c r="AQ55" s="333">
        <v>0.2</v>
      </c>
      <c r="AR55" s="334">
        <v>-4.3</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565</v>
      </c>
      <c r="AM56" s="337">
        <v>1805165</v>
      </c>
      <c r="AN56" s="338">
        <v>22781</v>
      </c>
      <c r="AO56" s="339">
        <v>2.9</v>
      </c>
      <c r="AP56" s="340">
        <v>39403</v>
      </c>
      <c r="AQ56" s="341">
        <v>9.1</v>
      </c>
      <c r="AR56" s="342">
        <v>-6.2</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568</v>
      </c>
      <c r="AL57" s="321"/>
      <c r="AM57" s="329">
        <v>4002849</v>
      </c>
      <c r="AN57" s="330">
        <v>51354</v>
      </c>
      <c r="AO57" s="331">
        <v>1</v>
      </c>
      <c r="AP57" s="332">
        <v>71871</v>
      </c>
      <c r="AQ57" s="333">
        <v>2.2000000000000002</v>
      </c>
      <c r="AR57" s="334">
        <v>-1.2</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565</v>
      </c>
      <c r="AM58" s="337">
        <v>2030618</v>
      </c>
      <c r="AN58" s="338">
        <v>26052</v>
      </c>
      <c r="AO58" s="339">
        <v>14.4</v>
      </c>
      <c r="AP58" s="340">
        <v>38232</v>
      </c>
      <c r="AQ58" s="341">
        <v>-3</v>
      </c>
      <c r="AR58" s="342">
        <v>17.399999999999999</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569</v>
      </c>
      <c r="AL59" s="321"/>
      <c r="AM59" s="329">
        <v>4470876</v>
      </c>
      <c r="AN59" s="330">
        <v>58415</v>
      </c>
      <c r="AO59" s="331">
        <v>13.7</v>
      </c>
      <c r="AP59" s="332">
        <v>71807</v>
      </c>
      <c r="AQ59" s="333">
        <v>-0.1</v>
      </c>
      <c r="AR59" s="334">
        <v>13.8</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565</v>
      </c>
      <c r="AM60" s="337">
        <v>2479229</v>
      </c>
      <c r="AN60" s="338">
        <v>32393</v>
      </c>
      <c r="AO60" s="339">
        <v>24.3</v>
      </c>
      <c r="AP60" s="340">
        <v>37333</v>
      </c>
      <c r="AQ60" s="341">
        <v>-2.4</v>
      </c>
      <c r="AR60" s="342">
        <v>26.7</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570</v>
      </c>
      <c r="AL61" s="343"/>
      <c r="AM61" s="344">
        <v>4274408</v>
      </c>
      <c r="AN61" s="345">
        <v>53989</v>
      </c>
      <c r="AO61" s="346">
        <v>1.3</v>
      </c>
      <c r="AP61" s="347">
        <v>70672</v>
      </c>
      <c r="AQ61" s="348">
        <v>0.3</v>
      </c>
      <c r="AR61" s="334">
        <v>1</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565</v>
      </c>
      <c r="AM62" s="337">
        <v>2184188</v>
      </c>
      <c r="AN62" s="338">
        <v>27584</v>
      </c>
      <c r="AO62" s="339">
        <v>12.1</v>
      </c>
      <c r="AP62" s="340">
        <v>37920</v>
      </c>
      <c r="AQ62" s="341">
        <v>0.1</v>
      </c>
      <c r="AR62" s="342">
        <v>12</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EJtGDo4XEWkAeI3yLJQRphhDwF0zT1smKTxH9lBnHCgYzgZ2RVOtkxmbHGrmR6UCoCJyu58GxcPuuTx+7GWyHw==" saltValue="0DVf2bDG6TsKMbbfwYUyL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572</v>
      </c>
    </row>
    <row r="121" spans="125:125" ht="13.5" hidden="1" customHeight="1" x14ac:dyDescent="0.15">
      <c r="DU121" s="255"/>
    </row>
  </sheetData>
  <sheetProtection algorithmName="SHA-512" hashValue="SA1gWWMwFL9ritoGMdmlgxwLqHdbBbdeS4kBFqrzEnjRTLtXf4GJ24jyI1PXKUePAZHlEvNTTs7o/chxQBRIWg==" saltValue="Kw8QPO6ZXnHLCWVHqth1F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573</v>
      </c>
    </row>
  </sheetData>
  <sheetProtection algorithmName="SHA-512" hashValue="BgjBLbMLQtZH6OR630GZmF6GCdnHZbsrLbejwB0KxsOEpaHRR9c9SwhaR2Z6LXB9fHgS0kcp2DSXGcAJGmnUVw==" saltValue="fDBYYbnR3cnS1vbVh0swg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15">
      <c r="B47" s="10"/>
      <c r="C47" s="1198" t="s">
        <v>3</v>
      </c>
      <c r="D47" s="1198"/>
      <c r="E47" s="1199"/>
      <c r="F47" s="11">
        <v>10.97</v>
      </c>
      <c r="G47" s="12">
        <v>11.9</v>
      </c>
      <c r="H47" s="12">
        <v>12.01</v>
      </c>
      <c r="I47" s="12">
        <v>13.38</v>
      </c>
      <c r="J47" s="13">
        <v>15.59</v>
      </c>
    </row>
    <row r="48" spans="2:10" ht="57.75" customHeight="1" x14ac:dyDescent="0.15">
      <c r="B48" s="14"/>
      <c r="C48" s="1200" t="s">
        <v>4</v>
      </c>
      <c r="D48" s="1200"/>
      <c r="E48" s="1201"/>
      <c r="F48" s="15">
        <v>4.4800000000000004</v>
      </c>
      <c r="G48" s="16">
        <v>5.54</v>
      </c>
      <c r="H48" s="16">
        <v>6.73</v>
      </c>
      <c r="I48" s="16">
        <v>7.91</v>
      </c>
      <c r="J48" s="17">
        <v>7.74</v>
      </c>
    </row>
    <row r="49" spans="2:10" ht="57.75" customHeight="1" thickBot="1" x14ac:dyDescent="0.2">
      <c r="B49" s="18"/>
      <c r="C49" s="1202" t="s">
        <v>5</v>
      </c>
      <c r="D49" s="1202"/>
      <c r="E49" s="1203"/>
      <c r="F49" s="19">
        <v>1.53</v>
      </c>
      <c r="G49" s="20">
        <v>2.39</v>
      </c>
      <c r="H49" s="20">
        <v>1.41</v>
      </c>
      <c r="I49" s="20">
        <v>3.12</v>
      </c>
      <c r="J49" s="21">
        <v>1.36</v>
      </c>
    </row>
    <row r="50" spans="2:10" x14ac:dyDescent="0.15"/>
  </sheetData>
  <sheetProtection algorithmName="SHA-512" hashValue="9JFyQnTDLz5SKxLiMdDkZxh+E0HDudMbIOY7xno1tMbsQme+zoNekcflFqAS0ICajR9/wnPSqc22rkCTbeEgfg==" saltValue="ZfaZhdRt9i769b2AHdoG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小木田　将規</cp:lastModifiedBy>
  <dcterms:modified xsi:type="dcterms:W3CDTF">2024-09-26T00:30:41Z</dcterms:modified>
</cp:coreProperties>
</file>