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E1FAC2E1-5433-43AF-878E-4710BBCE4B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図書館蔵書冊数の推移" sheetId="1" r:id="rId1"/>
  </sheets>
  <definedNames>
    <definedName name="_xlnm.Print_Area" localSheetId="0">図書館蔵書冊数の推移!$A$1:$U$179</definedName>
    <definedName name="_xlnm.Print_Titles" localSheetId="0">図書館蔵書冊数の推移!$1:$2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" l="1"/>
  <c r="D168" i="1" l="1"/>
  <c r="C168" i="1" s="1"/>
  <c r="D147" i="1"/>
  <c r="C147" i="1" s="1"/>
  <c r="D124" i="1"/>
  <c r="C124" i="1" s="1"/>
  <c r="D103" i="1"/>
  <c r="C103" i="1" s="1"/>
  <c r="D82" i="1"/>
  <c r="C82" i="1" s="1"/>
  <c r="C59" i="1"/>
  <c r="D38" i="1"/>
  <c r="C38" i="1" s="1"/>
  <c r="D17" i="1"/>
  <c r="C17" i="1" s="1"/>
  <c r="D167" i="1" l="1"/>
  <c r="C167" i="1" s="1"/>
  <c r="D146" i="1"/>
  <c r="C146" i="1" s="1"/>
  <c r="D123" i="1"/>
  <c r="C123" i="1" s="1"/>
  <c r="D102" i="1"/>
  <c r="C102" i="1" s="1"/>
  <c r="D81" i="1"/>
  <c r="C81" i="1" s="1"/>
  <c r="D58" i="1"/>
  <c r="C58" i="1" s="1"/>
  <c r="D37" i="1"/>
  <c r="C37" i="1" s="1"/>
  <c r="D16" i="1"/>
  <c r="C16" i="1" s="1"/>
  <c r="D166" i="1" l="1"/>
  <c r="C166" i="1" s="1"/>
  <c r="D145" i="1"/>
  <c r="C145" i="1" s="1"/>
  <c r="D122" i="1"/>
  <c r="C122" i="1" s="1"/>
  <c r="D101" i="1"/>
  <c r="C101" i="1" s="1"/>
  <c r="D80" i="1"/>
  <c r="C80" i="1" s="1"/>
  <c r="D57" i="1"/>
  <c r="C57" i="1" s="1"/>
  <c r="D36" i="1"/>
  <c r="C36" i="1" s="1"/>
  <c r="D15" i="1"/>
  <c r="C15" i="1" s="1"/>
  <c r="D164" i="1" l="1"/>
  <c r="D165" i="1"/>
  <c r="C165" i="1" s="1"/>
  <c r="D143" i="1"/>
  <c r="C143" i="1" s="1"/>
  <c r="D144" i="1"/>
  <c r="C144" i="1" s="1"/>
  <c r="D120" i="1"/>
  <c r="D121" i="1"/>
  <c r="C121" i="1" s="1"/>
  <c r="D99" i="1"/>
  <c r="C99" i="1" s="1"/>
  <c r="D100" i="1"/>
  <c r="C100" i="1" s="1"/>
  <c r="D78" i="1"/>
  <c r="C78" i="1" s="1"/>
  <c r="D79" i="1"/>
  <c r="C79" i="1" s="1"/>
  <c r="D55" i="1"/>
  <c r="C55" i="1" s="1"/>
  <c r="D56" i="1"/>
  <c r="C56" i="1" s="1"/>
  <c r="D34" i="1"/>
  <c r="C34" i="1" s="1"/>
  <c r="D35" i="1"/>
  <c r="C35" i="1" s="1"/>
  <c r="D13" i="1"/>
  <c r="C13" i="1" s="1"/>
  <c r="D14" i="1"/>
  <c r="C14" i="1" s="1"/>
  <c r="D77" i="1" l="1"/>
  <c r="C77" i="1" s="1"/>
  <c r="D163" i="1"/>
  <c r="C163" i="1" s="1"/>
  <c r="D142" i="1"/>
  <c r="C142" i="1" s="1"/>
  <c r="D119" i="1"/>
  <c r="C119" i="1" s="1"/>
  <c r="D98" i="1"/>
  <c r="C98" i="1" s="1"/>
  <c r="D54" i="1"/>
  <c r="C54" i="1" s="1"/>
  <c r="D33" i="1"/>
  <c r="C33" i="1" s="1"/>
  <c r="D12" i="1"/>
  <c r="C12" i="1" s="1"/>
  <c r="D11" i="1"/>
  <c r="C11" i="1" s="1"/>
  <c r="D76" i="1" l="1"/>
  <c r="C76" i="1" s="1"/>
  <c r="D75" i="1"/>
  <c r="C75" i="1" s="1"/>
  <c r="D74" i="1"/>
  <c r="C74" i="1" s="1"/>
  <c r="D73" i="1"/>
  <c r="C73" i="1" s="1"/>
  <c r="D162" i="1"/>
  <c r="C162" i="1" s="1"/>
  <c r="D161" i="1"/>
  <c r="C161" i="1" s="1"/>
  <c r="D160" i="1"/>
  <c r="C160" i="1" s="1"/>
  <c r="D159" i="1"/>
  <c r="C159" i="1" s="1"/>
  <c r="D141" i="1"/>
  <c r="C141" i="1" s="1"/>
  <c r="D140" i="1"/>
  <c r="C140" i="1" s="1"/>
  <c r="D139" i="1"/>
  <c r="C139" i="1" s="1"/>
  <c r="D138" i="1"/>
  <c r="C138" i="1" s="1"/>
  <c r="D118" i="1"/>
  <c r="C118" i="1" s="1"/>
  <c r="D117" i="1"/>
  <c r="C117" i="1" s="1"/>
  <c r="D116" i="1"/>
  <c r="C116" i="1" s="1"/>
  <c r="D115" i="1"/>
  <c r="C115" i="1" s="1"/>
  <c r="D97" i="1"/>
  <c r="C97" i="1" s="1"/>
  <c r="D96" i="1"/>
  <c r="C96" i="1" s="1"/>
  <c r="D95" i="1"/>
  <c r="C95" i="1" s="1"/>
  <c r="D94" i="1"/>
  <c r="C94" i="1" s="1"/>
  <c r="D53" i="1"/>
  <c r="C53" i="1" s="1"/>
  <c r="D52" i="1"/>
  <c r="C52" i="1" s="1"/>
  <c r="D51" i="1"/>
  <c r="C51" i="1" s="1"/>
  <c r="D50" i="1"/>
  <c r="C50" i="1" s="1"/>
  <c r="D32" i="1"/>
  <c r="C32" i="1" s="1"/>
  <c r="D31" i="1"/>
  <c r="C31" i="1" s="1"/>
  <c r="D30" i="1"/>
  <c r="C30" i="1" s="1"/>
  <c r="D29" i="1"/>
  <c r="C29" i="1" s="1"/>
  <c r="D10" i="1"/>
  <c r="C10" i="1" s="1"/>
  <c r="D9" i="1"/>
  <c r="C9" i="1" s="1"/>
  <c r="D8" i="1"/>
  <c r="C8" i="1" s="1"/>
</calcChain>
</file>

<file path=xl/sharedStrings.xml><?xml version="1.0" encoding="utf-8"?>
<sst xmlns="http://schemas.openxmlformats.org/spreadsheetml/2006/main" count="360" uniqueCount="63">
  <si>
    <t>単位：冊</t>
    <rPh sb="0" eb="2">
      <t>タンイ</t>
    </rPh>
    <rPh sb="3" eb="4">
      <t>サツ</t>
    </rPh>
    <phoneticPr fontId="2"/>
  </si>
  <si>
    <t>年  度</t>
    <rPh sb="0" eb="1">
      <t>トシ</t>
    </rPh>
    <rPh sb="3" eb="4">
      <t>タビ</t>
    </rPh>
    <phoneticPr fontId="2"/>
  </si>
  <si>
    <t>総  数</t>
    <rPh sb="0" eb="1">
      <t>フサ</t>
    </rPh>
    <rPh sb="3" eb="4">
      <t>カズ</t>
    </rPh>
    <phoneticPr fontId="2"/>
  </si>
  <si>
    <t>一</t>
    <rPh sb="0" eb="1">
      <t>イチ</t>
    </rPh>
    <phoneticPr fontId="2"/>
  </si>
  <si>
    <t>般</t>
    <rPh sb="0" eb="1">
      <t>ハン</t>
    </rPh>
    <phoneticPr fontId="2"/>
  </si>
  <si>
    <t>図</t>
    <rPh sb="0" eb="1">
      <t>ト</t>
    </rPh>
    <phoneticPr fontId="2"/>
  </si>
  <si>
    <t>書</t>
    <rPh sb="0" eb="1">
      <t>カ</t>
    </rPh>
    <phoneticPr fontId="2"/>
  </si>
  <si>
    <t>児童図書</t>
    <rPh sb="0" eb="2">
      <t>ジドウ</t>
    </rPh>
    <rPh sb="2" eb="4">
      <t>トショ</t>
    </rPh>
    <phoneticPr fontId="2"/>
  </si>
  <si>
    <t>郷土史</t>
    <rPh sb="0" eb="3">
      <t>キョウドシ</t>
    </rPh>
    <phoneticPr fontId="2"/>
  </si>
  <si>
    <t>古書</t>
    <rPh sb="0" eb="1">
      <t>フル</t>
    </rPh>
    <rPh sb="1" eb="2">
      <t>ショ</t>
    </rPh>
    <phoneticPr fontId="2"/>
  </si>
  <si>
    <t>視聴覚資料</t>
    <rPh sb="0" eb="3">
      <t>シチョウカク</t>
    </rPh>
    <rPh sb="3" eb="5">
      <t>シリョウ</t>
    </rPh>
    <phoneticPr fontId="2"/>
  </si>
  <si>
    <t>一般図書小計</t>
    <rPh sb="0" eb="2">
      <t>イッパン</t>
    </rPh>
    <rPh sb="2" eb="4">
      <t>トショ</t>
    </rPh>
    <rPh sb="4" eb="6">
      <t>ショウケイ</t>
    </rPh>
    <phoneticPr fontId="2"/>
  </si>
  <si>
    <t>総  記</t>
    <rPh sb="0" eb="1">
      <t>フサ</t>
    </rPh>
    <rPh sb="3" eb="4">
      <t>キ</t>
    </rPh>
    <phoneticPr fontId="2"/>
  </si>
  <si>
    <t>哲学宗教</t>
    <rPh sb="0" eb="2">
      <t>テツガク</t>
    </rPh>
    <rPh sb="2" eb="4">
      <t>シュウキョウ</t>
    </rPh>
    <phoneticPr fontId="2"/>
  </si>
  <si>
    <t>歴史地理</t>
    <rPh sb="0" eb="2">
      <t>レキシ</t>
    </rPh>
    <rPh sb="2" eb="4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</si>
  <si>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</si>
  <si>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</si>
  <si>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技術工学</t>
    <rPh sb="0" eb="2">
      <t>ギジュツ</t>
    </rPh>
    <rPh sb="2" eb="4">
      <t>コウガク</t>
    </rPh>
    <phoneticPr fontId="2"/>
  </si>
  <si>
    <t>産  業</t>
    <rPh sb="0" eb="1">
      <t>サン</t>
    </rPh>
    <rPh sb="3" eb="4">
      <t>ギョウ</t>
    </rPh>
    <phoneticPr fontId="2"/>
  </si>
  <si>
    <t>芸  術</t>
    <rPh sb="0" eb="1">
      <t>ゲイ</t>
    </rPh>
    <rPh sb="3" eb="4">
      <t>ジュツ</t>
    </rPh>
    <phoneticPr fontId="2"/>
  </si>
  <si>
    <t>言　語</t>
    <rPh sb="0" eb="1">
      <t>ゲン</t>
    </rPh>
    <rPh sb="2" eb="3">
      <t>ゴ</t>
    </rPh>
    <phoneticPr fontId="2"/>
  </si>
  <si>
    <t>文　学</t>
    <rPh sb="0" eb="1">
      <t>ブン</t>
    </rPh>
    <rPh sb="2" eb="3">
      <t>ガク</t>
    </rPh>
    <phoneticPr fontId="2"/>
  </si>
  <si>
    <t>参考図書</t>
    <rPh sb="0" eb="2">
      <t>サンコウ</t>
    </rPh>
    <rPh sb="2" eb="4">
      <t>トショ</t>
    </rPh>
    <phoneticPr fontId="2"/>
  </si>
  <si>
    <t>24</t>
    <phoneticPr fontId="2"/>
  </si>
  <si>
    <t>資料 ：大仙市立大曲図書館</t>
    <rPh sb="0" eb="2">
      <t>シリョウ</t>
    </rPh>
    <rPh sb="4" eb="6">
      <t>ダイセン</t>
    </rPh>
    <rPh sb="6" eb="8">
      <t>シリツ</t>
    </rPh>
    <rPh sb="8" eb="10">
      <t>オオマガリ</t>
    </rPh>
    <rPh sb="10" eb="13">
      <t>トショカン</t>
    </rPh>
    <phoneticPr fontId="2"/>
  </si>
  <si>
    <t>-</t>
    <phoneticPr fontId="2"/>
  </si>
  <si>
    <t>資料：大仙市立神岡図書館</t>
    <rPh sb="0" eb="2">
      <t>シリョウ</t>
    </rPh>
    <rPh sb="3" eb="5">
      <t>ダイセン</t>
    </rPh>
    <rPh sb="5" eb="7">
      <t>シリツ</t>
    </rPh>
    <rPh sb="7" eb="9">
      <t>カミオカ</t>
    </rPh>
    <rPh sb="9" eb="12">
      <t>トショカン</t>
    </rPh>
    <phoneticPr fontId="2"/>
  </si>
  <si>
    <t>資料：大仙市立西仙北図書館</t>
    <rPh sb="0" eb="2">
      <t>シリョウ</t>
    </rPh>
    <rPh sb="3" eb="5">
      <t>ダイセン</t>
    </rPh>
    <rPh sb="5" eb="7">
      <t>シリツ</t>
    </rPh>
    <rPh sb="7" eb="10">
      <t>ニシセンボク</t>
    </rPh>
    <rPh sb="10" eb="13">
      <t>トショカン</t>
    </rPh>
    <phoneticPr fontId="2"/>
  </si>
  <si>
    <t>資料：大仙市立協和図書館</t>
    <rPh sb="0" eb="2">
      <t>シリョウ</t>
    </rPh>
    <rPh sb="3" eb="5">
      <t>ダイセン</t>
    </rPh>
    <rPh sb="5" eb="7">
      <t>シリツ</t>
    </rPh>
    <rPh sb="7" eb="9">
      <t>キョウワ</t>
    </rPh>
    <rPh sb="9" eb="12">
      <t>トショカン</t>
    </rPh>
    <phoneticPr fontId="2"/>
  </si>
  <si>
    <t>資料：大仙市立南外図書館</t>
    <rPh sb="0" eb="2">
      <t>シリョウ</t>
    </rPh>
    <rPh sb="3" eb="5">
      <t>ダイセン</t>
    </rPh>
    <rPh sb="5" eb="7">
      <t>シリツ</t>
    </rPh>
    <rPh sb="7" eb="9">
      <t>ナンガイ</t>
    </rPh>
    <rPh sb="9" eb="12">
      <t>トショカン</t>
    </rPh>
    <phoneticPr fontId="2"/>
  </si>
  <si>
    <t>資料：大仙市立仙北図書館</t>
    <rPh sb="0" eb="2">
      <t>シリョウ</t>
    </rPh>
    <rPh sb="3" eb="5">
      <t>ダイセン</t>
    </rPh>
    <rPh sb="5" eb="7">
      <t>シリツ</t>
    </rPh>
    <rPh sb="7" eb="9">
      <t>センボク</t>
    </rPh>
    <rPh sb="9" eb="12">
      <t>トショカン</t>
    </rPh>
    <phoneticPr fontId="2"/>
  </si>
  <si>
    <t>資料：大仙市立太田図書館</t>
    <rPh sb="0" eb="2">
      <t>シリョウ</t>
    </rPh>
    <rPh sb="3" eb="5">
      <t>ダイセン</t>
    </rPh>
    <rPh sb="5" eb="7">
      <t>シリツ</t>
    </rPh>
    <rPh sb="7" eb="9">
      <t>オオタ</t>
    </rPh>
    <rPh sb="9" eb="12">
      <t>トショカン</t>
    </rPh>
    <phoneticPr fontId="2"/>
  </si>
  <si>
    <t>資料：大仙市立中仙図書館</t>
    <rPh sb="0" eb="2">
      <t>シリョウ</t>
    </rPh>
    <rPh sb="3" eb="5">
      <t>ダイセン</t>
    </rPh>
    <rPh sb="5" eb="7">
      <t>シリツ</t>
    </rPh>
    <rPh sb="7" eb="9">
      <t>ナカセン</t>
    </rPh>
    <rPh sb="9" eb="12">
      <t>トショカン</t>
    </rPh>
    <phoneticPr fontId="2"/>
  </si>
  <si>
    <t>27</t>
    <phoneticPr fontId="2"/>
  </si>
  <si>
    <t>28</t>
    <phoneticPr fontId="2"/>
  </si>
  <si>
    <t>【大曲図書館】</t>
    <rPh sb="1" eb="3">
      <t>オオマガリ</t>
    </rPh>
    <rPh sb="3" eb="5">
      <t>トショ</t>
    </rPh>
    <rPh sb="5" eb="6">
      <t>カン</t>
    </rPh>
    <phoneticPr fontId="2"/>
  </si>
  <si>
    <t>【神岡図書館】</t>
    <rPh sb="1" eb="3">
      <t>カミオカ</t>
    </rPh>
    <rPh sb="3" eb="6">
      <t>トショカン</t>
    </rPh>
    <phoneticPr fontId="2"/>
  </si>
  <si>
    <t>【西仙北図書館】</t>
    <rPh sb="1" eb="4">
      <t>ニシセンボク</t>
    </rPh>
    <rPh sb="4" eb="7">
      <t>トショカン</t>
    </rPh>
    <phoneticPr fontId="2"/>
  </si>
  <si>
    <t>【中仙図書館】</t>
    <rPh sb="1" eb="3">
      <t>ナカセン</t>
    </rPh>
    <rPh sb="3" eb="5">
      <t>トショ</t>
    </rPh>
    <rPh sb="5" eb="6">
      <t>カン</t>
    </rPh>
    <phoneticPr fontId="2"/>
  </si>
  <si>
    <t>【協和図書館】</t>
    <rPh sb="1" eb="3">
      <t>キョウワ</t>
    </rPh>
    <rPh sb="3" eb="6">
      <t>トショカン</t>
    </rPh>
    <phoneticPr fontId="2"/>
  </si>
  <si>
    <t>【南外図書館】</t>
    <rPh sb="1" eb="3">
      <t>ナンガイ</t>
    </rPh>
    <rPh sb="3" eb="6">
      <t>トショカン</t>
    </rPh>
    <phoneticPr fontId="2"/>
  </si>
  <si>
    <t>【仙北図書館】</t>
    <rPh sb="1" eb="3">
      <t>センボク</t>
    </rPh>
    <rPh sb="3" eb="6">
      <t>トショカン</t>
    </rPh>
    <phoneticPr fontId="2"/>
  </si>
  <si>
    <t>【太田図書館】</t>
    <rPh sb="1" eb="3">
      <t>オオタ</t>
    </rPh>
    <rPh sb="3" eb="6">
      <t>トショカン</t>
    </rPh>
    <phoneticPr fontId="2"/>
  </si>
  <si>
    <t>参考図書</t>
    <rPh sb="0" eb="2">
      <t>サンコウ</t>
    </rPh>
    <rPh sb="2" eb="4">
      <t>トショ</t>
    </rPh>
    <phoneticPr fontId="2"/>
  </si>
  <si>
    <t>図書館蔵書冊数の推移</t>
    <phoneticPr fontId="2"/>
  </si>
  <si>
    <t>29</t>
    <phoneticPr fontId="2"/>
  </si>
  <si>
    <t>-</t>
    <phoneticPr fontId="2"/>
  </si>
  <si>
    <t>（注１）児童図書は、紙芝居を含む。</t>
    <rPh sb="1" eb="2">
      <t>チュウ</t>
    </rPh>
    <rPh sb="4" eb="6">
      <t>ジドウ</t>
    </rPh>
    <rPh sb="6" eb="8">
      <t>トショ</t>
    </rPh>
    <rPh sb="10" eb="13">
      <t>カミシバイ</t>
    </rPh>
    <rPh sb="14" eb="15">
      <t>フク</t>
    </rPh>
    <phoneticPr fontId="2"/>
  </si>
  <si>
    <t>-</t>
    <phoneticPr fontId="2"/>
  </si>
  <si>
    <t>30</t>
    <phoneticPr fontId="2"/>
  </si>
  <si>
    <t>（注２）平成29年度より、参考図書（辞典、図鑑等）の区分が新たに設けられた。なお、それ以前は一般図書に含まれていた。</t>
    <rPh sb="1" eb="2">
      <t>チュウ</t>
    </rPh>
    <rPh sb="4" eb="6">
      <t>ヘイセイ</t>
    </rPh>
    <rPh sb="8" eb="10">
      <t>ネンド</t>
    </rPh>
    <rPh sb="13" eb="15">
      <t>サンコウ</t>
    </rPh>
    <rPh sb="15" eb="17">
      <t>トショ</t>
    </rPh>
    <rPh sb="18" eb="20">
      <t>ジテン</t>
    </rPh>
    <rPh sb="21" eb="23">
      <t>ズカン</t>
    </rPh>
    <rPh sb="23" eb="24">
      <t>トウ</t>
    </rPh>
    <rPh sb="26" eb="28">
      <t>クブン</t>
    </rPh>
    <rPh sb="29" eb="30">
      <t>アラ</t>
    </rPh>
    <rPh sb="32" eb="33">
      <t>モウ</t>
    </rPh>
    <rPh sb="43" eb="45">
      <t>イゼン</t>
    </rPh>
    <rPh sb="46" eb="48">
      <t>イッパン</t>
    </rPh>
    <rPh sb="48" eb="50">
      <t>トショ</t>
    </rPh>
    <rPh sb="51" eb="52">
      <t>フク</t>
    </rPh>
    <phoneticPr fontId="2"/>
  </si>
  <si>
    <t>-</t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</si>
  <si>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</si>
  <si>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平成23年度</t>
    <rPh sb="0" eb="2">
      <t>ヘイセイ</t>
    </rPh>
    <rPh sb="4" eb="6">
      <t>ネンド</t>
    </rPh>
    <phoneticPr fontId="2"/>
  </si>
  <si>
    <t>令和2</t>
    <rPh sb="0" eb="2">
      <t>レイワ</t>
    </rPh>
    <phoneticPr fontId="2"/>
  </si>
  <si>
    <t>大活字</t>
    <rPh sb="0" eb="1">
      <t>ダイ</t>
    </rPh>
    <rPh sb="1" eb="3">
      <t>カツジ</t>
    </rPh>
    <phoneticPr fontId="2"/>
  </si>
  <si>
    <t>3</t>
    <phoneticPr fontId="2"/>
  </si>
  <si>
    <t>-</t>
  </si>
  <si>
    <t>-</t>
    <phoneticPr fontId="2"/>
  </si>
  <si>
    <t>4</t>
  </si>
  <si>
    <t>4</t>
    <phoneticPr fontId="2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</si>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</sst>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-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77111117893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49" fontId="3" fillId="4" borderId="0" xfId="1" applyNumberFormat="1" applyFont="1" applyFill="1" applyBorder="1" applyAlignment="1">
      <alignment horizontal="center" vertical="center"/>
    </xf>
    <xf numFmtId="38" fontId="3" fillId="4" borderId="0" xfId="1" applyFont="1" applyFill="1" applyBorder="1" applyAlignment="1">
      <alignment vertical="center"/>
    </xf>
    <xf numFmtId="176" fontId="3" fillId="4" borderId="0" xfId="1" quotePrefix="1" applyNumberFormat="1" applyFont="1" applyFill="1" applyBorder="1" applyAlignment="1">
      <alignment horizontal="right" vertical="center"/>
    </xf>
    <xf numFmtId="38" fontId="3" fillId="4" borderId="0" xfId="1" applyFont="1" applyFill="1" applyBorder="1" applyAlignment="1">
      <alignment horizontal="center" vertical="center"/>
    </xf>
    <xf numFmtId="38" fontId="3" fillId="4" borderId="0" xfId="1" applyFont="1" applyFill="1" applyBorder="1" applyAlignment="1">
      <alignment horizontal="right" vertical="center"/>
    </xf>
    <xf numFmtId="38" fontId="3" fillId="4" borderId="0" xfId="1" quotePrefix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38" fontId="6" fillId="0" borderId="0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vertical="center"/>
    </xf>
    <xf numFmtId="49" fontId="6" fillId="3" borderId="3" xfId="1" applyNumberFormat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176" fontId="7" fillId="0" borderId="3" xfId="1" quotePrefix="1" applyNumberFormat="1" applyFont="1" applyFill="1" applyBorder="1" applyAlignment="1">
      <alignment horizontal="right" vertical="center"/>
    </xf>
    <xf numFmtId="176" fontId="7" fillId="4" borderId="3" xfId="1" quotePrefix="1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7" fillId="4" borderId="3" xfId="1" applyFont="1" applyFill="1" applyBorder="1" applyAlignment="1">
      <alignment horizontal="right" vertical="center"/>
    </xf>
    <xf numFmtId="38" fontId="7" fillId="5" borderId="3" xfId="1" applyFont="1" applyFill="1" applyBorder="1" applyAlignment="1">
      <alignment horizontal="right" vertical="center"/>
    </xf>
    <xf numFmtId="38" fontId="6" fillId="3" borderId="3" xfId="1" applyFont="1" applyFill="1" applyBorder="1" applyAlignment="1">
      <alignment horizontal="center" vertical="center"/>
    </xf>
    <xf numFmtId="49" fontId="6" fillId="3" borderId="5" xfId="1" applyNumberFormat="1" applyFont="1" applyFill="1" applyBorder="1" applyAlignment="1">
      <alignment horizontal="center" vertical="center"/>
    </xf>
    <xf numFmtId="38" fontId="7" fillId="4" borderId="6" xfId="1" applyFont="1" applyFill="1" applyBorder="1" applyAlignment="1">
      <alignment horizontal="right" vertical="center"/>
    </xf>
    <xf numFmtId="176" fontId="7" fillId="4" borderId="6" xfId="1" quotePrefix="1" applyNumberFormat="1" applyFont="1" applyFill="1" applyBorder="1" applyAlignment="1">
      <alignment horizontal="right" vertical="center"/>
    </xf>
    <xf numFmtId="38" fontId="7" fillId="4" borderId="7" xfId="1" applyFont="1" applyFill="1" applyBorder="1" applyAlignment="1">
      <alignment horizontal="right" vertical="center"/>
    </xf>
    <xf numFmtId="38" fontId="7" fillId="4" borderId="5" xfId="1" applyFont="1" applyFill="1" applyBorder="1" applyAlignment="1">
      <alignment horizontal="right" vertical="center"/>
    </xf>
    <xf numFmtId="38" fontId="7" fillId="4" borderId="8" xfId="1" applyFont="1" applyFill="1" applyBorder="1" applyAlignment="1">
      <alignment horizontal="right" vertical="center"/>
    </xf>
    <xf numFmtId="38" fontId="7" fillId="4" borderId="9" xfId="1" applyFont="1" applyFill="1" applyBorder="1" applyAlignment="1">
      <alignment horizontal="right" vertical="center"/>
    </xf>
    <xf numFmtId="38" fontId="7" fillId="0" borderId="3" xfId="1" quotePrefix="1" applyFont="1" applyFill="1" applyBorder="1" applyAlignment="1">
      <alignment horizontal="right" vertical="center"/>
    </xf>
    <xf numFmtId="38" fontId="7" fillId="4" borderId="3" xfId="1" quotePrefix="1" applyFont="1" applyFill="1" applyBorder="1" applyAlignment="1">
      <alignment horizontal="right" vertical="center"/>
    </xf>
    <xf numFmtId="49" fontId="6" fillId="3" borderId="0" xfId="1" applyNumberFormat="1" applyFont="1" applyFill="1" applyBorder="1" applyAlignment="1">
      <alignment horizontal="center" vertical="center"/>
    </xf>
    <xf numFmtId="38" fontId="7" fillId="4" borderId="10" xfId="1" applyFont="1" applyFill="1" applyBorder="1" applyAlignment="1">
      <alignment horizontal="right" vertical="center"/>
    </xf>
    <xf numFmtId="176" fontId="7" fillId="4" borderId="10" xfId="1" quotePrefix="1" applyNumberFormat="1" applyFont="1" applyFill="1" applyBorder="1" applyAlignment="1">
      <alignment horizontal="right" vertical="center"/>
    </xf>
    <xf numFmtId="38" fontId="7" fillId="4" borderId="11" xfId="1" applyFont="1" applyFill="1" applyBorder="1" applyAlignment="1">
      <alignment horizontal="right" vertical="center"/>
    </xf>
    <xf numFmtId="176" fontId="7" fillId="4" borderId="11" xfId="1" quotePrefix="1" applyNumberFormat="1" applyFont="1" applyFill="1" applyBorder="1" applyAlignment="1">
      <alignment horizontal="right" vertical="center"/>
    </xf>
    <xf numFmtId="176" fontId="7" fillId="5" borderId="3" xfId="1" quotePrefix="1" applyNumberFormat="1" applyFont="1" applyFill="1" applyBorder="1" applyAlignment="1">
      <alignment horizontal="right" vertical="center"/>
    </xf>
    <xf numFmtId="176" fontId="7" fillId="5" borderId="6" xfId="1" quotePrefix="1" applyNumberFormat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6" fillId="2" borderId="4" xfId="1" applyFont="1" applyFill="1" applyBorder="1" applyAlignment="1">
      <alignment vertical="center"/>
    </xf>
    <xf numFmtId="38" fontId="7" fillId="0" borderId="11" xfId="1" applyFont="1" applyFill="1" applyBorder="1" applyAlignment="1">
      <alignment horizontal="right" vertical="center"/>
    </xf>
    <xf numFmtId="176" fontId="7" fillId="0" borderId="11" xfId="1" quotePrefix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86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8" customWidth="1"/>
    <col min="2" max="2" width="12.6640625" style="8" customWidth="1"/>
    <col min="3" max="3" width="9.33203125" style="8" customWidth="1"/>
    <col min="4" max="4" width="13" style="8" customWidth="1"/>
    <col min="5" max="20" width="9.109375" style="8" customWidth="1"/>
    <col min="21" max="21" width="10.88671875" style="8" customWidth="1"/>
    <col min="22" max="16384" width="9" style="8"/>
  </cols>
  <sheetData>
    <row r="1" spans="2:21" ht="14.25" customHeight="1" thickBot="1"/>
    <row r="2" spans="2:21" ht="22.5" customHeight="1">
      <c r="B2" s="14" t="s">
        <v>44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2:21" ht="12" customHeight="1"/>
    <row r="4" spans="2:21" s="10" customFormat="1" ht="12" customHeight="1">
      <c r="B4" s="10" t="s">
        <v>35</v>
      </c>
      <c r="U4" s="10" t="s">
        <v>0</v>
      </c>
    </row>
    <row r="5" spans="2:21" ht="6.75" customHeight="1"/>
    <row r="6" spans="2:21" s="13" customFormat="1" ht="19.5" customHeight="1">
      <c r="B6" s="42" t="s">
        <v>1</v>
      </c>
      <c r="C6" s="42" t="s">
        <v>2</v>
      </c>
      <c r="D6" s="16"/>
      <c r="E6" s="16"/>
      <c r="F6" s="16" t="s">
        <v>3</v>
      </c>
      <c r="G6" s="16"/>
      <c r="H6" s="16" t="s">
        <v>4</v>
      </c>
      <c r="I6" s="17"/>
      <c r="J6" s="16" t="s">
        <v>5</v>
      </c>
      <c r="K6" s="16"/>
      <c r="L6" s="16" t="s">
        <v>6</v>
      </c>
      <c r="M6" s="16"/>
      <c r="N6" s="16"/>
      <c r="O6" s="19"/>
      <c r="P6" s="42" t="s">
        <v>7</v>
      </c>
      <c r="Q6" s="42" t="s">
        <v>8</v>
      </c>
      <c r="R6" s="42" t="s">
        <v>43</v>
      </c>
      <c r="S6" s="42" t="s">
        <v>55</v>
      </c>
      <c r="T6" s="42" t="s">
        <v>9</v>
      </c>
      <c r="U6" s="42" t="s">
        <v>10</v>
      </c>
    </row>
    <row r="7" spans="2:21" s="13" customFormat="1" ht="19.5" customHeight="1">
      <c r="B7" s="45"/>
      <c r="C7" s="43"/>
      <c r="D7" s="19" t="s">
        <v>11</v>
      </c>
      <c r="E7" s="19" t="s">
        <v>12</v>
      </c>
      <c r="F7" s="19" t="s">
        <v>13</v>
      </c>
      <c r="G7" s="19" t="s">
        <v>14</v>
      </c>
      <c r="H7" s="19" t="s">
        <v>15</v>
      </c>
      <c r="I7" s="19" t="s">
        <v>16</v>
      </c>
      <c r="J7" s="19" t="s">
        <v>17</v>
      </c>
      <c r="K7" s="19" t="s">
        <v>18</v>
      </c>
      <c r="L7" s="19" t="s">
        <v>19</v>
      </c>
      <c r="M7" s="19" t="s">
        <v>20</v>
      </c>
      <c r="N7" s="19" t="s">
        <v>21</v>
      </c>
      <c r="O7" s="19" t="s">
        <v>22</v>
      </c>
      <c r="P7" s="43"/>
      <c r="Q7" s="43"/>
      <c r="R7" s="43"/>
      <c r="S7" s="43"/>
      <c r="T7" s="43"/>
      <c r="U7" s="43"/>
    </row>
    <row r="8" spans="2:21" ht="19.5" customHeight="1">
      <c r="B8" s="18" t="s">
        <v>53</v>
      </c>
      <c r="C8" s="22">
        <f>D8+P8+Q8+T8</f>
        <v>112520</v>
      </c>
      <c r="D8" s="22">
        <f t="shared" ref="D8:D10" si="0">SUM(E8:O8)</f>
        <v>74788</v>
      </c>
      <c r="E8" s="22">
        <v>5996</v>
      </c>
      <c r="F8" s="22">
        <v>2431</v>
      </c>
      <c r="G8" s="22">
        <v>7246</v>
      </c>
      <c r="H8" s="22">
        <v>10117</v>
      </c>
      <c r="I8" s="22">
        <v>3721</v>
      </c>
      <c r="J8" s="22">
        <v>3590</v>
      </c>
      <c r="K8" s="22">
        <v>1823</v>
      </c>
      <c r="L8" s="22">
        <v>6105</v>
      </c>
      <c r="M8" s="22">
        <v>1149</v>
      </c>
      <c r="N8" s="22">
        <v>32610</v>
      </c>
      <c r="O8" s="20">
        <v>0</v>
      </c>
      <c r="P8" s="22">
        <v>17885</v>
      </c>
      <c r="Q8" s="22">
        <v>8253</v>
      </c>
      <c r="R8" s="24"/>
      <c r="S8" s="40"/>
      <c r="T8" s="22">
        <v>11594</v>
      </c>
      <c r="U8" s="22">
        <v>1714</v>
      </c>
    </row>
    <row r="9" spans="2:21" ht="19.5" customHeight="1">
      <c r="B9" s="18" t="s">
        <v>23</v>
      </c>
      <c r="C9" s="22">
        <f>D9+P9+Q9+T9</f>
        <v>115827</v>
      </c>
      <c r="D9" s="22">
        <f t="shared" si="0"/>
        <v>77303</v>
      </c>
      <c r="E9" s="22">
        <v>6077</v>
      </c>
      <c r="F9" s="22">
        <v>2513</v>
      </c>
      <c r="G9" s="22">
        <v>7387</v>
      </c>
      <c r="H9" s="22">
        <v>10465</v>
      </c>
      <c r="I9" s="22">
        <v>3936</v>
      </c>
      <c r="J9" s="22">
        <v>3866</v>
      </c>
      <c r="K9" s="22">
        <v>1944</v>
      </c>
      <c r="L9" s="22">
        <v>6325</v>
      </c>
      <c r="M9" s="22">
        <v>1177</v>
      </c>
      <c r="N9" s="22">
        <v>33613</v>
      </c>
      <c r="O9" s="20">
        <v>0</v>
      </c>
      <c r="P9" s="22">
        <v>18547</v>
      </c>
      <c r="Q9" s="22">
        <v>8383</v>
      </c>
      <c r="R9" s="24"/>
      <c r="S9" s="40"/>
      <c r="T9" s="22">
        <v>11594</v>
      </c>
      <c r="U9" s="22">
        <v>1759</v>
      </c>
    </row>
    <row r="10" spans="2:21" ht="19.5" customHeight="1">
      <c r="B10" s="18">
        <v>25</v>
      </c>
      <c r="C10" s="22">
        <f>D10+P10+Q10+T10</f>
        <v>117267</v>
      </c>
      <c r="D10" s="22">
        <f t="shared" si="0"/>
        <v>78431</v>
      </c>
      <c r="E10" s="22">
        <v>6158</v>
      </c>
      <c r="F10" s="22">
        <v>2567</v>
      </c>
      <c r="G10" s="22">
        <v>7242</v>
      </c>
      <c r="H10" s="22">
        <v>10487</v>
      </c>
      <c r="I10" s="22">
        <v>3941</v>
      </c>
      <c r="J10" s="22">
        <v>3998</v>
      </c>
      <c r="K10" s="22">
        <v>1989</v>
      </c>
      <c r="L10" s="22">
        <v>6482</v>
      </c>
      <c r="M10" s="22">
        <v>1173</v>
      </c>
      <c r="N10" s="22">
        <v>34394</v>
      </c>
      <c r="O10" s="20">
        <v>0</v>
      </c>
      <c r="P10" s="22">
        <v>18753</v>
      </c>
      <c r="Q10" s="22">
        <v>8489</v>
      </c>
      <c r="R10" s="24"/>
      <c r="S10" s="40"/>
      <c r="T10" s="22">
        <v>11594</v>
      </c>
      <c r="U10" s="22">
        <v>1829</v>
      </c>
    </row>
    <row r="11" spans="2:21" ht="19.5" customHeight="1">
      <c r="B11" s="18">
        <v>26</v>
      </c>
      <c r="C11" s="23">
        <f t="shared" ref="C11:C13" si="1">D11+P11+Q11+T11</f>
        <v>118092</v>
      </c>
      <c r="D11" s="23">
        <f t="shared" ref="D11:D17" si="2">SUM(E11:O11)</f>
        <v>78624</v>
      </c>
      <c r="E11" s="23">
        <v>5706</v>
      </c>
      <c r="F11" s="23">
        <v>2450</v>
      </c>
      <c r="G11" s="23">
        <v>7051</v>
      </c>
      <c r="H11" s="23">
        <v>10571</v>
      </c>
      <c r="I11" s="23">
        <v>3874</v>
      </c>
      <c r="J11" s="23">
        <v>4177</v>
      </c>
      <c r="K11" s="23">
        <v>2001</v>
      </c>
      <c r="L11" s="23">
        <v>6405</v>
      </c>
      <c r="M11" s="23">
        <v>1088</v>
      </c>
      <c r="N11" s="23">
        <v>35301</v>
      </c>
      <c r="O11" s="21">
        <v>0</v>
      </c>
      <c r="P11" s="23">
        <v>19323</v>
      </c>
      <c r="Q11" s="23">
        <v>8551</v>
      </c>
      <c r="R11" s="24"/>
      <c r="S11" s="40"/>
      <c r="T11" s="23">
        <v>11594</v>
      </c>
      <c r="U11" s="23">
        <v>1875</v>
      </c>
    </row>
    <row r="12" spans="2:21" ht="19.5" customHeight="1">
      <c r="B12" s="18" t="s">
        <v>33</v>
      </c>
      <c r="C12" s="23">
        <f t="shared" si="1"/>
        <v>120015</v>
      </c>
      <c r="D12" s="23">
        <f t="shared" si="2"/>
        <v>79914</v>
      </c>
      <c r="E12" s="23">
        <v>5747</v>
      </c>
      <c r="F12" s="23">
        <v>2483</v>
      </c>
      <c r="G12" s="23">
        <v>7114</v>
      </c>
      <c r="H12" s="23">
        <v>10818</v>
      </c>
      <c r="I12" s="23">
        <v>3668</v>
      </c>
      <c r="J12" s="23">
        <v>4282</v>
      </c>
      <c r="K12" s="23">
        <v>1948</v>
      </c>
      <c r="L12" s="23">
        <v>6518</v>
      </c>
      <c r="M12" s="23">
        <v>1066</v>
      </c>
      <c r="N12" s="23">
        <v>36270</v>
      </c>
      <c r="O12" s="21">
        <v>0</v>
      </c>
      <c r="P12" s="23">
        <v>19889</v>
      </c>
      <c r="Q12" s="23">
        <v>8618</v>
      </c>
      <c r="R12" s="24"/>
      <c r="S12" s="40"/>
      <c r="T12" s="23">
        <v>11594</v>
      </c>
      <c r="U12" s="23">
        <v>1926</v>
      </c>
    </row>
    <row r="13" spans="2:21" ht="19.5" customHeight="1">
      <c r="B13" s="18" t="s">
        <v>34</v>
      </c>
      <c r="C13" s="23">
        <f t="shared" si="1"/>
        <v>118055</v>
      </c>
      <c r="D13" s="23">
        <f t="shared" si="2"/>
        <v>78033</v>
      </c>
      <c r="E13" s="23">
        <v>5578</v>
      </c>
      <c r="F13" s="23">
        <v>2467</v>
      </c>
      <c r="G13" s="23">
        <v>6198</v>
      </c>
      <c r="H13" s="23">
        <v>9621</v>
      </c>
      <c r="I13" s="23">
        <v>3608</v>
      </c>
      <c r="J13" s="23">
        <v>4352</v>
      </c>
      <c r="K13" s="23">
        <v>1973</v>
      </c>
      <c r="L13" s="23">
        <v>6445</v>
      </c>
      <c r="M13" s="23">
        <v>964</v>
      </c>
      <c r="N13" s="23">
        <v>36827</v>
      </c>
      <c r="O13" s="21">
        <v>0</v>
      </c>
      <c r="P13" s="23">
        <v>19740</v>
      </c>
      <c r="Q13" s="23">
        <v>8688</v>
      </c>
      <c r="R13" s="24"/>
      <c r="S13" s="40"/>
      <c r="T13" s="23">
        <v>11594</v>
      </c>
      <c r="U13" s="23">
        <v>1687</v>
      </c>
    </row>
    <row r="14" spans="2:21" ht="19.5" customHeight="1">
      <c r="B14" s="18" t="s">
        <v>45</v>
      </c>
      <c r="C14" s="23">
        <f>D14+P14+Q14+R14+T14</f>
        <v>117874</v>
      </c>
      <c r="D14" s="23">
        <f t="shared" si="2"/>
        <v>75202</v>
      </c>
      <c r="E14" s="23">
        <v>5439</v>
      </c>
      <c r="F14" s="23">
        <v>2228</v>
      </c>
      <c r="G14" s="23">
        <v>5558</v>
      </c>
      <c r="H14" s="23">
        <v>8843</v>
      </c>
      <c r="I14" s="23">
        <v>3457</v>
      </c>
      <c r="J14" s="23">
        <v>4397</v>
      </c>
      <c r="K14" s="23">
        <v>1811</v>
      </c>
      <c r="L14" s="23">
        <v>5677</v>
      </c>
      <c r="M14" s="23">
        <v>799</v>
      </c>
      <c r="N14" s="23">
        <v>36993</v>
      </c>
      <c r="O14" s="21" t="s">
        <v>46</v>
      </c>
      <c r="P14" s="23">
        <v>19663</v>
      </c>
      <c r="Q14" s="23">
        <v>8944</v>
      </c>
      <c r="R14" s="23">
        <v>2471</v>
      </c>
      <c r="S14" s="40"/>
      <c r="T14" s="23">
        <v>11594</v>
      </c>
      <c r="U14" s="23">
        <v>1686</v>
      </c>
    </row>
    <row r="15" spans="2:21" ht="19.5" customHeight="1">
      <c r="B15" s="26" t="s">
        <v>49</v>
      </c>
      <c r="C15" s="29">
        <f>D15+P15+Q15+R15+T15</f>
        <v>119585</v>
      </c>
      <c r="D15" s="30">
        <f t="shared" si="2"/>
        <v>76232</v>
      </c>
      <c r="E15" s="27">
        <v>5412</v>
      </c>
      <c r="F15" s="27">
        <v>2254</v>
      </c>
      <c r="G15" s="27">
        <v>5611</v>
      </c>
      <c r="H15" s="27">
        <v>8994</v>
      </c>
      <c r="I15" s="27">
        <v>3520</v>
      </c>
      <c r="J15" s="27">
        <v>4483</v>
      </c>
      <c r="K15" s="27">
        <v>1873</v>
      </c>
      <c r="L15" s="27">
        <v>5750</v>
      </c>
      <c r="M15" s="27">
        <v>812</v>
      </c>
      <c r="N15" s="27">
        <v>37523</v>
      </c>
      <c r="O15" s="28" t="s">
        <v>51</v>
      </c>
      <c r="P15" s="27">
        <v>20230</v>
      </c>
      <c r="Q15" s="27">
        <v>9047</v>
      </c>
      <c r="R15" s="27">
        <v>2482</v>
      </c>
      <c r="S15" s="41"/>
      <c r="T15" s="27">
        <v>11594</v>
      </c>
      <c r="U15" s="27">
        <v>1708</v>
      </c>
    </row>
    <row r="16" spans="2:21" ht="19.5" customHeight="1">
      <c r="B16" s="18" t="s">
        <v>52</v>
      </c>
      <c r="C16" s="31">
        <f>D16+P16+Q16+R16+T16</f>
        <v>120913</v>
      </c>
      <c r="D16" s="32">
        <f t="shared" ref="D16" si="3">SUM(E16:O16)</f>
        <v>77325</v>
      </c>
      <c r="E16" s="23">
        <v>5196</v>
      </c>
      <c r="F16" s="23">
        <v>2308</v>
      </c>
      <c r="G16" s="23">
        <v>5749</v>
      </c>
      <c r="H16" s="23">
        <v>9188</v>
      </c>
      <c r="I16" s="23">
        <v>3562</v>
      </c>
      <c r="J16" s="23">
        <v>4462</v>
      </c>
      <c r="K16" s="23">
        <v>1935</v>
      </c>
      <c r="L16" s="23">
        <v>5845</v>
      </c>
      <c r="M16" s="23">
        <v>821</v>
      </c>
      <c r="N16" s="23">
        <v>38259</v>
      </c>
      <c r="O16" s="21">
        <v>0</v>
      </c>
      <c r="P16" s="23">
        <v>14783</v>
      </c>
      <c r="Q16" s="23">
        <v>14737</v>
      </c>
      <c r="R16" s="23">
        <v>2474</v>
      </c>
      <c r="S16" s="40"/>
      <c r="T16" s="23">
        <v>11594</v>
      </c>
      <c r="U16" s="23">
        <v>1617</v>
      </c>
    </row>
    <row r="17" spans="2:21" ht="19.5" customHeight="1">
      <c r="B17" s="35" t="s">
        <v>54</v>
      </c>
      <c r="C17" s="23">
        <f>D17+P17+Q17+R17+S17+T17</f>
        <v>121888</v>
      </c>
      <c r="D17" s="23">
        <f t="shared" si="2"/>
        <v>77383</v>
      </c>
      <c r="E17" s="38">
        <v>5168</v>
      </c>
      <c r="F17" s="38">
        <v>2234</v>
      </c>
      <c r="G17" s="38">
        <v>5741</v>
      </c>
      <c r="H17" s="38">
        <v>9022</v>
      </c>
      <c r="I17" s="38">
        <v>3478</v>
      </c>
      <c r="J17" s="38">
        <v>4474</v>
      </c>
      <c r="K17" s="38">
        <v>1957</v>
      </c>
      <c r="L17" s="38">
        <v>5926</v>
      </c>
      <c r="M17" s="38">
        <v>813</v>
      </c>
      <c r="N17" s="38">
        <v>38570</v>
      </c>
      <c r="O17" s="39">
        <v>0</v>
      </c>
      <c r="P17" s="38">
        <v>20551</v>
      </c>
      <c r="Q17" s="38">
        <v>9283</v>
      </c>
      <c r="R17" s="38">
        <v>2499</v>
      </c>
      <c r="S17" s="38">
        <v>578</v>
      </c>
      <c r="T17" s="38">
        <v>11594</v>
      </c>
      <c r="U17" s="38">
        <v>1627</v>
      </c>
    </row>
    <row r="18" spans="2:21" ht="19.5" customHeight="1">
      <c r="B18" s="35" t="s">
        <v>56</v>
      </c>
      <c r="C18" s="23">
        <v>123583</v>
      </c>
      <c r="D18" s="23">
        <v>78299</v>
      </c>
      <c r="E18" s="38">
        <v>5187</v>
      </c>
      <c r="F18" s="38">
        <v>2266</v>
      </c>
      <c r="G18" s="38">
        <v>5815</v>
      </c>
      <c r="H18" s="38">
        <v>9120</v>
      </c>
      <c r="I18" s="38">
        <v>3570</v>
      </c>
      <c r="J18" s="38">
        <v>4521</v>
      </c>
      <c r="K18" s="38">
        <v>1984</v>
      </c>
      <c r="L18" s="38">
        <v>5971</v>
      </c>
      <c r="M18" s="38">
        <v>825</v>
      </c>
      <c r="N18" s="38">
        <v>39040</v>
      </c>
      <c r="O18" s="39">
        <v>0</v>
      </c>
      <c r="P18" s="38">
        <v>21185</v>
      </c>
      <c r="Q18" s="38">
        <v>9432</v>
      </c>
      <c r="R18" s="38">
        <v>2495</v>
      </c>
      <c r="S18" s="38">
        <v>578</v>
      </c>
      <c r="T18" s="38">
        <v>11594</v>
      </c>
      <c r="U18" s="38">
        <v>1653</v>
      </c>
    </row>
    <row r="19" spans="2:21" ht="19.5" customHeight="1">
      <c r="B19" s="35" t="s">
        <v>60</v>
      </c>
      <c r="C19" s="23">
        <v>125087</v>
      </c>
      <c r="D19" s="23">
        <v>79455</v>
      </c>
      <c r="E19" s="38">
        <v>5214</v>
      </c>
      <c r="F19" s="38">
        <v>2297</v>
      </c>
      <c r="G19" s="38">
        <v>5826</v>
      </c>
      <c r="H19" s="38">
        <v>9255</v>
      </c>
      <c r="I19" s="38">
        <v>3698</v>
      </c>
      <c r="J19" s="38">
        <v>4583</v>
      </c>
      <c r="K19" s="38">
        <v>2008</v>
      </c>
      <c r="L19" s="38">
        <v>6005</v>
      </c>
      <c r="M19" s="38">
        <v>842</v>
      </c>
      <c r="N19" s="38">
        <v>39727</v>
      </c>
      <c r="O19" s="39">
        <v>0</v>
      </c>
      <c r="P19" s="38">
        <v>21408</v>
      </c>
      <c r="Q19" s="38">
        <v>9547</v>
      </c>
      <c r="R19" s="38">
        <v>2495</v>
      </c>
      <c r="S19" s="38">
        <v>588</v>
      </c>
      <c r="T19" s="38">
        <v>11594</v>
      </c>
      <c r="U19" s="38">
        <v>1684</v>
      </c>
    </row>
    <row r="20" spans="2:21" ht="19.5" customHeight="1">
      <c r="B20" s="35" t="s">
        <v>61</v>
      </c>
      <c r="C20" s="23">
        <v>126592</v>
      </c>
      <c r="D20" s="23">
        <v>80474</v>
      </c>
      <c r="E20" s="38">
        <v>5258</v>
      </c>
      <c r="F20" s="38">
        <v>2351</v>
      </c>
      <c r="G20" s="38">
        <v>5896</v>
      </c>
      <c r="H20" s="38">
        <v>9219</v>
      </c>
      <c r="I20" s="38">
        <v>3812</v>
      </c>
      <c r="J20" s="38">
        <v>4543</v>
      </c>
      <c r="K20" s="38">
        <v>2029</v>
      </c>
      <c r="L20" s="38">
        <v>6062</v>
      </c>
      <c r="M20" s="38">
        <v>857</v>
      </c>
      <c r="N20" s="38">
        <v>40447</v>
      </c>
      <c r="O20" s="39">
        <v>0</v>
      </c>
      <c r="P20" s="38">
        <v>21789</v>
      </c>
      <c r="Q20" s="38">
        <v>9654</v>
      </c>
      <c r="R20" s="38">
        <v>2493</v>
      </c>
      <c r="S20" s="38">
        <v>588</v>
      </c>
      <c r="T20" s="38">
        <v>11594</v>
      </c>
      <c r="U20" s="38">
        <v>1684</v>
      </c>
    </row>
    <row r="21" spans="2:21" ht="19.5" customHeight="1">
      <c r="B21" s="35" t="s">
        <v>62</v>
      </c>
      <c r="C21" s="23">
        <v>126447</v>
      </c>
      <c r="D21" s="23">
        <v>79963</v>
      </c>
      <c r="E21" s="38">
        <v>3612</v>
      </c>
      <c r="F21" s="38">
        <v>2377</v>
      </c>
      <c r="G21" s="38">
        <v>5983</v>
      </c>
      <c r="H21" s="38">
        <v>9364</v>
      </c>
      <c r="I21" s="38">
        <v>3836</v>
      </c>
      <c r="J21" s="38">
        <v>4638</v>
      </c>
      <c r="K21" s="38">
        <v>2060</v>
      </c>
      <c r="L21" s="38">
        <v>6122</v>
      </c>
      <c r="M21" s="38">
        <v>868</v>
      </c>
      <c r="N21" s="38">
        <v>41103</v>
      </c>
      <c r="O21" s="39">
        <v>0</v>
      </c>
      <c r="P21" s="38">
        <v>22110</v>
      </c>
      <c r="Q21" s="38">
        <v>9763</v>
      </c>
      <c r="R21" s="38">
        <v>2424</v>
      </c>
      <c r="S21" s="38">
        <v>593</v>
      </c>
      <c r="T21" s="38">
        <v>11594</v>
      </c>
      <c r="U21" s="38">
        <v>1709</v>
      </c>
    </row>
    <row r="22" spans="2:21" ht="9" customHeight="1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S22" s="2"/>
      <c r="T22" s="2"/>
      <c r="U22" s="2"/>
    </row>
    <row r="23" spans="2:21" s="10" customFormat="1" ht="12" customHeight="1">
      <c r="B23" s="10" t="s">
        <v>24</v>
      </c>
    </row>
    <row r="24" spans="2:21" ht="12" customHeight="1"/>
    <row r="25" spans="2:21" s="10" customFormat="1">
      <c r="B25" s="10" t="s">
        <v>36</v>
      </c>
      <c r="U25" s="10" t="s">
        <v>0</v>
      </c>
    </row>
    <row r="26" spans="2:21" ht="6.75" customHeight="1"/>
    <row r="27" spans="2:21" s="13" customFormat="1" ht="19.5" customHeight="1">
      <c r="B27" s="42" t="s">
        <v>1</v>
      </c>
      <c r="C27" s="42" t="s">
        <v>2</v>
      </c>
      <c r="D27" s="16"/>
      <c r="E27" s="16"/>
      <c r="F27" s="16" t="s">
        <v>3</v>
      </c>
      <c r="G27" s="16"/>
      <c r="H27" s="16" t="s">
        <v>4</v>
      </c>
      <c r="I27" s="17"/>
      <c r="J27" s="16" t="s">
        <v>5</v>
      </c>
      <c r="K27" s="16"/>
      <c r="L27" s="16" t="s">
        <v>6</v>
      </c>
      <c r="M27" s="16"/>
      <c r="N27" s="16"/>
      <c r="O27" s="19"/>
      <c r="P27" s="42" t="s">
        <v>7</v>
      </c>
      <c r="Q27" s="42" t="s">
        <v>8</v>
      </c>
      <c r="R27" s="42" t="s">
        <v>43</v>
      </c>
      <c r="S27" s="42" t="s">
        <v>55</v>
      </c>
      <c r="T27" s="42" t="s">
        <v>9</v>
      </c>
      <c r="U27" s="42" t="s">
        <v>10</v>
      </c>
    </row>
    <row r="28" spans="2:21" s="13" customFormat="1" ht="19.5" customHeight="1">
      <c r="B28" s="45"/>
      <c r="C28" s="43"/>
      <c r="D28" s="19" t="s">
        <v>11</v>
      </c>
      <c r="E28" s="19" t="s">
        <v>12</v>
      </c>
      <c r="F28" s="19" t="s">
        <v>13</v>
      </c>
      <c r="G28" s="19" t="s">
        <v>14</v>
      </c>
      <c r="H28" s="19" t="s">
        <v>15</v>
      </c>
      <c r="I28" s="19" t="s">
        <v>16</v>
      </c>
      <c r="J28" s="19" t="s">
        <v>17</v>
      </c>
      <c r="K28" s="19" t="s">
        <v>18</v>
      </c>
      <c r="L28" s="19" t="s">
        <v>19</v>
      </c>
      <c r="M28" s="19" t="s">
        <v>20</v>
      </c>
      <c r="N28" s="19" t="s">
        <v>21</v>
      </c>
      <c r="O28" s="19" t="s">
        <v>22</v>
      </c>
      <c r="P28" s="43"/>
      <c r="Q28" s="43"/>
      <c r="R28" s="43"/>
      <c r="S28" s="43"/>
      <c r="T28" s="43"/>
      <c r="U28" s="43"/>
    </row>
    <row r="29" spans="2:21" ht="19.5" customHeight="1">
      <c r="B29" s="18" t="s">
        <v>53</v>
      </c>
      <c r="C29" s="22">
        <f t="shared" ref="C29:C34" si="4">D29+N(P29)+N(Q29)+N(T29)</f>
        <v>27301</v>
      </c>
      <c r="D29" s="22">
        <f t="shared" ref="D29:D35" si="5">SUM(E29:O29)</f>
        <v>19601</v>
      </c>
      <c r="E29" s="22">
        <v>565</v>
      </c>
      <c r="F29" s="22">
        <v>327</v>
      </c>
      <c r="G29" s="22">
        <v>1416</v>
      </c>
      <c r="H29" s="22">
        <v>1644</v>
      </c>
      <c r="I29" s="22">
        <v>935</v>
      </c>
      <c r="J29" s="22">
        <v>1217</v>
      </c>
      <c r="K29" s="22">
        <v>560</v>
      </c>
      <c r="L29" s="22">
        <v>1506</v>
      </c>
      <c r="M29" s="22">
        <v>156</v>
      </c>
      <c r="N29" s="22">
        <v>10449</v>
      </c>
      <c r="O29" s="20">
        <v>826</v>
      </c>
      <c r="P29" s="22">
        <v>7537</v>
      </c>
      <c r="Q29" s="22">
        <v>163</v>
      </c>
      <c r="R29" s="24"/>
      <c r="S29" s="40"/>
      <c r="T29" s="22">
        <v>0</v>
      </c>
      <c r="U29" s="22">
        <v>367</v>
      </c>
    </row>
    <row r="30" spans="2:21" ht="19.5" customHeight="1">
      <c r="B30" s="18">
        <v>24</v>
      </c>
      <c r="C30" s="22">
        <f t="shared" si="4"/>
        <v>27945</v>
      </c>
      <c r="D30" s="22">
        <f t="shared" si="5"/>
        <v>19935</v>
      </c>
      <c r="E30" s="22">
        <v>577</v>
      </c>
      <c r="F30" s="22">
        <v>332</v>
      </c>
      <c r="G30" s="22">
        <v>1412</v>
      </c>
      <c r="H30" s="22">
        <v>1662</v>
      </c>
      <c r="I30" s="22">
        <v>958</v>
      </c>
      <c r="J30" s="22">
        <v>1238</v>
      </c>
      <c r="K30" s="22">
        <v>564</v>
      </c>
      <c r="L30" s="22">
        <v>1512</v>
      </c>
      <c r="M30" s="22">
        <v>160</v>
      </c>
      <c r="N30" s="22">
        <v>10691</v>
      </c>
      <c r="O30" s="20">
        <v>829</v>
      </c>
      <c r="P30" s="22">
        <v>7836</v>
      </c>
      <c r="Q30" s="22">
        <v>174</v>
      </c>
      <c r="R30" s="24"/>
      <c r="S30" s="40"/>
      <c r="T30" s="22">
        <v>0</v>
      </c>
      <c r="U30" s="22">
        <v>363</v>
      </c>
    </row>
    <row r="31" spans="2:21" ht="19.5" customHeight="1">
      <c r="B31" s="18">
        <v>25</v>
      </c>
      <c r="C31" s="22">
        <f t="shared" si="4"/>
        <v>28295</v>
      </c>
      <c r="D31" s="22">
        <f t="shared" si="5"/>
        <v>20030</v>
      </c>
      <c r="E31" s="22">
        <v>600</v>
      </c>
      <c r="F31" s="22">
        <v>329</v>
      </c>
      <c r="G31" s="22">
        <v>1399</v>
      </c>
      <c r="H31" s="22">
        <v>1622</v>
      </c>
      <c r="I31" s="22">
        <v>972</v>
      </c>
      <c r="J31" s="22">
        <v>1244</v>
      </c>
      <c r="K31" s="22">
        <v>571</v>
      </c>
      <c r="L31" s="22">
        <v>1524</v>
      </c>
      <c r="M31" s="22">
        <v>159</v>
      </c>
      <c r="N31" s="22">
        <v>10838</v>
      </c>
      <c r="O31" s="20">
        <v>772</v>
      </c>
      <c r="P31" s="22">
        <v>8064</v>
      </c>
      <c r="Q31" s="22">
        <v>201</v>
      </c>
      <c r="R31" s="24"/>
      <c r="S31" s="40"/>
      <c r="T31" s="22">
        <v>0</v>
      </c>
      <c r="U31" s="22">
        <v>373</v>
      </c>
    </row>
    <row r="32" spans="2:21" ht="19.5" customHeight="1">
      <c r="B32" s="18">
        <v>26</v>
      </c>
      <c r="C32" s="23">
        <f t="shared" si="4"/>
        <v>28581</v>
      </c>
      <c r="D32" s="23">
        <f t="shared" si="5"/>
        <v>20104</v>
      </c>
      <c r="E32" s="23">
        <v>594</v>
      </c>
      <c r="F32" s="23">
        <v>320</v>
      </c>
      <c r="G32" s="23">
        <v>1340</v>
      </c>
      <c r="H32" s="23">
        <v>1601</v>
      </c>
      <c r="I32" s="23">
        <v>983</v>
      </c>
      <c r="J32" s="23">
        <v>1262</v>
      </c>
      <c r="K32" s="23">
        <v>572</v>
      </c>
      <c r="L32" s="23">
        <v>1547</v>
      </c>
      <c r="M32" s="23">
        <v>161</v>
      </c>
      <c r="N32" s="23">
        <v>10984</v>
      </c>
      <c r="O32" s="21">
        <v>740</v>
      </c>
      <c r="P32" s="23">
        <v>8272</v>
      </c>
      <c r="Q32" s="23">
        <v>205</v>
      </c>
      <c r="R32" s="24"/>
      <c r="S32" s="40"/>
      <c r="T32" s="23">
        <v>0</v>
      </c>
      <c r="U32" s="23">
        <v>281</v>
      </c>
    </row>
    <row r="33" spans="2:21" ht="19.5" customHeight="1">
      <c r="B33" s="18">
        <v>27</v>
      </c>
      <c r="C33" s="23">
        <f t="shared" si="4"/>
        <v>28894</v>
      </c>
      <c r="D33" s="23">
        <f t="shared" si="5"/>
        <v>20182</v>
      </c>
      <c r="E33" s="23">
        <v>545</v>
      </c>
      <c r="F33" s="23">
        <v>315</v>
      </c>
      <c r="G33" s="23">
        <v>1331</v>
      </c>
      <c r="H33" s="23">
        <v>1550</v>
      </c>
      <c r="I33" s="23">
        <v>973</v>
      </c>
      <c r="J33" s="23">
        <v>1293</v>
      </c>
      <c r="K33" s="23">
        <v>571</v>
      </c>
      <c r="L33" s="23">
        <v>1572</v>
      </c>
      <c r="M33" s="23">
        <v>166</v>
      </c>
      <c r="N33" s="23">
        <v>11142</v>
      </c>
      <c r="O33" s="21">
        <v>724</v>
      </c>
      <c r="P33" s="23">
        <v>8492</v>
      </c>
      <c r="Q33" s="23">
        <v>220</v>
      </c>
      <c r="R33" s="24"/>
      <c r="S33" s="40"/>
      <c r="T33" s="23">
        <v>0</v>
      </c>
      <c r="U33" s="23">
        <v>264</v>
      </c>
    </row>
    <row r="34" spans="2:21" ht="19.5" customHeight="1">
      <c r="B34" s="18">
        <v>28</v>
      </c>
      <c r="C34" s="23">
        <f t="shared" si="4"/>
        <v>29170</v>
      </c>
      <c r="D34" s="23">
        <f t="shared" si="5"/>
        <v>20239</v>
      </c>
      <c r="E34" s="23">
        <v>535</v>
      </c>
      <c r="F34" s="23">
        <v>297</v>
      </c>
      <c r="G34" s="23">
        <v>1294</v>
      </c>
      <c r="H34" s="23">
        <v>1503</v>
      </c>
      <c r="I34" s="23">
        <v>972</v>
      </c>
      <c r="J34" s="23">
        <v>1314</v>
      </c>
      <c r="K34" s="23">
        <v>570</v>
      </c>
      <c r="L34" s="23">
        <v>1580</v>
      </c>
      <c r="M34" s="23">
        <v>168</v>
      </c>
      <c r="N34" s="23">
        <v>11282</v>
      </c>
      <c r="O34" s="21">
        <v>724</v>
      </c>
      <c r="P34" s="23">
        <v>8698</v>
      </c>
      <c r="Q34" s="23">
        <v>233</v>
      </c>
      <c r="R34" s="24"/>
      <c r="S34" s="40"/>
      <c r="T34" s="23">
        <v>0</v>
      </c>
      <c r="U34" s="23">
        <v>407</v>
      </c>
    </row>
    <row r="35" spans="2:21" ht="19.5" customHeight="1">
      <c r="B35" s="18">
        <v>29</v>
      </c>
      <c r="C35" s="23">
        <f>D35+P35+Q35+R35</f>
        <v>29193</v>
      </c>
      <c r="D35" s="23">
        <f t="shared" si="5"/>
        <v>19413</v>
      </c>
      <c r="E35" s="23">
        <v>534</v>
      </c>
      <c r="F35" s="23">
        <v>294</v>
      </c>
      <c r="G35" s="23">
        <v>1272</v>
      </c>
      <c r="H35" s="23">
        <v>1467</v>
      </c>
      <c r="I35" s="23">
        <v>924</v>
      </c>
      <c r="J35" s="23">
        <v>1298</v>
      </c>
      <c r="K35" s="23">
        <v>570</v>
      </c>
      <c r="L35" s="23">
        <v>1585</v>
      </c>
      <c r="M35" s="23">
        <v>169</v>
      </c>
      <c r="N35" s="23">
        <v>11300</v>
      </c>
      <c r="O35" s="21" t="s">
        <v>48</v>
      </c>
      <c r="P35" s="23">
        <v>8836</v>
      </c>
      <c r="Q35" s="23">
        <v>238</v>
      </c>
      <c r="R35" s="23">
        <v>706</v>
      </c>
      <c r="S35" s="40"/>
      <c r="T35" s="23">
        <v>0</v>
      </c>
      <c r="U35" s="23">
        <v>410</v>
      </c>
    </row>
    <row r="36" spans="2:21" ht="19.5" customHeight="1">
      <c r="B36" s="26" t="s">
        <v>49</v>
      </c>
      <c r="C36" s="29">
        <f>D36+P36+Q36+R36</f>
        <v>29526</v>
      </c>
      <c r="D36" s="30">
        <f t="shared" ref="D36" si="6">SUM(E36:O36)</f>
        <v>19537</v>
      </c>
      <c r="E36" s="27">
        <v>533</v>
      </c>
      <c r="F36" s="27">
        <v>306</v>
      </c>
      <c r="G36" s="27">
        <v>1292</v>
      </c>
      <c r="H36" s="27">
        <v>1478</v>
      </c>
      <c r="I36" s="27">
        <v>857</v>
      </c>
      <c r="J36" s="27">
        <v>1293</v>
      </c>
      <c r="K36" s="27">
        <v>565</v>
      </c>
      <c r="L36" s="27">
        <v>1578</v>
      </c>
      <c r="M36" s="27">
        <v>165</v>
      </c>
      <c r="N36" s="27">
        <v>11470</v>
      </c>
      <c r="O36" s="28" t="s">
        <v>51</v>
      </c>
      <c r="P36" s="27">
        <v>9031</v>
      </c>
      <c r="Q36" s="27">
        <v>246</v>
      </c>
      <c r="R36" s="27">
        <v>712</v>
      </c>
      <c r="S36" s="41"/>
      <c r="T36" s="27">
        <v>0</v>
      </c>
      <c r="U36" s="27">
        <v>415</v>
      </c>
    </row>
    <row r="37" spans="2:21" ht="19.5" customHeight="1">
      <c r="B37" s="18" t="s">
        <v>52</v>
      </c>
      <c r="C37" s="31">
        <f>D37+P37+Q37+R37</f>
        <v>29782</v>
      </c>
      <c r="D37" s="32">
        <f t="shared" ref="D37" si="7">SUM(E37:O37)</f>
        <v>19633</v>
      </c>
      <c r="E37" s="23">
        <v>507</v>
      </c>
      <c r="F37" s="23">
        <v>303</v>
      </c>
      <c r="G37" s="23">
        <v>1244</v>
      </c>
      <c r="H37" s="23">
        <v>1453</v>
      </c>
      <c r="I37" s="23">
        <v>866</v>
      </c>
      <c r="J37" s="23">
        <v>1302</v>
      </c>
      <c r="K37" s="23">
        <v>566</v>
      </c>
      <c r="L37" s="23">
        <v>1593</v>
      </c>
      <c r="M37" s="23">
        <v>166</v>
      </c>
      <c r="N37" s="23">
        <v>11633</v>
      </c>
      <c r="O37" s="21">
        <v>0</v>
      </c>
      <c r="P37" s="23">
        <v>9195</v>
      </c>
      <c r="Q37" s="23">
        <v>249</v>
      </c>
      <c r="R37" s="23">
        <v>705</v>
      </c>
      <c r="S37" s="40"/>
      <c r="T37" s="23">
        <v>0</v>
      </c>
      <c r="U37" s="23">
        <v>421</v>
      </c>
    </row>
    <row r="38" spans="2:21" ht="19.5" customHeight="1">
      <c r="B38" s="35" t="s">
        <v>54</v>
      </c>
      <c r="C38" s="23">
        <f>D38+P38+Q38+R38+S38+T38</f>
        <v>29533</v>
      </c>
      <c r="D38" s="23">
        <f t="shared" ref="D38" si="8">SUM(E38:O38)</f>
        <v>19331</v>
      </c>
      <c r="E38" s="38">
        <v>511</v>
      </c>
      <c r="F38" s="38">
        <v>297</v>
      </c>
      <c r="G38" s="38">
        <v>1249</v>
      </c>
      <c r="H38" s="38">
        <v>1449</v>
      </c>
      <c r="I38" s="38">
        <v>878</v>
      </c>
      <c r="J38" s="38">
        <v>1314</v>
      </c>
      <c r="K38" s="38">
        <v>560</v>
      </c>
      <c r="L38" s="38">
        <v>1589</v>
      </c>
      <c r="M38" s="38">
        <v>157</v>
      </c>
      <c r="N38" s="38">
        <v>11327</v>
      </c>
      <c r="O38" s="39">
        <v>0</v>
      </c>
      <c r="P38" s="38">
        <v>9121</v>
      </c>
      <c r="Q38" s="38">
        <v>251</v>
      </c>
      <c r="R38" s="38">
        <v>668</v>
      </c>
      <c r="S38" s="38">
        <v>162</v>
      </c>
      <c r="T38" s="38">
        <v>0</v>
      </c>
      <c r="U38" s="38">
        <v>425</v>
      </c>
    </row>
    <row r="39" spans="2:21" ht="19.5" customHeight="1">
      <c r="B39" s="35" t="s">
        <v>56</v>
      </c>
      <c r="C39" s="23">
        <v>29558</v>
      </c>
      <c r="D39" s="23">
        <v>19214</v>
      </c>
      <c r="E39" s="38">
        <v>512</v>
      </c>
      <c r="F39" s="38">
        <v>281</v>
      </c>
      <c r="G39" s="38">
        <v>1238</v>
      </c>
      <c r="H39" s="38">
        <v>1432</v>
      </c>
      <c r="I39" s="38">
        <v>876</v>
      </c>
      <c r="J39" s="38">
        <v>1318</v>
      </c>
      <c r="K39" s="38">
        <v>550</v>
      </c>
      <c r="L39" s="38">
        <v>1589</v>
      </c>
      <c r="M39" s="38">
        <v>155</v>
      </c>
      <c r="N39" s="38">
        <v>11263</v>
      </c>
      <c r="O39" s="39">
        <v>0</v>
      </c>
      <c r="P39" s="38">
        <v>9265</v>
      </c>
      <c r="Q39" s="38">
        <v>271</v>
      </c>
      <c r="R39" s="38">
        <v>646</v>
      </c>
      <c r="S39" s="38">
        <v>162</v>
      </c>
      <c r="T39" s="38" t="s">
        <v>58</v>
      </c>
      <c r="U39" s="38">
        <v>434</v>
      </c>
    </row>
    <row r="40" spans="2:21" ht="19.5" customHeight="1">
      <c r="B40" s="35" t="s">
        <v>59</v>
      </c>
      <c r="C40" s="23">
        <v>29274</v>
      </c>
      <c r="D40" s="23">
        <v>18765</v>
      </c>
      <c r="E40" s="38">
        <v>469</v>
      </c>
      <c r="F40" s="38">
        <v>288</v>
      </c>
      <c r="G40" s="38">
        <v>1202</v>
      </c>
      <c r="H40" s="38">
        <v>1443</v>
      </c>
      <c r="I40" s="38">
        <v>858</v>
      </c>
      <c r="J40" s="38">
        <v>1188</v>
      </c>
      <c r="K40" s="38">
        <v>528</v>
      </c>
      <c r="L40" s="38">
        <v>1585</v>
      </c>
      <c r="M40" s="38">
        <v>151</v>
      </c>
      <c r="N40" s="38">
        <v>11053</v>
      </c>
      <c r="O40" s="39">
        <v>0</v>
      </c>
      <c r="P40" s="38">
        <v>9419</v>
      </c>
      <c r="Q40" s="38">
        <v>287</v>
      </c>
      <c r="R40" s="38">
        <v>619</v>
      </c>
      <c r="S40" s="38">
        <v>184</v>
      </c>
      <c r="T40" s="38" t="s">
        <v>25</v>
      </c>
      <c r="U40" s="38">
        <v>434</v>
      </c>
    </row>
    <row r="41" spans="2:21" ht="19.5" customHeight="1">
      <c r="B41" s="35" t="s">
        <v>61</v>
      </c>
      <c r="C41" s="23">
        <v>29623</v>
      </c>
      <c r="D41" s="23">
        <v>18955</v>
      </c>
      <c r="E41" s="38">
        <v>427</v>
      </c>
      <c r="F41" s="38">
        <v>291</v>
      </c>
      <c r="G41" s="38">
        <v>1219</v>
      </c>
      <c r="H41" s="38">
        <v>1457</v>
      </c>
      <c r="I41" s="38">
        <v>878</v>
      </c>
      <c r="J41" s="38">
        <v>1207</v>
      </c>
      <c r="K41" s="38">
        <v>533</v>
      </c>
      <c r="L41" s="38">
        <v>1623</v>
      </c>
      <c r="M41" s="38">
        <v>152</v>
      </c>
      <c r="N41" s="38">
        <v>11123</v>
      </c>
      <c r="O41" s="39">
        <v>0</v>
      </c>
      <c r="P41" s="38">
        <v>9566</v>
      </c>
      <c r="Q41" s="38">
        <v>299</v>
      </c>
      <c r="R41" s="38">
        <v>617</v>
      </c>
      <c r="S41" s="38">
        <v>186</v>
      </c>
      <c r="T41" s="38" t="s">
        <v>25</v>
      </c>
      <c r="U41" s="38">
        <v>437</v>
      </c>
    </row>
    <row r="42" spans="2:21" ht="19.5" customHeight="1">
      <c r="B42" s="35" t="s">
        <v>62</v>
      </c>
      <c r="C42" s="23">
        <v>28197</v>
      </c>
      <c r="D42" s="23">
        <v>17710</v>
      </c>
      <c r="E42" s="38">
        <v>436</v>
      </c>
      <c r="F42" s="38">
        <v>293</v>
      </c>
      <c r="G42" s="38">
        <v>1151</v>
      </c>
      <c r="H42" s="38">
        <v>1378</v>
      </c>
      <c r="I42" s="38">
        <v>819</v>
      </c>
      <c r="J42" s="38">
        <v>1094</v>
      </c>
      <c r="K42" s="38">
        <v>493</v>
      </c>
      <c r="L42" s="38">
        <v>1544</v>
      </c>
      <c r="M42" s="38">
        <v>155</v>
      </c>
      <c r="N42" s="38">
        <v>10347</v>
      </c>
      <c r="O42" s="39">
        <v>0</v>
      </c>
      <c r="P42" s="38">
        <v>9396</v>
      </c>
      <c r="Q42" s="38">
        <v>331</v>
      </c>
      <c r="R42" s="38">
        <v>573</v>
      </c>
      <c r="S42" s="38">
        <v>187</v>
      </c>
      <c r="T42" s="38" t="s">
        <v>25</v>
      </c>
      <c r="U42" s="38">
        <v>439</v>
      </c>
    </row>
    <row r="43" spans="2:21" ht="9" customHeight="1">
      <c r="B43" s="4"/>
      <c r="C43" s="2"/>
      <c r="D43" s="2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  <c r="P43" s="2"/>
      <c r="Q43" s="2"/>
      <c r="R43" s="2"/>
      <c r="S43" s="2"/>
      <c r="T43" s="3"/>
      <c r="U43" s="6"/>
    </row>
    <row r="44" spans="2:21" s="10" customFormat="1" ht="17.25" customHeight="1">
      <c r="B44" s="10" t="s">
        <v>26</v>
      </c>
    </row>
    <row r="45" spans="2:21" s="11" customFormat="1" ht="12" customHeight="1">
      <c r="T45" s="12"/>
      <c r="U45" s="12"/>
    </row>
    <row r="46" spans="2:21" s="10" customFormat="1" ht="12" customHeight="1">
      <c r="B46" s="10" t="s">
        <v>37</v>
      </c>
      <c r="U46" s="10" t="s">
        <v>0</v>
      </c>
    </row>
    <row r="47" spans="2:21" ht="6.75" customHeight="1"/>
    <row r="48" spans="2:21" s="13" customFormat="1" ht="19.5" customHeight="1">
      <c r="B48" s="42" t="s">
        <v>1</v>
      </c>
      <c r="C48" s="42" t="s">
        <v>2</v>
      </c>
      <c r="D48" s="16"/>
      <c r="E48" s="16"/>
      <c r="F48" s="16" t="s">
        <v>3</v>
      </c>
      <c r="G48" s="16"/>
      <c r="H48" s="16" t="s">
        <v>4</v>
      </c>
      <c r="I48" s="17"/>
      <c r="J48" s="16" t="s">
        <v>5</v>
      </c>
      <c r="K48" s="16"/>
      <c r="L48" s="16" t="s">
        <v>6</v>
      </c>
      <c r="M48" s="16"/>
      <c r="N48" s="16"/>
      <c r="O48" s="19"/>
      <c r="P48" s="42" t="s">
        <v>7</v>
      </c>
      <c r="Q48" s="42" t="s">
        <v>8</v>
      </c>
      <c r="R48" s="42" t="s">
        <v>43</v>
      </c>
      <c r="S48" s="42" t="s">
        <v>55</v>
      </c>
      <c r="T48" s="42" t="s">
        <v>9</v>
      </c>
      <c r="U48" s="42" t="s">
        <v>10</v>
      </c>
    </row>
    <row r="49" spans="2:21" s="13" customFormat="1" ht="19.5" customHeight="1">
      <c r="B49" s="45"/>
      <c r="C49" s="43"/>
      <c r="D49" s="19" t="s">
        <v>11</v>
      </c>
      <c r="E49" s="19" t="s">
        <v>12</v>
      </c>
      <c r="F49" s="19" t="s">
        <v>13</v>
      </c>
      <c r="G49" s="19" t="s">
        <v>14</v>
      </c>
      <c r="H49" s="19" t="s">
        <v>15</v>
      </c>
      <c r="I49" s="19" t="s">
        <v>16</v>
      </c>
      <c r="J49" s="19" t="s">
        <v>17</v>
      </c>
      <c r="K49" s="19" t="s">
        <v>18</v>
      </c>
      <c r="L49" s="19" t="s">
        <v>19</v>
      </c>
      <c r="M49" s="19" t="s">
        <v>20</v>
      </c>
      <c r="N49" s="19" t="s">
        <v>21</v>
      </c>
      <c r="O49" s="19" t="s">
        <v>22</v>
      </c>
      <c r="P49" s="43"/>
      <c r="Q49" s="43"/>
      <c r="R49" s="43"/>
      <c r="S49" s="43"/>
      <c r="T49" s="43"/>
      <c r="U49" s="43"/>
    </row>
    <row r="50" spans="2:21" ht="19.5" customHeight="1">
      <c r="B50" s="18" t="s">
        <v>53</v>
      </c>
      <c r="C50" s="22">
        <f t="shared" ref="C50:C55" si="9">D50+N(P50)+N(Q50)+N(T50)</f>
        <v>30319</v>
      </c>
      <c r="D50" s="22">
        <f t="shared" ref="D50:D56" si="10">SUM(E50:O50)</f>
        <v>18345</v>
      </c>
      <c r="E50" s="22">
        <v>299</v>
      </c>
      <c r="F50" s="22">
        <v>347</v>
      </c>
      <c r="G50" s="22">
        <v>1069</v>
      </c>
      <c r="H50" s="22">
        <v>1295</v>
      </c>
      <c r="I50" s="22">
        <v>1129</v>
      </c>
      <c r="J50" s="22">
        <v>2078</v>
      </c>
      <c r="K50" s="22">
        <v>620</v>
      </c>
      <c r="L50" s="22">
        <v>1454</v>
      </c>
      <c r="M50" s="22">
        <v>249</v>
      </c>
      <c r="N50" s="22">
        <v>9450</v>
      </c>
      <c r="O50" s="20">
        <v>355</v>
      </c>
      <c r="P50" s="22">
        <v>9953</v>
      </c>
      <c r="Q50" s="22">
        <v>2021</v>
      </c>
      <c r="R50" s="24"/>
      <c r="S50" s="40"/>
      <c r="T50" s="22">
        <v>0</v>
      </c>
      <c r="U50" s="22">
        <v>800</v>
      </c>
    </row>
    <row r="51" spans="2:21" ht="19.5" customHeight="1">
      <c r="B51" s="18">
        <v>24</v>
      </c>
      <c r="C51" s="22">
        <f t="shared" si="9"/>
        <v>30913</v>
      </c>
      <c r="D51" s="22">
        <f t="shared" si="10"/>
        <v>18693</v>
      </c>
      <c r="E51" s="22">
        <v>301</v>
      </c>
      <c r="F51" s="22">
        <v>348</v>
      </c>
      <c r="G51" s="22">
        <v>1073</v>
      </c>
      <c r="H51" s="22">
        <v>1300</v>
      </c>
      <c r="I51" s="22">
        <v>1060</v>
      </c>
      <c r="J51" s="22">
        <v>2100</v>
      </c>
      <c r="K51" s="22">
        <v>628</v>
      </c>
      <c r="L51" s="22">
        <v>1453</v>
      </c>
      <c r="M51" s="22">
        <v>250</v>
      </c>
      <c r="N51" s="22">
        <v>9825</v>
      </c>
      <c r="O51" s="20">
        <v>355</v>
      </c>
      <c r="P51" s="22">
        <v>10177</v>
      </c>
      <c r="Q51" s="22">
        <v>2043</v>
      </c>
      <c r="R51" s="24"/>
      <c r="S51" s="40"/>
      <c r="T51" s="22">
        <v>0</v>
      </c>
      <c r="U51" s="22">
        <v>785</v>
      </c>
    </row>
    <row r="52" spans="2:21" ht="19.5" customHeight="1">
      <c r="B52" s="18">
        <v>25</v>
      </c>
      <c r="C52" s="22">
        <f t="shared" si="9"/>
        <v>31309</v>
      </c>
      <c r="D52" s="22">
        <f t="shared" si="10"/>
        <v>19007</v>
      </c>
      <c r="E52" s="22">
        <v>297</v>
      </c>
      <c r="F52" s="22">
        <v>350</v>
      </c>
      <c r="G52" s="22">
        <v>1041</v>
      </c>
      <c r="H52" s="22">
        <v>1282</v>
      </c>
      <c r="I52" s="22">
        <v>1059</v>
      </c>
      <c r="J52" s="22">
        <v>2094</v>
      </c>
      <c r="K52" s="22">
        <v>625</v>
      </c>
      <c r="L52" s="22">
        <v>1469</v>
      </c>
      <c r="M52" s="22">
        <v>251</v>
      </c>
      <c r="N52" s="22">
        <v>10186</v>
      </c>
      <c r="O52" s="20">
        <v>353</v>
      </c>
      <c r="P52" s="22">
        <v>10236</v>
      </c>
      <c r="Q52" s="22">
        <v>2066</v>
      </c>
      <c r="R52" s="24"/>
      <c r="S52" s="40"/>
      <c r="T52" s="22">
        <v>0</v>
      </c>
      <c r="U52" s="22">
        <v>689</v>
      </c>
    </row>
    <row r="53" spans="2:21" ht="19.5" customHeight="1">
      <c r="B53" s="18">
        <v>26</v>
      </c>
      <c r="C53" s="23">
        <f t="shared" si="9"/>
        <v>31752</v>
      </c>
      <c r="D53" s="23">
        <f t="shared" si="10"/>
        <v>19207</v>
      </c>
      <c r="E53" s="23">
        <v>301</v>
      </c>
      <c r="F53" s="23">
        <v>352</v>
      </c>
      <c r="G53" s="23">
        <v>1038</v>
      </c>
      <c r="H53" s="23">
        <v>1284</v>
      </c>
      <c r="I53" s="23">
        <v>980</v>
      </c>
      <c r="J53" s="23">
        <v>2016</v>
      </c>
      <c r="K53" s="23">
        <v>618</v>
      </c>
      <c r="L53" s="23">
        <v>1476</v>
      </c>
      <c r="M53" s="23">
        <v>254</v>
      </c>
      <c r="N53" s="23">
        <v>10533</v>
      </c>
      <c r="O53" s="21">
        <v>355</v>
      </c>
      <c r="P53" s="23">
        <v>10456</v>
      </c>
      <c r="Q53" s="23">
        <v>2089</v>
      </c>
      <c r="R53" s="24"/>
      <c r="S53" s="40"/>
      <c r="T53" s="23">
        <v>0</v>
      </c>
      <c r="U53" s="23">
        <v>538</v>
      </c>
    </row>
    <row r="54" spans="2:21" ht="19.5" customHeight="1">
      <c r="B54" s="18">
        <v>27</v>
      </c>
      <c r="C54" s="23">
        <f t="shared" si="9"/>
        <v>32161</v>
      </c>
      <c r="D54" s="23">
        <f t="shared" si="10"/>
        <v>19530</v>
      </c>
      <c r="E54" s="23">
        <v>303</v>
      </c>
      <c r="F54" s="23">
        <v>354</v>
      </c>
      <c r="G54" s="23">
        <v>1044</v>
      </c>
      <c r="H54" s="23">
        <v>1267</v>
      </c>
      <c r="I54" s="23">
        <v>941</v>
      </c>
      <c r="J54" s="23">
        <v>2017</v>
      </c>
      <c r="K54" s="23">
        <v>620</v>
      </c>
      <c r="L54" s="23">
        <v>1488</v>
      </c>
      <c r="M54" s="23">
        <v>251</v>
      </c>
      <c r="N54" s="23">
        <v>10890</v>
      </c>
      <c r="O54" s="21">
        <v>355</v>
      </c>
      <c r="P54" s="23">
        <v>10523</v>
      </c>
      <c r="Q54" s="23">
        <v>2108</v>
      </c>
      <c r="R54" s="24"/>
      <c r="S54" s="40"/>
      <c r="T54" s="23">
        <v>0</v>
      </c>
      <c r="U54" s="23">
        <v>544</v>
      </c>
    </row>
    <row r="55" spans="2:21" ht="19.5" customHeight="1">
      <c r="B55" s="18">
        <v>28</v>
      </c>
      <c r="C55" s="23">
        <f t="shared" si="9"/>
        <v>32608</v>
      </c>
      <c r="D55" s="23">
        <f t="shared" si="10"/>
        <v>19804</v>
      </c>
      <c r="E55" s="23">
        <v>311</v>
      </c>
      <c r="F55" s="23">
        <v>357</v>
      </c>
      <c r="G55" s="23">
        <v>1049</v>
      </c>
      <c r="H55" s="23">
        <v>1258</v>
      </c>
      <c r="I55" s="23">
        <v>902</v>
      </c>
      <c r="J55" s="23">
        <v>1976</v>
      </c>
      <c r="K55" s="23">
        <v>630</v>
      </c>
      <c r="L55" s="23">
        <v>1503</v>
      </c>
      <c r="M55" s="23">
        <v>255</v>
      </c>
      <c r="N55" s="23">
        <v>11207</v>
      </c>
      <c r="O55" s="21">
        <v>356</v>
      </c>
      <c r="P55" s="23">
        <v>10672</v>
      </c>
      <c r="Q55" s="23">
        <v>2132</v>
      </c>
      <c r="R55" s="24"/>
      <c r="S55" s="40"/>
      <c r="T55" s="23">
        <v>0</v>
      </c>
      <c r="U55" s="23">
        <v>551</v>
      </c>
    </row>
    <row r="56" spans="2:21" ht="19.5" customHeight="1">
      <c r="B56" s="18">
        <v>29</v>
      </c>
      <c r="C56" s="23">
        <f>D56+P56+Q56+R56</f>
        <v>32962</v>
      </c>
      <c r="D56" s="23">
        <f t="shared" si="10"/>
        <v>19759</v>
      </c>
      <c r="E56" s="23">
        <v>320</v>
      </c>
      <c r="F56" s="23">
        <v>361</v>
      </c>
      <c r="G56" s="23">
        <v>1067</v>
      </c>
      <c r="H56" s="23">
        <v>1251</v>
      </c>
      <c r="I56" s="23">
        <v>909</v>
      </c>
      <c r="J56" s="23">
        <v>1998</v>
      </c>
      <c r="K56" s="23">
        <v>641</v>
      </c>
      <c r="L56" s="23">
        <v>1520</v>
      </c>
      <c r="M56" s="23">
        <v>257</v>
      </c>
      <c r="N56" s="23">
        <v>11435</v>
      </c>
      <c r="O56" s="21" t="s">
        <v>48</v>
      </c>
      <c r="P56" s="23">
        <v>10703</v>
      </c>
      <c r="Q56" s="23">
        <v>2144</v>
      </c>
      <c r="R56" s="23">
        <v>356</v>
      </c>
      <c r="S56" s="40"/>
      <c r="T56" s="23">
        <v>0</v>
      </c>
      <c r="U56" s="23">
        <v>508</v>
      </c>
    </row>
    <row r="57" spans="2:21" ht="19.5" customHeight="1">
      <c r="B57" s="26" t="s">
        <v>49</v>
      </c>
      <c r="C57" s="29">
        <f>D57+P57+Q57+R57</f>
        <v>33271</v>
      </c>
      <c r="D57" s="30">
        <f t="shared" ref="D57" si="11">SUM(E57:O57)</f>
        <v>20023</v>
      </c>
      <c r="E57" s="27">
        <v>322</v>
      </c>
      <c r="F57" s="27">
        <v>368</v>
      </c>
      <c r="G57" s="27">
        <v>1067</v>
      </c>
      <c r="H57" s="27">
        <v>1225</v>
      </c>
      <c r="I57" s="27">
        <v>893</v>
      </c>
      <c r="J57" s="27">
        <v>1998</v>
      </c>
      <c r="K57" s="27">
        <v>630</v>
      </c>
      <c r="L57" s="27">
        <v>1525</v>
      </c>
      <c r="M57" s="27">
        <v>247</v>
      </c>
      <c r="N57" s="27">
        <v>11748</v>
      </c>
      <c r="O57" s="28" t="s">
        <v>51</v>
      </c>
      <c r="P57" s="27">
        <v>10731</v>
      </c>
      <c r="Q57" s="27">
        <v>2159</v>
      </c>
      <c r="R57" s="27">
        <v>358</v>
      </c>
      <c r="S57" s="41"/>
      <c r="T57" s="27">
        <v>0</v>
      </c>
      <c r="U57" s="27">
        <v>487</v>
      </c>
    </row>
    <row r="58" spans="2:21" ht="19.5" customHeight="1">
      <c r="B58" s="18" t="s">
        <v>52</v>
      </c>
      <c r="C58" s="31">
        <f>D58+P58+Q58+R58</f>
        <v>33675</v>
      </c>
      <c r="D58" s="32">
        <f t="shared" ref="D58" si="12">SUM(E58:O58)</f>
        <v>20316</v>
      </c>
      <c r="E58" s="23">
        <v>325</v>
      </c>
      <c r="F58" s="23">
        <v>378</v>
      </c>
      <c r="G58" s="23">
        <v>1073</v>
      </c>
      <c r="H58" s="23">
        <v>1216</v>
      </c>
      <c r="I58" s="23">
        <v>896</v>
      </c>
      <c r="J58" s="23">
        <v>2007</v>
      </c>
      <c r="K58" s="23">
        <v>639</v>
      </c>
      <c r="L58" s="23">
        <v>1530</v>
      </c>
      <c r="M58" s="23">
        <v>249</v>
      </c>
      <c r="N58" s="23">
        <v>12003</v>
      </c>
      <c r="O58" s="21">
        <v>0</v>
      </c>
      <c r="P58" s="23">
        <v>10824</v>
      </c>
      <c r="Q58" s="23">
        <v>2179</v>
      </c>
      <c r="R58" s="23">
        <v>356</v>
      </c>
      <c r="S58" s="40"/>
      <c r="T58" s="23">
        <v>0</v>
      </c>
      <c r="U58" s="23">
        <v>453</v>
      </c>
    </row>
    <row r="59" spans="2:21" ht="19.5" customHeight="1">
      <c r="B59" s="35" t="s">
        <v>54</v>
      </c>
      <c r="C59" s="23">
        <f>D59+P59+Q59+R59+S59+T59</f>
        <v>33926</v>
      </c>
      <c r="D59" s="23">
        <f>SUM(E59:O59)</f>
        <v>20381</v>
      </c>
      <c r="E59" s="38">
        <v>329</v>
      </c>
      <c r="F59" s="38">
        <v>389</v>
      </c>
      <c r="G59" s="38">
        <v>1076</v>
      </c>
      <c r="H59" s="38">
        <v>1229</v>
      </c>
      <c r="I59" s="38">
        <v>922</v>
      </c>
      <c r="J59" s="38">
        <v>1989</v>
      </c>
      <c r="K59" s="38">
        <v>630</v>
      </c>
      <c r="L59" s="38">
        <v>1548</v>
      </c>
      <c r="M59" s="38">
        <v>242</v>
      </c>
      <c r="N59" s="38">
        <v>12027</v>
      </c>
      <c r="O59" s="39">
        <v>0</v>
      </c>
      <c r="P59" s="38">
        <v>10960</v>
      </c>
      <c r="Q59" s="38">
        <v>2199</v>
      </c>
      <c r="R59" s="38">
        <v>356</v>
      </c>
      <c r="S59" s="38">
        <v>30</v>
      </c>
      <c r="T59" s="38">
        <v>0</v>
      </c>
      <c r="U59" s="38">
        <v>384</v>
      </c>
    </row>
    <row r="60" spans="2:21" ht="19.5" customHeight="1">
      <c r="B60" s="35" t="s">
        <v>56</v>
      </c>
      <c r="C60" s="23">
        <v>34161</v>
      </c>
      <c r="D60" s="23">
        <v>20566</v>
      </c>
      <c r="E60" s="38">
        <v>339</v>
      </c>
      <c r="F60" s="38">
        <v>395</v>
      </c>
      <c r="G60" s="38">
        <v>1086</v>
      </c>
      <c r="H60" s="38">
        <v>1219</v>
      </c>
      <c r="I60" s="38">
        <v>882</v>
      </c>
      <c r="J60" s="38">
        <v>2003</v>
      </c>
      <c r="K60" s="38">
        <v>638</v>
      </c>
      <c r="L60" s="38">
        <v>1550</v>
      </c>
      <c r="M60" s="38">
        <v>246</v>
      </c>
      <c r="N60" s="38">
        <v>12208</v>
      </c>
      <c r="O60" s="39" t="s">
        <v>57</v>
      </c>
      <c r="P60" s="38">
        <v>10989</v>
      </c>
      <c r="Q60" s="38">
        <v>2219</v>
      </c>
      <c r="R60" s="38">
        <v>357</v>
      </c>
      <c r="S60" s="38">
        <v>30</v>
      </c>
      <c r="T60" s="38" t="s">
        <v>57</v>
      </c>
      <c r="U60" s="38">
        <v>387</v>
      </c>
    </row>
    <row r="61" spans="2:21" ht="19.5" customHeight="1">
      <c r="B61" s="35" t="s">
        <v>59</v>
      </c>
      <c r="C61" s="23">
        <v>34421</v>
      </c>
      <c r="D61" s="23">
        <v>20687</v>
      </c>
      <c r="E61" s="38">
        <v>338</v>
      </c>
      <c r="F61" s="38">
        <v>396</v>
      </c>
      <c r="G61" s="38">
        <v>1065</v>
      </c>
      <c r="H61" s="38">
        <v>1238</v>
      </c>
      <c r="I61" s="38">
        <v>893</v>
      </c>
      <c r="J61" s="38">
        <v>2026</v>
      </c>
      <c r="K61" s="38">
        <v>644</v>
      </c>
      <c r="L61" s="38">
        <v>1557</v>
      </c>
      <c r="M61" s="38">
        <v>248</v>
      </c>
      <c r="N61" s="38">
        <v>12282</v>
      </c>
      <c r="O61" s="39" t="s">
        <v>57</v>
      </c>
      <c r="P61" s="38">
        <v>11116</v>
      </c>
      <c r="Q61" s="38">
        <v>2230</v>
      </c>
      <c r="R61" s="38">
        <v>358</v>
      </c>
      <c r="S61" s="38">
        <v>30</v>
      </c>
      <c r="T61" s="38" t="s">
        <v>57</v>
      </c>
      <c r="U61" s="38">
        <v>378</v>
      </c>
    </row>
    <row r="62" spans="2:21" ht="19.5" customHeight="1">
      <c r="B62" s="35" t="s">
        <v>61</v>
      </c>
      <c r="C62" s="23">
        <v>34600</v>
      </c>
      <c r="D62" s="23">
        <v>20780</v>
      </c>
      <c r="E62" s="38">
        <v>342</v>
      </c>
      <c r="F62" s="38">
        <v>402</v>
      </c>
      <c r="G62" s="38">
        <v>1071</v>
      </c>
      <c r="H62" s="38">
        <v>1262</v>
      </c>
      <c r="I62" s="38">
        <v>911</v>
      </c>
      <c r="J62" s="38">
        <v>2026</v>
      </c>
      <c r="K62" s="38">
        <v>650</v>
      </c>
      <c r="L62" s="38">
        <v>1550</v>
      </c>
      <c r="M62" s="38">
        <v>248</v>
      </c>
      <c r="N62" s="38">
        <v>12318</v>
      </c>
      <c r="O62" s="39" t="s">
        <v>57</v>
      </c>
      <c r="P62" s="38">
        <v>11199</v>
      </c>
      <c r="Q62" s="38">
        <v>2233</v>
      </c>
      <c r="R62" s="38">
        <v>358</v>
      </c>
      <c r="S62" s="38">
        <v>30</v>
      </c>
      <c r="T62" s="38" t="s">
        <v>57</v>
      </c>
      <c r="U62" s="38">
        <v>379</v>
      </c>
    </row>
    <row r="63" spans="2:21" ht="19.5" customHeight="1">
      <c r="B63" s="35" t="s">
        <v>62</v>
      </c>
      <c r="C63" s="22">
        <v>34729</v>
      </c>
      <c r="D63" s="22">
        <v>20827</v>
      </c>
      <c r="E63" s="46">
        <v>347</v>
      </c>
      <c r="F63" s="46">
        <v>402</v>
      </c>
      <c r="G63" s="46">
        <v>1086</v>
      </c>
      <c r="H63" s="46">
        <v>1274</v>
      </c>
      <c r="I63" s="46">
        <v>926</v>
      </c>
      <c r="J63" s="46">
        <v>1990</v>
      </c>
      <c r="K63" s="46">
        <v>659</v>
      </c>
      <c r="L63" s="46">
        <v>1552</v>
      </c>
      <c r="M63" s="46">
        <v>245</v>
      </c>
      <c r="N63" s="46">
        <v>12346</v>
      </c>
      <c r="O63" s="47" t="s">
        <v>57</v>
      </c>
      <c r="P63" s="46">
        <v>11283</v>
      </c>
      <c r="Q63" s="46">
        <v>2231</v>
      </c>
      <c r="R63" s="46">
        <v>358</v>
      </c>
      <c r="S63" s="46">
        <v>30</v>
      </c>
      <c r="T63" s="46" t="s">
        <v>57</v>
      </c>
      <c r="U63" s="46">
        <v>379</v>
      </c>
    </row>
    <row r="64" spans="2:21" s="2" customFormat="1" ht="9" customHeight="1">
      <c r="B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6"/>
      <c r="T64" s="3"/>
      <c r="U64" s="6"/>
    </row>
    <row r="65" spans="2:21" ht="12" customHeight="1"/>
    <row r="66" spans="2:21" ht="9" customHeight="1"/>
    <row r="67" spans="2:21" s="10" customFormat="1" ht="12" customHeight="1">
      <c r="B67" s="10" t="s">
        <v>27</v>
      </c>
    </row>
    <row r="68" spans="2:21" ht="12" customHeight="1"/>
    <row r="69" spans="2:21" s="10" customFormat="1" ht="12" customHeight="1">
      <c r="B69" s="44" t="s">
        <v>38</v>
      </c>
      <c r="C69" s="44"/>
      <c r="U69" s="10" t="s">
        <v>0</v>
      </c>
    </row>
    <row r="70" spans="2:21" ht="6.75" customHeight="1"/>
    <row r="71" spans="2:21" s="13" customFormat="1" ht="19.5" customHeight="1">
      <c r="B71" s="42" t="s">
        <v>1</v>
      </c>
      <c r="C71" s="42" t="s">
        <v>2</v>
      </c>
      <c r="D71" s="16"/>
      <c r="E71" s="16"/>
      <c r="F71" s="16" t="s">
        <v>3</v>
      </c>
      <c r="G71" s="16"/>
      <c r="H71" s="16" t="s">
        <v>4</v>
      </c>
      <c r="I71" s="17"/>
      <c r="J71" s="16" t="s">
        <v>5</v>
      </c>
      <c r="K71" s="16"/>
      <c r="L71" s="16" t="s">
        <v>6</v>
      </c>
      <c r="M71" s="16"/>
      <c r="N71" s="16"/>
      <c r="O71" s="19"/>
      <c r="P71" s="42" t="s">
        <v>7</v>
      </c>
      <c r="Q71" s="42" t="s">
        <v>8</v>
      </c>
      <c r="R71" s="42" t="s">
        <v>43</v>
      </c>
      <c r="S71" s="42" t="s">
        <v>55</v>
      </c>
      <c r="T71" s="42" t="s">
        <v>9</v>
      </c>
      <c r="U71" s="42" t="s">
        <v>10</v>
      </c>
    </row>
    <row r="72" spans="2:21" s="13" customFormat="1" ht="19.5" customHeight="1">
      <c r="B72" s="45"/>
      <c r="C72" s="43"/>
      <c r="D72" s="19" t="s">
        <v>11</v>
      </c>
      <c r="E72" s="19" t="s">
        <v>12</v>
      </c>
      <c r="F72" s="19" t="s">
        <v>13</v>
      </c>
      <c r="G72" s="19" t="s">
        <v>14</v>
      </c>
      <c r="H72" s="19" t="s">
        <v>15</v>
      </c>
      <c r="I72" s="19" t="s">
        <v>16</v>
      </c>
      <c r="J72" s="19" t="s">
        <v>17</v>
      </c>
      <c r="K72" s="19" t="s">
        <v>18</v>
      </c>
      <c r="L72" s="19" t="s">
        <v>19</v>
      </c>
      <c r="M72" s="19" t="s">
        <v>20</v>
      </c>
      <c r="N72" s="19" t="s">
        <v>21</v>
      </c>
      <c r="O72" s="19" t="s">
        <v>22</v>
      </c>
      <c r="P72" s="43"/>
      <c r="Q72" s="43"/>
      <c r="R72" s="43"/>
      <c r="S72" s="43"/>
      <c r="T72" s="43"/>
      <c r="U72" s="43"/>
    </row>
    <row r="73" spans="2:21" ht="19.5" customHeight="1">
      <c r="B73" s="18" t="s">
        <v>53</v>
      </c>
      <c r="C73" s="22">
        <f t="shared" ref="C73:C78" si="13">D73+N(P73)+N(Q73)+N(T73)</f>
        <v>5582</v>
      </c>
      <c r="D73" s="22">
        <f t="shared" ref="D73:D79" si="14">SUM(E73:O73)</f>
        <v>3653</v>
      </c>
      <c r="E73" s="22">
        <v>72</v>
      </c>
      <c r="F73" s="22">
        <v>133</v>
      </c>
      <c r="G73" s="22">
        <v>564</v>
      </c>
      <c r="H73" s="22">
        <v>452</v>
      </c>
      <c r="I73" s="22">
        <v>130</v>
      </c>
      <c r="J73" s="22">
        <v>229</v>
      </c>
      <c r="K73" s="22">
        <v>132</v>
      </c>
      <c r="L73" s="22">
        <v>907</v>
      </c>
      <c r="M73" s="22">
        <v>53</v>
      </c>
      <c r="N73" s="22">
        <v>918</v>
      </c>
      <c r="O73" s="33">
        <v>63</v>
      </c>
      <c r="P73" s="22">
        <v>916</v>
      </c>
      <c r="Q73" s="22">
        <v>1013</v>
      </c>
      <c r="R73" s="24"/>
      <c r="S73" s="40"/>
      <c r="T73" s="33">
        <v>0</v>
      </c>
      <c r="U73" s="33">
        <v>558</v>
      </c>
    </row>
    <row r="74" spans="2:21" ht="19.5" customHeight="1">
      <c r="B74" s="25">
        <v>24</v>
      </c>
      <c r="C74" s="22">
        <f t="shared" si="13"/>
        <v>6583</v>
      </c>
      <c r="D74" s="22">
        <f t="shared" si="14"/>
        <v>4191</v>
      </c>
      <c r="E74" s="22">
        <v>78</v>
      </c>
      <c r="F74" s="22">
        <v>152</v>
      </c>
      <c r="G74" s="22">
        <v>627</v>
      </c>
      <c r="H74" s="22">
        <v>513</v>
      </c>
      <c r="I74" s="22">
        <v>186</v>
      </c>
      <c r="J74" s="22">
        <v>320</v>
      </c>
      <c r="K74" s="22">
        <v>161</v>
      </c>
      <c r="L74" s="22">
        <v>979</v>
      </c>
      <c r="M74" s="22">
        <v>69</v>
      </c>
      <c r="N74" s="22">
        <v>1042</v>
      </c>
      <c r="O74" s="33">
        <v>64</v>
      </c>
      <c r="P74" s="22">
        <v>1320</v>
      </c>
      <c r="Q74" s="22">
        <v>1072</v>
      </c>
      <c r="R74" s="24"/>
      <c r="S74" s="40"/>
      <c r="T74" s="33">
        <v>0</v>
      </c>
      <c r="U74" s="33">
        <v>595</v>
      </c>
    </row>
    <row r="75" spans="2:21" ht="19.5" customHeight="1">
      <c r="B75" s="25">
        <v>25</v>
      </c>
      <c r="C75" s="22">
        <f t="shared" si="13"/>
        <v>7048</v>
      </c>
      <c r="D75" s="22">
        <f t="shared" si="14"/>
        <v>4525</v>
      </c>
      <c r="E75" s="22">
        <v>87</v>
      </c>
      <c r="F75" s="22">
        <v>158</v>
      </c>
      <c r="G75" s="22">
        <v>646</v>
      </c>
      <c r="H75" s="22">
        <v>553</v>
      </c>
      <c r="I75" s="22">
        <v>228</v>
      </c>
      <c r="J75" s="22">
        <v>379</v>
      </c>
      <c r="K75" s="22">
        <v>175</v>
      </c>
      <c r="L75" s="22">
        <v>1020</v>
      </c>
      <c r="M75" s="22">
        <v>72</v>
      </c>
      <c r="N75" s="22">
        <v>1143</v>
      </c>
      <c r="O75" s="33">
        <v>64</v>
      </c>
      <c r="P75" s="22">
        <v>1402</v>
      </c>
      <c r="Q75" s="22">
        <v>1121</v>
      </c>
      <c r="R75" s="24"/>
      <c r="S75" s="40"/>
      <c r="T75" s="33">
        <v>0</v>
      </c>
      <c r="U75" s="33">
        <v>653</v>
      </c>
    </row>
    <row r="76" spans="2:21" ht="19.5" customHeight="1">
      <c r="B76" s="25">
        <v>26</v>
      </c>
      <c r="C76" s="23">
        <f t="shared" si="13"/>
        <v>7533</v>
      </c>
      <c r="D76" s="23">
        <f t="shared" si="14"/>
        <v>4866</v>
      </c>
      <c r="E76" s="23">
        <v>97</v>
      </c>
      <c r="F76" s="23">
        <v>172</v>
      </c>
      <c r="G76" s="23">
        <v>671</v>
      </c>
      <c r="H76" s="23">
        <v>599</v>
      </c>
      <c r="I76" s="23">
        <v>264</v>
      </c>
      <c r="J76" s="23">
        <v>426</v>
      </c>
      <c r="K76" s="23">
        <v>186</v>
      </c>
      <c r="L76" s="23">
        <v>1070</v>
      </c>
      <c r="M76" s="23">
        <v>76</v>
      </c>
      <c r="N76" s="23">
        <v>1241</v>
      </c>
      <c r="O76" s="34">
        <v>64</v>
      </c>
      <c r="P76" s="23">
        <v>1474</v>
      </c>
      <c r="Q76" s="23">
        <v>1193</v>
      </c>
      <c r="R76" s="24"/>
      <c r="S76" s="40"/>
      <c r="T76" s="33">
        <v>0</v>
      </c>
      <c r="U76" s="34">
        <v>687</v>
      </c>
    </row>
    <row r="77" spans="2:21" ht="19.5" customHeight="1">
      <c r="B77" s="25">
        <v>27</v>
      </c>
      <c r="C77" s="23">
        <f t="shared" si="13"/>
        <v>8075</v>
      </c>
      <c r="D77" s="23">
        <f t="shared" si="14"/>
        <v>5156</v>
      </c>
      <c r="E77" s="23">
        <v>99</v>
      </c>
      <c r="F77" s="23">
        <v>181</v>
      </c>
      <c r="G77" s="23">
        <v>688</v>
      </c>
      <c r="H77" s="23">
        <v>634</v>
      </c>
      <c r="I77" s="23">
        <v>286</v>
      </c>
      <c r="J77" s="23">
        <v>467</v>
      </c>
      <c r="K77" s="23">
        <v>207</v>
      </c>
      <c r="L77" s="23">
        <v>1090</v>
      </c>
      <c r="M77" s="23">
        <v>82</v>
      </c>
      <c r="N77" s="23">
        <v>1357</v>
      </c>
      <c r="O77" s="34">
        <v>65</v>
      </c>
      <c r="P77" s="23">
        <v>1678</v>
      </c>
      <c r="Q77" s="23">
        <v>1241</v>
      </c>
      <c r="R77" s="24"/>
      <c r="S77" s="40"/>
      <c r="T77" s="33">
        <v>0</v>
      </c>
      <c r="U77" s="34">
        <v>720</v>
      </c>
    </row>
    <row r="78" spans="2:21" ht="19.5" customHeight="1">
      <c r="B78" s="25">
        <v>28</v>
      </c>
      <c r="C78" s="23">
        <f t="shared" si="13"/>
        <v>8529</v>
      </c>
      <c r="D78" s="23">
        <f t="shared" si="14"/>
        <v>5396</v>
      </c>
      <c r="E78" s="23">
        <v>91</v>
      </c>
      <c r="F78" s="23">
        <v>171</v>
      </c>
      <c r="G78" s="23">
        <v>475</v>
      </c>
      <c r="H78" s="23">
        <v>621</v>
      </c>
      <c r="I78" s="23">
        <v>296</v>
      </c>
      <c r="J78" s="23">
        <v>485</v>
      </c>
      <c r="K78" s="23">
        <v>218</v>
      </c>
      <c r="L78" s="23">
        <v>624</v>
      </c>
      <c r="M78" s="23">
        <v>67</v>
      </c>
      <c r="N78" s="23">
        <v>2282</v>
      </c>
      <c r="O78" s="34">
        <v>66</v>
      </c>
      <c r="P78" s="23">
        <v>1872</v>
      </c>
      <c r="Q78" s="23">
        <v>1261</v>
      </c>
      <c r="R78" s="24"/>
      <c r="S78" s="40"/>
      <c r="T78" s="33">
        <v>0</v>
      </c>
      <c r="U78" s="34">
        <v>762</v>
      </c>
    </row>
    <row r="79" spans="2:21" ht="19.5" customHeight="1">
      <c r="B79" s="25">
        <v>29</v>
      </c>
      <c r="C79" s="23">
        <f>D79+P79+Q79+R79</f>
        <v>8908</v>
      </c>
      <c r="D79" s="23">
        <f t="shared" si="14"/>
        <v>5582</v>
      </c>
      <c r="E79" s="23">
        <v>110</v>
      </c>
      <c r="F79" s="23">
        <v>200</v>
      </c>
      <c r="G79" s="23">
        <v>678</v>
      </c>
      <c r="H79" s="23">
        <v>716</v>
      </c>
      <c r="I79" s="23">
        <v>328</v>
      </c>
      <c r="J79" s="23">
        <v>526</v>
      </c>
      <c r="K79" s="23">
        <v>244</v>
      </c>
      <c r="L79" s="23">
        <v>1139</v>
      </c>
      <c r="M79" s="23">
        <v>91</v>
      </c>
      <c r="N79" s="23">
        <v>1550</v>
      </c>
      <c r="O79" s="34" t="s">
        <v>46</v>
      </c>
      <c r="P79" s="23">
        <v>1974</v>
      </c>
      <c r="Q79" s="23">
        <v>1278</v>
      </c>
      <c r="R79" s="23">
        <v>74</v>
      </c>
      <c r="S79" s="40"/>
      <c r="T79" s="33">
        <v>0</v>
      </c>
      <c r="U79" s="34">
        <v>787</v>
      </c>
    </row>
    <row r="80" spans="2:21" ht="19.5" customHeight="1">
      <c r="B80" s="26" t="s">
        <v>49</v>
      </c>
      <c r="C80" s="29">
        <f>D80+P80+Q80+R80</f>
        <v>9028</v>
      </c>
      <c r="D80" s="30">
        <f t="shared" ref="D80" si="15">SUM(E80:O80)</f>
        <v>5673</v>
      </c>
      <c r="E80" s="27">
        <v>118</v>
      </c>
      <c r="F80" s="27">
        <v>203</v>
      </c>
      <c r="G80" s="27">
        <v>687</v>
      </c>
      <c r="H80" s="27">
        <v>710</v>
      </c>
      <c r="I80" s="27">
        <v>349</v>
      </c>
      <c r="J80" s="27">
        <v>515</v>
      </c>
      <c r="K80" s="27">
        <v>249</v>
      </c>
      <c r="L80" s="27">
        <v>1152</v>
      </c>
      <c r="M80" s="27">
        <v>95</v>
      </c>
      <c r="N80" s="27">
        <v>1595</v>
      </c>
      <c r="O80" s="28" t="s">
        <v>51</v>
      </c>
      <c r="P80" s="27">
        <v>1993</v>
      </c>
      <c r="Q80" s="27">
        <v>1283</v>
      </c>
      <c r="R80" s="27">
        <v>79</v>
      </c>
      <c r="S80" s="41"/>
      <c r="T80" s="27">
        <v>0</v>
      </c>
      <c r="U80" s="27">
        <v>827</v>
      </c>
    </row>
    <row r="81" spans="2:21" ht="19.5" customHeight="1">
      <c r="B81" s="18" t="s">
        <v>52</v>
      </c>
      <c r="C81" s="31">
        <f>D81+P81+Q81+R81</f>
        <v>9154</v>
      </c>
      <c r="D81" s="32">
        <f t="shared" ref="D81" si="16">SUM(E81:O81)</f>
        <v>5676</v>
      </c>
      <c r="E81" s="23">
        <v>122</v>
      </c>
      <c r="F81" s="23">
        <v>203</v>
      </c>
      <c r="G81" s="23">
        <v>716</v>
      </c>
      <c r="H81" s="23">
        <v>697</v>
      </c>
      <c r="I81" s="23">
        <v>341</v>
      </c>
      <c r="J81" s="23">
        <v>532</v>
      </c>
      <c r="K81" s="23">
        <v>241</v>
      </c>
      <c r="L81" s="23">
        <v>1142</v>
      </c>
      <c r="M81" s="23">
        <v>97</v>
      </c>
      <c r="N81" s="23">
        <v>1585</v>
      </c>
      <c r="O81" s="21">
        <v>0</v>
      </c>
      <c r="P81" s="23">
        <v>2084</v>
      </c>
      <c r="Q81" s="23">
        <v>1345</v>
      </c>
      <c r="R81" s="23">
        <v>49</v>
      </c>
      <c r="S81" s="40"/>
      <c r="T81" s="23">
        <v>0</v>
      </c>
      <c r="U81" s="23">
        <v>826</v>
      </c>
    </row>
    <row r="82" spans="2:21" ht="19.5" customHeight="1">
      <c r="B82" s="35" t="s">
        <v>54</v>
      </c>
      <c r="C82" s="23">
        <f>D82+P82+Q82+R82+S82+T82</f>
        <v>9350</v>
      </c>
      <c r="D82" s="23">
        <f t="shared" ref="D82" si="17">SUM(E82:O82)</f>
        <v>5719</v>
      </c>
      <c r="E82" s="38">
        <v>133</v>
      </c>
      <c r="F82" s="38">
        <v>208</v>
      </c>
      <c r="G82" s="38">
        <v>731</v>
      </c>
      <c r="H82" s="38">
        <v>677</v>
      </c>
      <c r="I82" s="38">
        <v>356</v>
      </c>
      <c r="J82" s="38">
        <v>548</v>
      </c>
      <c r="K82" s="38">
        <v>249</v>
      </c>
      <c r="L82" s="38">
        <v>1170</v>
      </c>
      <c r="M82" s="38">
        <v>106</v>
      </c>
      <c r="N82" s="38">
        <v>1541</v>
      </c>
      <c r="O82" s="39">
        <v>0</v>
      </c>
      <c r="P82" s="38">
        <v>2161</v>
      </c>
      <c r="Q82" s="38">
        <v>1419</v>
      </c>
      <c r="R82" s="38">
        <v>49</v>
      </c>
      <c r="S82" s="38">
        <v>2</v>
      </c>
      <c r="T82" s="38">
        <v>0</v>
      </c>
      <c r="U82" s="38">
        <v>834</v>
      </c>
    </row>
    <row r="83" spans="2:21" ht="19.5" customHeight="1">
      <c r="B83" s="35" t="s">
        <v>56</v>
      </c>
      <c r="C83" s="23">
        <v>9336</v>
      </c>
      <c r="D83" s="23">
        <v>5553</v>
      </c>
      <c r="E83" s="38">
        <v>137</v>
      </c>
      <c r="F83" s="38">
        <v>198</v>
      </c>
      <c r="G83" s="38">
        <v>673</v>
      </c>
      <c r="H83" s="38">
        <v>617</v>
      </c>
      <c r="I83" s="38">
        <v>361</v>
      </c>
      <c r="J83" s="38">
        <v>558</v>
      </c>
      <c r="K83" s="38">
        <v>260</v>
      </c>
      <c r="L83" s="38">
        <v>1152</v>
      </c>
      <c r="M83" s="38">
        <v>109</v>
      </c>
      <c r="N83" s="38">
        <v>1488</v>
      </c>
      <c r="O83" s="39" t="s">
        <v>57</v>
      </c>
      <c r="P83" s="38">
        <v>2241</v>
      </c>
      <c r="Q83" s="38">
        <v>1491</v>
      </c>
      <c r="R83" s="38">
        <v>49</v>
      </c>
      <c r="S83" s="38">
        <v>2</v>
      </c>
      <c r="T83" s="38" t="s">
        <v>57</v>
      </c>
      <c r="U83" s="38">
        <v>848</v>
      </c>
    </row>
    <row r="84" spans="2:21" ht="19.5" customHeight="1">
      <c r="B84" s="35" t="s">
        <v>59</v>
      </c>
      <c r="C84" s="23">
        <v>9833</v>
      </c>
      <c r="D84" s="23">
        <v>5764</v>
      </c>
      <c r="E84" s="38">
        <v>147</v>
      </c>
      <c r="F84" s="38">
        <v>204</v>
      </c>
      <c r="G84" s="38">
        <v>692</v>
      </c>
      <c r="H84" s="38">
        <v>669</v>
      </c>
      <c r="I84" s="38">
        <v>388</v>
      </c>
      <c r="J84" s="38">
        <v>575</v>
      </c>
      <c r="K84" s="38">
        <v>275</v>
      </c>
      <c r="L84" s="38">
        <v>1173</v>
      </c>
      <c r="M84" s="38">
        <v>111</v>
      </c>
      <c r="N84" s="38">
        <v>1530</v>
      </c>
      <c r="O84" s="39" t="s">
        <v>57</v>
      </c>
      <c r="P84" s="38">
        <v>2357</v>
      </c>
      <c r="Q84" s="38">
        <v>1661</v>
      </c>
      <c r="R84" s="38">
        <v>49</v>
      </c>
      <c r="S84" s="38">
        <v>2</v>
      </c>
      <c r="T84" s="38" t="s">
        <v>57</v>
      </c>
      <c r="U84" s="38">
        <v>857</v>
      </c>
    </row>
    <row r="85" spans="2:21" ht="19.5" customHeight="1">
      <c r="B85" s="35" t="s">
        <v>61</v>
      </c>
      <c r="C85" s="23">
        <v>9597</v>
      </c>
      <c r="D85" s="23">
        <v>5464</v>
      </c>
      <c r="E85" s="38">
        <v>151</v>
      </c>
      <c r="F85" s="38">
        <v>183</v>
      </c>
      <c r="G85" s="38">
        <v>647</v>
      </c>
      <c r="H85" s="38">
        <v>608</v>
      </c>
      <c r="I85" s="38">
        <v>375</v>
      </c>
      <c r="J85" s="38">
        <v>512</v>
      </c>
      <c r="K85" s="38">
        <v>281</v>
      </c>
      <c r="L85" s="38">
        <v>1107</v>
      </c>
      <c r="M85" s="38">
        <v>115</v>
      </c>
      <c r="N85" s="38">
        <v>1485</v>
      </c>
      <c r="O85" s="39" t="s">
        <v>57</v>
      </c>
      <c r="P85" s="38">
        <v>2427</v>
      </c>
      <c r="Q85" s="38">
        <v>1565</v>
      </c>
      <c r="R85" s="38">
        <v>50</v>
      </c>
      <c r="S85" s="38">
        <v>2</v>
      </c>
      <c r="T85" s="38" t="s">
        <v>57</v>
      </c>
      <c r="U85" s="38">
        <v>379</v>
      </c>
    </row>
    <row r="86" spans="2:21" ht="19.5" customHeight="1">
      <c r="B86" s="35" t="s">
        <v>62</v>
      </c>
      <c r="C86" s="23">
        <v>9552</v>
      </c>
      <c r="D86" s="23">
        <v>5340</v>
      </c>
      <c r="E86" s="38">
        <v>141</v>
      </c>
      <c r="F86" s="38">
        <v>180</v>
      </c>
      <c r="G86" s="38">
        <v>596</v>
      </c>
      <c r="H86" s="38">
        <v>592</v>
      </c>
      <c r="I86" s="38">
        <v>379</v>
      </c>
      <c r="J86" s="38">
        <v>504</v>
      </c>
      <c r="K86" s="38">
        <v>280</v>
      </c>
      <c r="L86" s="38">
        <v>1096</v>
      </c>
      <c r="M86" s="38">
        <v>101</v>
      </c>
      <c r="N86" s="38">
        <v>1471</v>
      </c>
      <c r="O86" s="39" t="s">
        <v>57</v>
      </c>
      <c r="P86" s="38">
        <v>2516</v>
      </c>
      <c r="Q86" s="38">
        <v>1646</v>
      </c>
      <c r="R86" s="38">
        <v>48</v>
      </c>
      <c r="S86" s="38">
        <v>2</v>
      </c>
      <c r="T86" s="38" t="s">
        <v>57</v>
      </c>
      <c r="U86" s="38">
        <v>735</v>
      </c>
    </row>
    <row r="87" spans="2:21" ht="9" customHeight="1"/>
    <row r="88" spans="2:21" s="10" customFormat="1" ht="12" customHeight="1">
      <c r="B88" s="10" t="s">
        <v>32</v>
      </c>
    </row>
    <row r="89" spans="2:21" ht="12" customHeight="1"/>
    <row r="90" spans="2:21" s="10" customFormat="1" ht="12" customHeight="1">
      <c r="B90" s="10" t="s">
        <v>39</v>
      </c>
      <c r="U90" s="10" t="s">
        <v>0</v>
      </c>
    </row>
    <row r="91" spans="2:21" ht="6.75" customHeight="1"/>
    <row r="92" spans="2:21" s="13" customFormat="1" ht="19.5" customHeight="1">
      <c r="B92" s="42" t="s">
        <v>1</v>
      </c>
      <c r="C92" s="42" t="s">
        <v>2</v>
      </c>
      <c r="D92" s="16"/>
      <c r="E92" s="16"/>
      <c r="F92" s="16" t="s">
        <v>3</v>
      </c>
      <c r="G92" s="16"/>
      <c r="H92" s="16" t="s">
        <v>4</v>
      </c>
      <c r="I92" s="17"/>
      <c r="J92" s="16" t="s">
        <v>5</v>
      </c>
      <c r="K92" s="16"/>
      <c r="L92" s="16" t="s">
        <v>6</v>
      </c>
      <c r="M92" s="16"/>
      <c r="N92" s="16"/>
      <c r="O92" s="19"/>
      <c r="P92" s="42" t="s">
        <v>7</v>
      </c>
      <c r="Q92" s="42" t="s">
        <v>8</v>
      </c>
      <c r="R92" s="42" t="s">
        <v>43</v>
      </c>
      <c r="S92" s="42" t="s">
        <v>55</v>
      </c>
      <c r="T92" s="42" t="s">
        <v>9</v>
      </c>
      <c r="U92" s="42" t="s">
        <v>10</v>
      </c>
    </row>
    <row r="93" spans="2:21" s="13" customFormat="1" ht="19.5" customHeight="1">
      <c r="B93" s="45"/>
      <c r="C93" s="43"/>
      <c r="D93" s="19" t="s">
        <v>11</v>
      </c>
      <c r="E93" s="19" t="s">
        <v>12</v>
      </c>
      <c r="F93" s="19" t="s">
        <v>13</v>
      </c>
      <c r="G93" s="19" t="s">
        <v>14</v>
      </c>
      <c r="H93" s="19" t="s">
        <v>15</v>
      </c>
      <c r="I93" s="19" t="s">
        <v>16</v>
      </c>
      <c r="J93" s="19" t="s">
        <v>17</v>
      </c>
      <c r="K93" s="19" t="s">
        <v>18</v>
      </c>
      <c r="L93" s="19" t="s">
        <v>19</v>
      </c>
      <c r="M93" s="19" t="s">
        <v>20</v>
      </c>
      <c r="N93" s="19" t="s">
        <v>21</v>
      </c>
      <c r="O93" s="19" t="s">
        <v>22</v>
      </c>
      <c r="P93" s="43"/>
      <c r="Q93" s="43"/>
      <c r="R93" s="43"/>
      <c r="S93" s="43"/>
      <c r="T93" s="43"/>
      <c r="U93" s="43"/>
    </row>
    <row r="94" spans="2:21" ht="19.5" customHeight="1">
      <c r="B94" s="18" t="s">
        <v>53</v>
      </c>
      <c r="C94" s="22">
        <f t="shared" ref="C94:C99" si="18">D94+N(P94)+N(Q94)+N(T94)</f>
        <v>35420</v>
      </c>
      <c r="D94" s="22">
        <f t="shared" ref="D94:D100" si="19">SUM(E94:O94)</f>
        <v>20035</v>
      </c>
      <c r="E94" s="22">
        <v>417</v>
      </c>
      <c r="F94" s="22">
        <v>626</v>
      </c>
      <c r="G94" s="22">
        <v>1224</v>
      </c>
      <c r="H94" s="22">
        <v>2102</v>
      </c>
      <c r="I94" s="22">
        <v>1263</v>
      </c>
      <c r="J94" s="22">
        <v>1584</v>
      </c>
      <c r="K94" s="22">
        <v>598</v>
      </c>
      <c r="L94" s="22">
        <v>1518</v>
      </c>
      <c r="M94" s="22">
        <v>166</v>
      </c>
      <c r="N94" s="22">
        <v>9940</v>
      </c>
      <c r="O94" s="20">
        <v>597</v>
      </c>
      <c r="P94" s="22">
        <v>14603</v>
      </c>
      <c r="Q94" s="22">
        <v>782</v>
      </c>
      <c r="R94" s="24"/>
      <c r="S94" s="40"/>
      <c r="T94" s="22">
        <v>0</v>
      </c>
      <c r="U94" s="22">
        <v>1184</v>
      </c>
    </row>
    <row r="95" spans="2:21" ht="19.5" customHeight="1">
      <c r="B95" s="18">
        <v>24</v>
      </c>
      <c r="C95" s="22">
        <f t="shared" si="18"/>
        <v>36242</v>
      </c>
      <c r="D95" s="22">
        <f t="shared" si="19"/>
        <v>20597</v>
      </c>
      <c r="E95" s="22">
        <v>419</v>
      </c>
      <c r="F95" s="22">
        <v>635</v>
      </c>
      <c r="G95" s="22">
        <v>1184</v>
      </c>
      <c r="H95" s="22">
        <v>2105</v>
      </c>
      <c r="I95" s="22">
        <v>1280</v>
      </c>
      <c r="J95" s="22">
        <v>1650</v>
      </c>
      <c r="K95" s="22">
        <v>605</v>
      </c>
      <c r="L95" s="22">
        <v>1552</v>
      </c>
      <c r="M95" s="22">
        <v>168</v>
      </c>
      <c r="N95" s="22">
        <v>10404</v>
      </c>
      <c r="O95" s="20">
        <v>595</v>
      </c>
      <c r="P95" s="22">
        <v>14836</v>
      </c>
      <c r="Q95" s="22">
        <v>809</v>
      </c>
      <c r="R95" s="24"/>
      <c r="S95" s="40"/>
      <c r="T95" s="22">
        <v>0</v>
      </c>
      <c r="U95" s="22">
        <v>1211</v>
      </c>
    </row>
    <row r="96" spans="2:21" ht="19.5" customHeight="1">
      <c r="B96" s="18">
        <v>25</v>
      </c>
      <c r="C96" s="22">
        <f t="shared" si="18"/>
        <v>36636</v>
      </c>
      <c r="D96" s="22">
        <f t="shared" si="19"/>
        <v>20709</v>
      </c>
      <c r="E96" s="22">
        <v>343</v>
      </c>
      <c r="F96" s="22">
        <v>614</v>
      </c>
      <c r="G96" s="22">
        <v>1156</v>
      </c>
      <c r="H96" s="22">
        <v>2017</v>
      </c>
      <c r="I96" s="22">
        <v>1304</v>
      </c>
      <c r="J96" s="22">
        <v>1682</v>
      </c>
      <c r="K96" s="22">
        <v>570</v>
      </c>
      <c r="L96" s="22">
        <v>1562</v>
      </c>
      <c r="M96" s="22">
        <v>173</v>
      </c>
      <c r="N96" s="22">
        <v>10718</v>
      </c>
      <c r="O96" s="20">
        <v>570</v>
      </c>
      <c r="P96" s="22">
        <v>15065</v>
      </c>
      <c r="Q96" s="22">
        <v>862</v>
      </c>
      <c r="R96" s="24"/>
      <c r="S96" s="40"/>
      <c r="T96" s="22">
        <v>0</v>
      </c>
      <c r="U96" s="22">
        <v>1227</v>
      </c>
    </row>
    <row r="97" spans="2:21" ht="19.5" customHeight="1">
      <c r="B97" s="18">
        <v>26</v>
      </c>
      <c r="C97" s="23">
        <f t="shared" si="18"/>
        <v>37364</v>
      </c>
      <c r="D97" s="23">
        <f t="shared" si="19"/>
        <v>21245</v>
      </c>
      <c r="E97" s="23">
        <v>345</v>
      </c>
      <c r="F97" s="23">
        <v>621</v>
      </c>
      <c r="G97" s="23">
        <v>1174</v>
      </c>
      <c r="H97" s="23">
        <v>2019</v>
      </c>
      <c r="I97" s="23">
        <v>1310</v>
      </c>
      <c r="J97" s="23">
        <v>1704</v>
      </c>
      <c r="K97" s="23">
        <v>558</v>
      </c>
      <c r="L97" s="23">
        <v>1583</v>
      </c>
      <c r="M97" s="23">
        <v>173</v>
      </c>
      <c r="N97" s="23">
        <v>11201</v>
      </c>
      <c r="O97" s="21">
        <v>557</v>
      </c>
      <c r="P97" s="23">
        <v>15221</v>
      </c>
      <c r="Q97" s="23">
        <v>898</v>
      </c>
      <c r="R97" s="24"/>
      <c r="S97" s="40"/>
      <c r="T97" s="23">
        <v>0</v>
      </c>
      <c r="U97" s="23">
        <v>1241</v>
      </c>
    </row>
    <row r="98" spans="2:21" ht="19.5" customHeight="1">
      <c r="B98" s="18">
        <v>27</v>
      </c>
      <c r="C98" s="23">
        <f t="shared" si="18"/>
        <v>38088</v>
      </c>
      <c r="D98" s="23">
        <f t="shared" si="19"/>
        <v>21780</v>
      </c>
      <c r="E98" s="23">
        <v>352</v>
      </c>
      <c r="F98" s="23">
        <v>622</v>
      </c>
      <c r="G98" s="23">
        <v>1182</v>
      </c>
      <c r="H98" s="23">
        <v>2032</v>
      </c>
      <c r="I98" s="23">
        <v>1335</v>
      </c>
      <c r="J98" s="23">
        <v>1733</v>
      </c>
      <c r="K98" s="23">
        <v>570</v>
      </c>
      <c r="L98" s="23">
        <v>1596</v>
      </c>
      <c r="M98" s="23">
        <v>180</v>
      </c>
      <c r="N98" s="23">
        <v>11641</v>
      </c>
      <c r="O98" s="21">
        <v>537</v>
      </c>
      <c r="P98" s="23">
        <v>15370</v>
      </c>
      <c r="Q98" s="23">
        <v>938</v>
      </c>
      <c r="R98" s="24"/>
      <c r="S98" s="40"/>
      <c r="T98" s="23">
        <v>0</v>
      </c>
      <c r="U98" s="23">
        <v>1254</v>
      </c>
    </row>
    <row r="99" spans="2:21" ht="19.5" customHeight="1">
      <c r="B99" s="18">
        <v>28</v>
      </c>
      <c r="C99" s="23">
        <f t="shared" si="18"/>
        <v>38949</v>
      </c>
      <c r="D99" s="23">
        <f t="shared" si="19"/>
        <v>22400</v>
      </c>
      <c r="E99" s="23">
        <v>359</v>
      </c>
      <c r="F99" s="23">
        <v>637</v>
      </c>
      <c r="G99" s="23">
        <v>1202</v>
      </c>
      <c r="H99" s="23">
        <v>2062</v>
      </c>
      <c r="I99" s="23">
        <v>1365</v>
      </c>
      <c r="J99" s="23">
        <v>1777</v>
      </c>
      <c r="K99" s="23">
        <v>573</v>
      </c>
      <c r="L99" s="23">
        <v>1626</v>
      </c>
      <c r="M99" s="23">
        <v>182</v>
      </c>
      <c r="N99" s="23">
        <v>12078</v>
      </c>
      <c r="O99" s="21">
        <v>539</v>
      </c>
      <c r="P99" s="23">
        <v>15588</v>
      </c>
      <c r="Q99" s="23">
        <v>961</v>
      </c>
      <c r="R99" s="24"/>
      <c r="S99" s="40"/>
      <c r="T99" s="23">
        <v>0</v>
      </c>
      <c r="U99" s="23">
        <v>1264</v>
      </c>
    </row>
    <row r="100" spans="2:21" ht="19.5" customHeight="1">
      <c r="B100" s="18">
        <v>29</v>
      </c>
      <c r="C100" s="23">
        <f>D100+P100+Q100+R100</f>
        <v>39625</v>
      </c>
      <c r="D100" s="23">
        <f t="shared" si="19"/>
        <v>22264</v>
      </c>
      <c r="E100" s="23">
        <v>329</v>
      </c>
      <c r="F100" s="23">
        <v>666</v>
      </c>
      <c r="G100" s="23">
        <v>1226</v>
      </c>
      <c r="H100" s="23">
        <v>2097</v>
      </c>
      <c r="I100" s="23">
        <v>1397</v>
      </c>
      <c r="J100" s="23">
        <v>1804</v>
      </c>
      <c r="K100" s="23">
        <v>581</v>
      </c>
      <c r="L100" s="23">
        <v>1658</v>
      </c>
      <c r="M100" s="23">
        <v>186</v>
      </c>
      <c r="N100" s="23">
        <v>12320</v>
      </c>
      <c r="O100" s="21" t="s">
        <v>48</v>
      </c>
      <c r="P100" s="23">
        <v>15774</v>
      </c>
      <c r="Q100" s="23">
        <v>1047</v>
      </c>
      <c r="R100" s="23">
        <v>540</v>
      </c>
      <c r="S100" s="40"/>
      <c r="T100" s="23">
        <v>0</v>
      </c>
      <c r="U100" s="23">
        <v>1283</v>
      </c>
    </row>
    <row r="101" spans="2:21" ht="19.5" customHeight="1">
      <c r="B101" s="26" t="s">
        <v>49</v>
      </c>
      <c r="C101" s="29">
        <f>D101+P101+Q101+R101</f>
        <v>39859</v>
      </c>
      <c r="D101" s="30">
        <f t="shared" ref="D101" si="20">SUM(E101:O101)</f>
        <v>22719</v>
      </c>
      <c r="E101" s="27">
        <v>327</v>
      </c>
      <c r="F101" s="27">
        <v>674</v>
      </c>
      <c r="G101" s="27">
        <v>1257</v>
      </c>
      <c r="H101" s="27">
        <v>2121</v>
      </c>
      <c r="I101" s="27">
        <v>1432</v>
      </c>
      <c r="J101" s="27">
        <v>1836</v>
      </c>
      <c r="K101" s="27">
        <v>583</v>
      </c>
      <c r="L101" s="27">
        <v>1639</v>
      </c>
      <c r="M101" s="27">
        <v>188</v>
      </c>
      <c r="N101" s="27">
        <v>12662</v>
      </c>
      <c r="O101" s="28" t="s">
        <v>51</v>
      </c>
      <c r="P101" s="27">
        <v>15515</v>
      </c>
      <c r="Q101" s="27">
        <v>1080</v>
      </c>
      <c r="R101" s="27">
        <v>545</v>
      </c>
      <c r="S101" s="41"/>
      <c r="T101" s="27">
        <v>0</v>
      </c>
      <c r="U101" s="27">
        <v>1291</v>
      </c>
    </row>
    <row r="102" spans="2:21" ht="19.5" customHeight="1">
      <c r="B102" s="18" t="s">
        <v>52</v>
      </c>
      <c r="C102" s="31">
        <f>D102+P102+Q102+R102</f>
        <v>39879</v>
      </c>
      <c r="D102" s="32">
        <f t="shared" ref="D102" si="21">SUM(E102:O102)</f>
        <v>22559</v>
      </c>
      <c r="E102" s="23">
        <v>317</v>
      </c>
      <c r="F102" s="23">
        <v>647</v>
      </c>
      <c r="G102" s="23">
        <v>1244</v>
      </c>
      <c r="H102" s="23">
        <v>1941</v>
      </c>
      <c r="I102" s="23">
        <v>1317</v>
      </c>
      <c r="J102" s="23">
        <v>1772</v>
      </c>
      <c r="K102" s="23">
        <v>539</v>
      </c>
      <c r="L102" s="23">
        <v>1656</v>
      </c>
      <c r="M102" s="23">
        <v>188</v>
      </c>
      <c r="N102" s="23">
        <v>12938</v>
      </c>
      <c r="O102" s="21">
        <v>0</v>
      </c>
      <c r="P102" s="23">
        <v>15636</v>
      </c>
      <c r="Q102" s="23">
        <v>1139</v>
      </c>
      <c r="R102" s="23">
        <v>545</v>
      </c>
      <c r="S102" s="40"/>
      <c r="T102" s="23">
        <v>0</v>
      </c>
      <c r="U102" s="23">
        <v>1303</v>
      </c>
    </row>
    <row r="103" spans="2:21" ht="19.5" customHeight="1">
      <c r="B103" s="35" t="s">
        <v>54</v>
      </c>
      <c r="C103" s="23">
        <f>D103+P103+Q103+R103+S103+T103</f>
        <v>39925</v>
      </c>
      <c r="D103" s="23">
        <f t="shared" ref="D103" si="22">SUM(E103:O103)</f>
        <v>22532</v>
      </c>
      <c r="E103" s="38">
        <v>323</v>
      </c>
      <c r="F103" s="38">
        <v>641</v>
      </c>
      <c r="G103" s="38">
        <v>1246</v>
      </c>
      <c r="H103" s="38">
        <v>1928</v>
      </c>
      <c r="I103" s="38">
        <v>1308</v>
      </c>
      <c r="J103" s="38">
        <v>1743</v>
      </c>
      <c r="K103" s="38">
        <v>531</v>
      </c>
      <c r="L103" s="38">
        <v>1645</v>
      </c>
      <c r="M103" s="38">
        <v>189</v>
      </c>
      <c r="N103" s="38">
        <v>12978</v>
      </c>
      <c r="O103" s="39">
        <v>0</v>
      </c>
      <c r="P103" s="38">
        <v>15533</v>
      </c>
      <c r="Q103" s="38">
        <v>1156</v>
      </c>
      <c r="R103" s="38">
        <v>543</v>
      </c>
      <c r="S103" s="38">
        <v>161</v>
      </c>
      <c r="T103" s="38">
        <v>0</v>
      </c>
      <c r="U103" s="38">
        <v>1192</v>
      </c>
    </row>
    <row r="104" spans="2:21" ht="19.5" customHeight="1">
      <c r="B104" s="35" t="s">
        <v>56</v>
      </c>
      <c r="C104" s="23">
        <v>39918</v>
      </c>
      <c r="D104" s="23">
        <v>22372</v>
      </c>
      <c r="E104" s="38">
        <v>325</v>
      </c>
      <c r="F104" s="38">
        <v>648</v>
      </c>
      <c r="G104" s="38">
        <v>1249</v>
      </c>
      <c r="H104" s="38">
        <v>1911</v>
      </c>
      <c r="I104" s="38">
        <v>1326</v>
      </c>
      <c r="J104" s="38">
        <v>1774</v>
      </c>
      <c r="K104" s="38">
        <v>535</v>
      </c>
      <c r="L104" s="38">
        <v>1660</v>
      </c>
      <c r="M104" s="38">
        <v>190</v>
      </c>
      <c r="N104" s="38">
        <v>12754</v>
      </c>
      <c r="O104" s="39" t="s">
        <v>57</v>
      </c>
      <c r="P104" s="38">
        <v>15666</v>
      </c>
      <c r="Q104" s="38">
        <v>1176</v>
      </c>
      <c r="R104" s="38">
        <v>543</v>
      </c>
      <c r="S104" s="38">
        <v>161</v>
      </c>
      <c r="T104" s="38" t="s">
        <v>57</v>
      </c>
      <c r="U104" s="38">
        <v>1126</v>
      </c>
    </row>
    <row r="105" spans="2:21" ht="19.5" customHeight="1">
      <c r="B105" s="35" t="s">
        <v>59</v>
      </c>
      <c r="C105" s="23">
        <v>40093</v>
      </c>
      <c r="D105" s="23">
        <v>22364</v>
      </c>
      <c r="E105" s="38">
        <v>322</v>
      </c>
      <c r="F105" s="38">
        <v>652</v>
      </c>
      <c r="G105" s="38">
        <v>1262</v>
      </c>
      <c r="H105" s="38">
        <v>1932</v>
      </c>
      <c r="I105" s="38">
        <v>1356</v>
      </c>
      <c r="J105" s="38">
        <v>1821</v>
      </c>
      <c r="K105" s="38">
        <v>549</v>
      </c>
      <c r="L105" s="38">
        <v>1667</v>
      </c>
      <c r="M105" s="38">
        <v>187</v>
      </c>
      <c r="N105" s="38">
        <v>12616</v>
      </c>
      <c r="O105" s="39" t="s">
        <v>57</v>
      </c>
      <c r="P105" s="38">
        <v>15832</v>
      </c>
      <c r="Q105" s="38">
        <v>1193</v>
      </c>
      <c r="R105" s="38">
        <v>543</v>
      </c>
      <c r="S105" s="38">
        <v>161</v>
      </c>
      <c r="T105" s="38" t="s">
        <v>57</v>
      </c>
      <c r="U105" s="38">
        <v>1087</v>
      </c>
    </row>
    <row r="106" spans="2:21" ht="19.5" customHeight="1">
      <c r="B106" s="35" t="s">
        <v>61</v>
      </c>
      <c r="C106" s="23">
        <v>40168</v>
      </c>
      <c r="D106" s="23">
        <v>22268</v>
      </c>
      <c r="E106" s="38">
        <v>325</v>
      </c>
      <c r="F106" s="38">
        <v>653</v>
      </c>
      <c r="G106" s="38">
        <v>1268</v>
      </c>
      <c r="H106" s="38">
        <v>1943</v>
      </c>
      <c r="I106" s="38">
        <v>1345</v>
      </c>
      <c r="J106" s="38">
        <v>1794</v>
      </c>
      <c r="K106" s="38">
        <v>557</v>
      </c>
      <c r="L106" s="38">
        <v>1664</v>
      </c>
      <c r="M106" s="38">
        <v>190</v>
      </c>
      <c r="N106" s="38">
        <v>12529</v>
      </c>
      <c r="O106" s="39" t="s">
        <v>57</v>
      </c>
      <c r="P106" s="38">
        <v>15990</v>
      </c>
      <c r="Q106" s="38">
        <v>1204</v>
      </c>
      <c r="R106" s="38">
        <v>545</v>
      </c>
      <c r="S106" s="38">
        <v>161</v>
      </c>
      <c r="T106" s="38" t="s">
        <v>57</v>
      </c>
      <c r="U106" s="38">
        <v>1039</v>
      </c>
    </row>
    <row r="107" spans="2:21" ht="19.5" customHeight="1">
      <c r="B107" s="35" t="s">
        <v>62</v>
      </c>
      <c r="C107" s="23">
        <v>40249</v>
      </c>
      <c r="D107" s="23">
        <v>22140</v>
      </c>
      <c r="E107" s="38">
        <v>326</v>
      </c>
      <c r="F107" s="38">
        <v>655</v>
      </c>
      <c r="G107" s="38">
        <v>1275</v>
      </c>
      <c r="H107" s="38">
        <v>1966</v>
      </c>
      <c r="I107" s="38">
        <v>1341</v>
      </c>
      <c r="J107" s="38">
        <v>1802</v>
      </c>
      <c r="K107" s="38">
        <v>570</v>
      </c>
      <c r="L107" s="38">
        <v>1670</v>
      </c>
      <c r="M107" s="38">
        <v>190</v>
      </c>
      <c r="N107" s="38">
        <v>12345</v>
      </c>
      <c r="O107" s="39" t="s">
        <v>57</v>
      </c>
      <c r="P107" s="38">
        <v>16155</v>
      </c>
      <c r="Q107" s="38">
        <v>1248</v>
      </c>
      <c r="R107" s="38">
        <v>545</v>
      </c>
      <c r="S107" s="38">
        <v>161</v>
      </c>
      <c r="T107" s="38" t="s">
        <v>57</v>
      </c>
      <c r="U107" s="38">
        <v>1025</v>
      </c>
    </row>
    <row r="108" spans="2:21" ht="9" customHeight="1">
      <c r="B108" s="7"/>
      <c r="T108" s="9"/>
    </row>
    <row r="109" spans="2:21" s="10" customFormat="1">
      <c r="B109" s="10" t="s">
        <v>28</v>
      </c>
    </row>
    <row r="111" spans="2:21" s="10" customFormat="1">
      <c r="B111" s="10" t="s">
        <v>40</v>
      </c>
      <c r="U111" s="10" t="s">
        <v>0</v>
      </c>
    </row>
    <row r="112" spans="2:21" ht="6.75" customHeight="1"/>
    <row r="113" spans="2:21" s="13" customFormat="1" ht="19.5" customHeight="1">
      <c r="B113" s="42" t="s">
        <v>1</v>
      </c>
      <c r="C113" s="42" t="s">
        <v>2</v>
      </c>
      <c r="D113" s="16"/>
      <c r="E113" s="16"/>
      <c r="F113" s="16" t="s">
        <v>3</v>
      </c>
      <c r="G113" s="16"/>
      <c r="H113" s="16" t="s">
        <v>4</v>
      </c>
      <c r="I113" s="17"/>
      <c r="J113" s="16" t="s">
        <v>5</v>
      </c>
      <c r="K113" s="16"/>
      <c r="L113" s="16" t="s">
        <v>6</v>
      </c>
      <c r="M113" s="16"/>
      <c r="N113" s="16"/>
      <c r="O113" s="19"/>
      <c r="P113" s="42" t="s">
        <v>7</v>
      </c>
      <c r="Q113" s="42" t="s">
        <v>8</v>
      </c>
      <c r="R113" s="42" t="s">
        <v>43</v>
      </c>
      <c r="S113" s="42" t="s">
        <v>55</v>
      </c>
      <c r="T113" s="42" t="s">
        <v>9</v>
      </c>
      <c r="U113" s="42" t="s">
        <v>10</v>
      </c>
    </row>
    <row r="114" spans="2:21" s="13" customFormat="1" ht="19.5" customHeight="1">
      <c r="B114" s="45"/>
      <c r="C114" s="43"/>
      <c r="D114" s="19" t="s">
        <v>11</v>
      </c>
      <c r="E114" s="19" t="s">
        <v>12</v>
      </c>
      <c r="F114" s="19" t="s">
        <v>13</v>
      </c>
      <c r="G114" s="19" t="s">
        <v>14</v>
      </c>
      <c r="H114" s="19" t="s">
        <v>15</v>
      </c>
      <c r="I114" s="19" t="s">
        <v>16</v>
      </c>
      <c r="J114" s="19" t="s">
        <v>17</v>
      </c>
      <c r="K114" s="19" t="s">
        <v>18</v>
      </c>
      <c r="L114" s="19" t="s">
        <v>19</v>
      </c>
      <c r="M114" s="19" t="s">
        <v>20</v>
      </c>
      <c r="N114" s="19" t="s">
        <v>21</v>
      </c>
      <c r="O114" s="19" t="s">
        <v>22</v>
      </c>
      <c r="P114" s="43"/>
      <c r="Q114" s="43"/>
      <c r="R114" s="43"/>
      <c r="S114" s="43"/>
      <c r="T114" s="43"/>
      <c r="U114" s="43"/>
    </row>
    <row r="115" spans="2:21" ht="19.5" customHeight="1">
      <c r="B115" s="18" t="s">
        <v>53</v>
      </c>
      <c r="C115" s="22">
        <f>D115+N(P115)+N(Q115)+N(T115)</f>
        <v>12323</v>
      </c>
      <c r="D115" s="22">
        <f t="shared" ref="D115:D121" si="23">SUM(E115:O115)</f>
        <v>10115</v>
      </c>
      <c r="E115" s="22">
        <v>772</v>
      </c>
      <c r="F115" s="22">
        <v>339</v>
      </c>
      <c r="G115" s="22">
        <v>1269</v>
      </c>
      <c r="H115" s="22">
        <v>1112</v>
      </c>
      <c r="I115" s="22">
        <v>532</v>
      </c>
      <c r="J115" s="22">
        <v>537</v>
      </c>
      <c r="K115" s="22">
        <v>458</v>
      </c>
      <c r="L115" s="22">
        <v>1019</v>
      </c>
      <c r="M115" s="22">
        <v>222</v>
      </c>
      <c r="N115" s="22">
        <v>3855</v>
      </c>
      <c r="O115" s="20" t="s">
        <v>25</v>
      </c>
      <c r="P115" s="22">
        <v>2093</v>
      </c>
      <c r="Q115" s="22">
        <v>115</v>
      </c>
      <c r="R115" s="24"/>
      <c r="S115" s="40"/>
      <c r="T115" s="22">
        <v>0</v>
      </c>
      <c r="U115" s="22">
        <v>0</v>
      </c>
    </row>
    <row r="116" spans="2:21" ht="19.5" customHeight="1">
      <c r="B116" s="18">
        <v>24</v>
      </c>
      <c r="C116" s="22">
        <f>D116+N(P116)+N(Q116)+N(T116)</f>
        <v>12930</v>
      </c>
      <c r="D116" s="22">
        <f t="shared" si="23"/>
        <v>10420</v>
      </c>
      <c r="E116" s="22">
        <v>775</v>
      </c>
      <c r="F116" s="22">
        <v>345</v>
      </c>
      <c r="G116" s="22">
        <v>1263</v>
      </c>
      <c r="H116" s="22">
        <v>1121</v>
      </c>
      <c r="I116" s="22">
        <v>560</v>
      </c>
      <c r="J116" s="22">
        <v>572</v>
      </c>
      <c r="K116" s="22">
        <v>466</v>
      </c>
      <c r="L116" s="22">
        <v>1053</v>
      </c>
      <c r="M116" s="22">
        <v>227</v>
      </c>
      <c r="N116" s="22">
        <v>4038</v>
      </c>
      <c r="O116" s="20">
        <v>0</v>
      </c>
      <c r="P116" s="22">
        <v>2399</v>
      </c>
      <c r="Q116" s="22">
        <v>111</v>
      </c>
      <c r="R116" s="24"/>
      <c r="S116" s="40"/>
      <c r="T116" s="22">
        <v>0</v>
      </c>
      <c r="U116" s="22">
        <v>0</v>
      </c>
    </row>
    <row r="117" spans="2:21" ht="19.5" customHeight="1">
      <c r="B117" s="18">
        <v>25</v>
      </c>
      <c r="C117" s="22">
        <f>D117+N(P117)+N(Q117)+N(T117)</f>
        <v>13351</v>
      </c>
      <c r="D117" s="22">
        <f t="shared" si="23"/>
        <v>10630</v>
      </c>
      <c r="E117" s="22">
        <v>777</v>
      </c>
      <c r="F117" s="22">
        <v>352</v>
      </c>
      <c r="G117" s="22">
        <v>1218</v>
      </c>
      <c r="H117" s="22">
        <v>1134</v>
      </c>
      <c r="I117" s="22">
        <v>569</v>
      </c>
      <c r="J117" s="22">
        <v>593</v>
      </c>
      <c r="K117" s="22">
        <v>460</v>
      </c>
      <c r="L117" s="22">
        <v>1063</v>
      </c>
      <c r="M117" s="22">
        <v>230</v>
      </c>
      <c r="N117" s="22">
        <v>4234</v>
      </c>
      <c r="O117" s="20">
        <v>0</v>
      </c>
      <c r="P117" s="22">
        <v>2610</v>
      </c>
      <c r="Q117" s="22">
        <v>111</v>
      </c>
      <c r="R117" s="24"/>
      <c r="S117" s="40"/>
      <c r="T117" s="22">
        <v>0</v>
      </c>
      <c r="U117" s="22">
        <v>0</v>
      </c>
    </row>
    <row r="118" spans="2:21" ht="19.5" customHeight="1">
      <c r="B118" s="18">
        <v>26</v>
      </c>
      <c r="C118" s="23">
        <f>D118+N(P118)+N(Q118)+N(T118)</f>
        <v>13767</v>
      </c>
      <c r="D118" s="23">
        <f t="shared" si="23"/>
        <v>10999</v>
      </c>
      <c r="E118" s="23">
        <v>770</v>
      </c>
      <c r="F118" s="23">
        <v>356</v>
      </c>
      <c r="G118" s="23">
        <v>1230</v>
      </c>
      <c r="H118" s="23">
        <v>1151</v>
      </c>
      <c r="I118" s="23">
        <v>589</v>
      </c>
      <c r="J118" s="23">
        <v>631</v>
      </c>
      <c r="K118" s="23">
        <v>462</v>
      </c>
      <c r="L118" s="23">
        <v>1077</v>
      </c>
      <c r="M118" s="23">
        <v>231</v>
      </c>
      <c r="N118" s="23">
        <v>4502</v>
      </c>
      <c r="O118" s="21">
        <v>0</v>
      </c>
      <c r="P118" s="23">
        <v>2653</v>
      </c>
      <c r="Q118" s="23">
        <v>115</v>
      </c>
      <c r="R118" s="24"/>
      <c r="S118" s="40"/>
      <c r="T118" s="23">
        <v>0</v>
      </c>
      <c r="U118" s="23">
        <v>0</v>
      </c>
    </row>
    <row r="119" spans="2:21" ht="19.5" customHeight="1">
      <c r="B119" s="18">
        <v>27</v>
      </c>
      <c r="C119" s="23">
        <f>D119+N(P119)+N(Q119)+N(T119)</f>
        <v>14177</v>
      </c>
      <c r="D119" s="23">
        <f t="shared" si="23"/>
        <v>11299</v>
      </c>
      <c r="E119" s="23">
        <v>754</v>
      </c>
      <c r="F119" s="23">
        <v>361</v>
      </c>
      <c r="G119" s="23">
        <v>1235</v>
      </c>
      <c r="H119" s="23">
        <v>1162</v>
      </c>
      <c r="I119" s="23">
        <v>612</v>
      </c>
      <c r="J119" s="23">
        <v>682</v>
      </c>
      <c r="K119" s="23">
        <v>472</v>
      </c>
      <c r="L119" s="23">
        <v>1093</v>
      </c>
      <c r="M119" s="23">
        <v>232</v>
      </c>
      <c r="N119" s="23">
        <v>4696</v>
      </c>
      <c r="O119" s="21">
        <v>0</v>
      </c>
      <c r="P119" s="23">
        <v>2754</v>
      </c>
      <c r="Q119" s="23">
        <v>124</v>
      </c>
      <c r="R119" s="24"/>
      <c r="S119" s="40"/>
      <c r="T119" s="23">
        <v>0</v>
      </c>
      <c r="U119" s="23">
        <v>0</v>
      </c>
    </row>
    <row r="120" spans="2:21" ht="19.5" customHeight="1">
      <c r="B120" s="18">
        <v>28</v>
      </c>
      <c r="C120" s="23">
        <v>14530</v>
      </c>
      <c r="D120" s="23">
        <f t="shared" si="23"/>
        <v>11512</v>
      </c>
      <c r="E120" s="23">
        <v>747</v>
      </c>
      <c r="F120" s="23">
        <v>365</v>
      </c>
      <c r="G120" s="23">
        <v>1214</v>
      </c>
      <c r="H120" s="23">
        <v>1161</v>
      </c>
      <c r="I120" s="23">
        <v>620</v>
      </c>
      <c r="J120" s="23">
        <v>724</v>
      </c>
      <c r="K120" s="23">
        <v>483</v>
      </c>
      <c r="L120" s="23">
        <v>1104</v>
      </c>
      <c r="M120" s="23">
        <v>233</v>
      </c>
      <c r="N120" s="23">
        <v>4861</v>
      </c>
      <c r="O120" s="21">
        <v>0</v>
      </c>
      <c r="P120" s="23">
        <v>2856</v>
      </c>
      <c r="Q120" s="23">
        <v>162</v>
      </c>
      <c r="R120" s="24"/>
      <c r="S120" s="40"/>
      <c r="T120" s="23">
        <v>0</v>
      </c>
      <c r="U120" s="23">
        <v>0</v>
      </c>
    </row>
    <row r="121" spans="2:21" ht="19.5" customHeight="1">
      <c r="B121" s="18">
        <v>29</v>
      </c>
      <c r="C121" s="23">
        <f>D121+P121+Q121</f>
        <v>15027</v>
      </c>
      <c r="D121" s="23">
        <f t="shared" si="23"/>
        <v>11814</v>
      </c>
      <c r="E121" s="23">
        <v>754</v>
      </c>
      <c r="F121" s="23">
        <v>370</v>
      </c>
      <c r="G121" s="23">
        <v>1213</v>
      </c>
      <c r="H121" s="23">
        <v>1172</v>
      </c>
      <c r="I121" s="23">
        <v>638</v>
      </c>
      <c r="J121" s="23">
        <v>766</v>
      </c>
      <c r="K121" s="23">
        <v>492</v>
      </c>
      <c r="L121" s="23">
        <v>1112</v>
      </c>
      <c r="M121" s="23">
        <v>236</v>
      </c>
      <c r="N121" s="23">
        <v>5061</v>
      </c>
      <c r="O121" s="21" t="s">
        <v>48</v>
      </c>
      <c r="P121" s="23">
        <v>3028</v>
      </c>
      <c r="Q121" s="23">
        <v>185</v>
      </c>
      <c r="R121" s="23">
        <v>0</v>
      </c>
      <c r="S121" s="40"/>
      <c r="T121" s="23">
        <v>0</v>
      </c>
      <c r="U121" s="23">
        <v>0</v>
      </c>
    </row>
    <row r="122" spans="2:21" ht="19.5" customHeight="1">
      <c r="B122" s="26" t="s">
        <v>49</v>
      </c>
      <c r="C122" s="29">
        <f>D122+P122+Q122</f>
        <v>15434</v>
      </c>
      <c r="D122" s="30">
        <f t="shared" ref="D122" si="24">SUM(E122:O122)</f>
        <v>12081</v>
      </c>
      <c r="E122" s="27">
        <v>743</v>
      </c>
      <c r="F122" s="27">
        <v>367</v>
      </c>
      <c r="G122" s="27">
        <v>1218</v>
      </c>
      <c r="H122" s="27">
        <v>1179</v>
      </c>
      <c r="I122" s="27">
        <v>654</v>
      </c>
      <c r="J122" s="27">
        <v>783</v>
      </c>
      <c r="K122" s="27">
        <v>495</v>
      </c>
      <c r="L122" s="27">
        <v>1109</v>
      </c>
      <c r="M122" s="27">
        <v>237</v>
      </c>
      <c r="N122" s="27">
        <v>5296</v>
      </c>
      <c r="O122" s="28" t="s">
        <v>51</v>
      </c>
      <c r="P122" s="27">
        <v>3165</v>
      </c>
      <c r="Q122" s="27">
        <v>188</v>
      </c>
      <c r="R122" s="27">
        <v>0</v>
      </c>
      <c r="S122" s="41"/>
      <c r="T122" s="27">
        <v>0</v>
      </c>
      <c r="U122" s="27">
        <v>0</v>
      </c>
    </row>
    <row r="123" spans="2:21" ht="19.5" customHeight="1">
      <c r="B123" s="18" t="s">
        <v>52</v>
      </c>
      <c r="C123" s="31">
        <f>D123+P123+Q123</f>
        <v>15783</v>
      </c>
      <c r="D123" s="32">
        <f t="shared" ref="D123" si="25">SUM(E123:O123)</f>
        <v>12265</v>
      </c>
      <c r="E123" s="23">
        <v>709</v>
      </c>
      <c r="F123" s="23">
        <v>370</v>
      </c>
      <c r="G123" s="23">
        <v>1215</v>
      </c>
      <c r="H123" s="23">
        <v>1169</v>
      </c>
      <c r="I123" s="23">
        <v>651</v>
      </c>
      <c r="J123" s="23">
        <v>780</v>
      </c>
      <c r="K123" s="23">
        <v>492</v>
      </c>
      <c r="L123" s="23">
        <v>1112</v>
      </c>
      <c r="M123" s="23">
        <v>237</v>
      </c>
      <c r="N123" s="23">
        <v>5530</v>
      </c>
      <c r="O123" s="21">
        <v>0</v>
      </c>
      <c r="P123" s="23">
        <v>3300</v>
      </c>
      <c r="Q123" s="23">
        <v>218</v>
      </c>
      <c r="R123" s="23">
        <v>0</v>
      </c>
      <c r="S123" s="40"/>
      <c r="T123" s="23">
        <v>0</v>
      </c>
      <c r="U123" s="23">
        <v>0</v>
      </c>
    </row>
    <row r="124" spans="2:21" ht="19.5" customHeight="1">
      <c r="B124" s="35" t="s">
        <v>54</v>
      </c>
      <c r="C124" s="23">
        <f>D124+P124+Q124+R124+S124+T124</f>
        <v>16098</v>
      </c>
      <c r="D124" s="23">
        <f t="shared" ref="D124" si="26">SUM(E124:O124)</f>
        <v>12498</v>
      </c>
      <c r="E124" s="38">
        <v>715</v>
      </c>
      <c r="F124" s="38">
        <v>375</v>
      </c>
      <c r="G124" s="38">
        <v>1218</v>
      </c>
      <c r="H124" s="38">
        <v>1178</v>
      </c>
      <c r="I124" s="38">
        <v>657</v>
      </c>
      <c r="J124" s="38">
        <v>792</v>
      </c>
      <c r="K124" s="38">
        <v>495</v>
      </c>
      <c r="L124" s="38">
        <v>1123</v>
      </c>
      <c r="M124" s="38">
        <v>237</v>
      </c>
      <c r="N124" s="38">
        <v>5708</v>
      </c>
      <c r="O124" s="39">
        <v>0</v>
      </c>
      <c r="P124" s="38">
        <v>3360</v>
      </c>
      <c r="Q124" s="38">
        <v>226</v>
      </c>
      <c r="R124" s="38">
        <v>0</v>
      </c>
      <c r="S124" s="38">
        <v>14</v>
      </c>
      <c r="T124" s="38">
        <v>0</v>
      </c>
      <c r="U124" s="38">
        <v>0</v>
      </c>
    </row>
    <row r="125" spans="2:21" ht="19.5" customHeight="1">
      <c r="B125" s="35" t="s">
        <v>56</v>
      </c>
      <c r="C125" s="23">
        <v>16161</v>
      </c>
      <c r="D125" s="23">
        <v>12545</v>
      </c>
      <c r="E125" s="38">
        <v>696</v>
      </c>
      <c r="F125" s="38">
        <v>375</v>
      </c>
      <c r="G125" s="38">
        <v>1218</v>
      </c>
      <c r="H125" s="38">
        <v>1195</v>
      </c>
      <c r="I125" s="38">
        <v>663</v>
      </c>
      <c r="J125" s="38">
        <v>798</v>
      </c>
      <c r="K125" s="38">
        <v>491</v>
      </c>
      <c r="L125" s="38">
        <v>1129</v>
      </c>
      <c r="M125" s="38">
        <v>230</v>
      </c>
      <c r="N125" s="38">
        <v>5750</v>
      </c>
      <c r="O125" s="39" t="s">
        <v>57</v>
      </c>
      <c r="P125" s="38">
        <v>3373</v>
      </c>
      <c r="Q125" s="38">
        <v>229</v>
      </c>
      <c r="R125" s="38" t="s">
        <v>57</v>
      </c>
      <c r="S125" s="38">
        <v>14</v>
      </c>
      <c r="T125" s="38" t="s">
        <v>57</v>
      </c>
      <c r="U125" s="38">
        <v>8</v>
      </c>
    </row>
    <row r="126" spans="2:21" ht="19.5" customHeight="1">
      <c r="B126" s="35" t="s">
        <v>59</v>
      </c>
      <c r="C126" s="23">
        <v>16112</v>
      </c>
      <c r="D126" s="23">
        <v>12531</v>
      </c>
      <c r="E126" s="38">
        <v>680</v>
      </c>
      <c r="F126" s="38">
        <v>382</v>
      </c>
      <c r="G126" s="38">
        <v>1199</v>
      </c>
      <c r="H126" s="38">
        <v>1172</v>
      </c>
      <c r="I126" s="38">
        <v>675</v>
      </c>
      <c r="J126" s="38">
        <v>816</v>
      </c>
      <c r="K126" s="38">
        <v>484</v>
      </c>
      <c r="L126" s="38">
        <v>1129</v>
      </c>
      <c r="M126" s="38">
        <v>229</v>
      </c>
      <c r="N126" s="38">
        <v>5765</v>
      </c>
      <c r="O126" s="39" t="s">
        <v>57</v>
      </c>
      <c r="P126" s="38">
        <v>3337</v>
      </c>
      <c r="Q126" s="38">
        <v>230</v>
      </c>
      <c r="R126" s="38" t="s">
        <v>57</v>
      </c>
      <c r="S126" s="38">
        <v>14</v>
      </c>
      <c r="T126" s="38" t="s">
        <v>57</v>
      </c>
      <c r="U126" s="38">
        <v>8</v>
      </c>
    </row>
    <row r="127" spans="2:21" ht="19.5" customHeight="1">
      <c r="B127" s="35" t="s">
        <v>61</v>
      </c>
      <c r="C127" s="23">
        <v>16223</v>
      </c>
      <c r="D127" s="23">
        <v>12263</v>
      </c>
      <c r="E127" s="38">
        <v>671</v>
      </c>
      <c r="F127" s="38">
        <v>383</v>
      </c>
      <c r="G127" s="38">
        <v>1104</v>
      </c>
      <c r="H127" s="38">
        <v>1118</v>
      </c>
      <c r="I127" s="38">
        <v>615</v>
      </c>
      <c r="J127" s="38">
        <v>778</v>
      </c>
      <c r="K127" s="38">
        <v>421</v>
      </c>
      <c r="L127" s="38">
        <v>1045</v>
      </c>
      <c r="M127" s="38">
        <v>229</v>
      </c>
      <c r="N127" s="38">
        <v>5899</v>
      </c>
      <c r="O127" s="39" t="s">
        <v>57</v>
      </c>
      <c r="P127" s="38">
        <v>3708</v>
      </c>
      <c r="Q127" s="38">
        <v>238</v>
      </c>
      <c r="R127" s="38" t="s">
        <v>57</v>
      </c>
      <c r="S127" s="38">
        <v>14</v>
      </c>
      <c r="T127" s="38" t="s">
        <v>57</v>
      </c>
      <c r="U127" s="38">
        <v>8</v>
      </c>
    </row>
    <row r="128" spans="2:21" ht="19.5" customHeight="1">
      <c r="B128" s="35" t="s">
        <v>62</v>
      </c>
      <c r="C128" s="23">
        <v>16318</v>
      </c>
      <c r="D128" s="23">
        <v>12153</v>
      </c>
      <c r="E128" s="38">
        <v>601</v>
      </c>
      <c r="F128" s="38">
        <v>388</v>
      </c>
      <c r="G128" s="38">
        <v>1019</v>
      </c>
      <c r="H128" s="38">
        <v>1077</v>
      </c>
      <c r="I128" s="38">
        <v>595</v>
      </c>
      <c r="J128" s="38">
        <v>788</v>
      </c>
      <c r="K128" s="38">
        <v>406</v>
      </c>
      <c r="L128" s="38">
        <v>1058</v>
      </c>
      <c r="M128" s="38">
        <v>225</v>
      </c>
      <c r="N128" s="38">
        <v>5996</v>
      </c>
      <c r="O128" s="39" t="s">
        <v>57</v>
      </c>
      <c r="P128" s="38">
        <v>3695</v>
      </c>
      <c r="Q128" s="38">
        <v>456</v>
      </c>
      <c r="R128" s="38" t="s">
        <v>57</v>
      </c>
      <c r="S128" s="38">
        <v>14</v>
      </c>
      <c r="T128" s="38" t="s">
        <v>57</v>
      </c>
      <c r="U128" s="38">
        <v>8</v>
      </c>
    </row>
    <row r="129" spans="2:21" ht="9" customHeight="1">
      <c r="B129" s="4"/>
      <c r="C129" s="2"/>
      <c r="D129" s="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3"/>
      <c r="P129" s="2"/>
      <c r="Q129" s="2"/>
      <c r="R129" s="2"/>
      <c r="S129" s="2"/>
      <c r="T129" s="3"/>
      <c r="U129" s="3"/>
    </row>
    <row r="130" spans="2:21" ht="12" customHeight="1"/>
    <row r="131" spans="2:21" ht="9" customHeight="1"/>
    <row r="132" spans="2:21" s="10" customFormat="1" ht="12" customHeight="1">
      <c r="B132" s="10" t="s">
        <v>29</v>
      </c>
    </row>
    <row r="133" spans="2:21" ht="12" customHeight="1"/>
    <row r="134" spans="2:21" s="10" customFormat="1" ht="12" customHeight="1">
      <c r="B134" s="10" t="s">
        <v>41</v>
      </c>
      <c r="U134" s="10" t="s">
        <v>0</v>
      </c>
    </row>
    <row r="135" spans="2:21" ht="6.75" customHeight="1"/>
    <row r="136" spans="2:21" s="13" customFormat="1" ht="19.5" customHeight="1">
      <c r="B136" s="42" t="s">
        <v>1</v>
      </c>
      <c r="C136" s="42" t="s">
        <v>2</v>
      </c>
      <c r="D136" s="16"/>
      <c r="E136" s="16"/>
      <c r="F136" s="16" t="s">
        <v>3</v>
      </c>
      <c r="G136" s="16"/>
      <c r="H136" s="16" t="s">
        <v>4</v>
      </c>
      <c r="I136" s="17"/>
      <c r="J136" s="16" t="s">
        <v>5</v>
      </c>
      <c r="K136" s="16"/>
      <c r="L136" s="16" t="s">
        <v>6</v>
      </c>
      <c r="M136" s="16"/>
      <c r="N136" s="16"/>
      <c r="O136" s="19"/>
      <c r="P136" s="42" t="s">
        <v>7</v>
      </c>
      <c r="Q136" s="42" t="s">
        <v>8</v>
      </c>
      <c r="R136" s="42" t="s">
        <v>43</v>
      </c>
      <c r="S136" s="42" t="s">
        <v>55</v>
      </c>
      <c r="T136" s="42" t="s">
        <v>9</v>
      </c>
      <c r="U136" s="42" t="s">
        <v>10</v>
      </c>
    </row>
    <row r="137" spans="2:21" s="13" customFormat="1" ht="19.5" customHeight="1">
      <c r="B137" s="45"/>
      <c r="C137" s="43"/>
      <c r="D137" s="19" t="s">
        <v>11</v>
      </c>
      <c r="E137" s="19" t="s">
        <v>12</v>
      </c>
      <c r="F137" s="19" t="s">
        <v>13</v>
      </c>
      <c r="G137" s="19" t="s">
        <v>14</v>
      </c>
      <c r="H137" s="19" t="s">
        <v>15</v>
      </c>
      <c r="I137" s="19" t="s">
        <v>16</v>
      </c>
      <c r="J137" s="19" t="s">
        <v>17</v>
      </c>
      <c r="K137" s="19" t="s">
        <v>18</v>
      </c>
      <c r="L137" s="19" t="s">
        <v>19</v>
      </c>
      <c r="M137" s="19" t="s">
        <v>20</v>
      </c>
      <c r="N137" s="19" t="s">
        <v>21</v>
      </c>
      <c r="O137" s="19" t="s">
        <v>22</v>
      </c>
      <c r="P137" s="43"/>
      <c r="Q137" s="43"/>
      <c r="R137" s="43"/>
      <c r="S137" s="43"/>
      <c r="T137" s="43"/>
      <c r="U137" s="43"/>
    </row>
    <row r="138" spans="2:21" ht="19.5" customHeight="1">
      <c r="B138" s="18" t="s">
        <v>53</v>
      </c>
      <c r="C138" s="22">
        <f t="shared" ref="C138:C143" si="27">D138+N(P138)+N(Q138)+N(T138)</f>
        <v>42949</v>
      </c>
      <c r="D138" s="22">
        <f t="shared" ref="D138:D144" si="28">SUM(E138:O138)</f>
        <v>27474</v>
      </c>
      <c r="E138" s="22">
        <v>628</v>
      </c>
      <c r="F138" s="22">
        <v>985</v>
      </c>
      <c r="G138" s="22">
        <v>1873</v>
      </c>
      <c r="H138" s="22">
        <v>2588</v>
      </c>
      <c r="I138" s="22">
        <v>1304</v>
      </c>
      <c r="J138" s="22">
        <v>1928</v>
      </c>
      <c r="K138" s="22">
        <v>768</v>
      </c>
      <c r="L138" s="22">
        <v>2281</v>
      </c>
      <c r="M138" s="22">
        <v>463</v>
      </c>
      <c r="N138" s="22">
        <v>13843</v>
      </c>
      <c r="O138" s="20">
        <v>813</v>
      </c>
      <c r="P138" s="22">
        <v>11248</v>
      </c>
      <c r="Q138" s="22">
        <v>4227</v>
      </c>
      <c r="R138" s="24"/>
      <c r="S138" s="40"/>
      <c r="T138" s="22">
        <v>0</v>
      </c>
      <c r="U138" s="22">
        <v>3126</v>
      </c>
    </row>
    <row r="139" spans="2:21" ht="19.5" customHeight="1">
      <c r="B139" s="18">
        <v>24</v>
      </c>
      <c r="C139" s="22">
        <f t="shared" si="27"/>
        <v>44085</v>
      </c>
      <c r="D139" s="22">
        <f t="shared" si="28"/>
        <v>28063</v>
      </c>
      <c r="E139" s="22">
        <v>627</v>
      </c>
      <c r="F139" s="22">
        <v>996</v>
      </c>
      <c r="G139" s="22">
        <v>1888</v>
      </c>
      <c r="H139" s="22">
        <v>2623</v>
      </c>
      <c r="I139" s="22">
        <v>1336</v>
      </c>
      <c r="J139" s="22">
        <v>1970</v>
      </c>
      <c r="K139" s="22">
        <v>781</v>
      </c>
      <c r="L139" s="22">
        <v>2312</v>
      </c>
      <c r="M139" s="22">
        <v>466</v>
      </c>
      <c r="N139" s="22">
        <v>14243</v>
      </c>
      <c r="O139" s="20">
        <v>821</v>
      </c>
      <c r="P139" s="22">
        <v>11714</v>
      </c>
      <c r="Q139" s="22">
        <v>4308</v>
      </c>
      <c r="R139" s="24"/>
      <c r="S139" s="40"/>
      <c r="T139" s="22">
        <v>0</v>
      </c>
      <c r="U139" s="22">
        <v>3193</v>
      </c>
    </row>
    <row r="140" spans="2:21" ht="19.5" customHeight="1">
      <c r="B140" s="18">
        <v>25</v>
      </c>
      <c r="C140" s="22">
        <f t="shared" si="27"/>
        <v>45104</v>
      </c>
      <c r="D140" s="22">
        <f t="shared" si="28"/>
        <v>28654</v>
      </c>
      <c r="E140" s="22">
        <v>632</v>
      </c>
      <c r="F140" s="22">
        <v>1009</v>
      </c>
      <c r="G140" s="22">
        <v>1917</v>
      </c>
      <c r="H140" s="22">
        <v>2652</v>
      </c>
      <c r="I140" s="22">
        <v>1364</v>
      </c>
      <c r="J140" s="22">
        <v>2015</v>
      </c>
      <c r="K140" s="22">
        <v>794</v>
      </c>
      <c r="L140" s="22">
        <v>2364</v>
      </c>
      <c r="M140" s="22">
        <v>474</v>
      </c>
      <c r="N140" s="22">
        <v>14601</v>
      </c>
      <c r="O140" s="20">
        <v>832</v>
      </c>
      <c r="P140" s="22">
        <v>12041</v>
      </c>
      <c r="Q140" s="22">
        <v>4409</v>
      </c>
      <c r="R140" s="24"/>
      <c r="S140" s="40"/>
      <c r="T140" s="22">
        <v>0</v>
      </c>
      <c r="U140" s="22">
        <v>3291</v>
      </c>
    </row>
    <row r="141" spans="2:21" ht="19.5" customHeight="1">
      <c r="B141" s="18">
        <v>26</v>
      </c>
      <c r="C141" s="23">
        <f t="shared" si="27"/>
        <v>46050</v>
      </c>
      <c r="D141" s="23">
        <f t="shared" si="28"/>
        <v>29111</v>
      </c>
      <c r="E141" s="23">
        <v>639</v>
      </c>
      <c r="F141" s="23">
        <v>1005</v>
      </c>
      <c r="G141" s="23">
        <v>1912</v>
      </c>
      <c r="H141" s="23">
        <v>2667</v>
      </c>
      <c r="I141" s="23">
        <v>1363</v>
      </c>
      <c r="J141" s="23">
        <v>2037</v>
      </c>
      <c r="K141" s="23">
        <v>800</v>
      </c>
      <c r="L141" s="23">
        <v>2427</v>
      </c>
      <c r="M141" s="23">
        <v>475</v>
      </c>
      <c r="N141" s="23">
        <v>14953</v>
      </c>
      <c r="O141" s="21">
        <v>833</v>
      </c>
      <c r="P141" s="23">
        <v>12456</v>
      </c>
      <c r="Q141" s="23">
        <v>4483</v>
      </c>
      <c r="R141" s="24"/>
      <c r="S141" s="40"/>
      <c r="T141" s="23">
        <v>0</v>
      </c>
      <c r="U141" s="23">
        <v>3334</v>
      </c>
    </row>
    <row r="142" spans="2:21" ht="19.5" customHeight="1">
      <c r="B142" s="18">
        <v>27</v>
      </c>
      <c r="C142" s="23">
        <f t="shared" si="27"/>
        <v>47205</v>
      </c>
      <c r="D142" s="23">
        <f t="shared" si="28"/>
        <v>29684</v>
      </c>
      <c r="E142" s="23">
        <v>645</v>
      </c>
      <c r="F142" s="23">
        <v>1015</v>
      </c>
      <c r="G142" s="23">
        <v>1868</v>
      </c>
      <c r="H142" s="23">
        <v>2710</v>
      </c>
      <c r="I142" s="23">
        <v>1387</v>
      </c>
      <c r="J142" s="23">
        <v>2080</v>
      </c>
      <c r="K142" s="23">
        <v>811</v>
      </c>
      <c r="L142" s="23">
        <v>2470</v>
      </c>
      <c r="M142" s="23">
        <v>489</v>
      </c>
      <c r="N142" s="23">
        <v>15364</v>
      </c>
      <c r="O142" s="21">
        <v>845</v>
      </c>
      <c r="P142" s="23">
        <v>12890</v>
      </c>
      <c r="Q142" s="23">
        <v>4631</v>
      </c>
      <c r="R142" s="24"/>
      <c r="S142" s="40"/>
      <c r="T142" s="23">
        <v>0</v>
      </c>
      <c r="U142" s="23">
        <v>3349</v>
      </c>
    </row>
    <row r="143" spans="2:21" ht="19.5" customHeight="1">
      <c r="B143" s="18">
        <v>28</v>
      </c>
      <c r="C143" s="23">
        <f t="shared" si="27"/>
        <v>48214</v>
      </c>
      <c r="D143" s="23">
        <f t="shared" si="28"/>
        <v>30229</v>
      </c>
      <c r="E143" s="23">
        <v>655</v>
      </c>
      <c r="F143" s="23">
        <v>1041</v>
      </c>
      <c r="G143" s="23">
        <v>1882</v>
      </c>
      <c r="H143" s="23">
        <v>2751</v>
      </c>
      <c r="I143" s="23">
        <v>1405</v>
      </c>
      <c r="J143" s="23">
        <v>2118</v>
      </c>
      <c r="K143" s="23">
        <v>821</v>
      </c>
      <c r="L143" s="23">
        <v>2490</v>
      </c>
      <c r="M143" s="23">
        <v>499</v>
      </c>
      <c r="N143" s="23">
        <v>15717</v>
      </c>
      <c r="O143" s="21">
        <v>850</v>
      </c>
      <c r="P143" s="23">
        <v>13308</v>
      </c>
      <c r="Q143" s="23">
        <v>4677</v>
      </c>
      <c r="R143" s="24"/>
      <c r="S143" s="40"/>
      <c r="T143" s="23">
        <v>0</v>
      </c>
      <c r="U143" s="23">
        <v>3401</v>
      </c>
    </row>
    <row r="144" spans="2:21" ht="19.5" customHeight="1">
      <c r="B144" s="18">
        <v>29</v>
      </c>
      <c r="C144" s="23">
        <f>D144+P144+Q144+R144</f>
        <v>48998</v>
      </c>
      <c r="D144" s="23">
        <f t="shared" si="28"/>
        <v>29824</v>
      </c>
      <c r="E144" s="23">
        <v>666</v>
      </c>
      <c r="F144" s="23">
        <v>1052</v>
      </c>
      <c r="G144" s="23">
        <v>1902</v>
      </c>
      <c r="H144" s="23">
        <v>2778</v>
      </c>
      <c r="I144" s="23">
        <v>1425</v>
      </c>
      <c r="J144" s="23">
        <v>2152</v>
      </c>
      <c r="K144" s="23">
        <v>836</v>
      </c>
      <c r="L144" s="23">
        <v>2540</v>
      </c>
      <c r="M144" s="23">
        <v>503</v>
      </c>
      <c r="N144" s="23">
        <v>15970</v>
      </c>
      <c r="O144" s="21" t="s">
        <v>48</v>
      </c>
      <c r="P144" s="23">
        <v>13515</v>
      </c>
      <c r="Q144" s="23">
        <v>4726</v>
      </c>
      <c r="R144" s="23">
        <v>933</v>
      </c>
      <c r="S144" s="40"/>
      <c r="T144" s="23">
        <v>0</v>
      </c>
      <c r="U144" s="23">
        <v>3461</v>
      </c>
    </row>
    <row r="145" spans="2:21" ht="19.5" customHeight="1">
      <c r="B145" s="26" t="s">
        <v>49</v>
      </c>
      <c r="C145" s="29">
        <f>D145+P145+Q145+R145</f>
        <v>49652</v>
      </c>
      <c r="D145" s="30">
        <f t="shared" ref="D145" si="29">SUM(E145:O145)</f>
        <v>30120</v>
      </c>
      <c r="E145" s="27">
        <v>672</v>
      </c>
      <c r="F145" s="27">
        <v>1055</v>
      </c>
      <c r="G145" s="27">
        <v>1923</v>
      </c>
      <c r="H145" s="27">
        <v>2776</v>
      </c>
      <c r="I145" s="27">
        <v>1445</v>
      </c>
      <c r="J145" s="27">
        <v>2184</v>
      </c>
      <c r="K145" s="27">
        <v>844</v>
      </c>
      <c r="L145" s="27">
        <v>2568</v>
      </c>
      <c r="M145" s="27">
        <v>508</v>
      </c>
      <c r="N145" s="27">
        <v>16145</v>
      </c>
      <c r="O145" s="28" t="s">
        <v>51</v>
      </c>
      <c r="P145" s="27">
        <v>13840</v>
      </c>
      <c r="Q145" s="27">
        <v>4756</v>
      </c>
      <c r="R145" s="27">
        <v>936</v>
      </c>
      <c r="S145" s="41"/>
      <c r="T145" s="27">
        <v>0</v>
      </c>
      <c r="U145" s="27">
        <v>2394</v>
      </c>
    </row>
    <row r="146" spans="2:21" ht="19.5" customHeight="1">
      <c r="B146" s="18" t="s">
        <v>52</v>
      </c>
      <c r="C146" s="31">
        <f>D146+P146+Q146+R146</f>
        <v>48977</v>
      </c>
      <c r="D146" s="32">
        <f t="shared" ref="D146" si="30">SUM(E146:O146)</f>
        <v>29908</v>
      </c>
      <c r="E146" s="23">
        <v>587</v>
      </c>
      <c r="F146" s="23">
        <v>1042</v>
      </c>
      <c r="G146" s="23">
        <v>1807</v>
      </c>
      <c r="H146" s="23">
        <v>2753</v>
      </c>
      <c r="I146" s="23">
        <v>1458</v>
      </c>
      <c r="J146" s="23">
        <v>2128</v>
      </c>
      <c r="K146" s="23">
        <v>847</v>
      </c>
      <c r="L146" s="23">
        <v>2590</v>
      </c>
      <c r="M146" s="23">
        <v>509</v>
      </c>
      <c r="N146" s="23">
        <v>16187</v>
      </c>
      <c r="O146" s="21">
        <v>0</v>
      </c>
      <c r="P146" s="23">
        <v>13382</v>
      </c>
      <c r="Q146" s="23">
        <v>4799</v>
      </c>
      <c r="R146" s="23">
        <v>888</v>
      </c>
      <c r="S146" s="40"/>
      <c r="T146" s="23">
        <v>0</v>
      </c>
      <c r="U146" s="23">
        <v>2282</v>
      </c>
    </row>
    <row r="147" spans="2:21" ht="19.5" customHeight="1">
      <c r="B147" s="35" t="s">
        <v>54</v>
      </c>
      <c r="C147" s="23">
        <f>D147+P147+Q147+R147+S147+T147</f>
        <v>46594</v>
      </c>
      <c r="D147" s="23">
        <f t="shared" ref="D147" si="31">SUM(E147:O147)</f>
        <v>28564</v>
      </c>
      <c r="E147" s="38">
        <v>460</v>
      </c>
      <c r="F147" s="38">
        <v>1037</v>
      </c>
      <c r="G147" s="38">
        <v>1766</v>
      </c>
      <c r="H147" s="38">
        <v>2569</v>
      </c>
      <c r="I147" s="38">
        <v>1356</v>
      </c>
      <c r="J147" s="38">
        <v>2050</v>
      </c>
      <c r="K147" s="38">
        <v>767</v>
      </c>
      <c r="L147" s="38">
        <v>2602</v>
      </c>
      <c r="M147" s="38">
        <v>512</v>
      </c>
      <c r="N147" s="38">
        <v>15445</v>
      </c>
      <c r="O147" s="39">
        <v>0</v>
      </c>
      <c r="P147" s="38">
        <v>12200</v>
      </c>
      <c r="Q147" s="38">
        <v>4888</v>
      </c>
      <c r="R147" s="38">
        <v>851</v>
      </c>
      <c r="S147" s="38">
        <v>91</v>
      </c>
      <c r="T147" s="38">
        <v>0</v>
      </c>
      <c r="U147" s="38">
        <v>2126</v>
      </c>
    </row>
    <row r="148" spans="2:21" ht="19.5" customHeight="1">
      <c r="B148" s="35" t="s">
        <v>56</v>
      </c>
      <c r="C148" s="23">
        <v>46682</v>
      </c>
      <c r="D148" s="23">
        <v>28688</v>
      </c>
      <c r="E148" s="38">
        <v>457</v>
      </c>
      <c r="F148" s="38">
        <v>1041</v>
      </c>
      <c r="G148" s="38">
        <v>1773</v>
      </c>
      <c r="H148" s="38">
        <v>2541</v>
      </c>
      <c r="I148" s="38">
        <v>1358</v>
      </c>
      <c r="J148" s="38">
        <v>2059</v>
      </c>
      <c r="K148" s="38">
        <v>769</v>
      </c>
      <c r="L148" s="38">
        <v>2616</v>
      </c>
      <c r="M148" s="38">
        <v>513</v>
      </c>
      <c r="N148" s="38">
        <v>15561</v>
      </c>
      <c r="O148" s="39" t="s">
        <v>57</v>
      </c>
      <c r="P148" s="38">
        <v>12178</v>
      </c>
      <c r="Q148" s="38">
        <v>4888</v>
      </c>
      <c r="R148" s="38">
        <v>837</v>
      </c>
      <c r="S148" s="38">
        <v>91</v>
      </c>
      <c r="T148" s="38" t="s">
        <v>57</v>
      </c>
      <c r="U148" s="38">
        <v>2126</v>
      </c>
    </row>
    <row r="149" spans="2:21" ht="19.5" customHeight="1">
      <c r="B149" s="35" t="s">
        <v>59</v>
      </c>
      <c r="C149" s="23">
        <v>46800</v>
      </c>
      <c r="D149" s="23">
        <v>28544</v>
      </c>
      <c r="E149" s="38">
        <v>468</v>
      </c>
      <c r="F149" s="38">
        <v>1058</v>
      </c>
      <c r="G149" s="38">
        <v>1794</v>
      </c>
      <c r="H149" s="38">
        <v>2563</v>
      </c>
      <c r="I149" s="38">
        <v>1391</v>
      </c>
      <c r="J149" s="38">
        <v>2077</v>
      </c>
      <c r="K149" s="38">
        <v>774</v>
      </c>
      <c r="L149" s="38">
        <v>2561</v>
      </c>
      <c r="M149" s="38">
        <v>517</v>
      </c>
      <c r="N149" s="38">
        <v>15341</v>
      </c>
      <c r="O149" s="39" t="s">
        <v>57</v>
      </c>
      <c r="P149" s="38">
        <v>12471</v>
      </c>
      <c r="Q149" s="38">
        <v>4921</v>
      </c>
      <c r="R149" s="38">
        <v>772</v>
      </c>
      <c r="S149" s="38">
        <v>92</v>
      </c>
      <c r="T149" s="38" t="s">
        <v>57</v>
      </c>
      <c r="U149" s="38">
        <v>2160</v>
      </c>
    </row>
    <row r="150" spans="2:21" ht="19.5" customHeight="1">
      <c r="B150" s="35" t="s">
        <v>61</v>
      </c>
      <c r="C150" s="23">
        <v>47212</v>
      </c>
      <c r="D150" s="23">
        <v>28764</v>
      </c>
      <c r="E150" s="38">
        <v>469</v>
      </c>
      <c r="F150" s="38">
        <v>1067</v>
      </c>
      <c r="G150" s="38">
        <v>1810</v>
      </c>
      <c r="H150" s="38">
        <v>2601</v>
      </c>
      <c r="I150" s="38">
        <v>1418</v>
      </c>
      <c r="J150" s="38">
        <v>2098</v>
      </c>
      <c r="K150" s="38">
        <v>775</v>
      </c>
      <c r="L150" s="38">
        <v>2582</v>
      </c>
      <c r="M150" s="38">
        <v>516</v>
      </c>
      <c r="N150" s="38">
        <v>15428</v>
      </c>
      <c r="O150" s="39" t="s">
        <v>57</v>
      </c>
      <c r="P150" s="38">
        <v>12491</v>
      </c>
      <c r="Q150" s="38">
        <v>4930</v>
      </c>
      <c r="R150" s="38">
        <v>771</v>
      </c>
      <c r="S150" s="38">
        <v>94</v>
      </c>
      <c r="T150" s="38" t="s">
        <v>57</v>
      </c>
      <c r="U150" s="38">
        <v>2127</v>
      </c>
    </row>
    <row r="151" spans="2:21" ht="19.5" customHeight="1">
      <c r="B151" s="35" t="s">
        <v>62</v>
      </c>
      <c r="C151" s="23">
        <v>47427</v>
      </c>
      <c r="D151" s="23">
        <v>28737</v>
      </c>
      <c r="E151" s="38">
        <v>467</v>
      </c>
      <c r="F151" s="38">
        <v>1044</v>
      </c>
      <c r="G151" s="38">
        <v>1790</v>
      </c>
      <c r="H151" s="38">
        <v>2442</v>
      </c>
      <c r="I151" s="38">
        <v>1382</v>
      </c>
      <c r="J151" s="38">
        <v>2119</v>
      </c>
      <c r="K151" s="38">
        <v>791</v>
      </c>
      <c r="L151" s="38">
        <v>2603</v>
      </c>
      <c r="M151" s="38">
        <v>498</v>
      </c>
      <c r="N151" s="38">
        <v>15601</v>
      </c>
      <c r="O151" s="39" t="s">
        <v>57</v>
      </c>
      <c r="P151" s="38">
        <v>12878</v>
      </c>
      <c r="Q151" s="38">
        <v>4944</v>
      </c>
      <c r="R151" s="38">
        <v>774</v>
      </c>
      <c r="S151" s="38">
        <v>94</v>
      </c>
      <c r="T151" s="38" t="s">
        <v>57</v>
      </c>
      <c r="U151" s="38">
        <v>2140</v>
      </c>
    </row>
    <row r="152" spans="2:21" ht="9" customHeight="1">
      <c r="B152" s="4"/>
      <c r="C152" s="2"/>
      <c r="D152" s="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6"/>
      <c r="P152" s="2"/>
      <c r="Q152" s="2"/>
      <c r="R152" s="2"/>
      <c r="S152" s="2"/>
      <c r="T152" s="3"/>
      <c r="U152" s="6"/>
    </row>
    <row r="153" spans="2:21" s="10" customFormat="1" ht="12" customHeight="1">
      <c r="B153" s="10" t="s">
        <v>30</v>
      </c>
    </row>
    <row r="154" spans="2:21" ht="12" customHeight="1"/>
    <row r="155" spans="2:21" s="10" customFormat="1" ht="12" customHeight="1">
      <c r="B155" s="10" t="s">
        <v>42</v>
      </c>
      <c r="U155" s="10" t="s">
        <v>0</v>
      </c>
    </row>
    <row r="156" spans="2:21" ht="6.75" customHeight="1"/>
    <row r="157" spans="2:21" s="13" customFormat="1" ht="19.5" customHeight="1">
      <c r="B157" s="42" t="s">
        <v>1</v>
      </c>
      <c r="C157" s="42" t="s">
        <v>2</v>
      </c>
      <c r="D157" s="16"/>
      <c r="E157" s="16"/>
      <c r="F157" s="16" t="s">
        <v>3</v>
      </c>
      <c r="G157" s="16"/>
      <c r="H157" s="16" t="s">
        <v>4</v>
      </c>
      <c r="I157" s="17"/>
      <c r="J157" s="16" t="s">
        <v>5</v>
      </c>
      <c r="K157" s="16"/>
      <c r="L157" s="16" t="s">
        <v>6</v>
      </c>
      <c r="M157" s="16"/>
      <c r="N157" s="16"/>
      <c r="O157" s="19"/>
      <c r="P157" s="42" t="s">
        <v>7</v>
      </c>
      <c r="Q157" s="42" t="s">
        <v>8</v>
      </c>
      <c r="R157" s="42" t="s">
        <v>43</v>
      </c>
      <c r="S157" s="42" t="s">
        <v>55</v>
      </c>
      <c r="T157" s="42" t="s">
        <v>9</v>
      </c>
      <c r="U157" s="42" t="s">
        <v>10</v>
      </c>
    </row>
    <row r="158" spans="2:21" s="13" customFormat="1" ht="19.5" customHeight="1">
      <c r="B158" s="45"/>
      <c r="C158" s="43"/>
      <c r="D158" s="19" t="s">
        <v>11</v>
      </c>
      <c r="E158" s="19" t="s">
        <v>12</v>
      </c>
      <c r="F158" s="19" t="s">
        <v>13</v>
      </c>
      <c r="G158" s="19" t="s">
        <v>14</v>
      </c>
      <c r="H158" s="19" t="s">
        <v>15</v>
      </c>
      <c r="I158" s="19" t="s">
        <v>16</v>
      </c>
      <c r="J158" s="19" t="s">
        <v>17</v>
      </c>
      <c r="K158" s="19" t="s">
        <v>18</v>
      </c>
      <c r="L158" s="19" t="s">
        <v>19</v>
      </c>
      <c r="M158" s="19" t="s">
        <v>20</v>
      </c>
      <c r="N158" s="19" t="s">
        <v>21</v>
      </c>
      <c r="O158" s="19" t="s">
        <v>22</v>
      </c>
      <c r="P158" s="43"/>
      <c r="Q158" s="43"/>
      <c r="R158" s="43"/>
      <c r="S158" s="43"/>
      <c r="T158" s="43"/>
      <c r="U158" s="43"/>
    </row>
    <row r="159" spans="2:21" ht="19.5" customHeight="1">
      <c r="B159" s="18" t="s">
        <v>53</v>
      </c>
      <c r="C159" s="22">
        <f>D159+N(P159)+N(Q159)+N(T159)</f>
        <v>18964</v>
      </c>
      <c r="D159" s="22">
        <f t="shared" ref="D159:D165" si="32">SUM(E159:O159)</f>
        <v>12526</v>
      </c>
      <c r="E159" s="22">
        <v>595</v>
      </c>
      <c r="F159" s="22">
        <v>589</v>
      </c>
      <c r="G159" s="22">
        <v>1331</v>
      </c>
      <c r="H159" s="22">
        <v>1836</v>
      </c>
      <c r="I159" s="22">
        <v>876</v>
      </c>
      <c r="J159" s="22">
        <v>595</v>
      </c>
      <c r="K159" s="22">
        <v>810</v>
      </c>
      <c r="L159" s="22">
        <v>1073</v>
      </c>
      <c r="M159" s="22">
        <v>323</v>
      </c>
      <c r="N159" s="22">
        <v>4481</v>
      </c>
      <c r="O159" s="20">
        <v>17</v>
      </c>
      <c r="P159" s="22">
        <v>4434</v>
      </c>
      <c r="Q159" s="22">
        <v>2004</v>
      </c>
      <c r="R159" s="24"/>
      <c r="S159" s="40"/>
      <c r="T159" s="22">
        <v>0</v>
      </c>
      <c r="U159" s="22">
        <v>238</v>
      </c>
    </row>
    <row r="160" spans="2:21" ht="19.5" customHeight="1">
      <c r="B160" s="18">
        <v>24</v>
      </c>
      <c r="C160" s="22">
        <f>D160+N(P160)+N(Q160)+N(T160)</f>
        <v>19448</v>
      </c>
      <c r="D160" s="22">
        <f t="shared" si="32"/>
        <v>12707</v>
      </c>
      <c r="E160" s="22">
        <v>603</v>
      </c>
      <c r="F160" s="22">
        <v>593</v>
      </c>
      <c r="G160" s="22">
        <v>1338</v>
      </c>
      <c r="H160" s="22">
        <v>1873</v>
      </c>
      <c r="I160" s="22">
        <v>912</v>
      </c>
      <c r="J160" s="22">
        <v>644</v>
      </c>
      <c r="K160" s="22">
        <v>820</v>
      </c>
      <c r="L160" s="22">
        <v>1099</v>
      </c>
      <c r="M160" s="22">
        <v>322</v>
      </c>
      <c r="N160" s="22">
        <v>4486</v>
      </c>
      <c r="O160" s="20">
        <v>17</v>
      </c>
      <c r="P160" s="22">
        <v>4646</v>
      </c>
      <c r="Q160" s="22">
        <v>2095</v>
      </c>
      <c r="R160" s="24"/>
      <c r="S160" s="40"/>
      <c r="T160" s="22">
        <v>0</v>
      </c>
      <c r="U160" s="22">
        <v>256</v>
      </c>
    </row>
    <row r="161" spans="2:21" ht="19.5" customHeight="1">
      <c r="B161" s="18">
        <v>25</v>
      </c>
      <c r="C161" s="22">
        <f>D161+N(P161)+N(Q161)+N(T161)</f>
        <v>18601</v>
      </c>
      <c r="D161" s="22">
        <f t="shared" si="32"/>
        <v>11719</v>
      </c>
      <c r="E161" s="22">
        <v>512</v>
      </c>
      <c r="F161" s="22">
        <v>517</v>
      </c>
      <c r="G161" s="22">
        <v>1234</v>
      </c>
      <c r="H161" s="22">
        <v>1653</v>
      </c>
      <c r="I161" s="22">
        <v>808</v>
      </c>
      <c r="J161" s="22">
        <v>643</v>
      </c>
      <c r="K161" s="22">
        <v>781</v>
      </c>
      <c r="L161" s="22">
        <v>1069</v>
      </c>
      <c r="M161" s="22">
        <v>282</v>
      </c>
      <c r="N161" s="22">
        <v>4203</v>
      </c>
      <c r="O161" s="20">
        <v>17</v>
      </c>
      <c r="P161" s="22">
        <v>4822</v>
      </c>
      <c r="Q161" s="22">
        <v>2060</v>
      </c>
      <c r="R161" s="24"/>
      <c r="S161" s="40"/>
      <c r="T161" s="22">
        <v>0</v>
      </c>
      <c r="U161" s="22">
        <v>290</v>
      </c>
    </row>
    <row r="162" spans="2:21" ht="19.5" customHeight="1">
      <c r="B162" s="18">
        <v>26</v>
      </c>
      <c r="C162" s="23">
        <f>D162+N(P162)+N(Q162)+N(T162)</f>
        <v>17820</v>
      </c>
      <c r="D162" s="23">
        <f t="shared" si="32"/>
        <v>10756</v>
      </c>
      <c r="E162" s="23">
        <v>397</v>
      </c>
      <c r="F162" s="23">
        <v>463</v>
      </c>
      <c r="G162" s="23">
        <v>1196</v>
      </c>
      <c r="H162" s="23">
        <v>1375</v>
      </c>
      <c r="I162" s="23">
        <v>724</v>
      </c>
      <c r="J162" s="23">
        <v>591</v>
      </c>
      <c r="K162" s="23">
        <v>765</v>
      </c>
      <c r="L162" s="23">
        <v>983</v>
      </c>
      <c r="M162" s="23">
        <v>222</v>
      </c>
      <c r="N162" s="23">
        <v>4038</v>
      </c>
      <c r="O162" s="21">
        <v>2</v>
      </c>
      <c r="P162" s="23">
        <v>4953</v>
      </c>
      <c r="Q162" s="23">
        <v>2111</v>
      </c>
      <c r="R162" s="24"/>
      <c r="S162" s="40"/>
      <c r="T162" s="23">
        <v>0</v>
      </c>
      <c r="U162" s="23">
        <v>297</v>
      </c>
    </row>
    <row r="163" spans="2:21" ht="19.5" customHeight="1">
      <c r="B163" s="18">
        <v>27</v>
      </c>
      <c r="C163" s="23">
        <f>D163+N(P163)+N(Q163)+N(T163)</f>
        <v>17875</v>
      </c>
      <c r="D163" s="23">
        <f t="shared" si="32"/>
        <v>10866</v>
      </c>
      <c r="E163" s="23">
        <v>415</v>
      </c>
      <c r="F163" s="23">
        <v>485</v>
      </c>
      <c r="G163" s="23">
        <v>1151</v>
      </c>
      <c r="H163" s="23">
        <v>1445</v>
      </c>
      <c r="I163" s="23">
        <v>730</v>
      </c>
      <c r="J163" s="23">
        <v>621</v>
      </c>
      <c r="K163" s="23">
        <v>756</v>
      </c>
      <c r="L163" s="23">
        <v>1021</v>
      </c>
      <c r="M163" s="23">
        <v>221</v>
      </c>
      <c r="N163" s="23">
        <v>4018</v>
      </c>
      <c r="O163" s="21">
        <v>3</v>
      </c>
      <c r="P163" s="23">
        <v>4885</v>
      </c>
      <c r="Q163" s="23">
        <v>2124</v>
      </c>
      <c r="R163" s="24"/>
      <c r="S163" s="40"/>
      <c r="T163" s="23">
        <v>0</v>
      </c>
      <c r="U163" s="23">
        <v>314</v>
      </c>
    </row>
    <row r="164" spans="2:21" ht="19.5" customHeight="1">
      <c r="B164" s="18">
        <v>28</v>
      </c>
      <c r="C164" s="23">
        <v>18229</v>
      </c>
      <c r="D164" s="23">
        <f t="shared" si="32"/>
        <v>11103</v>
      </c>
      <c r="E164" s="23">
        <v>475</v>
      </c>
      <c r="F164" s="23">
        <v>579</v>
      </c>
      <c r="G164" s="23">
        <v>1175</v>
      </c>
      <c r="H164" s="23">
        <v>1460</v>
      </c>
      <c r="I164" s="23">
        <v>742</v>
      </c>
      <c r="J164" s="23">
        <v>657</v>
      </c>
      <c r="K164" s="23">
        <v>633</v>
      </c>
      <c r="L164" s="23">
        <v>1036</v>
      </c>
      <c r="M164" s="23">
        <v>236</v>
      </c>
      <c r="N164" s="23">
        <v>4107</v>
      </c>
      <c r="O164" s="21">
        <v>3</v>
      </c>
      <c r="P164" s="23">
        <v>4996</v>
      </c>
      <c r="Q164" s="23">
        <v>2130</v>
      </c>
      <c r="R164" s="24"/>
      <c r="S164" s="40"/>
      <c r="T164" s="23">
        <v>0</v>
      </c>
      <c r="U164" s="23">
        <v>315</v>
      </c>
    </row>
    <row r="165" spans="2:21" ht="19.5" customHeight="1">
      <c r="B165" s="18">
        <v>29</v>
      </c>
      <c r="C165" s="23">
        <f>D165+P165+Q165+R165</f>
        <v>17672</v>
      </c>
      <c r="D165" s="23">
        <f t="shared" si="32"/>
        <v>10716</v>
      </c>
      <c r="E165" s="23">
        <v>413</v>
      </c>
      <c r="F165" s="23">
        <v>510</v>
      </c>
      <c r="G165" s="23">
        <v>1071</v>
      </c>
      <c r="H165" s="23">
        <v>1476</v>
      </c>
      <c r="I165" s="23">
        <v>795</v>
      </c>
      <c r="J165" s="23">
        <v>687</v>
      </c>
      <c r="K165" s="23">
        <v>612</v>
      </c>
      <c r="L165" s="23">
        <v>1058</v>
      </c>
      <c r="M165" s="23">
        <v>232</v>
      </c>
      <c r="N165" s="23">
        <v>3862</v>
      </c>
      <c r="O165" s="21" t="s">
        <v>48</v>
      </c>
      <c r="P165" s="23">
        <v>4886</v>
      </c>
      <c r="Q165" s="23">
        <v>2069</v>
      </c>
      <c r="R165" s="23">
        <v>1</v>
      </c>
      <c r="S165" s="40"/>
      <c r="T165" s="23">
        <v>0</v>
      </c>
      <c r="U165" s="23">
        <v>302</v>
      </c>
    </row>
    <row r="166" spans="2:21" ht="19.5" customHeight="1">
      <c r="B166" s="26" t="s">
        <v>49</v>
      </c>
      <c r="C166" s="29">
        <f>D166+P166+Q166+R166</f>
        <v>17394</v>
      </c>
      <c r="D166" s="30">
        <f t="shared" ref="D166" si="33">SUM(E166:O166)</f>
        <v>10411</v>
      </c>
      <c r="E166" s="27">
        <v>414</v>
      </c>
      <c r="F166" s="27">
        <v>451</v>
      </c>
      <c r="G166" s="27">
        <v>1061</v>
      </c>
      <c r="H166" s="27">
        <v>1470</v>
      </c>
      <c r="I166" s="27">
        <v>820</v>
      </c>
      <c r="J166" s="27">
        <v>715</v>
      </c>
      <c r="K166" s="27">
        <v>619</v>
      </c>
      <c r="L166" s="27">
        <v>1070</v>
      </c>
      <c r="M166" s="27">
        <v>243</v>
      </c>
      <c r="N166" s="27">
        <v>3548</v>
      </c>
      <c r="O166" s="28" t="s">
        <v>51</v>
      </c>
      <c r="P166" s="27">
        <v>5060</v>
      </c>
      <c r="Q166" s="27">
        <v>1922</v>
      </c>
      <c r="R166" s="27">
        <v>1</v>
      </c>
      <c r="S166" s="41"/>
      <c r="T166" s="27">
        <v>0</v>
      </c>
      <c r="U166" s="27">
        <v>302</v>
      </c>
    </row>
    <row r="167" spans="2:21" ht="19.5" customHeight="1">
      <c r="B167" s="35" t="s">
        <v>52</v>
      </c>
      <c r="C167" s="36">
        <f>D167+P167+Q167+R167</f>
        <v>16816</v>
      </c>
      <c r="D167" s="36">
        <f t="shared" ref="D167" si="34">SUM(E167:O167)</f>
        <v>9931</v>
      </c>
      <c r="E167" s="36">
        <v>358</v>
      </c>
      <c r="F167" s="36">
        <v>408</v>
      </c>
      <c r="G167" s="36">
        <v>1003</v>
      </c>
      <c r="H167" s="36">
        <v>1351</v>
      </c>
      <c r="I167" s="36">
        <v>815</v>
      </c>
      <c r="J167" s="36">
        <v>715</v>
      </c>
      <c r="K167" s="36">
        <v>573</v>
      </c>
      <c r="L167" s="36">
        <v>1068</v>
      </c>
      <c r="M167" s="36">
        <v>246</v>
      </c>
      <c r="N167" s="36">
        <v>3394</v>
      </c>
      <c r="O167" s="37">
        <v>0</v>
      </c>
      <c r="P167" s="36">
        <v>4970</v>
      </c>
      <c r="Q167" s="36">
        <v>1914</v>
      </c>
      <c r="R167" s="36">
        <v>1</v>
      </c>
      <c r="S167" s="40"/>
      <c r="T167" s="36">
        <v>0</v>
      </c>
      <c r="U167" s="36">
        <v>304</v>
      </c>
    </row>
    <row r="168" spans="2:21" ht="19.5" customHeight="1">
      <c r="B168" s="35" t="s">
        <v>54</v>
      </c>
      <c r="C168" s="23">
        <f>D168+P168+Q168+R168+S168+T168</f>
        <v>16819</v>
      </c>
      <c r="D168" s="23">
        <f t="shared" ref="D168" si="35">SUM(E168:O168)</f>
        <v>9528</v>
      </c>
      <c r="E168" s="38">
        <v>260</v>
      </c>
      <c r="F168" s="38">
        <v>413</v>
      </c>
      <c r="G168" s="38">
        <v>960</v>
      </c>
      <c r="H168" s="38">
        <v>1345</v>
      </c>
      <c r="I168" s="38">
        <v>812</v>
      </c>
      <c r="J168" s="38">
        <v>721</v>
      </c>
      <c r="K168" s="38">
        <v>557</v>
      </c>
      <c r="L168" s="38">
        <v>1077</v>
      </c>
      <c r="M168" s="38">
        <v>183</v>
      </c>
      <c r="N168" s="38">
        <v>3200</v>
      </c>
      <c r="O168" s="39">
        <v>0</v>
      </c>
      <c r="P168" s="38">
        <v>5041</v>
      </c>
      <c r="Q168" s="38">
        <v>1941</v>
      </c>
      <c r="R168" s="38">
        <v>292</v>
      </c>
      <c r="S168" s="38">
        <v>17</v>
      </c>
      <c r="T168" s="38">
        <v>0</v>
      </c>
      <c r="U168" s="38">
        <v>318</v>
      </c>
    </row>
    <row r="169" spans="2:21" ht="19.5" customHeight="1">
      <c r="B169" s="35" t="s">
        <v>56</v>
      </c>
      <c r="C169" s="23">
        <v>17036</v>
      </c>
      <c r="D169" s="23">
        <v>9609</v>
      </c>
      <c r="E169" s="38">
        <v>266</v>
      </c>
      <c r="F169" s="38">
        <v>421</v>
      </c>
      <c r="G169" s="38">
        <v>964</v>
      </c>
      <c r="H169" s="38">
        <v>1350</v>
      </c>
      <c r="I169" s="38">
        <v>828</v>
      </c>
      <c r="J169" s="38">
        <v>733</v>
      </c>
      <c r="K169" s="38">
        <v>562</v>
      </c>
      <c r="L169" s="38">
        <v>1084</v>
      </c>
      <c r="M169" s="38">
        <v>175</v>
      </c>
      <c r="N169" s="38">
        <v>3226</v>
      </c>
      <c r="O169" s="39" t="s">
        <v>57</v>
      </c>
      <c r="P169" s="38">
        <v>5162</v>
      </c>
      <c r="Q169" s="38">
        <v>1954</v>
      </c>
      <c r="R169" s="38">
        <v>292</v>
      </c>
      <c r="S169" s="38">
        <v>19</v>
      </c>
      <c r="T169" s="38" t="s">
        <v>57</v>
      </c>
      <c r="U169" s="38">
        <v>319</v>
      </c>
    </row>
    <row r="170" spans="2:21" ht="19.5" customHeight="1">
      <c r="B170" s="35" t="s">
        <v>59</v>
      </c>
      <c r="C170" s="23">
        <v>17381</v>
      </c>
      <c r="D170" s="23">
        <v>9795</v>
      </c>
      <c r="E170" s="38">
        <v>273</v>
      </c>
      <c r="F170" s="38">
        <v>429</v>
      </c>
      <c r="G170" s="38">
        <v>976</v>
      </c>
      <c r="H170" s="38">
        <v>1370</v>
      </c>
      <c r="I170" s="38">
        <v>847</v>
      </c>
      <c r="J170" s="38">
        <v>758</v>
      </c>
      <c r="K170" s="38">
        <v>570</v>
      </c>
      <c r="L170" s="38">
        <v>1123</v>
      </c>
      <c r="M170" s="38">
        <v>180</v>
      </c>
      <c r="N170" s="38">
        <v>3269</v>
      </c>
      <c r="O170" s="39" t="s">
        <v>57</v>
      </c>
      <c r="P170" s="38">
        <v>5329</v>
      </c>
      <c r="Q170" s="38">
        <v>1958</v>
      </c>
      <c r="R170" s="38">
        <v>280</v>
      </c>
      <c r="S170" s="38">
        <v>19</v>
      </c>
      <c r="T170" s="38" t="s">
        <v>57</v>
      </c>
      <c r="U170" s="38">
        <v>320</v>
      </c>
    </row>
    <row r="171" spans="2:21" ht="19.5" customHeight="1">
      <c r="B171" s="35" t="s">
        <v>61</v>
      </c>
      <c r="C171" s="23">
        <v>17669</v>
      </c>
      <c r="D171" s="23">
        <v>9959</v>
      </c>
      <c r="E171" s="38">
        <v>278</v>
      </c>
      <c r="F171" s="38">
        <v>434</v>
      </c>
      <c r="G171" s="38">
        <v>988</v>
      </c>
      <c r="H171" s="38">
        <v>1393</v>
      </c>
      <c r="I171" s="38">
        <v>860</v>
      </c>
      <c r="J171" s="38">
        <v>776</v>
      </c>
      <c r="K171" s="38">
        <v>578</v>
      </c>
      <c r="L171" s="38">
        <v>1149</v>
      </c>
      <c r="M171" s="38">
        <v>184</v>
      </c>
      <c r="N171" s="38">
        <v>3319</v>
      </c>
      <c r="O171" s="39" t="s">
        <v>57</v>
      </c>
      <c r="P171" s="38">
        <v>5448</v>
      </c>
      <c r="Q171" s="38">
        <v>1962</v>
      </c>
      <c r="R171" s="38">
        <v>279</v>
      </c>
      <c r="S171" s="38">
        <v>21</v>
      </c>
      <c r="T171" s="38" t="s">
        <v>57</v>
      </c>
      <c r="U171" s="38">
        <v>320</v>
      </c>
    </row>
    <row r="172" spans="2:21" ht="19.5" customHeight="1">
      <c r="B172" s="35" t="s">
        <v>62</v>
      </c>
      <c r="C172" s="23">
        <v>17815</v>
      </c>
      <c r="D172" s="23">
        <v>10009</v>
      </c>
      <c r="E172" s="38">
        <v>271</v>
      </c>
      <c r="F172" s="38">
        <v>440</v>
      </c>
      <c r="G172" s="38">
        <v>1001</v>
      </c>
      <c r="H172" s="38">
        <v>1390</v>
      </c>
      <c r="I172" s="38">
        <v>865</v>
      </c>
      <c r="J172" s="38">
        <v>788</v>
      </c>
      <c r="K172" s="38">
        <v>583</v>
      </c>
      <c r="L172" s="38">
        <v>1162</v>
      </c>
      <c r="M172" s="38">
        <v>186</v>
      </c>
      <c r="N172" s="38">
        <v>3323</v>
      </c>
      <c r="O172" s="39" t="s">
        <v>57</v>
      </c>
      <c r="P172" s="38">
        <v>5542</v>
      </c>
      <c r="Q172" s="38">
        <v>1966</v>
      </c>
      <c r="R172" s="38">
        <v>277</v>
      </c>
      <c r="S172" s="38">
        <v>21</v>
      </c>
      <c r="T172" s="38" t="s">
        <v>57</v>
      </c>
      <c r="U172" s="38">
        <v>309</v>
      </c>
    </row>
    <row r="173" spans="2:21" ht="9" customHeight="1">
      <c r="B173" s="4"/>
      <c r="C173" s="2"/>
      <c r="D173" s="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6"/>
      <c r="P173" s="2"/>
      <c r="Q173" s="2"/>
      <c r="R173" s="2"/>
      <c r="S173" s="2"/>
      <c r="T173" s="3"/>
      <c r="U173" s="6"/>
    </row>
    <row r="174" spans="2:21" s="10" customFormat="1" ht="12" customHeight="1">
      <c r="B174" s="10" t="s">
        <v>31</v>
      </c>
    </row>
    <row r="175" spans="2:21" ht="9" customHeight="1"/>
    <row r="176" spans="2:21" ht="12.75" customHeight="1">
      <c r="B176" s="8" t="s">
        <v>47</v>
      </c>
    </row>
    <row r="177" spans="2:21" ht="12" customHeight="1">
      <c r="B177" s="8" t="s">
        <v>50</v>
      </c>
    </row>
    <row r="178" spans="2:21" ht="9" customHeight="1" thickBot="1"/>
    <row r="179" spans="2:21" ht="12" customHeight="1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2:21" ht="17.25" customHeight="1"/>
    <row r="181" spans="2:21" ht="17.25" customHeight="1"/>
    <row r="182" spans="2:21" ht="17.25" customHeight="1"/>
    <row r="183" spans="2:21" ht="17.25" customHeight="1"/>
    <row r="184" spans="2:21" ht="17.25" customHeight="1"/>
    <row r="185" spans="2:21" ht="17.25" customHeight="1"/>
    <row r="186" spans="2:21" ht="17.25" customHeight="1"/>
  </sheetData>
  <mergeCells count="65">
    <mergeCell ref="S6:S7"/>
    <mergeCell ref="S27:S28"/>
    <mergeCell ref="S48:S49"/>
    <mergeCell ref="S71:S72"/>
    <mergeCell ref="S92:S93"/>
    <mergeCell ref="P6:P7"/>
    <mergeCell ref="Q6:Q7"/>
    <mergeCell ref="R6:R7"/>
    <mergeCell ref="R27:R28"/>
    <mergeCell ref="R48:R49"/>
    <mergeCell ref="U48:U49"/>
    <mergeCell ref="U6:U7"/>
    <mergeCell ref="B27:B28"/>
    <mergeCell ref="C27:C28"/>
    <mergeCell ref="P27:P28"/>
    <mergeCell ref="Q27:Q28"/>
    <mergeCell ref="T27:T28"/>
    <mergeCell ref="U27:U28"/>
    <mergeCell ref="T6:T7"/>
    <mergeCell ref="B48:B49"/>
    <mergeCell ref="C48:C49"/>
    <mergeCell ref="P48:P49"/>
    <mergeCell ref="Q48:Q49"/>
    <mergeCell ref="T48:T49"/>
    <mergeCell ref="B6:B7"/>
    <mergeCell ref="C6:C7"/>
    <mergeCell ref="U113:U114"/>
    <mergeCell ref="B92:B93"/>
    <mergeCell ref="C92:C93"/>
    <mergeCell ref="P92:P93"/>
    <mergeCell ref="Q92:Q93"/>
    <mergeCell ref="T92:T93"/>
    <mergeCell ref="U92:U93"/>
    <mergeCell ref="B113:B114"/>
    <mergeCell ref="C113:C114"/>
    <mergeCell ref="P113:P114"/>
    <mergeCell ref="Q113:Q114"/>
    <mergeCell ref="T113:T114"/>
    <mergeCell ref="R92:R93"/>
    <mergeCell ref="R113:R114"/>
    <mergeCell ref="S113:S114"/>
    <mergeCell ref="U157:U158"/>
    <mergeCell ref="B136:B137"/>
    <mergeCell ref="C136:C137"/>
    <mergeCell ref="P136:P137"/>
    <mergeCell ref="Q136:Q137"/>
    <mergeCell ref="T136:T137"/>
    <mergeCell ref="U136:U137"/>
    <mergeCell ref="B157:B158"/>
    <mergeCell ref="C157:C158"/>
    <mergeCell ref="P157:P158"/>
    <mergeCell ref="Q157:Q158"/>
    <mergeCell ref="T157:T158"/>
    <mergeCell ref="R136:R137"/>
    <mergeCell ref="R157:R158"/>
    <mergeCell ref="S136:S137"/>
    <mergeCell ref="S157:S158"/>
    <mergeCell ref="U71:U72"/>
    <mergeCell ref="B69:C69"/>
    <mergeCell ref="B71:B72"/>
    <mergeCell ref="C71:C72"/>
    <mergeCell ref="P71:P72"/>
    <mergeCell ref="Q71:Q72"/>
    <mergeCell ref="T71:T72"/>
    <mergeCell ref="R71:R72"/>
  </mergeCells>
  <phoneticPr fontId="2"/>
  <printOptions horizontalCentered="1"/>
  <pageMargins left="0.59055118110236227" right="0.59055118110236227" top="0.35433070866141736" bottom="0.19685039370078741" header="0.31496062992125984" footer="0.19685039370078741"/>
  <pageSetup paperSize="9" scale="68" fitToWidth="0" fitToHeight="0" orientation="landscape" r:id="rId1"/>
  <headerFooter alignWithMargins="0"/>
  <rowBreaks count="4" manualBreakCount="4">
    <brk id="44" max="19" man="1"/>
    <brk id="88" max="19" man="1"/>
    <brk id="132" max="19" man="1"/>
    <brk id="1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図書館蔵書冊数の推移</vt:lpstr>
      <vt:lpstr>図書館蔵書冊数の推移!Print_Area</vt:lpstr>
      <vt:lpstr>図書館蔵書冊数の推移!Print_Titles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2023-01-31T05:04:41Z</cp:lastPrinted>
  <dcterms:created xsi:type="dcterms:W3CDTF">2016-06-15T07:23:06Z</dcterms:created>
  <dcterms:modified xsi:type="dcterms:W3CDTF">2026-03-10T06:36:02Z</dcterms:modified>
</cp:coreProperties>
</file>